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438be382dda42f/سطح المكتب/Zainab Moduls/"/>
    </mc:Choice>
  </mc:AlternateContent>
  <xr:revisionPtr revIDLastSave="14" documentId="8_{852552A8-744D-4B8E-8AEE-3A37E73AE4EF}" xr6:coauthVersionLast="47" xr6:coauthVersionMax="47" xr10:uidLastSave="{54EDB8FF-E1D6-4BDF-B68F-2E00F41D1F0B}"/>
  <bookViews>
    <workbookView xWindow="-96" yWindow="-96" windowWidth="23232" windowHeight="13872" activeTab="4" xr2:uid="{00000000-000D-0000-FFFF-FFFF00000000}"/>
  </bookViews>
  <sheets>
    <sheet name="Sheet2" sheetId="2" r:id="rId1"/>
    <sheet name="sheet3" sheetId="45" r:id="rId2"/>
    <sheet name="Sheet4" sheetId="46" r:id="rId3"/>
    <sheet name="Sheet5" sheetId="47" r:id="rId4"/>
    <sheet name="Sheet1" sheetId="1" r:id="rId5"/>
  </sheets>
  <calcPr calcId="18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8" i="1" l="1"/>
  <c r="V6" i="1"/>
  <c r="V4" i="1"/>
  <c r="V2" i="1"/>
  <c r="G11" i="47"/>
  <c r="G10" i="47"/>
  <c r="G9" i="47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L2" i="1"/>
  <c r="M2" i="1" s="1"/>
  <c r="N2" i="1" s="1"/>
  <c r="L3" i="1"/>
  <c r="M3" i="1" s="1"/>
  <c r="N3" i="1" s="1"/>
  <c r="L4" i="1"/>
  <c r="M4" i="1" s="1"/>
  <c r="N4" i="1" s="1"/>
  <c r="L5" i="1"/>
  <c r="M5" i="1" s="1"/>
  <c r="N5" i="1" s="1"/>
  <c r="L6" i="1"/>
  <c r="M6" i="1" s="1"/>
  <c r="N6" i="1" s="1"/>
  <c r="L7" i="1"/>
  <c r="M7" i="1" s="1"/>
  <c r="N7" i="1" s="1"/>
  <c r="L8" i="1"/>
  <c r="M8" i="1" s="1"/>
  <c r="N8" i="1" s="1"/>
  <c r="L9" i="1"/>
  <c r="M9" i="1" s="1"/>
  <c r="N9" i="1" s="1"/>
  <c r="L10" i="1"/>
  <c r="M10" i="1" s="1"/>
  <c r="N10" i="1" s="1"/>
  <c r="L11" i="1"/>
  <c r="M11" i="1" s="1"/>
  <c r="N11" i="1" s="1"/>
  <c r="L12" i="1"/>
  <c r="M12" i="1" s="1"/>
  <c r="N12" i="1" s="1"/>
  <c r="L13" i="1"/>
  <c r="M13" i="1" s="1"/>
  <c r="N13" i="1" s="1"/>
  <c r="L14" i="1"/>
  <c r="M14" i="1" s="1"/>
  <c r="N14" i="1" s="1"/>
  <c r="L15" i="1"/>
  <c r="M15" i="1" s="1"/>
  <c r="N15" i="1" s="1"/>
  <c r="L16" i="1"/>
  <c r="M16" i="1" s="1"/>
  <c r="N16" i="1" s="1"/>
  <c r="L17" i="1"/>
  <c r="M17" i="1" s="1"/>
  <c r="N17" i="1" s="1"/>
  <c r="L18" i="1"/>
  <c r="M18" i="1" s="1"/>
  <c r="N18" i="1" s="1"/>
  <c r="L19" i="1"/>
  <c r="M19" i="1" s="1"/>
  <c r="N19" i="1" s="1"/>
  <c r="L20" i="1"/>
  <c r="M20" i="1" s="1"/>
  <c r="N20" i="1" s="1"/>
  <c r="L21" i="1"/>
  <c r="M21" i="1" s="1"/>
  <c r="N21" i="1" s="1"/>
  <c r="L22" i="1"/>
  <c r="M22" i="1" s="1"/>
  <c r="N22" i="1" s="1"/>
  <c r="L23" i="1"/>
  <c r="M23" i="1" s="1"/>
  <c r="N23" i="1" s="1"/>
  <c r="L24" i="1"/>
  <c r="M24" i="1" s="1"/>
  <c r="N24" i="1" s="1"/>
  <c r="L25" i="1"/>
  <c r="M25" i="1" s="1"/>
  <c r="N25" i="1" s="1"/>
  <c r="L26" i="1"/>
  <c r="M26" i="1" s="1"/>
  <c r="N26" i="1" s="1"/>
  <c r="L27" i="1"/>
  <c r="M27" i="1" s="1"/>
  <c r="N27" i="1" s="1"/>
  <c r="L28" i="1"/>
  <c r="M28" i="1" s="1"/>
  <c r="N28" i="1" s="1"/>
  <c r="L29" i="1"/>
  <c r="M29" i="1" s="1"/>
  <c r="N29" i="1" s="1"/>
  <c r="L30" i="1"/>
  <c r="M30" i="1" s="1"/>
  <c r="N30" i="1" s="1"/>
  <c r="L31" i="1"/>
  <c r="M31" i="1" s="1"/>
  <c r="N31" i="1" s="1"/>
  <c r="L32" i="1"/>
  <c r="M32" i="1" s="1"/>
  <c r="N32" i="1" s="1"/>
  <c r="L33" i="1"/>
  <c r="M33" i="1" s="1"/>
  <c r="N33" i="1" s="1"/>
  <c r="L34" i="1"/>
  <c r="M34" i="1" s="1"/>
  <c r="N34" i="1" s="1"/>
  <c r="L35" i="1"/>
  <c r="M35" i="1" s="1"/>
  <c r="N35" i="1" s="1"/>
  <c r="L36" i="1"/>
  <c r="M36" i="1" s="1"/>
  <c r="N36" i="1" s="1"/>
  <c r="L37" i="1"/>
  <c r="M37" i="1" s="1"/>
  <c r="N37" i="1" s="1"/>
  <c r="L38" i="1"/>
  <c r="M38" i="1" s="1"/>
  <c r="N38" i="1" s="1"/>
  <c r="L39" i="1"/>
  <c r="M39" i="1" s="1"/>
  <c r="N39" i="1" s="1"/>
  <c r="L40" i="1"/>
  <c r="M40" i="1" s="1"/>
  <c r="N40" i="1" s="1"/>
  <c r="L41" i="1"/>
  <c r="M41" i="1" s="1"/>
  <c r="N41" i="1" s="1"/>
  <c r="L42" i="1"/>
  <c r="M42" i="1" s="1"/>
  <c r="N42" i="1" s="1"/>
  <c r="L43" i="1"/>
  <c r="M43" i="1" s="1"/>
  <c r="N43" i="1" s="1"/>
  <c r="L44" i="1"/>
  <c r="M44" i="1" s="1"/>
  <c r="N44" i="1" s="1"/>
  <c r="L45" i="1"/>
  <c r="M45" i="1" s="1"/>
  <c r="N45" i="1" s="1"/>
  <c r="L46" i="1"/>
  <c r="M46" i="1" s="1"/>
  <c r="N46" i="1" s="1"/>
  <c r="L47" i="1"/>
  <c r="M47" i="1" s="1"/>
  <c r="N47" i="1" s="1"/>
  <c r="L48" i="1"/>
  <c r="M48" i="1" s="1"/>
  <c r="N48" i="1" s="1"/>
  <c r="L49" i="1"/>
  <c r="M49" i="1" s="1"/>
  <c r="N49" i="1" s="1"/>
  <c r="L50" i="1"/>
  <c r="M50" i="1" s="1"/>
  <c r="N50" i="1" s="1"/>
  <c r="L51" i="1"/>
  <c r="M51" i="1" s="1"/>
  <c r="N51" i="1" s="1"/>
  <c r="L52" i="1"/>
  <c r="M52" i="1" s="1"/>
  <c r="N52" i="1" s="1"/>
  <c r="L53" i="1"/>
  <c r="M53" i="1" s="1"/>
  <c r="N53" i="1" s="1"/>
  <c r="L54" i="1"/>
  <c r="M54" i="1" s="1"/>
  <c r="N54" i="1" s="1"/>
  <c r="L55" i="1"/>
  <c r="M55" i="1" s="1"/>
  <c r="N55" i="1" s="1"/>
  <c r="L56" i="1"/>
  <c r="M56" i="1" s="1"/>
  <c r="N56" i="1" s="1"/>
  <c r="L57" i="1"/>
  <c r="M57" i="1" s="1"/>
  <c r="N57" i="1" s="1"/>
  <c r="L58" i="1"/>
  <c r="M58" i="1" s="1"/>
  <c r="N58" i="1" s="1"/>
  <c r="L59" i="1"/>
  <c r="M59" i="1" s="1"/>
  <c r="N59" i="1" s="1"/>
  <c r="L60" i="1"/>
  <c r="M60" i="1" s="1"/>
  <c r="N60" i="1" s="1"/>
  <c r="L61" i="1"/>
  <c r="M61" i="1" s="1"/>
  <c r="N61" i="1" s="1"/>
  <c r="L62" i="1"/>
  <c r="M62" i="1" s="1"/>
  <c r="N62" i="1" s="1"/>
  <c r="L63" i="1"/>
  <c r="M63" i="1" s="1"/>
  <c r="N63" i="1" s="1"/>
  <c r="L64" i="1"/>
  <c r="M64" i="1" s="1"/>
  <c r="N64" i="1" s="1"/>
  <c r="L65" i="1"/>
  <c r="M65" i="1" s="1"/>
  <c r="N65" i="1" s="1"/>
  <c r="L66" i="1"/>
  <c r="M66" i="1" s="1"/>
  <c r="N66" i="1" s="1"/>
  <c r="L67" i="1"/>
  <c r="M67" i="1" s="1"/>
  <c r="N67" i="1" s="1"/>
  <c r="L68" i="1"/>
  <c r="M68" i="1" s="1"/>
  <c r="N68" i="1" s="1"/>
  <c r="L69" i="1"/>
  <c r="M69" i="1" s="1"/>
  <c r="N69" i="1" s="1"/>
  <c r="L70" i="1"/>
  <c r="M70" i="1" s="1"/>
  <c r="N70" i="1" s="1"/>
  <c r="L71" i="1"/>
  <c r="M71" i="1" s="1"/>
  <c r="N71" i="1" s="1"/>
  <c r="L72" i="1"/>
  <c r="M72" i="1" s="1"/>
  <c r="N72" i="1" s="1"/>
  <c r="L73" i="1"/>
  <c r="M73" i="1" s="1"/>
  <c r="N73" i="1" s="1"/>
  <c r="L74" i="1"/>
  <c r="M74" i="1" s="1"/>
  <c r="N74" i="1" s="1"/>
  <c r="L75" i="1"/>
  <c r="M75" i="1" s="1"/>
  <c r="N75" i="1" s="1"/>
  <c r="L76" i="1"/>
  <c r="M76" i="1" s="1"/>
  <c r="N76" i="1" s="1"/>
  <c r="L77" i="1"/>
  <c r="M77" i="1" s="1"/>
  <c r="N77" i="1" s="1"/>
  <c r="L78" i="1"/>
  <c r="M78" i="1" s="1"/>
  <c r="N78" i="1" s="1"/>
  <c r="L79" i="1"/>
  <c r="M79" i="1" s="1"/>
  <c r="N79" i="1" s="1"/>
  <c r="L80" i="1"/>
  <c r="M80" i="1" s="1"/>
  <c r="N80" i="1" s="1"/>
  <c r="L81" i="1"/>
  <c r="M81" i="1" s="1"/>
  <c r="N81" i="1" s="1"/>
  <c r="L82" i="1"/>
  <c r="M82" i="1" s="1"/>
  <c r="N82" i="1" s="1"/>
  <c r="L83" i="1"/>
  <c r="M83" i="1" s="1"/>
  <c r="N83" i="1" s="1"/>
  <c r="L84" i="1"/>
  <c r="M84" i="1" s="1"/>
  <c r="N84" i="1" s="1"/>
  <c r="L85" i="1"/>
  <c r="M85" i="1" s="1"/>
  <c r="N85" i="1" s="1"/>
  <c r="L86" i="1"/>
  <c r="M86" i="1" s="1"/>
  <c r="N86" i="1" s="1"/>
  <c r="L87" i="1"/>
  <c r="M87" i="1" s="1"/>
  <c r="N87" i="1" s="1"/>
  <c r="L88" i="1"/>
  <c r="M88" i="1" s="1"/>
  <c r="N88" i="1" s="1"/>
  <c r="L89" i="1"/>
  <c r="M89" i="1" s="1"/>
  <c r="N89" i="1" s="1"/>
  <c r="L90" i="1"/>
  <c r="M90" i="1" s="1"/>
  <c r="N90" i="1" s="1"/>
  <c r="L91" i="1"/>
  <c r="M91" i="1" s="1"/>
  <c r="N91" i="1" s="1"/>
  <c r="L92" i="1"/>
  <c r="M92" i="1" s="1"/>
  <c r="N92" i="1" s="1"/>
  <c r="L93" i="1"/>
  <c r="M93" i="1" s="1"/>
  <c r="N93" i="1" s="1"/>
  <c r="L94" i="1"/>
  <c r="M94" i="1" s="1"/>
  <c r="N94" i="1" s="1"/>
  <c r="L95" i="1"/>
  <c r="M95" i="1" s="1"/>
  <c r="N95" i="1" s="1"/>
  <c r="L96" i="1"/>
  <c r="M96" i="1" s="1"/>
  <c r="N96" i="1" s="1"/>
  <c r="L97" i="1"/>
  <c r="M97" i="1" s="1"/>
  <c r="N97" i="1" s="1"/>
  <c r="L98" i="1"/>
  <c r="M98" i="1" s="1"/>
  <c r="N98" i="1" s="1"/>
  <c r="L99" i="1"/>
  <c r="M99" i="1" s="1"/>
  <c r="N99" i="1" s="1"/>
  <c r="L100" i="1"/>
  <c r="M100" i="1" s="1"/>
  <c r="N100" i="1" s="1"/>
  <c r="L101" i="1"/>
  <c r="M101" i="1" s="1"/>
  <c r="N101" i="1" s="1"/>
  <c r="L102" i="1"/>
  <c r="M102" i="1" s="1"/>
  <c r="N102" i="1" s="1"/>
  <c r="L103" i="1"/>
  <c r="M103" i="1" s="1"/>
  <c r="N103" i="1" s="1"/>
  <c r="L104" i="1"/>
  <c r="M104" i="1" s="1"/>
  <c r="N104" i="1" s="1"/>
  <c r="L105" i="1"/>
  <c r="M105" i="1" s="1"/>
  <c r="N105" i="1" s="1"/>
  <c r="L106" i="1"/>
  <c r="M106" i="1" s="1"/>
  <c r="N106" i="1" s="1"/>
  <c r="L107" i="1"/>
  <c r="M107" i="1" s="1"/>
  <c r="N107" i="1" s="1"/>
  <c r="L108" i="1"/>
  <c r="M108" i="1" s="1"/>
  <c r="N108" i="1" s="1"/>
  <c r="L109" i="1"/>
  <c r="M109" i="1" s="1"/>
  <c r="N109" i="1" s="1"/>
  <c r="L110" i="1"/>
  <c r="M110" i="1" s="1"/>
  <c r="N110" i="1" s="1"/>
  <c r="L111" i="1"/>
  <c r="M111" i="1" s="1"/>
  <c r="N111" i="1" s="1"/>
  <c r="L112" i="1"/>
  <c r="M112" i="1" s="1"/>
  <c r="N112" i="1" s="1"/>
  <c r="L113" i="1"/>
  <c r="M113" i="1" s="1"/>
  <c r="N113" i="1" s="1"/>
  <c r="L114" i="1"/>
  <c r="M114" i="1" s="1"/>
  <c r="N114" i="1" s="1"/>
  <c r="L115" i="1"/>
  <c r="M115" i="1" s="1"/>
  <c r="N115" i="1" s="1"/>
  <c r="L116" i="1"/>
  <c r="M116" i="1" s="1"/>
  <c r="N116" i="1" s="1"/>
  <c r="L117" i="1"/>
  <c r="M117" i="1" s="1"/>
  <c r="N117" i="1" s="1"/>
  <c r="L118" i="1"/>
  <c r="M118" i="1" s="1"/>
  <c r="N118" i="1" s="1"/>
  <c r="L119" i="1"/>
  <c r="M119" i="1" s="1"/>
  <c r="N119" i="1" s="1"/>
  <c r="L120" i="1"/>
  <c r="M120" i="1" s="1"/>
  <c r="N120" i="1" s="1"/>
  <c r="L121" i="1"/>
  <c r="M121" i="1" s="1"/>
  <c r="N121" i="1" s="1"/>
  <c r="L122" i="1"/>
  <c r="M122" i="1" s="1"/>
  <c r="N122" i="1" s="1"/>
  <c r="L123" i="1"/>
  <c r="M123" i="1" s="1"/>
  <c r="N123" i="1" s="1"/>
  <c r="L124" i="1"/>
  <c r="M124" i="1" s="1"/>
  <c r="N124" i="1" s="1"/>
  <c r="L125" i="1"/>
  <c r="M125" i="1" s="1"/>
  <c r="N125" i="1" s="1"/>
  <c r="L126" i="1"/>
  <c r="M126" i="1" s="1"/>
  <c r="N126" i="1" s="1"/>
  <c r="L127" i="1"/>
  <c r="M127" i="1" s="1"/>
  <c r="N127" i="1" s="1"/>
  <c r="L128" i="1"/>
  <c r="M128" i="1" s="1"/>
  <c r="N128" i="1" s="1"/>
  <c r="L129" i="1"/>
  <c r="M129" i="1" s="1"/>
  <c r="N129" i="1" s="1"/>
  <c r="L130" i="1"/>
  <c r="M130" i="1" s="1"/>
  <c r="N130" i="1" s="1"/>
  <c r="L131" i="1"/>
  <c r="M131" i="1" s="1"/>
  <c r="N131" i="1" s="1"/>
  <c r="L132" i="1"/>
  <c r="M132" i="1" s="1"/>
  <c r="N132" i="1" s="1"/>
  <c r="L133" i="1"/>
  <c r="M133" i="1" s="1"/>
  <c r="N133" i="1" s="1"/>
  <c r="L134" i="1"/>
  <c r="M134" i="1" s="1"/>
  <c r="N134" i="1" s="1"/>
  <c r="L135" i="1"/>
  <c r="M135" i="1" s="1"/>
  <c r="N135" i="1" s="1"/>
  <c r="L136" i="1"/>
  <c r="M136" i="1" s="1"/>
  <c r="N136" i="1" s="1"/>
  <c r="L137" i="1"/>
  <c r="M137" i="1" s="1"/>
  <c r="N137" i="1" s="1"/>
  <c r="L138" i="1"/>
  <c r="M138" i="1" s="1"/>
  <c r="N138" i="1" s="1"/>
  <c r="L139" i="1"/>
  <c r="M139" i="1" s="1"/>
  <c r="N139" i="1" s="1"/>
  <c r="L140" i="1"/>
  <c r="M140" i="1" s="1"/>
  <c r="N140" i="1" s="1"/>
  <c r="L141" i="1"/>
  <c r="M141" i="1" s="1"/>
  <c r="N141" i="1" s="1"/>
  <c r="L142" i="1"/>
  <c r="M142" i="1" s="1"/>
  <c r="N142" i="1" s="1"/>
  <c r="L143" i="1"/>
  <c r="M143" i="1" s="1"/>
  <c r="N143" i="1" s="1"/>
  <c r="L144" i="1"/>
  <c r="M144" i="1" s="1"/>
  <c r="N144" i="1" s="1"/>
  <c r="L145" i="1"/>
  <c r="M145" i="1" s="1"/>
  <c r="N145" i="1" s="1"/>
  <c r="L146" i="1"/>
  <c r="M146" i="1" s="1"/>
  <c r="N146" i="1" s="1"/>
  <c r="L147" i="1"/>
  <c r="M147" i="1" s="1"/>
  <c r="N147" i="1" s="1"/>
  <c r="L148" i="1"/>
  <c r="M148" i="1" s="1"/>
  <c r="N148" i="1" s="1"/>
  <c r="L149" i="1"/>
  <c r="M149" i="1" s="1"/>
  <c r="N149" i="1" s="1"/>
  <c r="L150" i="1"/>
  <c r="M150" i="1" s="1"/>
  <c r="N150" i="1" s="1"/>
  <c r="L151" i="1"/>
  <c r="M151" i="1" s="1"/>
  <c r="N151" i="1" s="1"/>
  <c r="L152" i="1"/>
  <c r="M152" i="1" s="1"/>
  <c r="N152" i="1" s="1"/>
  <c r="L153" i="1"/>
  <c r="M153" i="1" s="1"/>
  <c r="N153" i="1" s="1"/>
  <c r="L154" i="1"/>
  <c r="M154" i="1" s="1"/>
  <c r="N154" i="1" s="1"/>
  <c r="L155" i="1"/>
  <c r="M155" i="1" s="1"/>
  <c r="N155" i="1" s="1"/>
  <c r="L156" i="1"/>
  <c r="M156" i="1" s="1"/>
  <c r="N156" i="1" s="1"/>
  <c r="L157" i="1"/>
  <c r="M157" i="1" s="1"/>
  <c r="N157" i="1" s="1"/>
  <c r="L158" i="1"/>
  <c r="M158" i="1" s="1"/>
  <c r="N158" i="1" s="1"/>
  <c r="L159" i="1"/>
  <c r="M159" i="1" s="1"/>
  <c r="N159" i="1" s="1"/>
  <c r="L160" i="1"/>
  <c r="M160" i="1" s="1"/>
  <c r="N160" i="1" s="1"/>
  <c r="L161" i="1"/>
  <c r="M161" i="1" s="1"/>
  <c r="N161" i="1" s="1"/>
  <c r="L162" i="1"/>
  <c r="M162" i="1" s="1"/>
  <c r="N162" i="1" s="1"/>
  <c r="L163" i="1"/>
  <c r="M163" i="1" s="1"/>
  <c r="N163" i="1" s="1"/>
  <c r="L164" i="1"/>
  <c r="M164" i="1" s="1"/>
  <c r="N164" i="1" s="1"/>
  <c r="L165" i="1"/>
  <c r="M165" i="1" s="1"/>
  <c r="N165" i="1" s="1"/>
  <c r="L166" i="1"/>
  <c r="M166" i="1" s="1"/>
  <c r="N166" i="1" s="1"/>
  <c r="L167" i="1"/>
  <c r="M167" i="1" s="1"/>
  <c r="N167" i="1" s="1"/>
  <c r="L168" i="1"/>
  <c r="M168" i="1" s="1"/>
  <c r="N168" i="1" s="1"/>
  <c r="L169" i="1"/>
  <c r="M169" i="1" s="1"/>
  <c r="N169" i="1" s="1"/>
  <c r="L170" i="1"/>
  <c r="M170" i="1" s="1"/>
  <c r="N170" i="1" s="1"/>
  <c r="L171" i="1"/>
  <c r="M171" i="1" s="1"/>
  <c r="N171" i="1" s="1"/>
  <c r="L172" i="1"/>
  <c r="M172" i="1" s="1"/>
  <c r="N172" i="1" s="1"/>
  <c r="L173" i="1"/>
  <c r="M173" i="1" s="1"/>
  <c r="N173" i="1" s="1"/>
  <c r="L174" i="1"/>
  <c r="M174" i="1" s="1"/>
  <c r="N174" i="1" s="1"/>
  <c r="L175" i="1"/>
  <c r="M175" i="1" s="1"/>
  <c r="N175" i="1" s="1"/>
  <c r="L176" i="1"/>
  <c r="M176" i="1" s="1"/>
  <c r="N176" i="1" s="1"/>
  <c r="L177" i="1"/>
  <c r="M177" i="1" s="1"/>
  <c r="N177" i="1" s="1"/>
  <c r="L178" i="1"/>
  <c r="M178" i="1" s="1"/>
  <c r="N178" i="1" s="1"/>
  <c r="L179" i="1"/>
  <c r="M179" i="1" s="1"/>
  <c r="N179" i="1" s="1"/>
  <c r="L180" i="1"/>
  <c r="M180" i="1" s="1"/>
  <c r="N180" i="1" s="1"/>
  <c r="L181" i="1"/>
  <c r="M181" i="1" s="1"/>
  <c r="N181" i="1" s="1"/>
  <c r="L182" i="1"/>
  <c r="M182" i="1" s="1"/>
  <c r="N182" i="1" s="1"/>
  <c r="L183" i="1"/>
  <c r="M183" i="1" s="1"/>
  <c r="N183" i="1" s="1"/>
  <c r="L184" i="1"/>
  <c r="M184" i="1" s="1"/>
  <c r="N184" i="1" s="1"/>
  <c r="L185" i="1"/>
  <c r="M185" i="1" s="1"/>
  <c r="N185" i="1" s="1"/>
  <c r="L186" i="1"/>
  <c r="M186" i="1" s="1"/>
  <c r="N186" i="1" s="1"/>
  <c r="L187" i="1"/>
  <c r="M187" i="1" s="1"/>
  <c r="N187" i="1" s="1"/>
  <c r="L188" i="1"/>
  <c r="M188" i="1" s="1"/>
  <c r="N188" i="1" s="1"/>
  <c r="L189" i="1"/>
  <c r="M189" i="1" s="1"/>
  <c r="N189" i="1" s="1"/>
  <c r="L190" i="1"/>
  <c r="M190" i="1" s="1"/>
  <c r="N190" i="1" s="1"/>
  <c r="L191" i="1"/>
  <c r="M191" i="1" s="1"/>
  <c r="N191" i="1" s="1"/>
  <c r="L192" i="1"/>
  <c r="M192" i="1" s="1"/>
  <c r="N192" i="1" s="1"/>
  <c r="L193" i="1"/>
  <c r="M193" i="1" s="1"/>
  <c r="N193" i="1" s="1"/>
  <c r="L194" i="1"/>
  <c r="M194" i="1" s="1"/>
  <c r="N194" i="1" s="1"/>
  <c r="L195" i="1"/>
  <c r="M195" i="1" s="1"/>
  <c r="N195" i="1" s="1"/>
  <c r="L196" i="1"/>
  <c r="M196" i="1" s="1"/>
  <c r="N196" i="1" s="1"/>
  <c r="L197" i="1"/>
  <c r="M197" i="1" s="1"/>
  <c r="N197" i="1" s="1"/>
  <c r="L198" i="1"/>
  <c r="M198" i="1" s="1"/>
  <c r="N198" i="1" s="1"/>
  <c r="L199" i="1"/>
  <c r="M199" i="1" s="1"/>
  <c r="N199" i="1" s="1"/>
  <c r="L200" i="1"/>
  <c r="M200" i="1" s="1"/>
  <c r="N200" i="1" s="1"/>
  <c r="L201" i="1"/>
  <c r="M201" i="1" s="1"/>
  <c r="N201" i="1" s="1"/>
  <c r="L202" i="1"/>
  <c r="M202" i="1" s="1"/>
  <c r="N202" i="1" s="1"/>
  <c r="L203" i="1"/>
  <c r="M203" i="1" s="1"/>
  <c r="N203" i="1" s="1"/>
  <c r="L204" i="1"/>
  <c r="M204" i="1" s="1"/>
  <c r="N204" i="1" s="1"/>
  <c r="L205" i="1"/>
  <c r="M205" i="1" s="1"/>
  <c r="N205" i="1" s="1"/>
  <c r="L206" i="1"/>
  <c r="M206" i="1" s="1"/>
  <c r="N206" i="1" s="1"/>
  <c r="L207" i="1"/>
  <c r="M207" i="1" s="1"/>
  <c r="N207" i="1" s="1"/>
  <c r="L208" i="1"/>
  <c r="M208" i="1" s="1"/>
  <c r="N208" i="1" s="1"/>
  <c r="L209" i="1"/>
  <c r="M209" i="1" s="1"/>
  <c r="N209" i="1" s="1"/>
  <c r="L210" i="1"/>
  <c r="M210" i="1" s="1"/>
  <c r="N210" i="1" s="1"/>
  <c r="L211" i="1"/>
  <c r="M211" i="1" s="1"/>
  <c r="N211" i="1" s="1"/>
  <c r="L212" i="1"/>
  <c r="M212" i="1" s="1"/>
  <c r="N212" i="1" s="1"/>
  <c r="L213" i="1"/>
  <c r="M213" i="1" s="1"/>
  <c r="N213" i="1" s="1"/>
  <c r="L214" i="1"/>
  <c r="M214" i="1" s="1"/>
  <c r="N214" i="1" s="1"/>
  <c r="L215" i="1"/>
  <c r="M215" i="1" s="1"/>
  <c r="N215" i="1" s="1"/>
  <c r="L216" i="1"/>
  <c r="M216" i="1" s="1"/>
  <c r="N216" i="1" s="1"/>
  <c r="L217" i="1"/>
  <c r="M217" i="1" s="1"/>
  <c r="N217" i="1" s="1"/>
  <c r="L218" i="1"/>
  <c r="M218" i="1" s="1"/>
  <c r="N218" i="1" s="1"/>
  <c r="L219" i="1"/>
  <c r="M219" i="1" s="1"/>
  <c r="N219" i="1" s="1"/>
  <c r="L220" i="1"/>
  <c r="M220" i="1" s="1"/>
  <c r="N220" i="1" s="1"/>
  <c r="L221" i="1"/>
  <c r="M221" i="1" s="1"/>
  <c r="N221" i="1" s="1"/>
  <c r="L222" i="1"/>
  <c r="M222" i="1" s="1"/>
  <c r="N222" i="1" s="1"/>
  <c r="L223" i="1"/>
  <c r="M223" i="1" s="1"/>
  <c r="N223" i="1" s="1"/>
  <c r="L224" i="1"/>
  <c r="M224" i="1" s="1"/>
  <c r="N224" i="1" s="1"/>
  <c r="L225" i="1"/>
  <c r="M225" i="1" s="1"/>
  <c r="N225" i="1" s="1"/>
  <c r="L226" i="1"/>
  <c r="M226" i="1" s="1"/>
  <c r="N226" i="1" s="1"/>
  <c r="L227" i="1"/>
  <c r="M227" i="1" s="1"/>
  <c r="N227" i="1" s="1"/>
  <c r="L228" i="1"/>
  <c r="M228" i="1" s="1"/>
  <c r="N228" i="1" s="1"/>
  <c r="L229" i="1"/>
  <c r="M229" i="1" s="1"/>
  <c r="N229" i="1" s="1"/>
  <c r="L230" i="1"/>
  <c r="M230" i="1" s="1"/>
  <c r="N230" i="1" s="1"/>
  <c r="L231" i="1"/>
  <c r="M231" i="1" s="1"/>
  <c r="N231" i="1" s="1"/>
  <c r="L232" i="1"/>
  <c r="M232" i="1" s="1"/>
  <c r="N232" i="1" s="1"/>
  <c r="L233" i="1"/>
  <c r="M233" i="1" s="1"/>
  <c r="N233" i="1" s="1"/>
  <c r="L234" i="1"/>
  <c r="M234" i="1" s="1"/>
  <c r="N234" i="1" s="1"/>
  <c r="L235" i="1"/>
  <c r="M235" i="1" s="1"/>
  <c r="N235" i="1" s="1"/>
  <c r="L236" i="1"/>
  <c r="M236" i="1" s="1"/>
  <c r="N236" i="1" s="1"/>
  <c r="L237" i="1"/>
  <c r="M237" i="1" s="1"/>
  <c r="N237" i="1" s="1"/>
  <c r="L238" i="1"/>
  <c r="M238" i="1" s="1"/>
  <c r="N238" i="1" s="1"/>
  <c r="L239" i="1"/>
  <c r="M239" i="1" s="1"/>
  <c r="N239" i="1" s="1"/>
  <c r="L240" i="1"/>
  <c r="M240" i="1" s="1"/>
  <c r="N240" i="1" s="1"/>
  <c r="L241" i="1"/>
  <c r="M241" i="1" s="1"/>
  <c r="N241" i="1" s="1"/>
  <c r="L242" i="1"/>
  <c r="M242" i="1" s="1"/>
  <c r="N242" i="1" s="1"/>
  <c r="L243" i="1"/>
  <c r="M243" i="1" s="1"/>
  <c r="N243" i="1" s="1"/>
  <c r="L244" i="1"/>
  <c r="M244" i="1" s="1"/>
  <c r="N244" i="1" s="1"/>
  <c r="L245" i="1"/>
  <c r="M245" i="1" s="1"/>
  <c r="N245" i="1" s="1"/>
  <c r="L246" i="1"/>
  <c r="M246" i="1" s="1"/>
  <c r="N246" i="1" s="1"/>
  <c r="L247" i="1"/>
  <c r="M247" i="1" s="1"/>
  <c r="N247" i="1" s="1"/>
  <c r="L248" i="1"/>
  <c r="M248" i="1" s="1"/>
  <c r="N248" i="1" s="1"/>
  <c r="L249" i="1"/>
  <c r="M249" i="1" s="1"/>
  <c r="N249" i="1" s="1"/>
  <c r="L250" i="1"/>
  <c r="M250" i="1" s="1"/>
  <c r="N250" i="1" s="1"/>
  <c r="L251" i="1"/>
  <c r="M251" i="1" s="1"/>
  <c r="N251" i="1" s="1"/>
  <c r="L252" i="1"/>
  <c r="M252" i="1" s="1"/>
  <c r="N252" i="1" s="1"/>
  <c r="L253" i="1"/>
  <c r="M253" i="1" s="1"/>
  <c r="N253" i="1" s="1"/>
  <c r="L254" i="1"/>
  <c r="M254" i="1" s="1"/>
  <c r="N254" i="1" s="1"/>
  <c r="L255" i="1"/>
  <c r="M255" i="1" s="1"/>
  <c r="N255" i="1" s="1"/>
  <c r="L256" i="1"/>
  <c r="M256" i="1" s="1"/>
  <c r="N256" i="1" s="1"/>
  <c r="L257" i="1"/>
  <c r="M257" i="1" s="1"/>
  <c r="N257" i="1" s="1"/>
  <c r="L258" i="1"/>
  <c r="M258" i="1" s="1"/>
  <c r="N258" i="1" s="1"/>
  <c r="L259" i="1"/>
  <c r="M259" i="1" s="1"/>
  <c r="N259" i="1" s="1"/>
  <c r="L260" i="1"/>
  <c r="M260" i="1" s="1"/>
  <c r="N260" i="1" s="1"/>
  <c r="L261" i="1"/>
  <c r="M261" i="1" s="1"/>
  <c r="N261" i="1" s="1"/>
  <c r="L262" i="1"/>
  <c r="M262" i="1" s="1"/>
  <c r="N262" i="1" s="1"/>
  <c r="L263" i="1"/>
  <c r="M263" i="1" s="1"/>
  <c r="N263" i="1" s="1"/>
  <c r="L264" i="1"/>
  <c r="M264" i="1" s="1"/>
  <c r="N264" i="1" s="1"/>
  <c r="L265" i="1"/>
  <c r="M265" i="1" s="1"/>
  <c r="N265" i="1" s="1"/>
  <c r="L266" i="1"/>
  <c r="M266" i="1" s="1"/>
  <c r="N266" i="1" s="1"/>
  <c r="L267" i="1"/>
  <c r="M267" i="1" s="1"/>
  <c r="N267" i="1" s="1"/>
  <c r="L268" i="1"/>
  <c r="M268" i="1" s="1"/>
  <c r="N268" i="1" s="1"/>
  <c r="L269" i="1"/>
  <c r="M269" i="1" s="1"/>
  <c r="N269" i="1" s="1"/>
  <c r="L270" i="1"/>
  <c r="M270" i="1" s="1"/>
  <c r="N270" i="1" s="1"/>
  <c r="L271" i="1"/>
  <c r="M271" i="1" s="1"/>
  <c r="N271" i="1" s="1"/>
  <c r="L272" i="1"/>
  <c r="M272" i="1" s="1"/>
  <c r="N272" i="1" s="1"/>
  <c r="L273" i="1"/>
  <c r="M273" i="1" s="1"/>
  <c r="N273" i="1" s="1"/>
  <c r="L274" i="1"/>
  <c r="M274" i="1" s="1"/>
  <c r="N274" i="1" s="1"/>
  <c r="L275" i="1"/>
  <c r="M275" i="1" s="1"/>
  <c r="N275" i="1" s="1"/>
  <c r="L276" i="1"/>
  <c r="M276" i="1" s="1"/>
  <c r="N276" i="1" s="1"/>
  <c r="L277" i="1"/>
  <c r="M277" i="1" s="1"/>
  <c r="N277" i="1" s="1"/>
  <c r="L278" i="1"/>
  <c r="M278" i="1" s="1"/>
  <c r="N278" i="1" s="1"/>
  <c r="L279" i="1"/>
  <c r="M279" i="1" s="1"/>
  <c r="N279" i="1" s="1"/>
  <c r="L280" i="1"/>
  <c r="M280" i="1" s="1"/>
  <c r="N280" i="1" s="1"/>
  <c r="L281" i="1"/>
  <c r="M281" i="1" s="1"/>
  <c r="N281" i="1" s="1"/>
  <c r="L282" i="1"/>
  <c r="M282" i="1" s="1"/>
  <c r="N282" i="1" s="1"/>
  <c r="L283" i="1"/>
  <c r="M283" i="1" s="1"/>
  <c r="N283" i="1" s="1"/>
  <c r="L284" i="1"/>
  <c r="M284" i="1" s="1"/>
  <c r="N284" i="1" s="1"/>
  <c r="L285" i="1"/>
  <c r="M285" i="1" s="1"/>
  <c r="N285" i="1" s="1"/>
  <c r="L286" i="1"/>
  <c r="M286" i="1" s="1"/>
  <c r="N286" i="1" s="1"/>
  <c r="L287" i="1"/>
  <c r="M287" i="1" s="1"/>
  <c r="N287" i="1" s="1"/>
  <c r="L288" i="1"/>
  <c r="M288" i="1" s="1"/>
  <c r="N288" i="1" s="1"/>
  <c r="L289" i="1"/>
  <c r="M289" i="1" s="1"/>
  <c r="N289" i="1" s="1"/>
  <c r="L290" i="1"/>
  <c r="M290" i="1" s="1"/>
  <c r="N290" i="1" s="1"/>
  <c r="L291" i="1"/>
  <c r="M291" i="1" s="1"/>
  <c r="N291" i="1" s="1"/>
  <c r="L292" i="1"/>
  <c r="M292" i="1" s="1"/>
  <c r="N292" i="1" s="1"/>
  <c r="L293" i="1"/>
  <c r="M293" i="1" s="1"/>
  <c r="N293" i="1" s="1"/>
  <c r="L294" i="1"/>
  <c r="M294" i="1" s="1"/>
  <c r="N294" i="1" s="1"/>
  <c r="L295" i="1"/>
  <c r="M295" i="1" s="1"/>
  <c r="N295" i="1" s="1"/>
  <c r="L296" i="1"/>
  <c r="M296" i="1" s="1"/>
  <c r="N296" i="1" s="1"/>
  <c r="L297" i="1"/>
  <c r="M297" i="1" s="1"/>
  <c r="N297" i="1" s="1"/>
  <c r="L298" i="1"/>
  <c r="M298" i="1" s="1"/>
  <c r="N298" i="1" s="1"/>
  <c r="L299" i="1"/>
  <c r="M299" i="1" s="1"/>
  <c r="N299" i="1" s="1"/>
  <c r="L300" i="1"/>
  <c r="M300" i="1" s="1"/>
  <c r="N300" i="1" s="1"/>
  <c r="L301" i="1"/>
  <c r="M301" i="1" s="1"/>
  <c r="N301" i="1" s="1"/>
  <c r="L302" i="1"/>
  <c r="M302" i="1" s="1"/>
  <c r="N302" i="1" s="1"/>
  <c r="L303" i="1"/>
  <c r="M303" i="1" s="1"/>
  <c r="N303" i="1" s="1"/>
  <c r="L304" i="1"/>
  <c r="M304" i="1" s="1"/>
  <c r="N304" i="1" s="1"/>
  <c r="L305" i="1"/>
  <c r="M305" i="1" s="1"/>
  <c r="N305" i="1" s="1"/>
  <c r="L306" i="1"/>
  <c r="M306" i="1" s="1"/>
  <c r="N306" i="1" s="1"/>
  <c r="L307" i="1"/>
  <c r="M307" i="1" s="1"/>
  <c r="N307" i="1" s="1"/>
  <c r="L308" i="1"/>
  <c r="M308" i="1" s="1"/>
  <c r="N308" i="1" s="1"/>
  <c r="L309" i="1"/>
  <c r="M309" i="1" s="1"/>
  <c r="N309" i="1" s="1"/>
  <c r="L310" i="1"/>
  <c r="M310" i="1" s="1"/>
  <c r="N310" i="1" s="1"/>
  <c r="L311" i="1"/>
  <c r="M311" i="1" s="1"/>
  <c r="N311" i="1" s="1"/>
  <c r="L312" i="1"/>
  <c r="M312" i="1" s="1"/>
  <c r="N312" i="1" s="1"/>
  <c r="L313" i="1"/>
  <c r="M313" i="1" s="1"/>
  <c r="N313" i="1" s="1"/>
  <c r="L314" i="1"/>
  <c r="M314" i="1" s="1"/>
  <c r="N314" i="1" s="1"/>
  <c r="L315" i="1"/>
  <c r="M315" i="1" s="1"/>
  <c r="N315" i="1" s="1"/>
  <c r="L316" i="1"/>
  <c r="M316" i="1" s="1"/>
  <c r="N316" i="1" s="1"/>
  <c r="L317" i="1"/>
  <c r="M317" i="1" s="1"/>
  <c r="N317" i="1" s="1"/>
  <c r="L318" i="1"/>
  <c r="M318" i="1" s="1"/>
  <c r="N318" i="1" s="1"/>
  <c r="L319" i="1"/>
  <c r="M319" i="1" s="1"/>
  <c r="N319" i="1" s="1"/>
  <c r="L320" i="1"/>
  <c r="M320" i="1" s="1"/>
  <c r="N320" i="1" s="1"/>
  <c r="L321" i="1"/>
  <c r="M321" i="1" s="1"/>
  <c r="N321" i="1" s="1"/>
  <c r="L322" i="1"/>
  <c r="M322" i="1" s="1"/>
  <c r="N322" i="1" s="1"/>
  <c r="L323" i="1"/>
  <c r="M323" i="1" s="1"/>
  <c r="N323" i="1" s="1"/>
  <c r="L324" i="1"/>
  <c r="M324" i="1" s="1"/>
  <c r="N324" i="1" s="1"/>
  <c r="L325" i="1"/>
  <c r="M325" i="1" s="1"/>
  <c r="N325" i="1" s="1"/>
  <c r="L326" i="1"/>
  <c r="M326" i="1" s="1"/>
  <c r="N326" i="1" s="1"/>
  <c r="L327" i="1"/>
  <c r="M327" i="1" s="1"/>
  <c r="N327" i="1" s="1"/>
  <c r="L328" i="1"/>
  <c r="M328" i="1" s="1"/>
  <c r="N328" i="1" s="1"/>
  <c r="L329" i="1"/>
  <c r="M329" i="1" s="1"/>
  <c r="N329" i="1" s="1"/>
  <c r="L330" i="1"/>
  <c r="M330" i="1" s="1"/>
  <c r="N330" i="1" s="1"/>
  <c r="L331" i="1"/>
  <c r="M331" i="1" s="1"/>
  <c r="N331" i="1" s="1"/>
  <c r="L332" i="1"/>
  <c r="M332" i="1" s="1"/>
  <c r="N332" i="1" s="1"/>
  <c r="L333" i="1"/>
  <c r="M333" i="1" s="1"/>
  <c r="N333" i="1" s="1"/>
  <c r="L334" i="1"/>
  <c r="M334" i="1" s="1"/>
  <c r="N334" i="1" s="1"/>
  <c r="L335" i="1"/>
  <c r="M335" i="1" s="1"/>
  <c r="N335" i="1" s="1"/>
  <c r="L336" i="1"/>
  <c r="M336" i="1" s="1"/>
  <c r="N336" i="1" s="1"/>
  <c r="L337" i="1"/>
  <c r="M337" i="1" s="1"/>
  <c r="N337" i="1" s="1"/>
  <c r="L338" i="1"/>
  <c r="M338" i="1" s="1"/>
  <c r="N338" i="1" s="1"/>
  <c r="L339" i="1"/>
  <c r="M339" i="1" s="1"/>
  <c r="N339" i="1" s="1"/>
  <c r="L340" i="1"/>
  <c r="M340" i="1" s="1"/>
  <c r="N340" i="1" s="1"/>
  <c r="L341" i="1"/>
  <c r="M341" i="1" s="1"/>
  <c r="N341" i="1" s="1"/>
  <c r="L342" i="1"/>
  <c r="M342" i="1" s="1"/>
  <c r="N342" i="1" s="1"/>
  <c r="L343" i="1"/>
  <c r="M343" i="1" s="1"/>
  <c r="N343" i="1" s="1"/>
  <c r="L344" i="1"/>
  <c r="M344" i="1" s="1"/>
  <c r="N344" i="1" s="1"/>
  <c r="L345" i="1"/>
  <c r="M345" i="1" s="1"/>
  <c r="N345" i="1" s="1"/>
  <c r="L346" i="1"/>
  <c r="M346" i="1" s="1"/>
  <c r="N346" i="1" s="1"/>
  <c r="L347" i="1"/>
  <c r="M347" i="1" s="1"/>
  <c r="N347" i="1" s="1"/>
  <c r="L348" i="1"/>
  <c r="M348" i="1" s="1"/>
  <c r="N348" i="1" s="1"/>
  <c r="L349" i="1"/>
  <c r="M349" i="1" s="1"/>
  <c r="N349" i="1" s="1"/>
  <c r="L350" i="1"/>
  <c r="M350" i="1" s="1"/>
  <c r="N350" i="1" s="1"/>
  <c r="L351" i="1"/>
  <c r="M351" i="1" s="1"/>
  <c r="N351" i="1" s="1"/>
  <c r="L352" i="1"/>
  <c r="M352" i="1" s="1"/>
  <c r="N352" i="1" s="1"/>
  <c r="L353" i="1"/>
  <c r="M353" i="1" s="1"/>
  <c r="N353" i="1" s="1"/>
  <c r="L354" i="1"/>
  <c r="M354" i="1" s="1"/>
  <c r="N354" i="1" s="1"/>
  <c r="L355" i="1"/>
  <c r="M355" i="1" s="1"/>
  <c r="N355" i="1" s="1"/>
  <c r="L356" i="1"/>
  <c r="M356" i="1" s="1"/>
  <c r="N356" i="1" s="1"/>
  <c r="L357" i="1"/>
  <c r="M357" i="1" s="1"/>
  <c r="N357" i="1" s="1"/>
  <c r="L358" i="1"/>
  <c r="M358" i="1" s="1"/>
  <c r="N358" i="1" s="1"/>
  <c r="L359" i="1"/>
  <c r="M359" i="1" s="1"/>
  <c r="N359" i="1" s="1"/>
  <c r="L360" i="1"/>
  <c r="M360" i="1" s="1"/>
  <c r="N360" i="1" s="1"/>
  <c r="L361" i="1"/>
  <c r="M361" i="1" s="1"/>
  <c r="N361" i="1" s="1"/>
  <c r="L362" i="1"/>
  <c r="M362" i="1" s="1"/>
  <c r="N362" i="1" s="1"/>
  <c r="L363" i="1"/>
  <c r="M363" i="1" s="1"/>
  <c r="N363" i="1" s="1"/>
  <c r="L364" i="1"/>
  <c r="M364" i="1" s="1"/>
  <c r="N364" i="1" s="1"/>
  <c r="L365" i="1"/>
  <c r="M365" i="1" s="1"/>
  <c r="N365" i="1" s="1"/>
  <c r="L366" i="1"/>
  <c r="M366" i="1" s="1"/>
  <c r="N366" i="1" s="1"/>
  <c r="L367" i="1"/>
  <c r="M367" i="1" s="1"/>
  <c r="N367" i="1" s="1"/>
  <c r="L368" i="1"/>
  <c r="M368" i="1" s="1"/>
  <c r="N368" i="1" s="1"/>
  <c r="L369" i="1"/>
  <c r="M369" i="1" s="1"/>
  <c r="N369" i="1" s="1"/>
  <c r="L370" i="1"/>
  <c r="M370" i="1" s="1"/>
  <c r="N370" i="1" s="1"/>
  <c r="L371" i="1"/>
  <c r="M371" i="1" s="1"/>
  <c r="N371" i="1" s="1"/>
  <c r="L372" i="1"/>
  <c r="M372" i="1" s="1"/>
  <c r="N372" i="1" s="1"/>
  <c r="L373" i="1"/>
  <c r="M373" i="1" s="1"/>
  <c r="N373" i="1" s="1"/>
  <c r="L374" i="1"/>
  <c r="M374" i="1" s="1"/>
  <c r="N374" i="1" s="1"/>
  <c r="L375" i="1"/>
  <c r="M375" i="1" s="1"/>
  <c r="N375" i="1" s="1"/>
  <c r="L376" i="1"/>
  <c r="M376" i="1" s="1"/>
  <c r="N376" i="1" s="1"/>
  <c r="L377" i="1"/>
  <c r="M377" i="1" s="1"/>
  <c r="N377" i="1" s="1"/>
  <c r="L378" i="1"/>
  <c r="M378" i="1" s="1"/>
  <c r="N378" i="1" s="1"/>
  <c r="L379" i="1"/>
  <c r="M379" i="1" s="1"/>
  <c r="N379" i="1" s="1"/>
  <c r="L380" i="1"/>
  <c r="M380" i="1" s="1"/>
  <c r="N380" i="1" s="1"/>
  <c r="L381" i="1"/>
  <c r="M381" i="1" s="1"/>
  <c r="N381" i="1" s="1"/>
  <c r="L382" i="1"/>
  <c r="M382" i="1" s="1"/>
  <c r="N382" i="1" s="1"/>
  <c r="L383" i="1"/>
  <c r="M383" i="1" s="1"/>
  <c r="N383" i="1" s="1"/>
  <c r="L384" i="1"/>
  <c r="M384" i="1" s="1"/>
  <c r="N384" i="1" s="1"/>
  <c r="L385" i="1"/>
  <c r="M385" i="1" s="1"/>
  <c r="N385" i="1" s="1"/>
  <c r="L386" i="1"/>
  <c r="M386" i="1" s="1"/>
  <c r="N386" i="1" s="1"/>
  <c r="L387" i="1"/>
  <c r="M387" i="1" s="1"/>
  <c r="N387" i="1" s="1"/>
  <c r="L388" i="1"/>
  <c r="M388" i="1" s="1"/>
  <c r="N388" i="1" s="1"/>
  <c r="L389" i="1"/>
  <c r="M389" i="1" s="1"/>
  <c r="N389" i="1" s="1"/>
  <c r="L390" i="1"/>
  <c r="M390" i="1" s="1"/>
  <c r="N390" i="1" s="1"/>
  <c r="L391" i="1"/>
  <c r="M391" i="1" s="1"/>
  <c r="N391" i="1" s="1"/>
  <c r="L392" i="1"/>
  <c r="M392" i="1" s="1"/>
  <c r="N392" i="1" s="1"/>
  <c r="L393" i="1"/>
  <c r="M393" i="1" s="1"/>
  <c r="N393" i="1" s="1"/>
  <c r="L394" i="1"/>
  <c r="M394" i="1" s="1"/>
  <c r="N394" i="1" s="1"/>
  <c r="L395" i="1"/>
  <c r="M395" i="1" s="1"/>
  <c r="N395" i="1" s="1"/>
  <c r="L396" i="1"/>
  <c r="M396" i="1" s="1"/>
  <c r="N396" i="1" s="1"/>
  <c r="L397" i="1"/>
  <c r="M397" i="1" s="1"/>
  <c r="N397" i="1" s="1"/>
  <c r="L398" i="1"/>
  <c r="M398" i="1" s="1"/>
  <c r="N398" i="1" s="1"/>
  <c r="L399" i="1"/>
  <c r="M399" i="1" s="1"/>
  <c r="N399" i="1" s="1"/>
  <c r="L400" i="1"/>
  <c r="M400" i="1" s="1"/>
  <c r="N400" i="1" s="1"/>
  <c r="L401" i="1"/>
  <c r="M401" i="1" s="1"/>
  <c r="N401" i="1" s="1"/>
  <c r="L402" i="1"/>
  <c r="M402" i="1" s="1"/>
  <c r="N402" i="1" s="1"/>
  <c r="L403" i="1"/>
  <c r="M403" i="1" s="1"/>
  <c r="N403" i="1" s="1"/>
  <c r="L404" i="1"/>
  <c r="M404" i="1" s="1"/>
  <c r="N404" i="1" s="1"/>
  <c r="L405" i="1"/>
  <c r="M405" i="1" s="1"/>
  <c r="N405" i="1" s="1"/>
  <c r="L406" i="1"/>
  <c r="M406" i="1" s="1"/>
  <c r="N406" i="1" s="1"/>
  <c r="L407" i="1"/>
  <c r="M407" i="1" s="1"/>
  <c r="N407" i="1" s="1"/>
  <c r="L408" i="1"/>
  <c r="M408" i="1" s="1"/>
  <c r="N408" i="1" s="1"/>
  <c r="L409" i="1"/>
  <c r="M409" i="1" s="1"/>
  <c r="N409" i="1" s="1"/>
  <c r="L410" i="1"/>
  <c r="M410" i="1" s="1"/>
  <c r="N410" i="1" s="1"/>
  <c r="L411" i="1"/>
  <c r="M411" i="1" s="1"/>
  <c r="N411" i="1" s="1"/>
  <c r="L412" i="1"/>
  <c r="M412" i="1" s="1"/>
  <c r="N412" i="1" s="1"/>
  <c r="L413" i="1"/>
  <c r="M413" i="1" s="1"/>
  <c r="N413" i="1" s="1"/>
  <c r="L414" i="1"/>
  <c r="M414" i="1" s="1"/>
  <c r="N414" i="1" s="1"/>
  <c r="L415" i="1"/>
  <c r="M415" i="1" s="1"/>
  <c r="N415" i="1" s="1"/>
  <c r="L416" i="1"/>
  <c r="M416" i="1" s="1"/>
  <c r="N416" i="1" s="1"/>
  <c r="L417" i="1"/>
  <c r="M417" i="1" s="1"/>
  <c r="N417" i="1" s="1"/>
  <c r="L418" i="1"/>
  <c r="M418" i="1" s="1"/>
  <c r="N418" i="1" s="1"/>
  <c r="L419" i="1"/>
  <c r="M419" i="1" s="1"/>
  <c r="N419" i="1" s="1"/>
  <c r="L420" i="1"/>
  <c r="M420" i="1" s="1"/>
  <c r="N420" i="1" s="1"/>
  <c r="L421" i="1"/>
  <c r="M421" i="1" s="1"/>
  <c r="N421" i="1" s="1"/>
  <c r="L422" i="1"/>
  <c r="M422" i="1" s="1"/>
  <c r="N422" i="1" s="1"/>
  <c r="L423" i="1"/>
  <c r="M423" i="1" s="1"/>
  <c r="N423" i="1" s="1"/>
  <c r="L424" i="1"/>
  <c r="M424" i="1" s="1"/>
  <c r="N424" i="1" s="1"/>
  <c r="L425" i="1"/>
  <c r="M425" i="1" s="1"/>
  <c r="N425" i="1" s="1"/>
  <c r="L426" i="1"/>
  <c r="M426" i="1" s="1"/>
  <c r="N426" i="1" s="1"/>
  <c r="L427" i="1"/>
  <c r="M427" i="1" s="1"/>
  <c r="N427" i="1" s="1"/>
  <c r="L428" i="1"/>
  <c r="M428" i="1" s="1"/>
  <c r="N428" i="1" s="1"/>
  <c r="L429" i="1"/>
  <c r="M429" i="1" s="1"/>
  <c r="N429" i="1" s="1"/>
  <c r="L430" i="1"/>
  <c r="M430" i="1" s="1"/>
  <c r="N430" i="1" s="1"/>
  <c r="L431" i="1"/>
  <c r="M431" i="1" s="1"/>
  <c r="N431" i="1" s="1"/>
  <c r="L432" i="1"/>
  <c r="M432" i="1" s="1"/>
  <c r="N432" i="1" s="1"/>
  <c r="L433" i="1"/>
  <c r="M433" i="1" s="1"/>
  <c r="N433" i="1" s="1"/>
  <c r="L434" i="1"/>
  <c r="M434" i="1" s="1"/>
  <c r="N434" i="1" s="1"/>
  <c r="L435" i="1"/>
  <c r="M435" i="1" s="1"/>
  <c r="N435" i="1" s="1"/>
  <c r="L436" i="1"/>
  <c r="M436" i="1" s="1"/>
  <c r="N436" i="1" s="1"/>
  <c r="L437" i="1"/>
  <c r="M437" i="1" s="1"/>
  <c r="N437" i="1" s="1"/>
  <c r="L438" i="1"/>
  <c r="M438" i="1" s="1"/>
  <c r="N438" i="1" s="1"/>
  <c r="L439" i="1"/>
  <c r="M439" i="1" s="1"/>
  <c r="N439" i="1" s="1"/>
  <c r="L440" i="1"/>
  <c r="M440" i="1" s="1"/>
  <c r="N440" i="1" s="1"/>
  <c r="L441" i="1"/>
  <c r="M441" i="1" s="1"/>
  <c r="N441" i="1" s="1"/>
  <c r="L442" i="1"/>
  <c r="M442" i="1" s="1"/>
  <c r="N442" i="1" s="1"/>
  <c r="L443" i="1"/>
  <c r="M443" i="1" s="1"/>
  <c r="N443" i="1" s="1"/>
  <c r="L444" i="1"/>
  <c r="M444" i="1" s="1"/>
  <c r="N444" i="1" s="1"/>
  <c r="L445" i="1"/>
  <c r="M445" i="1" s="1"/>
  <c r="N445" i="1" s="1"/>
  <c r="L446" i="1"/>
  <c r="M446" i="1" s="1"/>
  <c r="N446" i="1" s="1"/>
  <c r="L447" i="1"/>
  <c r="M447" i="1" s="1"/>
  <c r="N447" i="1" s="1"/>
  <c r="L448" i="1"/>
  <c r="M448" i="1" s="1"/>
  <c r="N448" i="1" s="1"/>
  <c r="L449" i="1"/>
  <c r="M449" i="1" s="1"/>
  <c r="N449" i="1" s="1"/>
  <c r="L450" i="1"/>
  <c r="M450" i="1" s="1"/>
  <c r="N450" i="1" s="1"/>
  <c r="L451" i="1"/>
  <c r="M451" i="1" s="1"/>
  <c r="N451" i="1" s="1"/>
  <c r="L452" i="1"/>
  <c r="M452" i="1" s="1"/>
  <c r="N452" i="1" s="1"/>
  <c r="L453" i="1"/>
  <c r="M453" i="1" s="1"/>
  <c r="N453" i="1" s="1"/>
  <c r="L454" i="1"/>
  <c r="M454" i="1" s="1"/>
  <c r="N454" i="1" s="1"/>
  <c r="L455" i="1"/>
  <c r="M455" i="1" s="1"/>
  <c r="N455" i="1" s="1"/>
  <c r="L456" i="1"/>
  <c r="M456" i="1" s="1"/>
  <c r="N456" i="1" s="1"/>
  <c r="L457" i="1"/>
  <c r="M457" i="1" s="1"/>
  <c r="N457" i="1" s="1"/>
  <c r="L458" i="1"/>
  <c r="M458" i="1" s="1"/>
  <c r="N458" i="1" s="1"/>
  <c r="L459" i="1"/>
  <c r="M459" i="1" s="1"/>
  <c r="N459" i="1" s="1"/>
  <c r="L460" i="1"/>
  <c r="M460" i="1" s="1"/>
  <c r="N460" i="1" s="1"/>
  <c r="L461" i="1"/>
  <c r="M461" i="1" s="1"/>
  <c r="N461" i="1" s="1"/>
  <c r="L462" i="1"/>
  <c r="M462" i="1" s="1"/>
  <c r="N462" i="1" s="1"/>
  <c r="L463" i="1"/>
  <c r="M463" i="1" s="1"/>
  <c r="N463" i="1" s="1"/>
  <c r="L464" i="1"/>
  <c r="M464" i="1" s="1"/>
  <c r="N464" i="1" s="1"/>
  <c r="L465" i="1"/>
  <c r="M465" i="1" s="1"/>
  <c r="N465" i="1" s="1"/>
  <c r="L466" i="1"/>
  <c r="M466" i="1" s="1"/>
  <c r="N466" i="1" s="1"/>
  <c r="L467" i="1"/>
  <c r="M467" i="1" s="1"/>
  <c r="N467" i="1" s="1"/>
  <c r="L468" i="1"/>
  <c r="M468" i="1" s="1"/>
  <c r="N468" i="1" s="1"/>
  <c r="L469" i="1"/>
  <c r="M469" i="1" s="1"/>
  <c r="N469" i="1" s="1"/>
  <c r="L470" i="1"/>
  <c r="M470" i="1" s="1"/>
  <c r="N470" i="1" s="1"/>
  <c r="L471" i="1"/>
  <c r="M471" i="1" s="1"/>
  <c r="N471" i="1" s="1"/>
  <c r="L472" i="1"/>
  <c r="M472" i="1" s="1"/>
  <c r="N472" i="1" s="1"/>
  <c r="L473" i="1"/>
  <c r="M473" i="1" s="1"/>
  <c r="N473" i="1" s="1"/>
  <c r="L474" i="1"/>
  <c r="M474" i="1" s="1"/>
  <c r="N474" i="1" s="1"/>
  <c r="L475" i="1"/>
  <c r="M475" i="1" s="1"/>
  <c r="N475" i="1" s="1"/>
  <c r="L476" i="1"/>
  <c r="M476" i="1" s="1"/>
  <c r="N476" i="1" s="1"/>
  <c r="L477" i="1"/>
  <c r="M477" i="1" s="1"/>
  <c r="N477" i="1" s="1"/>
  <c r="L478" i="1"/>
  <c r="M478" i="1" s="1"/>
  <c r="N478" i="1" s="1"/>
  <c r="L479" i="1"/>
  <c r="M479" i="1" s="1"/>
  <c r="N479" i="1" s="1"/>
  <c r="L480" i="1"/>
  <c r="M480" i="1" s="1"/>
  <c r="N480" i="1" s="1"/>
  <c r="L481" i="1"/>
  <c r="M481" i="1" s="1"/>
  <c r="N481" i="1" s="1"/>
  <c r="L482" i="1"/>
  <c r="M482" i="1" s="1"/>
  <c r="N482" i="1" s="1"/>
  <c r="L483" i="1"/>
  <c r="M483" i="1" s="1"/>
  <c r="N483" i="1" s="1"/>
  <c r="L484" i="1"/>
  <c r="M484" i="1" s="1"/>
  <c r="N484" i="1" s="1"/>
  <c r="L485" i="1"/>
  <c r="M485" i="1" s="1"/>
  <c r="N485" i="1" s="1"/>
  <c r="L486" i="1"/>
  <c r="M486" i="1" s="1"/>
  <c r="N486" i="1" s="1"/>
  <c r="L487" i="1"/>
  <c r="M487" i="1" s="1"/>
  <c r="N487" i="1" s="1"/>
  <c r="L488" i="1"/>
  <c r="M488" i="1" s="1"/>
  <c r="N488" i="1" s="1"/>
  <c r="L489" i="1"/>
  <c r="M489" i="1" s="1"/>
  <c r="N489" i="1" s="1"/>
  <c r="L490" i="1"/>
  <c r="M490" i="1" s="1"/>
  <c r="N490" i="1" s="1"/>
  <c r="L491" i="1"/>
  <c r="M491" i="1" s="1"/>
  <c r="N491" i="1" s="1"/>
  <c r="L492" i="1"/>
  <c r="M492" i="1" s="1"/>
  <c r="N492" i="1" s="1"/>
  <c r="L493" i="1"/>
  <c r="M493" i="1" s="1"/>
  <c r="N493" i="1" s="1"/>
  <c r="L494" i="1"/>
  <c r="M494" i="1" s="1"/>
  <c r="N494" i="1" s="1"/>
  <c r="L495" i="1"/>
  <c r="M495" i="1" s="1"/>
  <c r="N495" i="1" s="1"/>
  <c r="L496" i="1"/>
  <c r="M496" i="1" s="1"/>
  <c r="N496" i="1" s="1"/>
  <c r="L497" i="1"/>
  <c r="M497" i="1" s="1"/>
  <c r="N497" i="1" s="1"/>
  <c r="L498" i="1"/>
  <c r="M498" i="1" s="1"/>
  <c r="N498" i="1" s="1"/>
  <c r="L499" i="1"/>
  <c r="M499" i="1" s="1"/>
  <c r="N499" i="1" s="1"/>
  <c r="L500" i="1"/>
  <c r="M500" i="1" s="1"/>
  <c r="N500" i="1" s="1"/>
  <c r="L501" i="1"/>
  <c r="M501" i="1" s="1"/>
  <c r="N501" i="1" s="1"/>
  <c r="L502" i="1"/>
  <c r="M502" i="1" s="1"/>
  <c r="N502" i="1" s="1"/>
  <c r="L503" i="1"/>
  <c r="M503" i="1" s="1"/>
  <c r="N503" i="1" s="1"/>
  <c r="L504" i="1"/>
  <c r="M504" i="1" s="1"/>
  <c r="N504" i="1" s="1"/>
  <c r="L505" i="1"/>
  <c r="M505" i="1" s="1"/>
  <c r="N505" i="1" s="1"/>
  <c r="L506" i="1"/>
  <c r="M506" i="1" s="1"/>
  <c r="N506" i="1" s="1"/>
  <c r="L507" i="1"/>
  <c r="M507" i="1" s="1"/>
  <c r="N507" i="1" s="1"/>
  <c r="L508" i="1"/>
  <c r="M508" i="1" s="1"/>
  <c r="N508" i="1" s="1"/>
  <c r="L509" i="1"/>
  <c r="M509" i="1" s="1"/>
  <c r="N509" i="1" s="1"/>
  <c r="L510" i="1"/>
  <c r="M510" i="1" s="1"/>
  <c r="N510" i="1" s="1"/>
  <c r="L511" i="1"/>
  <c r="M511" i="1" s="1"/>
  <c r="N511" i="1" s="1"/>
  <c r="L512" i="1"/>
  <c r="M512" i="1" s="1"/>
  <c r="N512" i="1" s="1"/>
  <c r="L513" i="1"/>
  <c r="M513" i="1" s="1"/>
  <c r="N513" i="1" s="1"/>
  <c r="L514" i="1"/>
  <c r="M514" i="1" s="1"/>
  <c r="N514" i="1" s="1"/>
  <c r="L515" i="1"/>
  <c r="M515" i="1" s="1"/>
  <c r="N515" i="1" s="1"/>
  <c r="L516" i="1"/>
  <c r="M516" i="1" s="1"/>
  <c r="N516" i="1" s="1"/>
  <c r="L517" i="1"/>
  <c r="M517" i="1" s="1"/>
  <c r="N517" i="1" s="1"/>
  <c r="L518" i="1"/>
  <c r="M518" i="1" s="1"/>
  <c r="N518" i="1" s="1"/>
  <c r="L519" i="1"/>
  <c r="M519" i="1" s="1"/>
  <c r="N519" i="1" s="1"/>
  <c r="L520" i="1"/>
  <c r="M520" i="1" s="1"/>
  <c r="N520" i="1" s="1"/>
  <c r="L521" i="1"/>
  <c r="M521" i="1" s="1"/>
  <c r="N521" i="1" s="1"/>
  <c r="L522" i="1"/>
  <c r="M522" i="1" s="1"/>
  <c r="N522" i="1" s="1"/>
  <c r="L523" i="1"/>
  <c r="M523" i="1" s="1"/>
  <c r="N523" i="1" s="1"/>
  <c r="L524" i="1"/>
  <c r="M524" i="1" s="1"/>
  <c r="N524" i="1" s="1"/>
  <c r="L525" i="1"/>
  <c r="M525" i="1" s="1"/>
  <c r="N525" i="1" s="1"/>
  <c r="L526" i="1"/>
  <c r="M526" i="1" s="1"/>
  <c r="N526" i="1" s="1"/>
  <c r="L527" i="1"/>
  <c r="M527" i="1" s="1"/>
  <c r="N527" i="1" s="1"/>
  <c r="L528" i="1"/>
  <c r="M528" i="1" s="1"/>
  <c r="N528" i="1" s="1"/>
  <c r="L529" i="1"/>
  <c r="M529" i="1" s="1"/>
  <c r="N529" i="1" s="1"/>
  <c r="L530" i="1"/>
  <c r="M530" i="1" s="1"/>
  <c r="N530" i="1" s="1"/>
  <c r="L531" i="1"/>
  <c r="M531" i="1" s="1"/>
  <c r="N531" i="1" s="1"/>
  <c r="L532" i="1"/>
  <c r="M532" i="1" s="1"/>
  <c r="N532" i="1" s="1"/>
  <c r="L533" i="1"/>
  <c r="M533" i="1" s="1"/>
  <c r="N533" i="1" s="1"/>
  <c r="L534" i="1"/>
  <c r="M534" i="1" s="1"/>
  <c r="N534" i="1" s="1"/>
  <c r="L535" i="1"/>
  <c r="M535" i="1" s="1"/>
  <c r="N535" i="1" s="1"/>
  <c r="L536" i="1"/>
  <c r="M536" i="1" s="1"/>
  <c r="N536" i="1" s="1"/>
  <c r="L537" i="1"/>
  <c r="M537" i="1" s="1"/>
  <c r="N537" i="1" s="1"/>
  <c r="L538" i="1"/>
  <c r="M538" i="1" s="1"/>
  <c r="N538" i="1" s="1"/>
  <c r="L539" i="1"/>
  <c r="M539" i="1" s="1"/>
  <c r="N539" i="1" s="1"/>
  <c r="L540" i="1"/>
  <c r="M540" i="1" s="1"/>
  <c r="N540" i="1" s="1"/>
  <c r="L541" i="1"/>
  <c r="M541" i="1" s="1"/>
  <c r="N541" i="1" s="1"/>
  <c r="L542" i="1"/>
  <c r="M542" i="1" s="1"/>
  <c r="N542" i="1" s="1"/>
  <c r="L543" i="1"/>
  <c r="M543" i="1" s="1"/>
  <c r="N543" i="1" s="1"/>
  <c r="L544" i="1"/>
  <c r="M544" i="1" s="1"/>
  <c r="N544" i="1" s="1"/>
  <c r="L545" i="1"/>
  <c r="M545" i="1" s="1"/>
  <c r="N545" i="1" s="1"/>
  <c r="L546" i="1"/>
  <c r="M546" i="1" s="1"/>
  <c r="N546" i="1" s="1"/>
  <c r="L547" i="1"/>
  <c r="M547" i="1" s="1"/>
  <c r="N547" i="1" s="1"/>
  <c r="L548" i="1"/>
  <c r="M548" i="1" s="1"/>
  <c r="N548" i="1" s="1"/>
  <c r="L549" i="1"/>
  <c r="M549" i="1" s="1"/>
  <c r="N549" i="1" s="1"/>
  <c r="L550" i="1"/>
  <c r="M550" i="1" s="1"/>
  <c r="N550" i="1" s="1"/>
  <c r="L551" i="1"/>
  <c r="M551" i="1" s="1"/>
  <c r="N551" i="1" s="1"/>
  <c r="L552" i="1"/>
  <c r="M552" i="1" s="1"/>
  <c r="N552" i="1" s="1"/>
  <c r="L553" i="1"/>
  <c r="M553" i="1" s="1"/>
  <c r="N553" i="1" s="1"/>
  <c r="L554" i="1"/>
  <c r="M554" i="1" s="1"/>
  <c r="N554" i="1" s="1"/>
  <c r="L555" i="1"/>
  <c r="M555" i="1" s="1"/>
  <c r="N555" i="1" s="1"/>
  <c r="L556" i="1"/>
  <c r="M556" i="1" s="1"/>
  <c r="N556" i="1" s="1"/>
  <c r="L557" i="1"/>
  <c r="M557" i="1" s="1"/>
  <c r="N557" i="1" s="1"/>
  <c r="L558" i="1"/>
  <c r="M558" i="1" s="1"/>
  <c r="N558" i="1" s="1"/>
  <c r="L559" i="1"/>
  <c r="M559" i="1" s="1"/>
  <c r="N559" i="1" s="1"/>
  <c r="L560" i="1"/>
  <c r="M560" i="1" s="1"/>
  <c r="N560" i="1" s="1"/>
  <c r="L561" i="1"/>
  <c r="M561" i="1" s="1"/>
  <c r="N561" i="1" s="1"/>
  <c r="L562" i="1"/>
  <c r="M562" i="1" s="1"/>
  <c r="N562" i="1" s="1"/>
  <c r="L563" i="1"/>
  <c r="M563" i="1" s="1"/>
  <c r="N563" i="1" s="1"/>
  <c r="L564" i="1"/>
  <c r="M564" i="1" s="1"/>
  <c r="N564" i="1" s="1"/>
  <c r="L565" i="1"/>
  <c r="M565" i="1" s="1"/>
  <c r="N565" i="1" s="1"/>
  <c r="L566" i="1"/>
  <c r="M566" i="1" s="1"/>
  <c r="N566" i="1" s="1"/>
  <c r="L567" i="1"/>
  <c r="M567" i="1" s="1"/>
  <c r="N567" i="1" s="1"/>
  <c r="L568" i="1"/>
  <c r="M568" i="1" s="1"/>
  <c r="N568" i="1" s="1"/>
  <c r="L569" i="1"/>
  <c r="M569" i="1" s="1"/>
  <c r="N569" i="1" s="1"/>
  <c r="L570" i="1"/>
  <c r="M570" i="1" s="1"/>
  <c r="N570" i="1" s="1"/>
  <c r="L571" i="1"/>
  <c r="M571" i="1" s="1"/>
  <c r="N571" i="1" s="1"/>
  <c r="L572" i="1"/>
  <c r="M572" i="1" s="1"/>
  <c r="N572" i="1" s="1"/>
  <c r="L573" i="1"/>
  <c r="M573" i="1" s="1"/>
  <c r="N573" i="1" s="1"/>
  <c r="L574" i="1"/>
  <c r="M574" i="1" s="1"/>
  <c r="N574" i="1" s="1"/>
  <c r="L575" i="1"/>
  <c r="M575" i="1" s="1"/>
  <c r="N575" i="1" s="1"/>
  <c r="L576" i="1"/>
  <c r="M576" i="1" s="1"/>
  <c r="N576" i="1" s="1"/>
  <c r="L577" i="1"/>
  <c r="M577" i="1" s="1"/>
  <c r="N577" i="1" s="1"/>
  <c r="L578" i="1"/>
  <c r="M578" i="1" s="1"/>
  <c r="N578" i="1" s="1"/>
  <c r="L579" i="1"/>
  <c r="M579" i="1" s="1"/>
  <c r="N579" i="1" s="1"/>
  <c r="L580" i="1"/>
  <c r="M580" i="1" s="1"/>
  <c r="N580" i="1" s="1"/>
  <c r="L581" i="1"/>
  <c r="M581" i="1" s="1"/>
  <c r="N581" i="1" s="1"/>
  <c r="L582" i="1"/>
  <c r="M582" i="1" s="1"/>
  <c r="N582" i="1" s="1"/>
  <c r="L583" i="1"/>
  <c r="M583" i="1" s="1"/>
  <c r="N583" i="1" s="1"/>
  <c r="L584" i="1"/>
  <c r="M584" i="1" s="1"/>
  <c r="N584" i="1" s="1"/>
  <c r="L585" i="1"/>
  <c r="M585" i="1" s="1"/>
  <c r="N585" i="1" s="1"/>
  <c r="L586" i="1"/>
  <c r="M586" i="1" s="1"/>
  <c r="N586" i="1" s="1"/>
  <c r="L587" i="1"/>
  <c r="M587" i="1" s="1"/>
  <c r="N587" i="1" s="1"/>
  <c r="L588" i="1"/>
  <c r="M588" i="1" s="1"/>
  <c r="N588" i="1" s="1"/>
  <c r="L589" i="1"/>
  <c r="M589" i="1" s="1"/>
  <c r="N589" i="1" s="1"/>
  <c r="L590" i="1"/>
  <c r="M590" i="1" s="1"/>
  <c r="N590" i="1" s="1"/>
  <c r="L591" i="1"/>
  <c r="M591" i="1" s="1"/>
  <c r="N591" i="1" s="1"/>
  <c r="L592" i="1"/>
  <c r="M592" i="1" s="1"/>
  <c r="N592" i="1" s="1"/>
  <c r="L593" i="1"/>
  <c r="M593" i="1" s="1"/>
  <c r="N593" i="1" s="1"/>
  <c r="L594" i="1"/>
  <c r="M594" i="1" s="1"/>
  <c r="N594" i="1" s="1"/>
  <c r="L595" i="1"/>
  <c r="M595" i="1" s="1"/>
  <c r="N595" i="1" s="1"/>
  <c r="L596" i="1"/>
  <c r="M596" i="1" s="1"/>
  <c r="N596" i="1" s="1"/>
  <c r="L597" i="1"/>
  <c r="M597" i="1" s="1"/>
  <c r="N597" i="1" s="1"/>
  <c r="L598" i="1"/>
  <c r="M598" i="1" s="1"/>
  <c r="N598" i="1" s="1"/>
  <c r="L599" i="1"/>
  <c r="M599" i="1" s="1"/>
  <c r="N599" i="1" s="1"/>
  <c r="L600" i="1"/>
  <c r="M600" i="1" s="1"/>
  <c r="N600" i="1" s="1"/>
  <c r="L601" i="1"/>
  <c r="M601" i="1" s="1"/>
  <c r="N601" i="1" s="1"/>
  <c r="L602" i="1"/>
  <c r="M602" i="1" s="1"/>
  <c r="N602" i="1" s="1"/>
  <c r="L603" i="1"/>
  <c r="M603" i="1" s="1"/>
  <c r="N603" i="1" s="1"/>
  <c r="L604" i="1"/>
  <c r="M604" i="1" s="1"/>
  <c r="N604" i="1" s="1"/>
  <c r="L605" i="1"/>
  <c r="M605" i="1" s="1"/>
  <c r="N605" i="1" s="1"/>
  <c r="L606" i="1"/>
  <c r="M606" i="1" s="1"/>
  <c r="N606" i="1" s="1"/>
  <c r="L607" i="1"/>
  <c r="M607" i="1" s="1"/>
  <c r="N607" i="1" s="1"/>
  <c r="L608" i="1"/>
  <c r="M608" i="1" s="1"/>
  <c r="N608" i="1" s="1"/>
  <c r="L609" i="1"/>
  <c r="M609" i="1" s="1"/>
  <c r="N609" i="1" s="1"/>
  <c r="L610" i="1"/>
  <c r="M610" i="1" s="1"/>
  <c r="N610" i="1" s="1"/>
  <c r="L611" i="1"/>
  <c r="M611" i="1" s="1"/>
  <c r="N611" i="1" s="1"/>
  <c r="L612" i="1"/>
  <c r="M612" i="1" s="1"/>
  <c r="N612" i="1" s="1"/>
  <c r="L613" i="1"/>
  <c r="M613" i="1" s="1"/>
  <c r="N613" i="1" s="1"/>
  <c r="L614" i="1"/>
  <c r="M614" i="1" s="1"/>
  <c r="N614" i="1" s="1"/>
  <c r="L615" i="1"/>
  <c r="M615" i="1" s="1"/>
  <c r="N615" i="1" s="1"/>
  <c r="L616" i="1"/>
  <c r="M616" i="1" s="1"/>
  <c r="N616" i="1" s="1"/>
  <c r="L617" i="1"/>
  <c r="M617" i="1" s="1"/>
  <c r="N617" i="1" s="1"/>
  <c r="L618" i="1"/>
  <c r="M618" i="1" s="1"/>
  <c r="N618" i="1" s="1"/>
  <c r="L619" i="1"/>
  <c r="M619" i="1" s="1"/>
  <c r="N619" i="1" s="1"/>
  <c r="L620" i="1"/>
  <c r="M620" i="1" s="1"/>
  <c r="N620" i="1" s="1"/>
  <c r="L621" i="1"/>
  <c r="M621" i="1" s="1"/>
  <c r="N621" i="1" s="1"/>
  <c r="L622" i="1"/>
  <c r="M622" i="1" s="1"/>
  <c r="N622" i="1" s="1"/>
  <c r="L623" i="1"/>
  <c r="M623" i="1" s="1"/>
  <c r="N623" i="1" s="1"/>
  <c r="L624" i="1"/>
  <c r="M624" i="1" s="1"/>
  <c r="N624" i="1" s="1"/>
  <c r="L625" i="1"/>
  <c r="M625" i="1" s="1"/>
  <c r="N625" i="1" s="1"/>
  <c r="L626" i="1"/>
  <c r="M626" i="1" s="1"/>
  <c r="N626" i="1" s="1"/>
  <c r="L627" i="1"/>
  <c r="M627" i="1" s="1"/>
  <c r="N627" i="1" s="1"/>
  <c r="L628" i="1"/>
  <c r="M628" i="1" s="1"/>
  <c r="N628" i="1" s="1"/>
  <c r="L629" i="1"/>
  <c r="M629" i="1" s="1"/>
  <c r="N629" i="1" s="1"/>
  <c r="L630" i="1"/>
  <c r="M630" i="1" s="1"/>
  <c r="N630" i="1" s="1"/>
  <c r="L631" i="1"/>
  <c r="M631" i="1" s="1"/>
  <c r="N631" i="1" s="1"/>
  <c r="L632" i="1"/>
  <c r="M632" i="1" s="1"/>
  <c r="N632" i="1" s="1"/>
  <c r="L633" i="1"/>
  <c r="M633" i="1" s="1"/>
  <c r="N633" i="1" s="1"/>
  <c r="L634" i="1"/>
  <c r="M634" i="1" s="1"/>
  <c r="N634" i="1" s="1"/>
  <c r="L635" i="1"/>
  <c r="M635" i="1" s="1"/>
  <c r="N635" i="1" s="1"/>
  <c r="L636" i="1"/>
  <c r="M636" i="1" s="1"/>
  <c r="N636" i="1" s="1"/>
  <c r="L637" i="1"/>
  <c r="M637" i="1" s="1"/>
  <c r="N637" i="1" s="1"/>
  <c r="L638" i="1"/>
  <c r="M638" i="1" s="1"/>
  <c r="N638" i="1" s="1"/>
  <c r="L639" i="1"/>
  <c r="M639" i="1" s="1"/>
  <c r="N639" i="1" s="1"/>
  <c r="L640" i="1"/>
  <c r="M640" i="1" s="1"/>
  <c r="N640" i="1" s="1"/>
  <c r="L641" i="1"/>
  <c r="M641" i="1" s="1"/>
  <c r="N641" i="1" s="1"/>
  <c r="L642" i="1"/>
  <c r="M642" i="1" s="1"/>
  <c r="N642" i="1" s="1"/>
  <c r="L643" i="1"/>
  <c r="M643" i="1" s="1"/>
  <c r="N643" i="1" s="1"/>
  <c r="L644" i="1"/>
  <c r="M644" i="1" s="1"/>
  <c r="N644" i="1" s="1"/>
  <c r="L645" i="1"/>
  <c r="M645" i="1" s="1"/>
  <c r="N645" i="1" s="1"/>
  <c r="L646" i="1"/>
  <c r="M646" i="1" s="1"/>
  <c r="N646" i="1" s="1"/>
  <c r="L647" i="1"/>
  <c r="M647" i="1" s="1"/>
  <c r="N647" i="1" s="1"/>
  <c r="L648" i="1"/>
  <c r="M648" i="1" s="1"/>
  <c r="N648" i="1" s="1"/>
  <c r="L649" i="1"/>
  <c r="M649" i="1" s="1"/>
  <c r="N649" i="1" s="1"/>
  <c r="L650" i="1"/>
  <c r="M650" i="1" s="1"/>
  <c r="N650" i="1" s="1"/>
  <c r="L651" i="1"/>
  <c r="M651" i="1" s="1"/>
  <c r="N651" i="1" s="1"/>
  <c r="L652" i="1"/>
  <c r="M652" i="1" s="1"/>
  <c r="N652" i="1" s="1"/>
  <c r="L653" i="1"/>
  <c r="M653" i="1" s="1"/>
  <c r="N653" i="1" s="1"/>
  <c r="L654" i="1"/>
  <c r="M654" i="1" s="1"/>
  <c r="N654" i="1" s="1"/>
  <c r="L655" i="1"/>
  <c r="M655" i="1" s="1"/>
  <c r="N655" i="1" s="1"/>
  <c r="L656" i="1"/>
  <c r="M656" i="1" s="1"/>
  <c r="N656" i="1" s="1"/>
  <c r="L657" i="1"/>
  <c r="M657" i="1" s="1"/>
  <c r="N657" i="1" s="1"/>
  <c r="L658" i="1"/>
  <c r="M658" i="1" s="1"/>
  <c r="N658" i="1" s="1"/>
  <c r="L659" i="1"/>
  <c r="M659" i="1" s="1"/>
  <c r="N659" i="1" s="1"/>
  <c r="L660" i="1"/>
  <c r="M660" i="1" s="1"/>
  <c r="N660" i="1" s="1"/>
  <c r="L661" i="1"/>
  <c r="M661" i="1" s="1"/>
  <c r="N661" i="1" s="1"/>
  <c r="L662" i="1"/>
  <c r="M662" i="1" s="1"/>
  <c r="N662" i="1" s="1"/>
  <c r="L663" i="1"/>
  <c r="M663" i="1" s="1"/>
  <c r="N663" i="1" s="1"/>
  <c r="L664" i="1"/>
  <c r="M664" i="1" s="1"/>
  <c r="N664" i="1" s="1"/>
  <c r="L665" i="1"/>
  <c r="M665" i="1" s="1"/>
  <c r="N665" i="1" s="1"/>
  <c r="L666" i="1"/>
  <c r="M666" i="1" s="1"/>
  <c r="N666" i="1" s="1"/>
  <c r="L667" i="1"/>
  <c r="M667" i="1" s="1"/>
  <c r="N667" i="1" s="1"/>
  <c r="L668" i="1"/>
  <c r="M668" i="1" s="1"/>
  <c r="N668" i="1" s="1"/>
  <c r="L669" i="1"/>
  <c r="M669" i="1" s="1"/>
  <c r="N669" i="1" s="1"/>
  <c r="L670" i="1"/>
  <c r="M670" i="1" s="1"/>
  <c r="N670" i="1" s="1"/>
  <c r="L671" i="1"/>
  <c r="M671" i="1" s="1"/>
  <c r="N671" i="1" s="1"/>
  <c r="L672" i="1"/>
  <c r="M672" i="1" s="1"/>
  <c r="N672" i="1" s="1"/>
  <c r="L673" i="1"/>
  <c r="M673" i="1" s="1"/>
  <c r="N673" i="1" s="1"/>
  <c r="L674" i="1"/>
  <c r="M674" i="1" s="1"/>
  <c r="N674" i="1" s="1"/>
  <c r="L675" i="1"/>
  <c r="M675" i="1" s="1"/>
  <c r="N675" i="1" s="1"/>
  <c r="L676" i="1"/>
  <c r="M676" i="1" s="1"/>
  <c r="N676" i="1" s="1"/>
  <c r="L677" i="1"/>
  <c r="M677" i="1" s="1"/>
  <c r="N677" i="1" s="1"/>
  <c r="L678" i="1"/>
  <c r="M678" i="1" s="1"/>
  <c r="N678" i="1" s="1"/>
  <c r="L679" i="1"/>
  <c r="M679" i="1" s="1"/>
  <c r="N679" i="1" s="1"/>
  <c r="L680" i="1"/>
  <c r="M680" i="1" s="1"/>
  <c r="N680" i="1" s="1"/>
  <c r="L681" i="1"/>
  <c r="M681" i="1" s="1"/>
  <c r="N681" i="1" s="1"/>
  <c r="L682" i="1"/>
  <c r="M682" i="1" s="1"/>
  <c r="N682" i="1" s="1"/>
  <c r="L683" i="1"/>
  <c r="M683" i="1" s="1"/>
  <c r="N683" i="1" s="1"/>
  <c r="L684" i="1"/>
  <c r="M684" i="1" s="1"/>
  <c r="N684" i="1" s="1"/>
  <c r="L685" i="1"/>
  <c r="M685" i="1" s="1"/>
  <c r="N685" i="1" s="1"/>
  <c r="L686" i="1"/>
  <c r="M686" i="1" s="1"/>
  <c r="N686" i="1" s="1"/>
  <c r="L687" i="1"/>
  <c r="M687" i="1" s="1"/>
  <c r="N687" i="1" s="1"/>
  <c r="L688" i="1"/>
  <c r="M688" i="1" s="1"/>
  <c r="N688" i="1" s="1"/>
  <c r="L689" i="1"/>
  <c r="M689" i="1" s="1"/>
  <c r="N689" i="1" s="1"/>
  <c r="L690" i="1"/>
  <c r="M690" i="1" s="1"/>
  <c r="N690" i="1" s="1"/>
  <c r="L691" i="1"/>
  <c r="M691" i="1" s="1"/>
  <c r="N691" i="1" s="1"/>
  <c r="L692" i="1"/>
  <c r="M692" i="1" s="1"/>
  <c r="N692" i="1" s="1"/>
  <c r="L693" i="1"/>
  <c r="M693" i="1" s="1"/>
  <c r="N693" i="1" s="1"/>
  <c r="L694" i="1"/>
  <c r="M694" i="1" s="1"/>
  <c r="N694" i="1" s="1"/>
  <c r="L695" i="1"/>
  <c r="M695" i="1" s="1"/>
  <c r="N695" i="1" s="1"/>
  <c r="L696" i="1"/>
  <c r="M696" i="1" s="1"/>
  <c r="N696" i="1" s="1"/>
  <c r="L697" i="1"/>
  <c r="M697" i="1" s="1"/>
  <c r="N697" i="1" s="1"/>
  <c r="L698" i="1"/>
  <c r="M698" i="1" s="1"/>
  <c r="N698" i="1" s="1"/>
  <c r="L699" i="1"/>
  <c r="M699" i="1" s="1"/>
  <c r="N699" i="1" s="1"/>
  <c r="L700" i="1"/>
  <c r="M700" i="1" s="1"/>
  <c r="N700" i="1" s="1"/>
  <c r="L701" i="1"/>
  <c r="M701" i="1" s="1"/>
  <c r="N701" i="1" s="1"/>
  <c r="L702" i="1"/>
  <c r="M702" i="1" s="1"/>
  <c r="N702" i="1" s="1"/>
  <c r="L703" i="1"/>
  <c r="M703" i="1" s="1"/>
  <c r="N703" i="1" s="1"/>
  <c r="L704" i="1"/>
  <c r="M704" i="1" s="1"/>
  <c r="N704" i="1" s="1"/>
  <c r="L705" i="1"/>
  <c r="M705" i="1" s="1"/>
  <c r="N705" i="1" s="1"/>
  <c r="L706" i="1"/>
  <c r="M706" i="1" s="1"/>
  <c r="N706" i="1" s="1"/>
  <c r="L707" i="1"/>
  <c r="M707" i="1" s="1"/>
  <c r="N707" i="1" s="1"/>
  <c r="L708" i="1"/>
  <c r="M708" i="1" s="1"/>
  <c r="N708" i="1" s="1"/>
  <c r="L709" i="1"/>
  <c r="M709" i="1" s="1"/>
  <c r="N709" i="1" s="1"/>
  <c r="L710" i="1"/>
  <c r="M710" i="1" s="1"/>
  <c r="N710" i="1" s="1"/>
  <c r="L711" i="1"/>
  <c r="M711" i="1" s="1"/>
  <c r="N711" i="1" s="1"/>
  <c r="L712" i="1"/>
  <c r="M712" i="1" s="1"/>
  <c r="N712" i="1" s="1"/>
  <c r="L713" i="1"/>
  <c r="M713" i="1" s="1"/>
  <c r="N713" i="1" s="1"/>
  <c r="L714" i="1"/>
  <c r="M714" i="1" s="1"/>
  <c r="N714" i="1" s="1"/>
  <c r="L715" i="1"/>
  <c r="M715" i="1" s="1"/>
  <c r="N715" i="1" s="1"/>
  <c r="L716" i="1"/>
  <c r="M716" i="1" s="1"/>
  <c r="N716" i="1" s="1"/>
  <c r="L717" i="1"/>
  <c r="M717" i="1" s="1"/>
  <c r="N717" i="1" s="1"/>
  <c r="L718" i="1"/>
  <c r="M718" i="1" s="1"/>
  <c r="N718" i="1" s="1"/>
  <c r="L719" i="1"/>
  <c r="M719" i="1" s="1"/>
  <c r="N719" i="1" s="1"/>
  <c r="L720" i="1"/>
  <c r="M720" i="1" s="1"/>
  <c r="N720" i="1" s="1"/>
  <c r="L721" i="1"/>
  <c r="M721" i="1" s="1"/>
  <c r="N721" i="1" s="1"/>
  <c r="L722" i="1"/>
  <c r="M722" i="1" s="1"/>
  <c r="N722" i="1" s="1"/>
  <c r="L723" i="1"/>
  <c r="M723" i="1" s="1"/>
  <c r="N723" i="1" s="1"/>
  <c r="L724" i="1"/>
  <c r="M724" i="1" s="1"/>
  <c r="N724" i="1" s="1"/>
  <c r="L725" i="1"/>
  <c r="M725" i="1" s="1"/>
  <c r="N725" i="1" s="1"/>
  <c r="L726" i="1"/>
  <c r="M726" i="1" s="1"/>
  <c r="N726" i="1" s="1"/>
  <c r="L727" i="1"/>
  <c r="M727" i="1" s="1"/>
  <c r="N727" i="1" s="1"/>
  <c r="L728" i="1"/>
  <c r="M728" i="1" s="1"/>
  <c r="N728" i="1" s="1"/>
  <c r="L729" i="1"/>
  <c r="M729" i="1" s="1"/>
  <c r="N729" i="1" s="1"/>
  <c r="L730" i="1"/>
  <c r="M730" i="1" s="1"/>
  <c r="N730" i="1" s="1"/>
  <c r="L731" i="1"/>
  <c r="M731" i="1" s="1"/>
  <c r="N731" i="1" s="1"/>
  <c r="L732" i="1"/>
  <c r="M732" i="1" s="1"/>
  <c r="N732" i="1" s="1"/>
  <c r="L733" i="1"/>
  <c r="M733" i="1" s="1"/>
  <c r="N733" i="1" s="1"/>
  <c r="L734" i="1"/>
  <c r="M734" i="1" s="1"/>
  <c r="N734" i="1" s="1"/>
  <c r="L735" i="1"/>
  <c r="M735" i="1" s="1"/>
  <c r="N735" i="1" s="1"/>
  <c r="L736" i="1"/>
  <c r="M736" i="1" s="1"/>
  <c r="N736" i="1" s="1"/>
  <c r="L737" i="1"/>
  <c r="M737" i="1" s="1"/>
  <c r="N737" i="1" s="1"/>
  <c r="L738" i="1"/>
  <c r="M738" i="1" s="1"/>
  <c r="N738" i="1" s="1"/>
  <c r="L739" i="1"/>
  <c r="M739" i="1" s="1"/>
  <c r="N739" i="1" s="1"/>
  <c r="L740" i="1"/>
  <c r="M740" i="1" s="1"/>
  <c r="N740" i="1" s="1"/>
  <c r="L741" i="1"/>
  <c r="M741" i="1" s="1"/>
  <c r="N741" i="1" s="1"/>
  <c r="L742" i="1"/>
  <c r="M742" i="1" s="1"/>
  <c r="N742" i="1" s="1"/>
  <c r="L743" i="1"/>
  <c r="M743" i="1" s="1"/>
  <c r="N743" i="1" s="1"/>
  <c r="L744" i="1"/>
  <c r="M744" i="1" s="1"/>
  <c r="N744" i="1" s="1"/>
  <c r="L745" i="1"/>
  <c r="M745" i="1" s="1"/>
  <c r="N745" i="1" s="1"/>
  <c r="L746" i="1"/>
  <c r="M746" i="1" s="1"/>
  <c r="N746" i="1" s="1"/>
  <c r="L747" i="1"/>
  <c r="M747" i="1" s="1"/>
  <c r="N747" i="1" s="1"/>
  <c r="L748" i="1"/>
  <c r="M748" i="1" s="1"/>
  <c r="N748" i="1" s="1"/>
  <c r="L749" i="1"/>
  <c r="M749" i="1" s="1"/>
  <c r="N749" i="1" s="1"/>
  <c r="L750" i="1"/>
  <c r="M750" i="1" s="1"/>
  <c r="N750" i="1" s="1"/>
  <c r="L751" i="1"/>
  <c r="M751" i="1" s="1"/>
  <c r="N751" i="1" s="1"/>
  <c r="L752" i="1"/>
  <c r="M752" i="1" s="1"/>
  <c r="N752" i="1" s="1"/>
  <c r="L753" i="1"/>
  <c r="M753" i="1" s="1"/>
  <c r="N753" i="1" s="1"/>
  <c r="L754" i="1"/>
  <c r="M754" i="1" s="1"/>
  <c r="N754" i="1" s="1"/>
  <c r="L755" i="1"/>
  <c r="M755" i="1" s="1"/>
  <c r="N755" i="1" s="1"/>
  <c r="L756" i="1"/>
  <c r="M756" i="1" s="1"/>
  <c r="N756" i="1" s="1"/>
  <c r="L757" i="1"/>
  <c r="M757" i="1" s="1"/>
  <c r="N757" i="1" s="1"/>
  <c r="L758" i="1"/>
  <c r="M758" i="1" s="1"/>
  <c r="N758" i="1" s="1"/>
  <c r="L759" i="1"/>
  <c r="M759" i="1" s="1"/>
  <c r="N759" i="1" s="1"/>
  <c r="L760" i="1"/>
  <c r="M760" i="1" s="1"/>
  <c r="N760" i="1" s="1"/>
  <c r="L761" i="1"/>
  <c r="M761" i="1" s="1"/>
  <c r="N761" i="1" s="1"/>
  <c r="L762" i="1"/>
  <c r="M762" i="1" s="1"/>
  <c r="N762" i="1" s="1"/>
  <c r="L763" i="1"/>
  <c r="M763" i="1" s="1"/>
  <c r="N763" i="1" s="1"/>
  <c r="L764" i="1"/>
  <c r="M764" i="1" s="1"/>
  <c r="N764" i="1" s="1"/>
  <c r="L765" i="1"/>
  <c r="M765" i="1" s="1"/>
  <c r="N765" i="1" s="1"/>
  <c r="L766" i="1"/>
  <c r="M766" i="1" s="1"/>
  <c r="N766" i="1" s="1"/>
  <c r="L767" i="1"/>
  <c r="M767" i="1" s="1"/>
  <c r="N767" i="1" s="1"/>
  <c r="L768" i="1"/>
  <c r="M768" i="1" s="1"/>
  <c r="N768" i="1" s="1"/>
  <c r="L769" i="1"/>
  <c r="M769" i="1" s="1"/>
  <c r="N769" i="1" s="1"/>
  <c r="L770" i="1"/>
  <c r="M770" i="1" s="1"/>
  <c r="N770" i="1" s="1"/>
  <c r="L771" i="1"/>
  <c r="M771" i="1" s="1"/>
  <c r="N771" i="1" s="1"/>
  <c r="L772" i="1"/>
  <c r="M772" i="1" s="1"/>
  <c r="N772" i="1" s="1"/>
  <c r="L773" i="1"/>
  <c r="M773" i="1" s="1"/>
  <c r="N773" i="1" s="1"/>
  <c r="L774" i="1"/>
  <c r="M774" i="1" s="1"/>
  <c r="N774" i="1" s="1"/>
  <c r="L775" i="1"/>
  <c r="M775" i="1" s="1"/>
  <c r="N775" i="1" s="1"/>
  <c r="L776" i="1"/>
  <c r="M776" i="1" s="1"/>
  <c r="N776" i="1" s="1"/>
  <c r="L777" i="1"/>
  <c r="M777" i="1" s="1"/>
  <c r="N777" i="1" s="1"/>
  <c r="L778" i="1"/>
  <c r="M778" i="1" s="1"/>
  <c r="N778" i="1" s="1"/>
  <c r="L779" i="1"/>
  <c r="M779" i="1" s="1"/>
  <c r="N779" i="1" s="1"/>
  <c r="L780" i="1"/>
  <c r="M780" i="1" s="1"/>
  <c r="N780" i="1" s="1"/>
  <c r="L781" i="1"/>
  <c r="M781" i="1" s="1"/>
  <c r="N781" i="1" s="1"/>
  <c r="L782" i="1"/>
  <c r="M782" i="1" s="1"/>
  <c r="N782" i="1" s="1"/>
  <c r="L783" i="1"/>
  <c r="M783" i="1" s="1"/>
  <c r="N783" i="1" s="1"/>
  <c r="L784" i="1"/>
  <c r="M784" i="1" s="1"/>
  <c r="N784" i="1" s="1"/>
  <c r="L785" i="1"/>
  <c r="M785" i="1" s="1"/>
  <c r="N785" i="1" s="1"/>
  <c r="L786" i="1"/>
  <c r="M786" i="1" s="1"/>
  <c r="N786" i="1" s="1"/>
  <c r="L787" i="1"/>
  <c r="M787" i="1" s="1"/>
  <c r="N787" i="1" s="1"/>
  <c r="L788" i="1"/>
  <c r="M788" i="1" s="1"/>
  <c r="N788" i="1" s="1"/>
  <c r="L789" i="1"/>
  <c r="M789" i="1" s="1"/>
  <c r="N789" i="1" s="1"/>
  <c r="L790" i="1"/>
  <c r="M790" i="1" s="1"/>
  <c r="N790" i="1" s="1"/>
  <c r="L791" i="1"/>
  <c r="M791" i="1" s="1"/>
  <c r="N791" i="1" s="1"/>
  <c r="L792" i="1"/>
  <c r="M792" i="1" s="1"/>
  <c r="N792" i="1" s="1"/>
  <c r="L793" i="1"/>
  <c r="M793" i="1" s="1"/>
  <c r="N793" i="1" s="1"/>
  <c r="L794" i="1"/>
  <c r="M794" i="1" s="1"/>
  <c r="N794" i="1" s="1"/>
  <c r="L795" i="1"/>
  <c r="M795" i="1" s="1"/>
  <c r="N795" i="1" s="1"/>
  <c r="L796" i="1"/>
  <c r="M796" i="1" s="1"/>
  <c r="N796" i="1" s="1"/>
  <c r="L797" i="1"/>
  <c r="M797" i="1" s="1"/>
  <c r="N797" i="1" s="1"/>
  <c r="L798" i="1"/>
  <c r="M798" i="1" s="1"/>
  <c r="N798" i="1" s="1"/>
  <c r="L799" i="1"/>
  <c r="M799" i="1" s="1"/>
  <c r="N799" i="1" s="1"/>
  <c r="L800" i="1"/>
  <c r="M800" i="1" s="1"/>
  <c r="N800" i="1" s="1"/>
  <c r="L801" i="1"/>
  <c r="M801" i="1" s="1"/>
  <c r="N801" i="1" s="1"/>
  <c r="L802" i="1"/>
  <c r="M802" i="1" s="1"/>
  <c r="N802" i="1" s="1"/>
  <c r="L803" i="1"/>
  <c r="M803" i="1" s="1"/>
  <c r="N803" i="1" s="1"/>
  <c r="L804" i="1"/>
  <c r="M804" i="1" s="1"/>
  <c r="N804" i="1" s="1"/>
  <c r="L805" i="1"/>
  <c r="M805" i="1" s="1"/>
  <c r="N805" i="1" s="1"/>
  <c r="L806" i="1"/>
  <c r="M806" i="1" s="1"/>
  <c r="N806" i="1" s="1"/>
  <c r="L807" i="1"/>
  <c r="M807" i="1" s="1"/>
  <c r="N807" i="1" s="1"/>
  <c r="L808" i="1"/>
  <c r="M808" i="1" s="1"/>
  <c r="N808" i="1" s="1"/>
  <c r="L809" i="1"/>
  <c r="M809" i="1" s="1"/>
  <c r="N809" i="1" s="1"/>
  <c r="L810" i="1"/>
  <c r="M810" i="1" s="1"/>
  <c r="N810" i="1" s="1"/>
  <c r="L811" i="1"/>
  <c r="M811" i="1" s="1"/>
  <c r="N811" i="1" s="1"/>
  <c r="L812" i="1"/>
  <c r="M812" i="1" s="1"/>
  <c r="N812" i="1" s="1"/>
  <c r="L813" i="1"/>
  <c r="M813" i="1" s="1"/>
  <c r="N813" i="1" s="1"/>
  <c r="L814" i="1"/>
  <c r="M814" i="1" s="1"/>
  <c r="N814" i="1" s="1"/>
  <c r="L815" i="1"/>
  <c r="M815" i="1" s="1"/>
  <c r="N815" i="1" s="1"/>
  <c r="L816" i="1"/>
  <c r="M816" i="1" s="1"/>
  <c r="N816" i="1" s="1"/>
  <c r="L817" i="1"/>
  <c r="M817" i="1" s="1"/>
  <c r="N817" i="1" s="1"/>
  <c r="L818" i="1"/>
  <c r="M818" i="1" s="1"/>
  <c r="N818" i="1" s="1"/>
  <c r="L819" i="1"/>
  <c r="M819" i="1" s="1"/>
  <c r="N819" i="1" s="1"/>
  <c r="L820" i="1"/>
  <c r="M820" i="1" s="1"/>
  <c r="N820" i="1" s="1"/>
  <c r="L821" i="1"/>
  <c r="M821" i="1" s="1"/>
  <c r="N821" i="1" s="1"/>
  <c r="L822" i="1"/>
  <c r="M822" i="1" s="1"/>
  <c r="N822" i="1" s="1"/>
  <c r="L823" i="1"/>
  <c r="M823" i="1" s="1"/>
  <c r="N823" i="1" s="1"/>
  <c r="L824" i="1"/>
  <c r="M824" i="1" s="1"/>
  <c r="N824" i="1" s="1"/>
  <c r="L825" i="1"/>
  <c r="M825" i="1" s="1"/>
  <c r="N825" i="1" s="1"/>
  <c r="L826" i="1"/>
  <c r="M826" i="1" s="1"/>
  <c r="N826" i="1" s="1"/>
  <c r="L827" i="1"/>
  <c r="M827" i="1" s="1"/>
  <c r="N827" i="1" s="1"/>
  <c r="L828" i="1"/>
  <c r="M828" i="1" s="1"/>
  <c r="N828" i="1" s="1"/>
  <c r="L829" i="1"/>
  <c r="M829" i="1" s="1"/>
  <c r="N829" i="1" s="1"/>
  <c r="L830" i="1"/>
  <c r="M830" i="1" s="1"/>
  <c r="N830" i="1" s="1"/>
  <c r="L831" i="1"/>
  <c r="M831" i="1" s="1"/>
  <c r="N831" i="1" s="1"/>
  <c r="L832" i="1"/>
  <c r="M832" i="1" s="1"/>
  <c r="N832" i="1" s="1"/>
  <c r="L833" i="1"/>
  <c r="M833" i="1" s="1"/>
  <c r="N833" i="1" s="1"/>
  <c r="L834" i="1"/>
  <c r="M834" i="1" s="1"/>
  <c r="N834" i="1" s="1"/>
  <c r="L835" i="1"/>
  <c r="M835" i="1" s="1"/>
  <c r="N835" i="1" s="1"/>
  <c r="L836" i="1"/>
  <c r="M836" i="1" s="1"/>
  <c r="N836" i="1" s="1"/>
  <c r="L837" i="1"/>
  <c r="M837" i="1" s="1"/>
  <c r="N837" i="1" s="1"/>
  <c r="L838" i="1"/>
  <c r="M838" i="1" s="1"/>
  <c r="N838" i="1" s="1"/>
  <c r="L839" i="1"/>
  <c r="M839" i="1" s="1"/>
  <c r="N839" i="1" s="1"/>
  <c r="L840" i="1"/>
  <c r="M840" i="1" s="1"/>
  <c r="N840" i="1" s="1"/>
  <c r="L841" i="1"/>
  <c r="M841" i="1" s="1"/>
  <c r="N841" i="1" s="1"/>
  <c r="L842" i="1"/>
  <c r="M842" i="1" s="1"/>
  <c r="N842" i="1" s="1"/>
  <c r="L843" i="1"/>
  <c r="M843" i="1" s="1"/>
  <c r="N843" i="1" s="1"/>
  <c r="L844" i="1"/>
  <c r="M844" i="1" s="1"/>
  <c r="N844" i="1" s="1"/>
  <c r="L845" i="1"/>
  <c r="M845" i="1" s="1"/>
  <c r="N845" i="1" s="1"/>
  <c r="L846" i="1"/>
  <c r="M846" i="1" s="1"/>
  <c r="N846" i="1" s="1"/>
  <c r="L847" i="1"/>
  <c r="M847" i="1" s="1"/>
  <c r="N847" i="1" s="1"/>
  <c r="L848" i="1"/>
  <c r="M848" i="1" s="1"/>
  <c r="N848" i="1" s="1"/>
  <c r="L849" i="1"/>
  <c r="M849" i="1" s="1"/>
  <c r="N849" i="1" s="1"/>
  <c r="L850" i="1"/>
  <c r="M850" i="1" s="1"/>
  <c r="N850" i="1" s="1"/>
  <c r="L851" i="1"/>
  <c r="M851" i="1" s="1"/>
  <c r="N851" i="1" s="1"/>
  <c r="L852" i="1"/>
  <c r="M852" i="1" s="1"/>
  <c r="N852" i="1" s="1"/>
  <c r="L853" i="1"/>
  <c r="M853" i="1" s="1"/>
  <c r="N853" i="1" s="1"/>
  <c r="L854" i="1"/>
  <c r="M854" i="1" s="1"/>
  <c r="N854" i="1" s="1"/>
  <c r="L855" i="1"/>
  <c r="M855" i="1" s="1"/>
  <c r="N855" i="1" s="1"/>
  <c r="L856" i="1"/>
  <c r="M856" i="1" s="1"/>
  <c r="N856" i="1" s="1"/>
  <c r="L857" i="1"/>
  <c r="M857" i="1" s="1"/>
  <c r="N857" i="1" s="1"/>
  <c r="L858" i="1"/>
  <c r="M858" i="1" s="1"/>
  <c r="N858" i="1" s="1"/>
  <c r="L859" i="1"/>
  <c r="M859" i="1" s="1"/>
  <c r="N859" i="1" s="1"/>
  <c r="L860" i="1"/>
  <c r="M860" i="1" s="1"/>
  <c r="N860" i="1" s="1"/>
  <c r="L861" i="1"/>
  <c r="M861" i="1" s="1"/>
  <c r="N861" i="1" s="1"/>
  <c r="L862" i="1"/>
  <c r="M862" i="1" s="1"/>
  <c r="N862" i="1" s="1"/>
  <c r="L863" i="1"/>
  <c r="M863" i="1" s="1"/>
  <c r="N863" i="1" s="1"/>
  <c r="L864" i="1"/>
  <c r="M864" i="1" s="1"/>
  <c r="N864" i="1" s="1"/>
  <c r="L865" i="1"/>
  <c r="M865" i="1" s="1"/>
  <c r="N865" i="1" s="1"/>
  <c r="L866" i="1"/>
  <c r="M866" i="1" s="1"/>
  <c r="N866" i="1" s="1"/>
  <c r="L867" i="1"/>
  <c r="M867" i="1" s="1"/>
  <c r="N867" i="1" s="1"/>
  <c r="L868" i="1"/>
  <c r="M868" i="1" s="1"/>
  <c r="N868" i="1" s="1"/>
  <c r="L869" i="1"/>
  <c r="M869" i="1" s="1"/>
  <c r="N869" i="1" s="1"/>
  <c r="L870" i="1"/>
  <c r="M870" i="1" s="1"/>
  <c r="N870" i="1" s="1"/>
  <c r="L871" i="1"/>
  <c r="M871" i="1" s="1"/>
  <c r="N871" i="1" s="1"/>
  <c r="L872" i="1"/>
  <c r="M872" i="1" s="1"/>
  <c r="N872" i="1" s="1"/>
  <c r="L873" i="1"/>
  <c r="M873" i="1" s="1"/>
  <c r="N873" i="1" s="1"/>
  <c r="L874" i="1"/>
  <c r="M874" i="1" s="1"/>
  <c r="N874" i="1" s="1"/>
  <c r="L875" i="1"/>
  <c r="M875" i="1" s="1"/>
  <c r="N875" i="1" s="1"/>
  <c r="L876" i="1"/>
  <c r="M876" i="1" s="1"/>
  <c r="N876" i="1" s="1"/>
  <c r="L877" i="1"/>
  <c r="M877" i="1" s="1"/>
  <c r="N877" i="1" s="1"/>
  <c r="L878" i="1"/>
  <c r="M878" i="1" s="1"/>
  <c r="N878" i="1" s="1"/>
  <c r="L879" i="1"/>
  <c r="M879" i="1" s="1"/>
  <c r="N879" i="1" s="1"/>
  <c r="L880" i="1"/>
  <c r="M880" i="1" s="1"/>
  <c r="N880" i="1" s="1"/>
  <c r="L881" i="1"/>
  <c r="M881" i="1" s="1"/>
  <c r="N881" i="1" s="1"/>
  <c r="L882" i="1"/>
  <c r="M882" i="1" s="1"/>
  <c r="N882" i="1" s="1"/>
  <c r="L883" i="1"/>
  <c r="M883" i="1" s="1"/>
  <c r="N883" i="1" s="1"/>
  <c r="L884" i="1"/>
  <c r="M884" i="1" s="1"/>
  <c r="N884" i="1" s="1"/>
  <c r="L885" i="1"/>
  <c r="M885" i="1" s="1"/>
  <c r="N885" i="1" s="1"/>
  <c r="L886" i="1"/>
  <c r="M886" i="1" s="1"/>
  <c r="N886" i="1" s="1"/>
  <c r="L887" i="1"/>
  <c r="M887" i="1" s="1"/>
  <c r="N887" i="1" s="1"/>
  <c r="L888" i="1"/>
  <c r="M888" i="1" s="1"/>
  <c r="N888" i="1" s="1"/>
  <c r="L889" i="1"/>
  <c r="M889" i="1" s="1"/>
  <c r="N889" i="1" s="1"/>
  <c r="L890" i="1"/>
  <c r="M890" i="1" s="1"/>
  <c r="N890" i="1" s="1"/>
  <c r="L891" i="1"/>
  <c r="M891" i="1" s="1"/>
  <c r="N891" i="1" s="1"/>
  <c r="L892" i="1"/>
  <c r="M892" i="1" s="1"/>
  <c r="N892" i="1" s="1"/>
  <c r="L893" i="1"/>
  <c r="M893" i="1" s="1"/>
  <c r="N893" i="1" s="1"/>
  <c r="L894" i="1"/>
  <c r="M894" i="1" s="1"/>
  <c r="N894" i="1" s="1"/>
  <c r="L895" i="1"/>
  <c r="M895" i="1" s="1"/>
  <c r="N895" i="1" s="1"/>
  <c r="L896" i="1"/>
  <c r="M896" i="1" s="1"/>
  <c r="N896" i="1" s="1"/>
  <c r="L897" i="1"/>
  <c r="M897" i="1" s="1"/>
  <c r="N897" i="1" s="1"/>
  <c r="L898" i="1"/>
  <c r="M898" i="1" s="1"/>
  <c r="N898" i="1" s="1"/>
  <c r="L899" i="1"/>
  <c r="M899" i="1" s="1"/>
  <c r="N899" i="1" s="1"/>
  <c r="L900" i="1"/>
  <c r="M900" i="1" s="1"/>
  <c r="N900" i="1" s="1"/>
  <c r="L901" i="1"/>
  <c r="M901" i="1" s="1"/>
  <c r="N901" i="1" s="1"/>
  <c r="L902" i="1"/>
  <c r="M902" i="1" s="1"/>
  <c r="N902" i="1" s="1"/>
  <c r="L903" i="1"/>
  <c r="M903" i="1" s="1"/>
  <c r="N903" i="1" s="1"/>
  <c r="L904" i="1"/>
  <c r="M904" i="1" s="1"/>
  <c r="N904" i="1" s="1"/>
  <c r="L905" i="1"/>
  <c r="M905" i="1" s="1"/>
  <c r="N905" i="1" s="1"/>
  <c r="L906" i="1"/>
  <c r="M906" i="1" s="1"/>
  <c r="N906" i="1" s="1"/>
  <c r="L907" i="1"/>
  <c r="M907" i="1" s="1"/>
  <c r="N907" i="1" s="1"/>
  <c r="L908" i="1"/>
  <c r="M908" i="1" s="1"/>
  <c r="N908" i="1" s="1"/>
  <c r="L909" i="1"/>
  <c r="M909" i="1" s="1"/>
  <c r="N909" i="1" s="1"/>
  <c r="L910" i="1"/>
  <c r="M910" i="1" s="1"/>
  <c r="N910" i="1" s="1"/>
  <c r="L911" i="1"/>
  <c r="M911" i="1" s="1"/>
  <c r="N911" i="1" s="1"/>
  <c r="L912" i="1"/>
  <c r="M912" i="1" s="1"/>
  <c r="N912" i="1" s="1"/>
  <c r="L913" i="1"/>
  <c r="M913" i="1" s="1"/>
  <c r="N913" i="1" s="1"/>
  <c r="L914" i="1"/>
  <c r="M914" i="1" s="1"/>
  <c r="N914" i="1" s="1"/>
  <c r="L915" i="1"/>
  <c r="M915" i="1" s="1"/>
  <c r="N915" i="1" s="1"/>
  <c r="L916" i="1"/>
  <c r="M916" i="1" s="1"/>
  <c r="N916" i="1" s="1"/>
  <c r="L917" i="1"/>
  <c r="M917" i="1" s="1"/>
  <c r="N917" i="1" s="1"/>
  <c r="L918" i="1"/>
  <c r="M918" i="1" s="1"/>
  <c r="N918" i="1" s="1"/>
  <c r="L919" i="1"/>
  <c r="M919" i="1" s="1"/>
  <c r="N919" i="1" s="1"/>
  <c r="L920" i="1"/>
  <c r="M920" i="1" s="1"/>
  <c r="N920" i="1" s="1"/>
  <c r="L921" i="1"/>
  <c r="M921" i="1" s="1"/>
  <c r="N921" i="1" s="1"/>
  <c r="L922" i="1"/>
  <c r="M922" i="1" s="1"/>
  <c r="N922" i="1" s="1"/>
  <c r="L923" i="1"/>
  <c r="M923" i="1" s="1"/>
  <c r="N923" i="1" s="1"/>
  <c r="L924" i="1"/>
  <c r="M924" i="1" s="1"/>
  <c r="N924" i="1" s="1"/>
  <c r="L925" i="1"/>
  <c r="M925" i="1" s="1"/>
  <c r="N925" i="1" s="1"/>
  <c r="L926" i="1"/>
  <c r="M926" i="1" s="1"/>
  <c r="N926" i="1" s="1"/>
  <c r="L927" i="1"/>
  <c r="M927" i="1" s="1"/>
  <c r="N927" i="1" s="1"/>
  <c r="L928" i="1"/>
  <c r="M928" i="1" s="1"/>
  <c r="N928" i="1" s="1"/>
  <c r="L929" i="1"/>
  <c r="M929" i="1" s="1"/>
  <c r="N929" i="1" s="1"/>
  <c r="L930" i="1"/>
  <c r="M930" i="1" s="1"/>
  <c r="N930" i="1" s="1"/>
  <c r="L931" i="1"/>
  <c r="M931" i="1" s="1"/>
  <c r="N931" i="1" s="1"/>
  <c r="L932" i="1"/>
  <c r="M932" i="1" s="1"/>
  <c r="N932" i="1" s="1"/>
  <c r="L933" i="1"/>
  <c r="M933" i="1" s="1"/>
  <c r="N933" i="1" s="1"/>
  <c r="L934" i="1"/>
  <c r="M934" i="1" s="1"/>
  <c r="N934" i="1" s="1"/>
  <c r="L935" i="1"/>
  <c r="M935" i="1" s="1"/>
  <c r="N935" i="1" s="1"/>
  <c r="L936" i="1"/>
  <c r="M936" i="1" s="1"/>
  <c r="N936" i="1" s="1"/>
  <c r="L937" i="1"/>
  <c r="M937" i="1" s="1"/>
  <c r="N937" i="1" s="1"/>
  <c r="L938" i="1"/>
  <c r="M938" i="1" s="1"/>
  <c r="N938" i="1" s="1"/>
  <c r="L939" i="1"/>
  <c r="M939" i="1" s="1"/>
  <c r="N939" i="1" s="1"/>
  <c r="L940" i="1"/>
  <c r="M940" i="1" s="1"/>
  <c r="N940" i="1" s="1"/>
  <c r="L941" i="1"/>
  <c r="M941" i="1" s="1"/>
  <c r="N941" i="1" s="1"/>
  <c r="L942" i="1"/>
  <c r="M942" i="1" s="1"/>
  <c r="N942" i="1" s="1"/>
  <c r="L943" i="1"/>
  <c r="M943" i="1" s="1"/>
  <c r="N943" i="1" s="1"/>
  <c r="L944" i="1"/>
  <c r="M944" i="1" s="1"/>
  <c r="N944" i="1" s="1"/>
  <c r="L945" i="1"/>
  <c r="M945" i="1" s="1"/>
  <c r="N945" i="1" s="1"/>
  <c r="L946" i="1"/>
  <c r="M946" i="1" s="1"/>
  <c r="N946" i="1" s="1"/>
  <c r="L947" i="1"/>
  <c r="M947" i="1" s="1"/>
  <c r="N947" i="1" s="1"/>
  <c r="L948" i="1"/>
  <c r="M948" i="1" s="1"/>
  <c r="N948" i="1" s="1"/>
  <c r="L949" i="1"/>
  <c r="M949" i="1" s="1"/>
  <c r="N949" i="1" s="1"/>
  <c r="L950" i="1"/>
  <c r="M950" i="1" s="1"/>
  <c r="N950" i="1" s="1"/>
  <c r="L951" i="1"/>
  <c r="M951" i="1" s="1"/>
  <c r="N951" i="1" s="1"/>
  <c r="L952" i="1"/>
  <c r="M952" i="1" s="1"/>
  <c r="N952" i="1" s="1"/>
  <c r="L953" i="1"/>
  <c r="M953" i="1" s="1"/>
  <c r="N953" i="1" s="1"/>
  <c r="L954" i="1"/>
  <c r="M954" i="1" s="1"/>
  <c r="N954" i="1" s="1"/>
  <c r="L955" i="1"/>
  <c r="M955" i="1" s="1"/>
  <c r="N955" i="1" s="1"/>
  <c r="L956" i="1"/>
  <c r="M956" i="1" s="1"/>
  <c r="N956" i="1" s="1"/>
  <c r="L957" i="1"/>
  <c r="M957" i="1" s="1"/>
  <c r="N957" i="1" s="1"/>
  <c r="L958" i="1"/>
  <c r="M958" i="1" s="1"/>
  <c r="N958" i="1" s="1"/>
  <c r="L959" i="1"/>
  <c r="M959" i="1" s="1"/>
  <c r="N959" i="1" s="1"/>
  <c r="L960" i="1"/>
  <c r="M960" i="1" s="1"/>
  <c r="N960" i="1" s="1"/>
  <c r="L961" i="1"/>
  <c r="M961" i="1" s="1"/>
  <c r="N961" i="1" s="1"/>
  <c r="L962" i="1"/>
  <c r="M962" i="1" s="1"/>
  <c r="N962" i="1" s="1"/>
  <c r="L963" i="1"/>
  <c r="M963" i="1" s="1"/>
  <c r="N963" i="1" s="1"/>
  <c r="L964" i="1"/>
  <c r="M964" i="1" s="1"/>
  <c r="N964" i="1" s="1"/>
  <c r="L965" i="1"/>
  <c r="M965" i="1" s="1"/>
  <c r="N965" i="1" s="1"/>
  <c r="L966" i="1"/>
  <c r="M966" i="1" s="1"/>
  <c r="N966" i="1" s="1"/>
  <c r="L967" i="1"/>
  <c r="M967" i="1" s="1"/>
  <c r="N967" i="1" s="1"/>
  <c r="L968" i="1"/>
  <c r="M968" i="1" s="1"/>
  <c r="N968" i="1" s="1"/>
  <c r="L969" i="1"/>
  <c r="M969" i="1" s="1"/>
  <c r="N969" i="1" s="1"/>
  <c r="L970" i="1"/>
  <c r="M970" i="1" s="1"/>
  <c r="N970" i="1" s="1"/>
  <c r="L971" i="1"/>
  <c r="M971" i="1" s="1"/>
  <c r="N971" i="1" s="1"/>
  <c r="L972" i="1"/>
  <c r="M972" i="1" s="1"/>
  <c r="N972" i="1" s="1"/>
  <c r="L973" i="1"/>
  <c r="M973" i="1" s="1"/>
  <c r="N973" i="1" s="1"/>
  <c r="L974" i="1"/>
  <c r="M974" i="1" s="1"/>
  <c r="N974" i="1" s="1"/>
  <c r="L975" i="1"/>
  <c r="M975" i="1" s="1"/>
  <c r="N975" i="1" s="1"/>
  <c r="L976" i="1"/>
  <c r="M976" i="1" s="1"/>
  <c r="N976" i="1" s="1"/>
  <c r="L977" i="1"/>
  <c r="M977" i="1" s="1"/>
  <c r="N977" i="1" s="1"/>
  <c r="L978" i="1"/>
  <c r="M978" i="1" s="1"/>
  <c r="N978" i="1" s="1"/>
  <c r="L979" i="1"/>
  <c r="M979" i="1" s="1"/>
  <c r="N979" i="1" s="1"/>
  <c r="L980" i="1"/>
  <c r="M980" i="1" s="1"/>
  <c r="N980" i="1" s="1"/>
  <c r="L981" i="1"/>
  <c r="M981" i="1" s="1"/>
  <c r="N981" i="1" s="1"/>
  <c r="L982" i="1"/>
  <c r="M982" i="1" s="1"/>
  <c r="N982" i="1" s="1"/>
  <c r="L983" i="1"/>
  <c r="M983" i="1" s="1"/>
  <c r="N983" i="1" s="1"/>
  <c r="L984" i="1"/>
  <c r="M984" i="1" s="1"/>
  <c r="N984" i="1" s="1"/>
  <c r="L985" i="1"/>
  <c r="M985" i="1" s="1"/>
  <c r="N985" i="1" s="1"/>
  <c r="L986" i="1"/>
  <c r="M986" i="1" s="1"/>
  <c r="N986" i="1" s="1"/>
  <c r="L987" i="1"/>
  <c r="M987" i="1" s="1"/>
  <c r="N987" i="1" s="1"/>
  <c r="L988" i="1"/>
  <c r="M988" i="1" s="1"/>
  <c r="N988" i="1" s="1"/>
  <c r="L989" i="1"/>
  <c r="M989" i="1" s="1"/>
  <c r="N989" i="1" s="1"/>
  <c r="L990" i="1"/>
  <c r="M990" i="1" s="1"/>
  <c r="N990" i="1" s="1"/>
  <c r="L991" i="1"/>
  <c r="M991" i="1" s="1"/>
  <c r="N991" i="1" s="1"/>
  <c r="L992" i="1"/>
  <c r="M992" i="1" s="1"/>
  <c r="N992" i="1" s="1"/>
  <c r="L993" i="1"/>
  <c r="M993" i="1" s="1"/>
  <c r="N993" i="1" s="1"/>
  <c r="L994" i="1"/>
  <c r="M994" i="1" s="1"/>
  <c r="N994" i="1" s="1"/>
  <c r="L995" i="1"/>
  <c r="M995" i="1" s="1"/>
  <c r="N995" i="1" s="1"/>
  <c r="L996" i="1"/>
  <c r="M996" i="1" s="1"/>
  <c r="N996" i="1" s="1"/>
  <c r="L997" i="1"/>
  <c r="M997" i="1" s="1"/>
  <c r="N997" i="1" s="1"/>
  <c r="L998" i="1"/>
  <c r="M998" i="1" s="1"/>
  <c r="N998" i="1" s="1"/>
  <c r="L999" i="1"/>
  <c r="M999" i="1" s="1"/>
  <c r="N999" i="1" s="1"/>
  <c r="L1000" i="1"/>
  <c r="M1000" i="1" s="1"/>
  <c r="N1000" i="1" s="1"/>
  <c r="L1001" i="1"/>
  <c r="M1001" i="1" s="1"/>
  <c r="N1001" i="1" s="1"/>
  <c r="L1002" i="1"/>
  <c r="M1002" i="1" s="1"/>
  <c r="N1002" i="1" s="1"/>
  <c r="L1003" i="1"/>
  <c r="M1003" i="1" s="1"/>
  <c r="N1003" i="1" s="1"/>
  <c r="L1004" i="1"/>
  <c r="M1004" i="1" s="1"/>
  <c r="N1004" i="1" s="1"/>
  <c r="L1005" i="1"/>
  <c r="M1005" i="1" s="1"/>
  <c r="N1005" i="1" s="1"/>
  <c r="L1006" i="1"/>
  <c r="M1006" i="1" s="1"/>
  <c r="N1006" i="1" s="1"/>
  <c r="L1007" i="1"/>
  <c r="M1007" i="1" s="1"/>
  <c r="N1007" i="1" s="1"/>
  <c r="L1008" i="1"/>
  <c r="M1008" i="1" s="1"/>
  <c r="N1008" i="1" s="1"/>
  <c r="L1009" i="1"/>
  <c r="M1009" i="1" s="1"/>
  <c r="N1009" i="1" s="1"/>
  <c r="L1010" i="1"/>
  <c r="M1010" i="1" s="1"/>
  <c r="N1010" i="1" s="1"/>
  <c r="L1011" i="1"/>
  <c r="M1011" i="1" s="1"/>
  <c r="N1011" i="1" s="1"/>
  <c r="L1012" i="1"/>
  <c r="M1012" i="1" s="1"/>
  <c r="N1012" i="1" s="1"/>
  <c r="L1013" i="1"/>
  <c r="M1013" i="1" s="1"/>
  <c r="N1013" i="1" s="1"/>
  <c r="L1014" i="1"/>
  <c r="M1014" i="1" s="1"/>
  <c r="N1014" i="1" s="1"/>
  <c r="L1015" i="1"/>
  <c r="M1015" i="1" s="1"/>
  <c r="N1015" i="1" s="1"/>
  <c r="L1016" i="1"/>
  <c r="M1016" i="1" s="1"/>
  <c r="N1016" i="1" s="1"/>
  <c r="L1017" i="1"/>
  <c r="M1017" i="1" s="1"/>
  <c r="N1017" i="1" s="1"/>
  <c r="L1018" i="1"/>
  <c r="M1018" i="1" s="1"/>
  <c r="N1018" i="1" s="1"/>
  <c r="L1019" i="1"/>
  <c r="M1019" i="1" s="1"/>
  <c r="N1019" i="1" s="1"/>
  <c r="L1020" i="1"/>
  <c r="M1020" i="1" s="1"/>
  <c r="N1020" i="1" s="1"/>
  <c r="L1021" i="1"/>
  <c r="M1021" i="1" s="1"/>
  <c r="N1021" i="1" s="1"/>
  <c r="L1022" i="1"/>
  <c r="M1022" i="1" s="1"/>
  <c r="N1022" i="1" s="1"/>
  <c r="L1023" i="1"/>
  <c r="M1023" i="1" s="1"/>
  <c r="N1023" i="1" s="1"/>
  <c r="L1024" i="1"/>
  <c r="M1024" i="1" s="1"/>
  <c r="N1024" i="1" s="1"/>
  <c r="L1025" i="1"/>
  <c r="M1025" i="1" s="1"/>
  <c r="N1025" i="1" s="1"/>
  <c r="L1026" i="1"/>
  <c r="M1026" i="1" s="1"/>
  <c r="N1026" i="1" s="1"/>
  <c r="L1027" i="1"/>
  <c r="M1027" i="1" s="1"/>
  <c r="N1027" i="1" s="1"/>
  <c r="L1028" i="1"/>
  <c r="M1028" i="1" s="1"/>
  <c r="N1028" i="1" s="1"/>
  <c r="L1029" i="1"/>
  <c r="M1029" i="1" s="1"/>
  <c r="N1029" i="1" s="1"/>
  <c r="L1030" i="1"/>
  <c r="M1030" i="1" s="1"/>
  <c r="N1030" i="1" s="1"/>
  <c r="L1031" i="1"/>
  <c r="M1031" i="1" s="1"/>
  <c r="N1031" i="1" s="1"/>
  <c r="L1032" i="1"/>
  <c r="M1032" i="1" s="1"/>
  <c r="N1032" i="1" s="1"/>
  <c r="L1033" i="1"/>
  <c r="M1033" i="1" s="1"/>
  <c r="N1033" i="1" s="1"/>
  <c r="L1034" i="1"/>
  <c r="M1034" i="1" s="1"/>
  <c r="N1034" i="1" s="1"/>
  <c r="L1035" i="1"/>
  <c r="M1035" i="1" s="1"/>
  <c r="N1035" i="1" s="1"/>
  <c r="L1036" i="1"/>
  <c r="M1036" i="1" s="1"/>
  <c r="N1036" i="1" s="1"/>
  <c r="L1037" i="1"/>
  <c r="M1037" i="1" s="1"/>
  <c r="N1037" i="1" s="1"/>
  <c r="L1038" i="1"/>
  <c r="M1038" i="1" s="1"/>
  <c r="N1038" i="1" s="1"/>
  <c r="L1039" i="1"/>
  <c r="M1039" i="1" s="1"/>
  <c r="N1039" i="1" s="1"/>
  <c r="L1040" i="1"/>
  <c r="M1040" i="1" s="1"/>
  <c r="N1040" i="1" s="1"/>
  <c r="L1041" i="1"/>
  <c r="M1041" i="1" s="1"/>
  <c r="N1041" i="1" s="1"/>
  <c r="L1042" i="1"/>
  <c r="M1042" i="1" s="1"/>
  <c r="N1042" i="1" s="1"/>
  <c r="L1043" i="1"/>
  <c r="M1043" i="1" s="1"/>
  <c r="N1043" i="1" s="1"/>
  <c r="L1044" i="1"/>
  <c r="M1044" i="1" s="1"/>
  <c r="N1044" i="1" s="1"/>
  <c r="L1045" i="1"/>
  <c r="M1045" i="1" s="1"/>
  <c r="N1045" i="1" s="1"/>
  <c r="L1046" i="1"/>
  <c r="M1046" i="1" s="1"/>
  <c r="N1046" i="1" s="1"/>
  <c r="L1047" i="1"/>
  <c r="M1047" i="1" s="1"/>
  <c r="N1047" i="1" s="1"/>
  <c r="L1048" i="1"/>
  <c r="M1048" i="1" s="1"/>
  <c r="N1048" i="1" s="1"/>
  <c r="L1049" i="1"/>
  <c r="M1049" i="1" s="1"/>
  <c r="N1049" i="1" s="1"/>
  <c r="L1050" i="1"/>
  <c r="M1050" i="1" s="1"/>
  <c r="N1050" i="1" s="1"/>
  <c r="L1051" i="1"/>
  <c r="M1051" i="1" s="1"/>
  <c r="N1051" i="1" s="1"/>
  <c r="L1052" i="1"/>
  <c r="M1052" i="1" s="1"/>
  <c r="N1052" i="1" s="1"/>
  <c r="L1053" i="1"/>
  <c r="M1053" i="1" s="1"/>
  <c r="N1053" i="1" s="1"/>
  <c r="L1054" i="1"/>
  <c r="M1054" i="1" s="1"/>
  <c r="N1054" i="1" s="1"/>
  <c r="L1055" i="1"/>
  <c r="M1055" i="1" s="1"/>
  <c r="N1055" i="1" s="1"/>
  <c r="L1056" i="1"/>
  <c r="M1056" i="1" s="1"/>
  <c r="N1056" i="1" s="1"/>
  <c r="L1057" i="1"/>
  <c r="M1057" i="1" s="1"/>
  <c r="N1057" i="1" s="1"/>
  <c r="L1058" i="1"/>
  <c r="M1058" i="1" s="1"/>
  <c r="N1058" i="1" s="1"/>
  <c r="L1059" i="1"/>
  <c r="M1059" i="1" s="1"/>
  <c r="N1059" i="1" s="1"/>
  <c r="L1060" i="1"/>
  <c r="M1060" i="1" s="1"/>
  <c r="N1060" i="1" s="1"/>
  <c r="L1061" i="1"/>
  <c r="M1061" i="1" s="1"/>
  <c r="N1061" i="1" s="1"/>
  <c r="L1062" i="1"/>
  <c r="M1062" i="1" s="1"/>
  <c r="N1062" i="1" s="1"/>
  <c r="L1063" i="1"/>
  <c r="M1063" i="1" s="1"/>
  <c r="N1063" i="1" s="1"/>
  <c r="L1064" i="1"/>
  <c r="M1064" i="1" s="1"/>
  <c r="N1064" i="1" s="1"/>
  <c r="L1065" i="1"/>
  <c r="M1065" i="1" s="1"/>
  <c r="N1065" i="1" s="1"/>
  <c r="L1066" i="1"/>
  <c r="M1066" i="1" s="1"/>
  <c r="N1066" i="1" s="1"/>
  <c r="L1067" i="1"/>
  <c r="M1067" i="1" s="1"/>
  <c r="N1067" i="1" s="1"/>
  <c r="L1068" i="1"/>
  <c r="M1068" i="1" s="1"/>
  <c r="N1068" i="1" s="1"/>
  <c r="L1069" i="1"/>
  <c r="M1069" i="1" s="1"/>
  <c r="N1069" i="1" s="1"/>
  <c r="L1070" i="1"/>
  <c r="M1070" i="1" s="1"/>
  <c r="N1070" i="1" s="1"/>
  <c r="L1071" i="1"/>
  <c r="M1071" i="1" s="1"/>
  <c r="N1071" i="1" s="1"/>
  <c r="L1072" i="1"/>
  <c r="M1072" i="1" s="1"/>
  <c r="N1072" i="1" s="1"/>
  <c r="L1073" i="1"/>
  <c r="M1073" i="1" s="1"/>
  <c r="N1073" i="1" s="1"/>
  <c r="L1074" i="1"/>
  <c r="M1074" i="1" s="1"/>
  <c r="N1074" i="1" s="1"/>
  <c r="L1075" i="1"/>
  <c r="M1075" i="1" s="1"/>
  <c r="N1075" i="1" s="1"/>
  <c r="L1076" i="1"/>
  <c r="M1076" i="1" s="1"/>
  <c r="N1076" i="1" s="1"/>
  <c r="L1077" i="1"/>
  <c r="M1077" i="1" s="1"/>
  <c r="N1077" i="1" s="1"/>
  <c r="L1078" i="1"/>
  <c r="M1078" i="1" s="1"/>
  <c r="N1078" i="1" s="1"/>
  <c r="L1079" i="1"/>
  <c r="M1079" i="1" s="1"/>
  <c r="N1079" i="1" s="1"/>
  <c r="L1080" i="1"/>
  <c r="M1080" i="1" s="1"/>
  <c r="N1080" i="1" s="1"/>
  <c r="L1081" i="1"/>
  <c r="M1081" i="1" s="1"/>
  <c r="N1081" i="1" s="1"/>
  <c r="L1082" i="1"/>
  <c r="M1082" i="1" s="1"/>
  <c r="N1082" i="1" s="1"/>
  <c r="L1083" i="1"/>
  <c r="M1083" i="1" s="1"/>
  <c r="N1083" i="1" s="1"/>
  <c r="L1084" i="1"/>
  <c r="M1084" i="1" s="1"/>
  <c r="N1084" i="1" s="1"/>
  <c r="L1085" i="1"/>
  <c r="M1085" i="1" s="1"/>
  <c r="N1085" i="1" s="1"/>
  <c r="L1086" i="1"/>
  <c r="M1086" i="1" s="1"/>
  <c r="N1086" i="1" s="1"/>
  <c r="L1087" i="1"/>
  <c r="M1087" i="1" s="1"/>
  <c r="N1087" i="1" s="1"/>
  <c r="L1088" i="1"/>
  <c r="M1088" i="1" s="1"/>
  <c r="N1088" i="1" s="1"/>
  <c r="L1089" i="1"/>
  <c r="M1089" i="1" s="1"/>
  <c r="N1089" i="1" s="1"/>
  <c r="L1090" i="1"/>
  <c r="M1090" i="1" s="1"/>
  <c r="N1090" i="1" s="1"/>
  <c r="L1091" i="1"/>
  <c r="M1091" i="1" s="1"/>
  <c r="N1091" i="1" s="1"/>
  <c r="L1092" i="1"/>
  <c r="M1092" i="1" s="1"/>
  <c r="N1092" i="1" s="1"/>
  <c r="L1093" i="1"/>
  <c r="M1093" i="1" s="1"/>
  <c r="N1093" i="1" s="1"/>
  <c r="L1094" i="1"/>
  <c r="M1094" i="1" s="1"/>
  <c r="N1094" i="1" s="1"/>
  <c r="L1095" i="1"/>
  <c r="M1095" i="1" s="1"/>
  <c r="N1095" i="1" s="1"/>
  <c r="L1096" i="1"/>
  <c r="M1096" i="1" s="1"/>
  <c r="N1096" i="1" s="1"/>
  <c r="L1097" i="1"/>
  <c r="M1097" i="1" s="1"/>
  <c r="N1097" i="1" s="1"/>
  <c r="L1098" i="1"/>
  <c r="M1098" i="1" s="1"/>
  <c r="N1098" i="1" s="1"/>
  <c r="L1099" i="1"/>
  <c r="M1099" i="1" s="1"/>
  <c r="N1099" i="1" s="1"/>
  <c r="L1100" i="1"/>
  <c r="M1100" i="1" s="1"/>
  <c r="N1100" i="1" s="1"/>
  <c r="L1101" i="1"/>
  <c r="M1101" i="1" s="1"/>
  <c r="N1101" i="1" s="1"/>
  <c r="L1102" i="1"/>
  <c r="M1102" i="1" s="1"/>
  <c r="N1102" i="1" s="1"/>
  <c r="L1103" i="1"/>
  <c r="M1103" i="1" s="1"/>
  <c r="N1103" i="1" s="1"/>
  <c r="L1104" i="1"/>
  <c r="M1104" i="1" s="1"/>
  <c r="N1104" i="1" s="1"/>
  <c r="L1105" i="1"/>
  <c r="M1105" i="1" s="1"/>
  <c r="N1105" i="1" s="1"/>
  <c r="L1106" i="1"/>
  <c r="M1106" i="1" s="1"/>
  <c r="N1106" i="1" s="1"/>
  <c r="L1107" i="1"/>
  <c r="M1107" i="1" s="1"/>
  <c r="N1107" i="1" s="1"/>
  <c r="L1108" i="1"/>
  <c r="M1108" i="1" s="1"/>
  <c r="N1108" i="1" s="1"/>
  <c r="L1109" i="1"/>
  <c r="M1109" i="1" s="1"/>
  <c r="N1109" i="1" s="1"/>
  <c r="L1110" i="1"/>
  <c r="M1110" i="1" s="1"/>
  <c r="N1110" i="1" s="1"/>
  <c r="L1111" i="1"/>
  <c r="M1111" i="1" s="1"/>
  <c r="N1111" i="1" s="1"/>
  <c r="L1112" i="1"/>
  <c r="M1112" i="1" s="1"/>
  <c r="N1112" i="1" s="1"/>
  <c r="L1113" i="1"/>
  <c r="M1113" i="1" s="1"/>
  <c r="N1113" i="1" s="1"/>
  <c r="L1114" i="1"/>
  <c r="M1114" i="1" s="1"/>
  <c r="N1114" i="1" s="1"/>
  <c r="L1115" i="1"/>
  <c r="M1115" i="1" s="1"/>
  <c r="N1115" i="1" s="1"/>
  <c r="L1116" i="1"/>
  <c r="M1116" i="1" s="1"/>
  <c r="N1116" i="1" s="1"/>
  <c r="L1117" i="1"/>
  <c r="M1117" i="1" s="1"/>
  <c r="N1117" i="1" s="1"/>
  <c r="L1118" i="1"/>
  <c r="M1118" i="1" s="1"/>
  <c r="N1118" i="1" s="1"/>
  <c r="L1119" i="1"/>
  <c r="M1119" i="1" s="1"/>
  <c r="N1119" i="1" s="1"/>
  <c r="L1120" i="1"/>
  <c r="M1120" i="1" s="1"/>
  <c r="N1120" i="1" s="1"/>
  <c r="L1121" i="1"/>
  <c r="M1121" i="1" s="1"/>
  <c r="N1121" i="1" s="1"/>
  <c r="L1122" i="1"/>
  <c r="M1122" i="1" s="1"/>
  <c r="N1122" i="1" s="1"/>
  <c r="L1123" i="1"/>
  <c r="M1123" i="1" s="1"/>
  <c r="N1123" i="1" s="1"/>
  <c r="L1124" i="1"/>
  <c r="M1124" i="1" s="1"/>
  <c r="N1124" i="1" s="1"/>
  <c r="L1125" i="1"/>
  <c r="M1125" i="1" s="1"/>
  <c r="N1125" i="1" s="1"/>
  <c r="L1126" i="1"/>
  <c r="M1126" i="1" s="1"/>
  <c r="N1126" i="1" s="1"/>
  <c r="L1127" i="1"/>
  <c r="M1127" i="1" s="1"/>
  <c r="N1127" i="1" s="1"/>
  <c r="L1128" i="1"/>
  <c r="M1128" i="1" s="1"/>
  <c r="N1128" i="1" s="1"/>
  <c r="L1129" i="1"/>
  <c r="M1129" i="1" s="1"/>
  <c r="N1129" i="1" s="1"/>
  <c r="L1130" i="1"/>
  <c r="M1130" i="1" s="1"/>
  <c r="N1130" i="1" s="1"/>
  <c r="L1131" i="1"/>
  <c r="M1131" i="1" s="1"/>
  <c r="N1131" i="1" s="1"/>
  <c r="L1132" i="1"/>
  <c r="M1132" i="1" s="1"/>
  <c r="N1132" i="1" s="1"/>
  <c r="L1133" i="1"/>
  <c r="M1133" i="1" s="1"/>
  <c r="N1133" i="1" s="1"/>
  <c r="L1134" i="1"/>
  <c r="M1134" i="1" s="1"/>
  <c r="N1134" i="1" s="1"/>
  <c r="L1135" i="1"/>
  <c r="M1135" i="1" s="1"/>
  <c r="N1135" i="1" s="1"/>
  <c r="L1136" i="1"/>
  <c r="M1136" i="1" s="1"/>
  <c r="N1136" i="1" s="1"/>
  <c r="L1137" i="1"/>
  <c r="M1137" i="1" s="1"/>
  <c r="N1137" i="1" s="1"/>
  <c r="L1138" i="1"/>
  <c r="M1138" i="1" s="1"/>
  <c r="N1138" i="1" s="1"/>
  <c r="L1139" i="1"/>
  <c r="M1139" i="1" s="1"/>
  <c r="N1139" i="1" s="1"/>
  <c r="L1140" i="1"/>
  <c r="M1140" i="1" s="1"/>
  <c r="N1140" i="1" s="1"/>
  <c r="L1141" i="1"/>
  <c r="M1141" i="1" s="1"/>
  <c r="N1141" i="1" s="1"/>
  <c r="L1142" i="1"/>
  <c r="M1142" i="1" s="1"/>
  <c r="N1142" i="1" s="1"/>
  <c r="L1143" i="1"/>
  <c r="M1143" i="1" s="1"/>
  <c r="N1143" i="1" s="1"/>
  <c r="L1144" i="1"/>
  <c r="M1144" i="1" s="1"/>
  <c r="N1144" i="1" s="1"/>
  <c r="L1145" i="1"/>
  <c r="M1145" i="1" s="1"/>
  <c r="N1145" i="1" s="1"/>
  <c r="L1146" i="1"/>
  <c r="M1146" i="1" s="1"/>
  <c r="N1146" i="1" s="1"/>
  <c r="L1147" i="1"/>
  <c r="M1147" i="1" s="1"/>
  <c r="N1147" i="1" s="1"/>
  <c r="L1148" i="1"/>
  <c r="M1148" i="1" s="1"/>
  <c r="N1148" i="1" s="1"/>
  <c r="L1149" i="1"/>
  <c r="M1149" i="1" s="1"/>
  <c r="N1149" i="1" s="1"/>
  <c r="L1150" i="1"/>
  <c r="M1150" i="1" s="1"/>
  <c r="N1150" i="1" s="1"/>
  <c r="L1151" i="1"/>
  <c r="M1151" i="1" s="1"/>
  <c r="N1151" i="1" s="1"/>
  <c r="L1152" i="1"/>
  <c r="M1152" i="1" s="1"/>
  <c r="N1152" i="1" s="1"/>
  <c r="L1153" i="1"/>
  <c r="M1153" i="1" s="1"/>
  <c r="N1153" i="1" s="1"/>
  <c r="L1154" i="1"/>
  <c r="M1154" i="1" s="1"/>
  <c r="N1154" i="1" s="1"/>
  <c r="L1155" i="1"/>
  <c r="M1155" i="1" s="1"/>
  <c r="N1155" i="1" s="1"/>
  <c r="L1156" i="1"/>
  <c r="M1156" i="1" s="1"/>
  <c r="N1156" i="1" s="1"/>
  <c r="L1157" i="1"/>
  <c r="M1157" i="1" s="1"/>
  <c r="N1157" i="1" s="1"/>
  <c r="L1158" i="1"/>
  <c r="M1158" i="1" s="1"/>
  <c r="N1158" i="1" s="1"/>
  <c r="L1159" i="1"/>
  <c r="M1159" i="1" s="1"/>
  <c r="N1159" i="1" s="1"/>
  <c r="L1160" i="1"/>
  <c r="M1160" i="1" s="1"/>
  <c r="N1160" i="1" s="1"/>
  <c r="L1161" i="1"/>
  <c r="M1161" i="1" s="1"/>
  <c r="N1161" i="1" s="1"/>
  <c r="L1162" i="1"/>
  <c r="M1162" i="1" s="1"/>
  <c r="N1162" i="1" s="1"/>
  <c r="L1163" i="1"/>
  <c r="M1163" i="1" s="1"/>
  <c r="N1163" i="1" s="1"/>
  <c r="L1164" i="1"/>
  <c r="M1164" i="1" s="1"/>
  <c r="N1164" i="1" s="1"/>
  <c r="L1165" i="1"/>
  <c r="M1165" i="1" s="1"/>
  <c r="N1165" i="1" s="1"/>
  <c r="L1166" i="1"/>
  <c r="M1166" i="1" s="1"/>
  <c r="N1166" i="1" s="1"/>
  <c r="L1167" i="1"/>
  <c r="M1167" i="1" s="1"/>
  <c r="N1167" i="1" s="1"/>
  <c r="L1168" i="1"/>
  <c r="M1168" i="1" s="1"/>
  <c r="N1168" i="1" s="1"/>
  <c r="L1169" i="1"/>
  <c r="M1169" i="1" s="1"/>
  <c r="N1169" i="1" s="1"/>
  <c r="L1170" i="1"/>
  <c r="M1170" i="1" s="1"/>
  <c r="N1170" i="1" s="1"/>
  <c r="L1171" i="1"/>
  <c r="M1171" i="1" s="1"/>
  <c r="N1171" i="1" s="1"/>
  <c r="L1172" i="1"/>
  <c r="M1172" i="1" s="1"/>
  <c r="N1172" i="1" s="1"/>
  <c r="L1173" i="1"/>
  <c r="M1173" i="1" s="1"/>
  <c r="N1173" i="1" s="1"/>
  <c r="L1174" i="1"/>
  <c r="M1174" i="1" s="1"/>
  <c r="N1174" i="1" s="1"/>
  <c r="L1175" i="1"/>
  <c r="M1175" i="1" s="1"/>
  <c r="N1175" i="1" s="1"/>
  <c r="L1176" i="1"/>
  <c r="M1176" i="1" s="1"/>
  <c r="N1176" i="1" s="1"/>
  <c r="L1177" i="1"/>
  <c r="M1177" i="1" s="1"/>
  <c r="N1177" i="1" s="1"/>
  <c r="L1178" i="1"/>
  <c r="M1178" i="1" s="1"/>
  <c r="N1178" i="1" s="1"/>
  <c r="L1179" i="1"/>
  <c r="M1179" i="1" s="1"/>
  <c r="N1179" i="1" s="1"/>
  <c r="L1180" i="1"/>
  <c r="M1180" i="1" s="1"/>
  <c r="N1180" i="1" s="1"/>
  <c r="L1181" i="1"/>
  <c r="M1181" i="1" s="1"/>
  <c r="N1181" i="1" s="1"/>
  <c r="L1182" i="1"/>
  <c r="M1182" i="1" s="1"/>
  <c r="N1182" i="1" s="1"/>
  <c r="L1183" i="1"/>
  <c r="M1183" i="1" s="1"/>
  <c r="N1183" i="1" s="1"/>
  <c r="L1184" i="1"/>
  <c r="M1184" i="1" s="1"/>
  <c r="N1184" i="1" s="1"/>
  <c r="L1185" i="1"/>
  <c r="M1185" i="1" s="1"/>
  <c r="N1185" i="1" s="1"/>
  <c r="L1186" i="1"/>
  <c r="M1186" i="1" s="1"/>
  <c r="N1186" i="1" s="1"/>
  <c r="L1187" i="1"/>
  <c r="M1187" i="1" s="1"/>
  <c r="N1187" i="1" s="1"/>
  <c r="L1188" i="1"/>
  <c r="M1188" i="1" s="1"/>
  <c r="N1188" i="1" s="1"/>
  <c r="L1189" i="1"/>
  <c r="M1189" i="1" s="1"/>
  <c r="N1189" i="1" s="1"/>
  <c r="L1190" i="1"/>
  <c r="M1190" i="1" s="1"/>
  <c r="N1190" i="1" s="1"/>
  <c r="L1191" i="1"/>
  <c r="M1191" i="1" s="1"/>
  <c r="N1191" i="1" s="1"/>
  <c r="L1192" i="1"/>
  <c r="M1192" i="1" s="1"/>
  <c r="N1192" i="1" s="1"/>
  <c r="L1193" i="1"/>
  <c r="M1193" i="1" s="1"/>
  <c r="N1193" i="1" s="1"/>
  <c r="L1194" i="1"/>
  <c r="M1194" i="1" s="1"/>
  <c r="N1194" i="1" s="1"/>
  <c r="L1195" i="1"/>
  <c r="M1195" i="1" s="1"/>
  <c r="N1195" i="1" s="1"/>
  <c r="L1196" i="1"/>
  <c r="M1196" i="1" s="1"/>
  <c r="N1196" i="1" s="1"/>
  <c r="L1197" i="1"/>
  <c r="M1197" i="1" s="1"/>
  <c r="N1197" i="1" s="1"/>
  <c r="L1198" i="1"/>
  <c r="M1198" i="1" s="1"/>
  <c r="N1198" i="1" s="1"/>
  <c r="L1199" i="1"/>
  <c r="M1199" i="1" s="1"/>
  <c r="N1199" i="1" s="1"/>
  <c r="L1200" i="1"/>
  <c r="M1200" i="1" s="1"/>
  <c r="N1200" i="1" s="1"/>
  <c r="L1201" i="1"/>
  <c r="M1201" i="1" s="1"/>
  <c r="N1201" i="1" s="1"/>
  <c r="L1202" i="1"/>
  <c r="M1202" i="1" s="1"/>
  <c r="N1202" i="1" s="1"/>
  <c r="L1203" i="1"/>
  <c r="M1203" i="1" s="1"/>
  <c r="N1203" i="1" s="1"/>
  <c r="L1204" i="1"/>
  <c r="M1204" i="1" s="1"/>
  <c r="N1204" i="1" s="1"/>
  <c r="L1205" i="1"/>
  <c r="M1205" i="1" s="1"/>
  <c r="N1205" i="1" s="1"/>
  <c r="L1206" i="1"/>
  <c r="M1206" i="1" s="1"/>
  <c r="N1206" i="1" s="1"/>
  <c r="L1207" i="1"/>
  <c r="M1207" i="1" s="1"/>
  <c r="N1207" i="1" s="1"/>
  <c r="L1208" i="1"/>
  <c r="M1208" i="1" s="1"/>
  <c r="N1208" i="1" s="1"/>
  <c r="L1209" i="1"/>
  <c r="M1209" i="1" s="1"/>
  <c r="N1209" i="1" s="1"/>
  <c r="L1210" i="1"/>
  <c r="M1210" i="1" s="1"/>
  <c r="N1210" i="1" s="1"/>
  <c r="L1211" i="1"/>
  <c r="M1211" i="1" s="1"/>
  <c r="N1211" i="1" s="1"/>
  <c r="L1212" i="1"/>
  <c r="M1212" i="1" s="1"/>
  <c r="N1212" i="1" s="1"/>
  <c r="L1213" i="1"/>
  <c r="M1213" i="1" s="1"/>
  <c r="N1213" i="1" s="1"/>
  <c r="L1214" i="1"/>
  <c r="M1214" i="1" s="1"/>
  <c r="N1214" i="1" s="1"/>
  <c r="L1215" i="1"/>
  <c r="M1215" i="1" s="1"/>
  <c r="N1215" i="1" s="1"/>
  <c r="L1216" i="1"/>
  <c r="M1216" i="1" s="1"/>
  <c r="N1216" i="1" s="1"/>
  <c r="L1217" i="1"/>
  <c r="M1217" i="1" s="1"/>
  <c r="N1217" i="1" s="1"/>
  <c r="L1218" i="1"/>
  <c r="M1218" i="1" s="1"/>
  <c r="N1218" i="1" s="1"/>
  <c r="L1219" i="1"/>
  <c r="M1219" i="1" s="1"/>
  <c r="N1219" i="1" s="1"/>
  <c r="L1220" i="1"/>
  <c r="M1220" i="1" s="1"/>
  <c r="N1220" i="1" s="1"/>
  <c r="L1221" i="1"/>
  <c r="M1221" i="1" s="1"/>
  <c r="N1221" i="1" s="1"/>
  <c r="L1222" i="1"/>
  <c r="M1222" i="1" s="1"/>
  <c r="N1222" i="1" s="1"/>
  <c r="L1223" i="1"/>
  <c r="M1223" i="1" s="1"/>
  <c r="N1223" i="1" s="1"/>
  <c r="L1224" i="1"/>
  <c r="M1224" i="1" s="1"/>
  <c r="N1224" i="1" s="1"/>
  <c r="L1225" i="1"/>
  <c r="M1225" i="1" s="1"/>
  <c r="N1225" i="1" s="1"/>
  <c r="L1226" i="1"/>
  <c r="M1226" i="1" s="1"/>
  <c r="N1226" i="1" s="1"/>
  <c r="L1227" i="1"/>
  <c r="M1227" i="1" s="1"/>
  <c r="N1227" i="1" s="1"/>
  <c r="L1228" i="1"/>
  <c r="M1228" i="1" s="1"/>
  <c r="N1228" i="1" s="1"/>
  <c r="L1229" i="1"/>
  <c r="M1229" i="1" s="1"/>
  <c r="N1229" i="1" s="1"/>
  <c r="L1230" i="1"/>
  <c r="M1230" i="1" s="1"/>
  <c r="N1230" i="1" s="1"/>
  <c r="L1231" i="1"/>
  <c r="M1231" i="1" s="1"/>
  <c r="N1231" i="1" s="1"/>
  <c r="L1232" i="1"/>
  <c r="M1232" i="1" s="1"/>
  <c r="N1232" i="1" s="1"/>
  <c r="L1233" i="1"/>
  <c r="M1233" i="1" s="1"/>
  <c r="N1233" i="1" s="1"/>
  <c r="L1234" i="1"/>
  <c r="M1234" i="1" s="1"/>
  <c r="N1234" i="1" s="1"/>
  <c r="L1235" i="1"/>
  <c r="M1235" i="1" s="1"/>
  <c r="N1235" i="1" s="1"/>
  <c r="L1236" i="1"/>
  <c r="M1236" i="1" s="1"/>
  <c r="N1236" i="1" s="1"/>
  <c r="L1237" i="1"/>
  <c r="M1237" i="1" s="1"/>
  <c r="N1237" i="1" s="1"/>
  <c r="L1238" i="1"/>
  <c r="M1238" i="1" s="1"/>
  <c r="N1238" i="1" s="1"/>
  <c r="L1239" i="1"/>
  <c r="M1239" i="1" s="1"/>
  <c r="N1239" i="1" s="1"/>
  <c r="L1240" i="1"/>
  <c r="M1240" i="1" s="1"/>
  <c r="N1240" i="1" s="1"/>
  <c r="L1241" i="1"/>
  <c r="M1241" i="1" s="1"/>
  <c r="N1241" i="1" s="1"/>
  <c r="L1242" i="1"/>
  <c r="M1242" i="1" s="1"/>
  <c r="N1242" i="1" s="1"/>
  <c r="L1243" i="1"/>
  <c r="M1243" i="1" s="1"/>
  <c r="N1243" i="1" s="1"/>
  <c r="L1244" i="1"/>
  <c r="M1244" i="1" s="1"/>
  <c r="N1244" i="1" s="1"/>
  <c r="L1245" i="1"/>
  <c r="M1245" i="1" s="1"/>
  <c r="N1245" i="1" s="1"/>
  <c r="L1246" i="1"/>
  <c r="M1246" i="1" s="1"/>
  <c r="N1246" i="1" s="1"/>
  <c r="L1247" i="1"/>
  <c r="M1247" i="1" s="1"/>
  <c r="N1247" i="1" s="1"/>
  <c r="L1248" i="1"/>
  <c r="M1248" i="1" s="1"/>
  <c r="N1248" i="1" s="1"/>
  <c r="L1249" i="1"/>
  <c r="M1249" i="1" s="1"/>
  <c r="N1249" i="1" s="1"/>
  <c r="L1250" i="1"/>
  <c r="M1250" i="1" s="1"/>
  <c r="N1250" i="1" s="1"/>
  <c r="L1251" i="1"/>
  <c r="M1251" i="1" s="1"/>
  <c r="N1251" i="1" s="1"/>
  <c r="L1252" i="1"/>
  <c r="M1252" i="1" s="1"/>
  <c r="N1252" i="1" s="1"/>
  <c r="L1253" i="1"/>
  <c r="M1253" i="1" s="1"/>
  <c r="N1253" i="1" s="1"/>
  <c r="L1254" i="1"/>
  <c r="M1254" i="1" s="1"/>
  <c r="N1254" i="1" s="1"/>
  <c r="L1255" i="1"/>
  <c r="M1255" i="1" s="1"/>
  <c r="N1255" i="1" s="1"/>
  <c r="L1256" i="1"/>
  <c r="M1256" i="1" s="1"/>
  <c r="N1256" i="1" s="1"/>
  <c r="L1257" i="1"/>
  <c r="M1257" i="1" s="1"/>
  <c r="N1257" i="1" s="1"/>
  <c r="L1258" i="1"/>
  <c r="M1258" i="1" s="1"/>
  <c r="N1258" i="1" s="1"/>
  <c r="L1259" i="1"/>
  <c r="M1259" i="1" s="1"/>
  <c r="N1259" i="1" s="1"/>
  <c r="L1260" i="1"/>
  <c r="M1260" i="1" s="1"/>
  <c r="N1260" i="1" s="1"/>
  <c r="L1261" i="1"/>
  <c r="M1261" i="1" s="1"/>
  <c r="N1261" i="1" s="1"/>
  <c r="L1262" i="1"/>
  <c r="M1262" i="1" s="1"/>
  <c r="N1262" i="1" s="1"/>
  <c r="L1263" i="1"/>
  <c r="M1263" i="1" s="1"/>
  <c r="N1263" i="1" s="1"/>
  <c r="L1264" i="1"/>
  <c r="M1264" i="1" s="1"/>
  <c r="N1264" i="1" s="1"/>
  <c r="L1265" i="1"/>
  <c r="M1265" i="1" s="1"/>
  <c r="N1265" i="1" s="1"/>
  <c r="L1266" i="1"/>
  <c r="M1266" i="1" s="1"/>
  <c r="N1266" i="1" s="1"/>
  <c r="L1267" i="1"/>
  <c r="M1267" i="1" s="1"/>
  <c r="N1267" i="1" s="1"/>
  <c r="L1268" i="1"/>
  <c r="M1268" i="1" s="1"/>
  <c r="N1268" i="1" s="1"/>
  <c r="L1269" i="1"/>
  <c r="M1269" i="1" s="1"/>
  <c r="N1269" i="1" s="1"/>
  <c r="L1270" i="1"/>
  <c r="M1270" i="1" s="1"/>
  <c r="N1270" i="1" s="1"/>
  <c r="L1271" i="1"/>
  <c r="M1271" i="1" s="1"/>
  <c r="N1271" i="1" s="1"/>
  <c r="L1272" i="1"/>
  <c r="M1272" i="1" s="1"/>
  <c r="N1272" i="1" s="1"/>
  <c r="L1273" i="1"/>
  <c r="M1273" i="1" s="1"/>
  <c r="N1273" i="1" s="1"/>
  <c r="L1274" i="1"/>
  <c r="M1274" i="1" s="1"/>
  <c r="N1274" i="1" s="1"/>
  <c r="L1275" i="1"/>
  <c r="M1275" i="1" s="1"/>
  <c r="N1275" i="1" s="1"/>
  <c r="L1276" i="1"/>
  <c r="M1276" i="1" s="1"/>
  <c r="N1276" i="1" s="1"/>
  <c r="L1277" i="1"/>
  <c r="M1277" i="1" s="1"/>
  <c r="N1277" i="1" s="1"/>
  <c r="L1278" i="1"/>
  <c r="M1278" i="1" s="1"/>
  <c r="N1278" i="1" s="1"/>
  <c r="L1279" i="1"/>
  <c r="M1279" i="1" s="1"/>
  <c r="N1279" i="1" s="1"/>
  <c r="L1280" i="1"/>
  <c r="M1280" i="1" s="1"/>
  <c r="N1280" i="1" s="1"/>
  <c r="L1281" i="1"/>
  <c r="M1281" i="1" s="1"/>
  <c r="N1281" i="1" s="1"/>
  <c r="L1282" i="1"/>
  <c r="M1282" i="1" s="1"/>
  <c r="N1282" i="1" s="1"/>
  <c r="L1283" i="1"/>
  <c r="M1283" i="1" s="1"/>
  <c r="N1283" i="1" s="1"/>
  <c r="L1284" i="1"/>
  <c r="M1284" i="1" s="1"/>
  <c r="N1284" i="1" s="1"/>
  <c r="L1285" i="1"/>
  <c r="M1285" i="1" s="1"/>
  <c r="N1285" i="1" s="1"/>
  <c r="L1286" i="1"/>
  <c r="M1286" i="1" s="1"/>
  <c r="N1286" i="1" s="1"/>
  <c r="L1287" i="1"/>
  <c r="M1287" i="1" s="1"/>
  <c r="N1287" i="1" s="1"/>
  <c r="L1288" i="1"/>
  <c r="M1288" i="1" s="1"/>
  <c r="N1288" i="1" s="1"/>
  <c r="L1289" i="1"/>
  <c r="M1289" i="1" s="1"/>
  <c r="N1289" i="1" s="1"/>
  <c r="L1290" i="1"/>
  <c r="M1290" i="1" s="1"/>
  <c r="N1290" i="1" s="1"/>
  <c r="L1291" i="1"/>
  <c r="M1291" i="1" s="1"/>
  <c r="N1291" i="1" s="1"/>
  <c r="L1292" i="1"/>
  <c r="M1292" i="1" s="1"/>
  <c r="N1292" i="1" s="1"/>
  <c r="L1293" i="1"/>
  <c r="M1293" i="1" s="1"/>
  <c r="N1293" i="1" s="1"/>
  <c r="L1294" i="1"/>
  <c r="M1294" i="1" s="1"/>
  <c r="N1294" i="1" s="1"/>
  <c r="L1295" i="1"/>
  <c r="M1295" i="1" s="1"/>
  <c r="N1295" i="1" s="1"/>
  <c r="L1296" i="1"/>
  <c r="M1296" i="1" s="1"/>
  <c r="N1296" i="1" s="1"/>
  <c r="L1297" i="1"/>
  <c r="M1297" i="1" s="1"/>
  <c r="N1297" i="1" s="1"/>
  <c r="L1298" i="1"/>
  <c r="M1298" i="1" s="1"/>
  <c r="N1298" i="1" s="1"/>
  <c r="L1299" i="1"/>
  <c r="M1299" i="1" s="1"/>
  <c r="N1299" i="1" s="1"/>
  <c r="L1300" i="1"/>
  <c r="M1300" i="1" s="1"/>
  <c r="N1300" i="1" s="1"/>
  <c r="L1301" i="1"/>
  <c r="M1301" i="1" s="1"/>
  <c r="N1301" i="1" s="1"/>
  <c r="L1302" i="1"/>
  <c r="M1302" i="1" s="1"/>
  <c r="N1302" i="1" s="1"/>
  <c r="L1303" i="1"/>
  <c r="M1303" i="1" s="1"/>
  <c r="N1303" i="1" s="1"/>
  <c r="L1304" i="1"/>
  <c r="M1304" i="1" s="1"/>
  <c r="N1304" i="1" s="1"/>
  <c r="L1305" i="1"/>
  <c r="M1305" i="1" s="1"/>
  <c r="N1305" i="1" s="1"/>
  <c r="L1306" i="1"/>
  <c r="M1306" i="1" s="1"/>
  <c r="N1306" i="1" s="1"/>
  <c r="L1307" i="1"/>
  <c r="M1307" i="1" s="1"/>
  <c r="N1307" i="1" s="1"/>
  <c r="L1308" i="1"/>
  <c r="M1308" i="1" s="1"/>
  <c r="N1308" i="1" s="1"/>
  <c r="L1309" i="1"/>
  <c r="M1309" i="1" s="1"/>
  <c r="N1309" i="1" s="1"/>
  <c r="L1310" i="1"/>
  <c r="M1310" i="1" s="1"/>
  <c r="N1310" i="1" s="1"/>
  <c r="L1311" i="1"/>
  <c r="M1311" i="1" s="1"/>
  <c r="N1311" i="1" s="1"/>
  <c r="L1312" i="1"/>
  <c r="M1312" i="1" s="1"/>
  <c r="N1312" i="1" s="1"/>
  <c r="L1313" i="1"/>
  <c r="M1313" i="1" s="1"/>
  <c r="N1313" i="1" s="1"/>
  <c r="L1314" i="1"/>
  <c r="M1314" i="1" s="1"/>
  <c r="N1314" i="1" s="1"/>
  <c r="L1315" i="1"/>
  <c r="M1315" i="1" s="1"/>
  <c r="N1315" i="1" s="1"/>
  <c r="L1316" i="1"/>
  <c r="M1316" i="1" s="1"/>
  <c r="N1316" i="1" s="1"/>
  <c r="L1317" i="1"/>
  <c r="M1317" i="1" s="1"/>
  <c r="N1317" i="1" s="1"/>
  <c r="L1318" i="1"/>
  <c r="M1318" i="1" s="1"/>
  <c r="N1318" i="1" s="1"/>
  <c r="L1319" i="1"/>
  <c r="M1319" i="1" s="1"/>
  <c r="N1319" i="1" s="1"/>
  <c r="L1320" i="1"/>
  <c r="M1320" i="1" s="1"/>
  <c r="N1320" i="1" s="1"/>
  <c r="L1321" i="1"/>
  <c r="M1321" i="1" s="1"/>
  <c r="N1321" i="1" s="1"/>
  <c r="L1322" i="1"/>
  <c r="M1322" i="1" s="1"/>
  <c r="N1322" i="1" s="1"/>
  <c r="L1323" i="1"/>
  <c r="M1323" i="1" s="1"/>
  <c r="N1323" i="1" s="1"/>
  <c r="L1324" i="1"/>
  <c r="M1324" i="1" s="1"/>
  <c r="N1324" i="1" s="1"/>
  <c r="L1325" i="1"/>
  <c r="M1325" i="1" s="1"/>
  <c r="N1325" i="1" s="1"/>
  <c r="L1326" i="1"/>
  <c r="M1326" i="1" s="1"/>
  <c r="N1326" i="1" s="1"/>
  <c r="L1327" i="1"/>
  <c r="M1327" i="1" s="1"/>
  <c r="N1327" i="1" s="1"/>
  <c r="L1328" i="1"/>
  <c r="M1328" i="1" s="1"/>
  <c r="N1328" i="1" s="1"/>
  <c r="L1329" i="1"/>
  <c r="M1329" i="1" s="1"/>
  <c r="N1329" i="1" s="1"/>
  <c r="L1330" i="1"/>
  <c r="M1330" i="1" s="1"/>
  <c r="N1330" i="1" s="1"/>
  <c r="L1331" i="1"/>
  <c r="M1331" i="1" s="1"/>
  <c r="N1331" i="1" s="1"/>
  <c r="L1332" i="1"/>
  <c r="M1332" i="1" s="1"/>
  <c r="N1332" i="1" s="1"/>
  <c r="L1333" i="1"/>
  <c r="M1333" i="1" s="1"/>
  <c r="N1333" i="1" s="1"/>
  <c r="L1334" i="1"/>
  <c r="M1334" i="1" s="1"/>
  <c r="N1334" i="1" s="1"/>
  <c r="L1335" i="1"/>
  <c r="M1335" i="1" s="1"/>
  <c r="N1335" i="1" s="1"/>
  <c r="L1336" i="1"/>
  <c r="M1336" i="1" s="1"/>
  <c r="N1336" i="1" s="1"/>
  <c r="L1337" i="1"/>
  <c r="M1337" i="1" s="1"/>
  <c r="N1337" i="1" s="1"/>
  <c r="L1338" i="1"/>
  <c r="M1338" i="1" s="1"/>
  <c r="N1338" i="1" s="1"/>
  <c r="L1339" i="1"/>
  <c r="M1339" i="1" s="1"/>
  <c r="N1339" i="1" s="1"/>
  <c r="L1340" i="1"/>
  <c r="M1340" i="1" s="1"/>
  <c r="N1340" i="1" s="1"/>
  <c r="L1341" i="1"/>
  <c r="M1341" i="1" s="1"/>
  <c r="N1341" i="1" s="1"/>
  <c r="L1342" i="1"/>
  <c r="M1342" i="1" s="1"/>
  <c r="N1342" i="1" s="1"/>
  <c r="L1343" i="1"/>
  <c r="M1343" i="1" s="1"/>
  <c r="N1343" i="1" s="1"/>
  <c r="L1344" i="1"/>
  <c r="M1344" i="1" s="1"/>
  <c r="N1344" i="1" s="1"/>
  <c r="L1345" i="1"/>
  <c r="M1345" i="1" s="1"/>
  <c r="N1345" i="1" s="1"/>
  <c r="L1346" i="1"/>
  <c r="M1346" i="1" s="1"/>
  <c r="N1346" i="1" s="1"/>
  <c r="L1347" i="1"/>
  <c r="M1347" i="1" s="1"/>
  <c r="N1347" i="1" s="1"/>
  <c r="L1348" i="1"/>
  <c r="M1348" i="1" s="1"/>
  <c r="N1348" i="1" s="1"/>
  <c r="L1349" i="1"/>
  <c r="M1349" i="1" s="1"/>
  <c r="N1349" i="1" s="1"/>
  <c r="L1350" i="1"/>
  <c r="M1350" i="1" s="1"/>
  <c r="N1350" i="1" s="1"/>
  <c r="L1351" i="1"/>
  <c r="M1351" i="1" s="1"/>
  <c r="N1351" i="1" s="1"/>
  <c r="L1352" i="1"/>
  <c r="M1352" i="1" s="1"/>
  <c r="N1352" i="1" s="1"/>
  <c r="L1353" i="1"/>
  <c r="M1353" i="1" s="1"/>
  <c r="N1353" i="1" s="1"/>
  <c r="L1354" i="1"/>
  <c r="M1354" i="1" s="1"/>
  <c r="N1354" i="1" s="1"/>
  <c r="L1355" i="1"/>
  <c r="M1355" i="1" s="1"/>
  <c r="N1355" i="1" s="1"/>
  <c r="L1356" i="1"/>
  <c r="M1356" i="1" s="1"/>
  <c r="N1356" i="1" s="1"/>
  <c r="L1357" i="1"/>
  <c r="M1357" i="1" s="1"/>
  <c r="N1357" i="1" s="1"/>
  <c r="L1358" i="1"/>
  <c r="M1358" i="1" s="1"/>
  <c r="N1358" i="1" s="1"/>
  <c r="L1359" i="1"/>
  <c r="M1359" i="1" s="1"/>
  <c r="N1359" i="1" s="1"/>
  <c r="L1360" i="1"/>
  <c r="M1360" i="1" s="1"/>
  <c r="N1360" i="1" s="1"/>
  <c r="L1361" i="1"/>
  <c r="M1361" i="1" s="1"/>
  <c r="N1361" i="1" s="1"/>
  <c r="L1362" i="1"/>
  <c r="M1362" i="1" s="1"/>
  <c r="N1362" i="1" s="1"/>
  <c r="L1363" i="1"/>
  <c r="M1363" i="1" s="1"/>
  <c r="N1363" i="1" s="1"/>
  <c r="L1364" i="1"/>
  <c r="M1364" i="1" s="1"/>
  <c r="N1364" i="1" s="1"/>
  <c r="L1365" i="1"/>
  <c r="M1365" i="1" s="1"/>
  <c r="N1365" i="1" s="1"/>
  <c r="L1366" i="1"/>
  <c r="M1366" i="1" s="1"/>
  <c r="N1366" i="1" s="1"/>
  <c r="L1367" i="1"/>
  <c r="M1367" i="1" s="1"/>
  <c r="N1367" i="1" s="1"/>
  <c r="L1368" i="1"/>
  <c r="M1368" i="1" s="1"/>
  <c r="N1368" i="1" s="1"/>
  <c r="L1369" i="1"/>
  <c r="M1369" i="1" s="1"/>
  <c r="N1369" i="1" s="1"/>
  <c r="L1370" i="1"/>
  <c r="M1370" i="1" s="1"/>
  <c r="N1370" i="1" s="1"/>
  <c r="L1371" i="1"/>
  <c r="M1371" i="1" s="1"/>
  <c r="N1371" i="1" s="1"/>
  <c r="L1372" i="1"/>
  <c r="M1372" i="1" s="1"/>
  <c r="N1372" i="1" s="1"/>
  <c r="L1373" i="1"/>
  <c r="M1373" i="1" s="1"/>
  <c r="N1373" i="1" s="1"/>
  <c r="L1374" i="1"/>
  <c r="M1374" i="1" s="1"/>
  <c r="N1374" i="1" s="1"/>
  <c r="L1375" i="1"/>
  <c r="M1375" i="1" s="1"/>
  <c r="N1375" i="1" s="1"/>
  <c r="L1376" i="1"/>
  <c r="M1376" i="1" s="1"/>
  <c r="N1376" i="1" s="1"/>
  <c r="L1377" i="1"/>
  <c r="M1377" i="1" s="1"/>
  <c r="N1377" i="1" s="1"/>
  <c r="L1378" i="1"/>
  <c r="M1378" i="1" s="1"/>
  <c r="N1378" i="1" s="1"/>
  <c r="L1379" i="1"/>
  <c r="M1379" i="1" s="1"/>
  <c r="N1379" i="1" s="1"/>
  <c r="L1380" i="1"/>
  <c r="M1380" i="1" s="1"/>
  <c r="N1380" i="1" s="1"/>
  <c r="L1381" i="1"/>
  <c r="M1381" i="1" s="1"/>
  <c r="N1381" i="1" s="1"/>
  <c r="L1382" i="1"/>
  <c r="M1382" i="1" s="1"/>
  <c r="N1382" i="1" s="1"/>
  <c r="L1383" i="1"/>
  <c r="M1383" i="1" s="1"/>
  <c r="N1383" i="1" s="1"/>
  <c r="L1384" i="1"/>
  <c r="M1384" i="1" s="1"/>
  <c r="N1384" i="1" s="1"/>
  <c r="L1385" i="1"/>
  <c r="M1385" i="1" s="1"/>
  <c r="N1385" i="1" s="1"/>
  <c r="L1386" i="1"/>
  <c r="M1386" i="1" s="1"/>
  <c r="N1386" i="1" s="1"/>
  <c r="L1387" i="1"/>
  <c r="M1387" i="1" s="1"/>
  <c r="N1387" i="1" s="1"/>
  <c r="L1388" i="1"/>
  <c r="M1388" i="1" s="1"/>
  <c r="N1388" i="1" s="1"/>
  <c r="L1389" i="1"/>
  <c r="M1389" i="1" s="1"/>
  <c r="N1389" i="1" s="1"/>
  <c r="L1390" i="1"/>
  <c r="M1390" i="1" s="1"/>
  <c r="N1390" i="1" s="1"/>
  <c r="L1391" i="1"/>
  <c r="M1391" i="1" s="1"/>
  <c r="N1391" i="1" s="1"/>
  <c r="L1392" i="1"/>
  <c r="M1392" i="1" s="1"/>
  <c r="N1392" i="1" s="1"/>
  <c r="L1393" i="1"/>
  <c r="M1393" i="1" s="1"/>
  <c r="N1393" i="1" s="1"/>
  <c r="L1394" i="1"/>
  <c r="M1394" i="1" s="1"/>
  <c r="N1394" i="1" s="1"/>
  <c r="L1395" i="1"/>
  <c r="M1395" i="1" s="1"/>
  <c r="N1395" i="1" s="1"/>
  <c r="L1396" i="1"/>
  <c r="M1396" i="1" s="1"/>
  <c r="N1396" i="1" s="1"/>
  <c r="L1397" i="1"/>
  <c r="M1397" i="1" s="1"/>
  <c r="N1397" i="1" s="1"/>
  <c r="L1398" i="1"/>
  <c r="M1398" i="1" s="1"/>
  <c r="N1398" i="1" s="1"/>
  <c r="L1399" i="1"/>
  <c r="M1399" i="1" s="1"/>
  <c r="N1399" i="1" s="1"/>
  <c r="L1400" i="1"/>
  <c r="M1400" i="1" s="1"/>
  <c r="N1400" i="1" s="1"/>
  <c r="L1401" i="1"/>
  <c r="M1401" i="1" s="1"/>
  <c r="N1401" i="1" s="1"/>
  <c r="L1402" i="1"/>
  <c r="M1402" i="1" s="1"/>
  <c r="N1402" i="1" s="1"/>
  <c r="L1403" i="1"/>
  <c r="M1403" i="1" s="1"/>
  <c r="N1403" i="1" s="1"/>
  <c r="L1404" i="1"/>
  <c r="M1404" i="1" s="1"/>
  <c r="N1404" i="1" s="1"/>
  <c r="L1405" i="1"/>
  <c r="M1405" i="1" s="1"/>
  <c r="N1405" i="1" s="1"/>
  <c r="L1406" i="1"/>
  <c r="M1406" i="1" s="1"/>
  <c r="N1406" i="1" s="1"/>
  <c r="L1407" i="1"/>
  <c r="M1407" i="1" s="1"/>
  <c r="N1407" i="1" s="1"/>
  <c r="L1408" i="1"/>
  <c r="M1408" i="1" s="1"/>
  <c r="N1408" i="1" s="1"/>
  <c r="L1409" i="1"/>
  <c r="M1409" i="1" s="1"/>
  <c r="N1409" i="1" s="1"/>
  <c r="L1410" i="1"/>
  <c r="M1410" i="1" s="1"/>
  <c r="N1410" i="1" s="1"/>
  <c r="L1411" i="1"/>
  <c r="M1411" i="1" s="1"/>
  <c r="N1411" i="1" s="1"/>
  <c r="L1412" i="1"/>
  <c r="M1412" i="1" s="1"/>
  <c r="N1412" i="1" s="1"/>
  <c r="L1413" i="1"/>
  <c r="M1413" i="1" s="1"/>
  <c r="N1413" i="1" s="1"/>
  <c r="L1414" i="1"/>
  <c r="M1414" i="1" s="1"/>
  <c r="N1414" i="1" s="1"/>
  <c r="L1415" i="1"/>
  <c r="M1415" i="1" s="1"/>
  <c r="N1415" i="1" s="1"/>
  <c r="L1416" i="1"/>
  <c r="M1416" i="1" s="1"/>
  <c r="N1416" i="1" s="1"/>
  <c r="L1417" i="1"/>
  <c r="M1417" i="1" s="1"/>
  <c r="N1417" i="1" s="1"/>
  <c r="L1418" i="1"/>
  <c r="M1418" i="1" s="1"/>
  <c r="N1418" i="1" s="1"/>
  <c r="L1419" i="1"/>
  <c r="M1419" i="1" s="1"/>
  <c r="N1419" i="1" s="1"/>
  <c r="L1420" i="1"/>
  <c r="M1420" i="1" s="1"/>
  <c r="N1420" i="1" s="1"/>
  <c r="L1421" i="1"/>
  <c r="M1421" i="1" s="1"/>
  <c r="N1421" i="1" s="1"/>
  <c r="L1422" i="1"/>
  <c r="M1422" i="1" s="1"/>
  <c r="N1422" i="1" s="1"/>
  <c r="L1423" i="1"/>
  <c r="M1423" i="1" s="1"/>
  <c r="N1423" i="1" s="1"/>
  <c r="L1424" i="1"/>
  <c r="M1424" i="1" s="1"/>
  <c r="N1424" i="1" s="1"/>
  <c r="L1425" i="1"/>
  <c r="M1425" i="1" s="1"/>
  <c r="N1425" i="1" s="1"/>
  <c r="L1426" i="1"/>
  <c r="M1426" i="1" s="1"/>
  <c r="N1426" i="1" s="1"/>
  <c r="L1427" i="1"/>
  <c r="M1427" i="1" s="1"/>
  <c r="N1427" i="1" s="1"/>
  <c r="L1428" i="1"/>
  <c r="M1428" i="1" s="1"/>
  <c r="N1428" i="1" s="1"/>
  <c r="L1429" i="1"/>
  <c r="M1429" i="1" s="1"/>
  <c r="N1429" i="1" s="1"/>
  <c r="L1430" i="1"/>
  <c r="M1430" i="1" s="1"/>
  <c r="N1430" i="1" s="1"/>
  <c r="L1431" i="1"/>
  <c r="M1431" i="1" s="1"/>
  <c r="N1431" i="1" s="1"/>
  <c r="L1432" i="1"/>
  <c r="M1432" i="1" s="1"/>
  <c r="N1432" i="1" s="1"/>
  <c r="L1433" i="1"/>
  <c r="M1433" i="1" s="1"/>
  <c r="N1433" i="1" s="1"/>
  <c r="L1434" i="1"/>
  <c r="M1434" i="1" s="1"/>
  <c r="N1434" i="1" s="1"/>
  <c r="L1435" i="1"/>
  <c r="M1435" i="1" s="1"/>
  <c r="N1435" i="1" s="1"/>
  <c r="L1436" i="1"/>
  <c r="M1436" i="1" s="1"/>
  <c r="N1436" i="1" s="1"/>
  <c r="L1437" i="1"/>
  <c r="M1437" i="1" s="1"/>
  <c r="N1437" i="1" s="1"/>
  <c r="L1438" i="1"/>
  <c r="M1438" i="1" s="1"/>
  <c r="N1438" i="1" s="1"/>
  <c r="L1439" i="1"/>
  <c r="M1439" i="1" s="1"/>
  <c r="N1439" i="1" s="1"/>
  <c r="L1440" i="1"/>
  <c r="M1440" i="1" s="1"/>
  <c r="N1440" i="1" s="1"/>
  <c r="L1441" i="1"/>
  <c r="M1441" i="1" s="1"/>
  <c r="N1441" i="1" s="1"/>
  <c r="L1442" i="1"/>
  <c r="M1442" i="1" s="1"/>
  <c r="N1442" i="1" s="1"/>
  <c r="L1443" i="1"/>
  <c r="M1443" i="1" s="1"/>
  <c r="N1443" i="1" s="1"/>
  <c r="L1444" i="1"/>
  <c r="M1444" i="1" s="1"/>
  <c r="N1444" i="1" s="1"/>
  <c r="L1445" i="1"/>
  <c r="M1445" i="1" s="1"/>
  <c r="N1445" i="1" s="1"/>
  <c r="L1446" i="1"/>
  <c r="M1446" i="1" s="1"/>
  <c r="N1446" i="1" s="1"/>
  <c r="L1447" i="1"/>
  <c r="M1447" i="1" s="1"/>
  <c r="N1447" i="1" s="1"/>
  <c r="L1448" i="1"/>
  <c r="M1448" i="1" s="1"/>
  <c r="N1448" i="1" s="1"/>
  <c r="L1449" i="1"/>
  <c r="M1449" i="1" s="1"/>
  <c r="N1449" i="1" s="1"/>
  <c r="L1450" i="1"/>
  <c r="M1450" i="1" s="1"/>
  <c r="N1450" i="1" s="1"/>
  <c r="L1451" i="1"/>
  <c r="M1451" i="1" s="1"/>
  <c r="N1451" i="1" s="1"/>
  <c r="L1452" i="1"/>
  <c r="M1452" i="1" s="1"/>
  <c r="N1452" i="1" s="1"/>
  <c r="L1453" i="1"/>
  <c r="M1453" i="1" s="1"/>
  <c r="N1453" i="1" s="1"/>
  <c r="L1454" i="1"/>
  <c r="M1454" i="1" s="1"/>
  <c r="N1454" i="1" s="1"/>
  <c r="L1455" i="1"/>
  <c r="M1455" i="1" s="1"/>
  <c r="N1455" i="1" s="1"/>
  <c r="L1456" i="1"/>
  <c r="M1456" i="1" s="1"/>
  <c r="N1456" i="1" s="1"/>
  <c r="L1457" i="1"/>
  <c r="M1457" i="1" s="1"/>
  <c r="N1457" i="1" s="1"/>
  <c r="L1458" i="1"/>
  <c r="M1458" i="1" s="1"/>
  <c r="N1458" i="1" s="1"/>
  <c r="L1459" i="1"/>
  <c r="M1459" i="1" s="1"/>
  <c r="N1459" i="1" s="1"/>
  <c r="L1460" i="1"/>
  <c r="M1460" i="1" s="1"/>
  <c r="N1460" i="1" s="1"/>
  <c r="L1461" i="1"/>
  <c r="M1461" i="1" s="1"/>
  <c r="N1461" i="1" s="1"/>
  <c r="L1462" i="1"/>
  <c r="M1462" i="1" s="1"/>
  <c r="N1462" i="1" s="1"/>
  <c r="L1463" i="1"/>
  <c r="M1463" i="1" s="1"/>
  <c r="N1463" i="1" s="1"/>
  <c r="L1464" i="1"/>
  <c r="M1464" i="1" s="1"/>
  <c r="N1464" i="1" s="1"/>
  <c r="L1465" i="1"/>
  <c r="M1465" i="1" s="1"/>
  <c r="N1465" i="1" s="1"/>
  <c r="L1466" i="1"/>
  <c r="M1466" i="1" s="1"/>
  <c r="N1466" i="1" s="1"/>
  <c r="L1467" i="1"/>
  <c r="M1467" i="1" s="1"/>
  <c r="N1467" i="1" s="1"/>
  <c r="L1468" i="1"/>
  <c r="M1468" i="1" s="1"/>
  <c r="N1468" i="1" s="1"/>
  <c r="L1469" i="1"/>
  <c r="M1469" i="1" s="1"/>
  <c r="N1469" i="1" s="1"/>
  <c r="L1470" i="1"/>
  <c r="M1470" i="1" s="1"/>
  <c r="N1470" i="1" s="1"/>
  <c r="L1471" i="1"/>
  <c r="M1471" i="1" s="1"/>
  <c r="N1471" i="1" s="1"/>
  <c r="L1472" i="1"/>
  <c r="M1472" i="1" s="1"/>
  <c r="N1472" i="1" s="1"/>
  <c r="L1473" i="1"/>
  <c r="M1473" i="1" s="1"/>
  <c r="N1473" i="1" s="1"/>
  <c r="L1474" i="1"/>
  <c r="M1474" i="1" s="1"/>
  <c r="N1474" i="1" s="1"/>
  <c r="L1475" i="1"/>
  <c r="M1475" i="1" s="1"/>
  <c r="N1475" i="1" s="1"/>
  <c r="L1476" i="1"/>
  <c r="M1476" i="1" s="1"/>
  <c r="N1476" i="1" s="1"/>
  <c r="L1477" i="1"/>
  <c r="M1477" i="1" s="1"/>
  <c r="N1477" i="1" s="1"/>
  <c r="L1478" i="1"/>
  <c r="M1478" i="1" s="1"/>
  <c r="N1478" i="1" s="1"/>
  <c r="L1479" i="1"/>
  <c r="M1479" i="1" s="1"/>
  <c r="N1479" i="1" s="1"/>
  <c r="L1480" i="1"/>
  <c r="M1480" i="1" s="1"/>
  <c r="N1480" i="1" s="1"/>
  <c r="L1481" i="1"/>
  <c r="M1481" i="1" s="1"/>
  <c r="N1481" i="1" s="1"/>
  <c r="L1482" i="1"/>
  <c r="M1482" i="1" s="1"/>
  <c r="N1482" i="1" s="1"/>
  <c r="L1483" i="1"/>
  <c r="M1483" i="1" s="1"/>
  <c r="N1483" i="1" s="1"/>
  <c r="L1484" i="1"/>
  <c r="M1484" i="1" s="1"/>
  <c r="N1484" i="1" s="1"/>
  <c r="L1485" i="1"/>
  <c r="M1485" i="1" s="1"/>
  <c r="N1485" i="1" s="1"/>
  <c r="L1486" i="1"/>
  <c r="M1486" i="1" s="1"/>
  <c r="N1486" i="1" s="1"/>
  <c r="L1487" i="1"/>
  <c r="M1487" i="1" s="1"/>
  <c r="N1487" i="1" s="1"/>
  <c r="L1488" i="1"/>
  <c r="M1488" i="1" s="1"/>
  <c r="N1488" i="1" s="1"/>
  <c r="L1489" i="1"/>
  <c r="M1489" i="1" s="1"/>
  <c r="N1489" i="1" s="1"/>
  <c r="L1490" i="1"/>
  <c r="M1490" i="1" s="1"/>
  <c r="N1490" i="1" s="1"/>
  <c r="L1491" i="1"/>
  <c r="M1491" i="1" s="1"/>
  <c r="N1491" i="1" s="1"/>
  <c r="L1492" i="1"/>
  <c r="M1492" i="1" s="1"/>
  <c r="N1492" i="1" s="1"/>
  <c r="L1493" i="1"/>
  <c r="M1493" i="1" s="1"/>
  <c r="N1493" i="1" s="1"/>
  <c r="L1494" i="1"/>
  <c r="M1494" i="1" s="1"/>
  <c r="N1494" i="1" s="1"/>
  <c r="L1495" i="1"/>
  <c r="M1495" i="1" s="1"/>
  <c r="N1495" i="1" s="1"/>
  <c r="L1496" i="1"/>
  <c r="M1496" i="1" s="1"/>
  <c r="N1496" i="1" s="1"/>
  <c r="L1497" i="1"/>
  <c r="M1497" i="1" s="1"/>
  <c r="N1497" i="1" s="1"/>
  <c r="L1498" i="1"/>
  <c r="M1498" i="1" s="1"/>
  <c r="N1498" i="1" s="1"/>
  <c r="L1499" i="1"/>
  <c r="M1499" i="1" s="1"/>
  <c r="N1499" i="1" s="1"/>
  <c r="L1500" i="1"/>
  <c r="M1500" i="1" s="1"/>
  <c r="N1500" i="1" s="1"/>
  <c r="L1501" i="1"/>
  <c r="M1501" i="1" s="1"/>
  <c r="N1501" i="1" s="1"/>
  <c r="L1502" i="1"/>
  <c r="M1502" i="1" s="1"/>
  <c r="N1502" i="1" s="1"/>
  <c r="L1503" i="1"/>
  <c r="M1503" i="1" s="1"/>
  <c r="N1503" i="1" s="1"/>
  <c r="L1504" i="1"/>
  <c r="M1504" i="1" s="1"/>
  <c r="N1504" i="1" s="1"/>
  <c r="L1505" i="1"/>
  <c r="M1505" i="1" s="1"/>
  <c r="N1505" i="1" s="1"/>
  <c r="L1506" i="1"/>
  <c r="M1506" i="1" s="1"/>
  <c r="N1506" i="1" s="1"/>
  <c r="L1507" i="1"/>
  <c r="M1507" i="1" s="1"/>
  <c r="N1507" i="1" s="1"/>
  <c r="L1508" i="1"/>
  <c r="M1508" i="1" s="1"/>
  <c r="N1508" i="1" s="1"/>
  <c r="L1509" i="1"/>
  <c r="M1509" i="1" s="1"/>
  <c r="N1509" i="1" s="1"/>
  <c r="L1510" i="1"/>
  <c r="M1510" i="1" s="1"/>
  <c r="N1510" i="1" s="1"/>
  <c r="L1511" i="1"/>
  <c r="M1511" i="1" s="1"/>
  <c r="N1511" i="1" s="1"/>
  <c r="L1512" i="1"/>
  <c r="M1512" i="1" s="1"/>
  <c r="N1512" i="1" s="1"/>
  <c r="L1513" i="1"/>
  <c r="M1513" i="1" s="1"/>
  <c r="N1513" i="1" s="1"/>
  <c r="L1514" i="1"/>
  <c r="M1514" i="1" s="1"/>
  <c r="N1514" i="1" s="1"/>
  <c r="L1515" i="1"/>
  <c r="M1515" i="1" s="1"/>
  <c r="N1515" i="1" s="1"/>
  <c r="L1516" i="1"/>
  <c r="M1516" i="1" s="1"/>
  <c r="N1516" i="1" s="1"/>
  <c r="L1517" i="1"/>
  <c r="M1517" i="1" s="1"/>
  <c r="N1517" i="1" s="1"/>
  <c r="L1518" i="1"/>
  <c r="M1518" i="1" s="1"/>
  <c r="N1518" i="1" s="1"/>
  <c r="L1519" i="1"/>
  <c r="M1519" i="1" s="1"/>
  <c r="N1519" i="1" s="1"/>
  <c r="L1520" i="1"/>
  <c r="M1520" i="1" s="1"/>
  <c r="N1520" i="1" s="1"/>
  <c r="L1521" i="1"/>
  <c r="M1521" i="1" s="1"/>
  <c r="N1521" i="1" s="1"/>
  <c r="L1522" i="1"/>
  <c r="M1522" i="1" s="1"/>
  <c r="N1522" i="1" s="1"/>
  <c r="L1523" i="1"/>
  <c r="M1523" i="1" s="1"/>
  <c r="N1523" i="1" s="1"/>
  <c r="L1524" i="1"/>
  <c r="M1524" i="1" s="1"/>
  <c r="N1524" i="1" s="1"/>
  <c r="L1525" i="1"/>
  <c r="M1525" i="1" s="1"/>
  <c r="N1525" i="1" s="1"/>
  <c r="L1526" i="1"/>
  <c r="M1526" i="1" s="1"/>
  <c r="N1526" i="1" s="1"/>
  <c r="L1527" i="1"/>
  <c r="M1527" i="1" s="1"/>
  <c r="N1527" i="1" s="1"/>
  <c r="L1528" i="1"/>
  <c r="M1528" i="1" s="1"/>
  <c r="N1528" i="1" s="1"/>
  <c r="L1529" i="1"/>
  <c r="M1529" i="1" s="1"/>
  <c r="N1529" i="1" s="1"/>
  <c r="L1530" i="1"/>
  <c r="M1530" i="1" s="1"/>
  <c r="N1530" i="1" s="1"/>
  <c r="L1531" i="1"/>
  <c r="M1531" i="1" s="1"/>
  <c r="N1531" i="1" s="1"/>
  <c r="L1532" i="1"/>
  <c r="M1532" i="1" s="1"/>
  <c r="N1532" i="1" s="1"/>
  <c r="L1533" i="1"/>
  <c r="M1533" i="1" s="1"/>
  <c r="N1533" i="1" s="1"/>
  <c r="L1534" i="1"/>
  <c r="M1534" i="1" s="1"/>
  <c r="N1534" i="1" s="1"/>
  <c r="L1535" i="1"/>
  <c r="M1535" i="1" s="1"/>
  <c r="N1535" i="1" s="1"/>
  <c r="L1536" i="1"/>
  <c r="M1536" i="1" s="1"/>
  <c r="N1536" i="1" s="1"/>
  <c r="L1537" i="1"/>
  <c r="M1537" i="1" s="1"/>
  <c r="N1537" i="1" s="1"/>
  <c r="L1538" i="1"/>
  <c r="M1538" i="1" s="1"/>
  <c r="N1538" i="1" s="1"/>
  <c r="L1539" i="1"/>
  <c r="M1539" i="1" s="1"/>
  <c r="N1539" i="1" s="1"/>
  <c r="L1540" i="1"/>
  <c r="M1540" i="1" s="1"/>
  <c r="N1540" i="1" s="1"/>
  <c r="L1541" i="1"/>
  <c r="M1541" i="1" s="1"/>
  <c r="N1541" i="1" s="1"/>
  <c r="L1542" i="1"/>
  <c r="M1542" i="1" s="1"/>
  <c r="N1542" i="1" s="1"/>
  <c r="L1543" i="1"/>
  <c r="M1543" i="1" s="1"/>
  <c r="N1543" i="1" s="1"/>
  <c r="L1544" i="1"/>
  <c r="M1544" i="1" s="1"/>
  <c r="N1544" i="1" s="1"/>
  <c r="L1545" i="1"/>
  <c r="M1545" i="1" s="1"/>
  <c r="N1545" i="1" s="1"/>
  <c r="L1546" i="1"/>
  <c r="M1546" i="1" s="1"/>
  <c r="N1546" i="1" s="1"/>
  <c r="L1547" i="1"/>
  <c r="M1547" i="1" s="1"/>
  <c r="N1547" i="1" s="1"/>
  <c r="L1548" i="1"/>
  <c r="M1548" i="1" s="1"/>
  <c r="N1548" i="1" s="1"/>
  <c r="L1549" i="1"/>
  <c r="M1549" i="1" s="1"/>
  <c r="N1549" i="1" s="1"/>
  <c r="L1550" i="1"/>
  <c r="M1550" i="1" s="1"/>
  <c r="N1550" i="1" s="1"/>
  <c r="L1551" i="1"/>
  <c r="M1551" i="1" s="1"/>
  <c r="N1551" i="1" s="1"/>
  <c r="L1552" i="1"/>
  <c r="M1552" i="1" s="1"/>
  <c r="N1552" i="1" s="1"/>
  <c r="L1553" i="1"/>
  <c r="M1553" i="1" s="1"/>
  <c r="N1553" i="1" s="1"/>
  <c r="L1554" i="1"/>
  <c r="M1554" i="1" s="1"/>
  <c r="N1554" i="1" s="1"/>
  <c r="L1555" i="1"/>
  <c r="M1555" i="1" s="1"/>
  <c r="N1555" i="1" s="1"/>
  <c r="L1556" i="1"/>
  <c r="M1556" i="1" s="1"/>
  <c r="N1556" i="1" s="1"/>
  <c r="L1557" i="1"/>
  <c r="M1557" i="1" s="1"/>
  <c r="N1557" i="1" s="1"/>
  <c r="L1558" i="1"/>
  <c r="M1558" i="1" s="1"/>
  <c r="N1558" i="1" s="1"/>
  <c r="L1559" i="1"/>
  <c r="M1559" i="1" s="1"/>
  <c r="N1559" i="1" s="1"/>
  <c r="L1560" i="1"/>
  <c r="M1560" i="1" s="1"/>
  <c r="N1560" i="1" s="1"/>
  <c r="L1561" i="1"/>
  <c r="M1561" i="1" s="1"/>
  <c r="N1561" i="1" s="1"/>
  <c r="L1562" i="1"/>
  <c r="M1562" i="1" s="1"/>
  <c r="N1562" i="1" s="1"/>
  <c r="L1563" i="1"/>
  <c r="M1563" i="1" s="1"/>
  <c r="N1563" i="1" s="1"/>
  <c r="L1564" i="1"/>
  <c r="M1564" i="1" s="1"/>
  <c r="N1564" i="1" s="1"/>
  <c r="L1565" i="1"/>
  <c r="M1565" i="1" s="1"/>
  <c r="N1565" i="1" s="1"/>
  <c r="L1566" i="1"/>
  <c r="M1566" i="1" s="1"/>
  <c r="N1566" i="1" s="1"/>
  <c r="L1567" i="1"/>
  <c r="M1567" i="1" s="1"/>
  <c r="N1567" i="1" s="1"/>
  <c r="L1568" i="1"/>
  <c r="M1568" i="1" s="1"/>
  <c r="N1568" i="1" s="1"/>
  <c r="L1569" i="1"/>
  <c r="M1569" i="1" s="1"/>
  <c r="N1569" i="1" s="1"/>
  <c r="L1570" i="1"/>
  <c r="M1570" i="1" s="1"/>
  <c r="N1570" i="1" s="1"/>
  <c r="L1571" i="1"/>
  <c r="M1571" i="1" s="1"/>
  <c r="N1571" i="1" s="1"/>
  <c r="L1572" i="1"/>
  <c r="M1572" i="1" s="1"/>
  <c r="N1572" i="1" s="1"/>
  <c r="L1573" i="1"/>
  <c r="M1573" i="1" s="1"/>
  <c r="N1573" i="1" s="1"/>
  <c r="L1574" i="1"/>
  <c r="M1574" i="1" s="1"/>
  <c r="N1574" i="1" s="1"/>
  <c r="L1575" i="1"/>
  <c r="M1575" i="1" s="1"/>
  <c r="N1575" i="1" s="1"/>
  <c r="L1576" i="1"/>
  <c r="M1576" i="1" s="1"/>
  <c r="N1576" i="1" s="1"/>
  <c r="L1577" i="1"/>
  <c r="M1577" i="1" s="1"/>
  <c r="N1577" i="1" s="1"/>
  <c r="L1578" i="1"/>
  <c r="M1578" i="1" s="1"/>
  <c r="N1578" i="1" s="1"/>
  <c r="L1579" i="1"/>
  <c r="M1579" i="1" s="1"/>
  <c r="N1579" i="1" s="1"/>
  <c r="L1580" i="1"/>
  <c r="M1580" i="1" s="1"/>
  <c r="N1580" i="1" s="1"/>
  <c r="L1581" i="1"/>
  <c r="M1581" i="1" s="1"/>
  <c r="N1581" i="1" s="1"/>
  <c r="L1582" i="1"/>
  <c r="M1582" i="1" s="1"/>
  <c r="N1582" i="1" s="1"/>
  <c r="L1583" i="1"/>
  <c r="M1583" i="1" s="1"/>
  <c r="N1583" i="1" s="1"/>
  <c r="L1584" i="1"/>
  <c r="M1584" i="1" s="1"/>
  <c r="N1584" i="1" s="1"/>
  <c r="L1585" i="1"/>
  <c r="M1585" i="1" s="1"/>
  <c r="N1585" i="1" s="1"/>
  <c r="L1586" i="1"/>
  <c r="M1586" i="1" s="1"/>
  <c r="N1586" i="1" s="1"/>
  <c r="L1587" i="1"/>
  <c r="M1587" i="1" s="1"/>
  <c r="N1587" i="1" s="1"/>
  <c r="L1588" i="1"/>
  <c r="M1588" i="1" s="1"/>
  <c r="N1588" i="1" s="1"/>
  <c r="L1589" i="1"/>
  <c r="M1589" i="1" s="1"/>
  <c r="N1589" i="1" s="1"/>
  <c r="L1590" i="1"/>
  <c r="M1590" i="1" s="1"/>
  <c r="N1590" i="1" s="1"/>
  <c r="L1591" i="1"/>
  <c r="M1591" i="1" s="1"/>
  <c r="N1591" i="1" s="1"/>
  <c r="L1592" i="1"/>
  <c r="M1592" i="1" s="1"/>
  <c r="N1592" i="1" s="1"/>
  <c r="L1593" i="1"/>
  <c r="M1593" i="1" s="1"/>
  <c r="N1593" i="1" s="1"/>
  <c r="L1594" i="1"/>
  <c r="M1594" i="1" s="1"/>
  <c r="N1594" i="1" s="1"/>
  <c r="L1595" i="1"/>
  <c r="M1595" i="1" s="1"/>
  <c r="N1595" i="1" s="1"/>
  <c r="L1596" i="1"/>
  <c r="M1596" i="1" s="1"/>
  <c r="N1596" i="1" s="1"/>
  <c r="L1597" i="1"/>
  <c r="M1597" i="1" s="1"/>
  <c r="N1597" i="1" s="1"/>
  <c r="L1598" i="1"/>
  <c r="M1598" i="1" s="1"/>
  <c r="N1598" i="1" s="1"/>
  <c r="L1599" i="1"/>
  <c r="M1599" i="1" s="1"/>
  <c r="N1599" i="1" s="1"/>
  <c r="L1600" i="1"/>
  <c r="M1600" i="1" s="1"/>
  <c r="N1600" i="1" s="1"/>
  <c r="L1601" i="1"/>
  <c r="M1601" i="1" s="1"/>
  <c r="N1601" i="1" s="1"/>
  <c r="L1602" i="1"/>
  <c r="M1602" i="1" s="1"/>
  <c r="N1602" i="1" s="1"/>
  <c r="L1603" i="1"/>
  <c r="M1603" i="1" s="1"/>
  <c r="N1603" i="1" s="1"/>
  <c r="L1604" i="1"/>
  <c r="M1604" i="1" s="1"/>
  <c r="N1604" i="1" s="1"/>
  <c r="L1605" i="1"/>
  <c r="M1605" i="1" s="1"/>
  <c r="N1605" i="1" s="1"/>
  <c r="L1606" i="1"/>
  <c r="M1606" i="1" s="1"/>
  <c r="N1606" i="1" s="1"/>
  <c r="L1607" i="1"/>
  <c r="M1607" i="1" s="1"/>
  <c r="N1607" i="1" s="1"/>
  <c r="L1608" i="1"/>
  <c r="M1608" i="1" s="1"/>
  <c r="N1608" i="1" s="1"/>
  <c r="L1609" i="1"/>
  <c r="M1609" i="1" s="1"/>
  <c r="N1609" i="1" s="1"/>
  <c r="L1610" i="1"/>
  <c r="M1610" i="1" s="1"/>
  <c r="N1610" i="1" s="1"/>
  <c r="L1611" i="1"/>
  <c r="M1611" i="1" s="1"/>
  <c r="N1611" i="1" s="1"/>
  <c r="L1612" i="1"/>
  <c r="M1612" i="1" s="1"/>
  <c r="N1612" i="1" s="1"/>
  <c r="L1613" i="1"/>
  <c r="M1613" i="1" s="1"/>
  <c r="N1613" i="1" s="1"/>
  <c r="L1614" i="1"/>
  <c r="M1614" i="1" s="1"/>
  <c r="N1614" i="1" s="1"/>
  <c r="L1615" i="1"/>
  <c r="M1615" i="1" s="1"/>
  <c r="N1615" i="1" s="1"/>
  <c r="L1616" i="1"/>
  <c r="M1616" i="1" s="1"/>
  <c r="N1616" i="1" s="1"/>
  <c r="L1617" i="1"/>
  <c r="M1617" i="1" s="1"/>
  <c r="N1617" i="1" s="1"/>
  <c r="L1618" i="1"/>
  <c r="M1618" i="1" s="1"/>
  <c r="N1618" i="1" s="1"/>
  <c r="L1619" i="1"/>
  <c r="M1619" i="1" s="1"/>
  <c r="N1619" i="1" s="1"/>
  <c r="L1620" i="1"/>
  <c r="M1620" i="1" s="1"/>
  <c r="N1620" i="1" s="1"/>
  <c r="L1621" i="1"/>
  <c r="M1621" i="1" s="1"/>
  <c r="N1621" i="1" s="1"/>
  <c r="L1622" i="1"/>
  <c r="M1622" i="1" s="1"/>
  <c r="N1622" i="1" s="1"/>
  <c r="L1623" i="1"/>
  <c r="M1623" i="1" s="1"/>
  <c r="N1623" i="1" s="1"/>
  <c r="L1624" i="1"/>
  <c r="M1624" i="1" s="1"/>
  <c r="N1624" i="1" s="1"/>
  <c r="L1625" i="1"/>
  <c r="M1625" i="1" s="1"/>
  <c r="N1625" i="1" s="1"/>
  <c r="L1626" i="1"/>
  <c r="M1626" i="1" s="1"/>
  <c r="N1626" i="1" s="1"/>
  <c r="L1627" i="1"/>
  <c r="M1627" i="1" s="1"/>
  <c r="N1627" i="1" s="1"/>
  <c r="L1628" i="1"/>
  <c r="M1628" i="1" s="1"/>
  <c r="N1628" i="1" s="1"/>
  <c r="L1629" i="1"/>
  <c r="M1629" i="1" s="1"/>
  <c r="N1629" i="1" s="1"/>
  <c r="L1630" i="1"/>
  <c r="M1630" i="1" s="1"/>
  <c r="N1630" i="1" s="1"/>
  <c r="L1631" i="1"/>
  <c r="M1631" i="1" s="1"/>
  <c r="N1631" i="1" s="1"/>
  <c r="L1632" i="1"/>
  <c r="M1632" i="1" s="1"/>
  <c r="N1632" i="1" s="1"/>
  <c r="L1633" i="1"/>
  <c r="M1633" i="1" s="1"/>
  <c r="N1633" i="1" s="1"/>
  <c r="L1634" i="1"/>
  <c r="M1634" i="1" s="1"/>
  <c r="N1634" i="1" s="1"/>
  <c r="L1635" i="1"/>
  <c r="M1635" i="1" s="1"/>
  <c r="N1635" i="1" s="1"/>
  <c r="L1636" i="1"/>
  <c r="M1636" i="1" s="1"/>
  <c r="N1636" i="1" s="1"/>
  <c r="L1637" i="1"/>
  <c r="M1637" i="1" s="1"/>
  <c r="N1637" i="1" s="1"/>
  <c r="L1638" i="1"/>
  <c r="M1638" i="1" s="1"/>
  <c r="N1638" i="1" s="1"/>
  <c r="L1639" i="1"/>
  <c r="M1639" i="1" s="1"/>
  <c r="N1639" i="1" s="1"/>
  <c r="L1640" i="1"/>
  <c r="M1640" i="1" s="1"/>
  <c r="N1640" i="1" s="1"/>
  <c r="L1641" i="1"/>
  <c r="M1641" i="1" s="1"/>
  <c r="N1641" i="1" s="1"/>
  <c r="L1642" i="1"/>
  <c r="M1642" i="1" s="1"/>
  <c r="N1642" i="1" s="1"/>
  <c r="L1643" i="1"/>
  <c r="M1643" i="1" s="1"/>
  <c r="N1643" i="1" s="1"/>
  <c r="L1644" i="1"/>
  <c r="M1644" i="1" s="1"/>
  <c r="N1644" i="1" s="1"/>
  <c r="L1645" i="1"/>
  <c r="M1645" i="1" s="1"/>
  <c r="N1645" i="1" s="1"/>
  <c r="L1646" i="1"/>
  <c r="M1646" i="1" s="1"/>
  <c r="N1646" i="1" s="1"/>
  <c r="L1647" i="1"/>
  <c r="M1647" i="1" s="1"/>
  <c r="N1647" i="1" s="1"/>
  <c r="L1648" i="1"/>
  <c r="M1648" i="1" s="1"/>
  <c r="N1648" i="1" s="1"/>
  <c r="L1649" i="1"/>
  <c r="M1649" i="1" s="1"/>
  <c r="N1649" i="1" s="1"/>
  <c r="L1650" i="1"/>
  <c r="M1650" i="1" s="1"/>
  <c r="N1650" i="1" s="1"/>
  <c r="L1651" i="1"/>
  <c r="M1651" i="1" s="1"/>
  <c r="N1651" i="1" s="1"/>
  <c r="L1652" i="1"/>
  <c r="M1652" i="1" s="1"/>
  <c r="N1652" i="1" s="1"/>
  <c r="L1653" i="1"/>
  <c r="M1653" i="1" s="1"/>
  <c r="N1653" i="1" s="1"/>
  <c r="L1654" i="1"/>
  <c r="M1654" i="1" s="1"/>
  <c r="N1654" i="1" s="1"/>
  <c r="L1655" i="1"/>
  <c r="M1655" i="1" s="1"/>
  <c r="N1655" i="1" s="1"/>
  <c r="L1656" i="1"/>
  <c r="M1656" i="1" s="1"/>
  <c r="N1656" i="1" s="1"/>
  <c r="L1657" i="1"/>
  <c r="M1657" i="1" s="1"/>
  <c r="N1657" i="1" s="1"/>
  <c r="L1658" i="1"/>
  <c r="M1658" i="1" s="1"/>
  <c r="N1658" i="1" s="1"/>
  <c r="L1659" i="1"/>
  <c r="M1659" i="1" s="1"/>
  <c r="N1659" i="1" s="1"/>
  <c r="L1660" i="1"/>
  <c r="M1660" i="1" s="1"/>
  <c r="N1660" i="1" s="1"/>
  <c r="L1661" i="1"/>
  <c r="M1661" i="1" s="1"/>
  <c r="N1661" i="1" s="1"/>
  <c r="L1662" i="1"/>
  <c r="M1662" i="1" s="1"/>
  <c r="N1662" i="1" s="1"/>
  <c r="L1663" i="1"/>
  <c r="M1663" i="1" s="1"/>
  <c r="N1663" i="1" s="1"/>
  <c r="L1664" i="1"/>
  <c r="M1664" i="1" s="1"/>
  <c r="N1664" i="1" s="1"/>
  <c r="L1665" i="1"/>
  <c r="M1665" i="1" s="1"/>
  <c r="N1665" i="1" s="1"/>
  <c r="L1666" i="1"/>
  <c r="M1666" i="1" s="1"/>
  <c r="N1666" i="1" s="1"/>
  <c r="L1667" i="1"/>
  <c r="M1667" i="1" s="1"/>
  <c r="N1667" i="1" s="1"/>
  <c r="L1668" i="1"/>
  <c r="M1668" i="1" s="1"/>
  <c r="N1668" i="1" s="1"/>
  <c r="L1669" i="1"/>
  <c r="M1669" i="1" s="1"/>
  <c r="N1669" i="1" s="1"/>
  <c r="L1670" i="1"/>
  <c r="M1670" i="1" s="1"/>
  <c r="N1670" i="1" s="1"/>
  <c r="L1671" i="1"/>
  <c r="M1671" i="1" s="1"/>
  <c r="N1671" i="1" s="1"/>
  <c r="L1672" i="1"/>
  <c r="M1672" i="1" s="1"/>
  <c r="N1672" i="1" s="1"/>
  <c r="L1673" i="1"/>
  <c r="M1673" i="1" s="1"/>
  <c r="N1673" i="1" s="1"/>
  <c r="L1674" i="1"/>
  <c r="M1674" i="1" s="1"/>
  <c r="N1674" i="1" s="1"/>
  <c r="L1675" i="1"/>
  <c r="M1675" i="1" s="1"/>
  <c r="N1675" i="1" s="1"/>
  <c r="L1676" i="1"/>
  <c r="M1676" i="1" s="1"/>
  <c r="N1676" i="1" s="1"/>
  <c r="L1677" i="1"/>
  <c r="M1677" i="1" s="1"/>
  <c r="N1677" i="1" s="1"/>
  <c r="L1678" i="1"/>
  <c r="M1678" i="1" s="1"/>
  <c r="N1678" i="1" s="1"/>
  <c r="L1679" i="1"/>
  <c r="M1679" i="1" s="1"/>
  <c r="N1679" i="1" s="1"/>
  <c r="L1680" i="1"/>
  <c r="M1680" i="1" s="1"/>
  <c r="N1680" i="1" s="1"/>
  <c r="L1681" i="1"/>
  <c r="M1681" i="1" s="1"/>
  <c r="N1681" i="1" s="1"/>
  <c r="L1682" i="1"/>
  <c r="M1682" i="1" s="1"/>
  <c r="N1682" i="1" s="1"/>
  <c r="L1683" i="1"/>
  <c r="M1683" i="1" s="1"/>
  <c r="N1683" i="1" s="1"/>
  <c r="L1684" i="1"/>
  <c r="M1684" i="1" s="1"/>
  <c r="N1684" i="1" s="1"/>
  <c r="L1685" i="1"/>
  <c r="M1685" i="1" s="1"/>
  <c r="N1685" i="1" s="1"/>
  <c r="L1686" i="1"/>
  <c r="M1686" i="1" s="1"/>
  <c r="N1686" i="1" s="1"/>
  <c r="L1687" i="1"/>
  <c r="M1687" i="1" s="1"/>
  <c r="N1687" i="1" s="1"/>
  <c r="L1688" i="1"/>
  <c r="M1688" i="1" s="1"/>
  <c r="N1688" i="1" s="1"/>
  <c r="L1689" i="1"/>
  <c r="M1689" i="1" s="1"/>
  <c r="N1689" i="1" s="1"/>
  <c r="L1690" i="1"/>
  <c r="M1690" i="1" s="1"/>
  <c r="N1690" i="1" s="1"/>
  <c r="L1691" i="1"/>
  <c r="M1691" i="1" s="1"/>
  <c r="N1691" i="1" s="1"/>
  <c r="L1692" i="1"/>
  <c r="M1692" i="1" s="1"/>
  <c r="N1692" i="1" s="1"/>
  <c r="L1693" i="1"/>
  <c r="M1693" i="1" s="1"/>
  <c r="N1693" i="1" s="1"/>
  <c r="L1694" i="1"/>
  <c r="M1694" i="1" s="1"/>
  <c r="N1694" i="1" s="1"/>
  <c r="L1695" i="1"/>
  <c r="M1695" i="1" s="1"/>
  <c r="N1695" i="1" s="1"/>
  <c r="L1696" i="1"/>
  <c r="M1696" i="1" s="1"/>
  <c r="N1696" i="1" s="1"/>
  <c r="L1697" i="1"/>
  <c r="M1697" i="1" s="1"/>
  <c r="N1697" i="1" s="1"/>
  <c r="L1698" i="1"/>
  <c r="M1698" i="1" s="1"/>
  <c r="N1698" i="1" s="1"/>
  <c r="L1699" i="1"/>
  <c r="M1699" i="1" s="1"/>
  <c r="N1699" i="1" s="1"/>
  <c r="L1700" i="1"/>
  <c r="M1700" i="1" s="1"/>
  <c r="N1700" i="1" s="1"/>
  <c r="L1701" i="1"/>
  <c r="M1701" i="1" s="1"/>
  <c r="N1701" i="1" s="1"/>
  <c r="L1702" i="1"/>
  <c r="M1702" i="1" s="1"/>
  <c r="N1702" i="1" s="1"/>
  <c r="L1703" i="1"/>
  <c r="M1703" i="1" s="1"/>
  <c r="N1703" i="1" s="1"/>
  <c r="L1704" i="1"/>
  <c r="M1704" i="1" s="1"/>
  <c r="N1704" i="1" s="1"/>
  <c r="L1705" i="1"/>
  <c r="M1705" i="1" s="1"/>
  <c r="N1705" i="1" s="1"/>
  <c r="L1706" i="1"/>
  <c r="M1706" i="1" s="1"/>
  <c r="N1706" i="1" s="1"/>
  <c r="L1707" i="1"/>
  <c r="M1707" i="1" s="1"/>
  <c r="N1707" i="1" s="1"/>
  <c r="L1708" i="1"/>
  <c r="M1708" i="1" s="1"/>
  <c r="N1708" i="1" s="1"/>
  <c r="L1709" i="1"/>
  <c r="M1709" i="1" s="1"/>
  <c r="N1709" i="1" s="1"/>
  <c r="L1710" i="1"/>
  <c r="M1710" i="1" s="1"/>
  <c r="N1710" i="1" s="1"/>
  <c r="L1711" i="1"/>
  <c r="M1711" i="1" s="1"/>
  <c r="N1711" i="1" s="1"/>
  <c r="L1712" i="1"/>
  <c r="M1712" i="1" s="1"/>
  <c r="N1712" i="1" s="1"/>
  <c r="L1713" i="1"/>
  <c r="M1713" i="1" s="1"/>
  <c r="N1713" i="1" s="1"/>
  <c r="L1714" i="1"/>
  <c r="M1714" i="1" s="1"/>
  <c r="N1714" i="1" s="1"/>
  <c r="L1715" i="1"/>
  <c r="M1715" i="1" s="1"/>
  <c r="N1715" i="1" s="1"/>
  <c r="L1716" i="1"/>
  <c r="M1716" i="1" s="1"/>
  <c r="N1716" i="1" s="1"/>
  <c r="L1717" i="1"/>
  <c r="M1717" i="1" s="1"/>
  <c r="N1717" i="1" s="1"/>
  <c r="L1718" i="1"/>
  <c r="M1718" i="1" s="1"/>
  <c r="N1718" i="1" s="1"/>
  <c r="L1719" i="1"/>
  <c r="M1719" i="1" s="1"/>
  <c r="N1719" i="1" s="1"/>
  <c r="L1720" i="1"/>
  <c r="M1720" i="1" s="1"/>
  <c r="N1720" i="1" s="1"/>
  <c r="L1721" i="1"/>
  <c r="M1721" i="1" s="1"/>
  <c r="N1721" i="1" s="1"/>
  <c r="L1722" i="1"/>
  <c r="M1722" i="1" s="1"/>
  <c r="N1722" i="1" s="1"/>
  <c r="L1723" i="1"/>
  <c r="M1723" i="1" s="1"/>
  <c r="N1723" i="1" s="1"/>
  <c r="L1724" i="1"/>
  <c r="M1724" i="1" s="1"/>
  <c r="N1724" i="1" s="1"/>
  <c r="L1725" i="1"/>
  <c r="M1725" i="1" s="1"/>
  <c r="N1725" i="1" s="1"/>
  <c r="L1726" i="1"/>
  <c r="M1726" i="1" s="1"/>
  <c r="N1726" i="1" s="1"/>
  <c r="L1727" i="1"/>
  <c r="M1727" i="1" s="1"/>
  <c r="N1727" i="1" s="1"/>
  <c r="L1728" i="1"/>
  <c r="M1728" i="1" s="1"/>
  <c r="N1728" i="1" s="1"/>
  <c r="L1729" i="1"/>
  <c r="M1729" i="1" s="1"/>
  <c r="N1729" i="1" s="1"/>
  <c r="L1730" i="1"/>
  <c r="M1730" i="1" s="1"/>
  <c r="N1730" i="1" s="1"/>
  <c r="L1731" i="1"/>
  <c r="M1731" i="1" s="1"/>
  <c r="N1731" i="1" s="1"/>
  <c r="L1732" i="1"/>
  <c r="M1732" i="1" s="1"/>
  <c r="N1732" i="1" s="1"/>
  <c r="L1733" i="1"/>
  <c r="M1733" i="1" s="1"/>
  <c r="N1733" i="1" s="1"/>
  <c r="L1734" i="1"/>
  <c r="M1734" i="1" s="1"/>
  <c r="N1734" i="1" s="1"/>
  <c r="L1735" i="1"/>
  <c r="M1735" i="1" s="1"/>
  <c r="N1735" i="1" s="1"/>
  <c r="L1736" i="1"/>
  <c r="M1736" i="1" s="1"/>
  <c r="N1736" i="1" s="1"/>
  <c r="L1737" i="1"/>
  <c r="M1737" i="1" s="1"/>
  <c r="N1737" i="1" s="1"/>
  <c r="L1738" i="1"/>
  <c r="M1738" i="1" s="1"/>
  <c r="N1738" i="1" s="1"/>
  <c r="L1739" i="1"/>
  <c r="M1739" i="1" s="1"/>
  <c r="N1739" i="1" s="1"/>
  <c r="L1740" i="1"/>
  <c r="M1740" i="1" s="1"/>
  <c r="N1740" i="1" s="1"/>
  <c r="L1741" i="1"/>
  <c r="M1741" i="1" s="1"/>
  <c r="N1741" i="1" s="1"/>
  <c r="L1742" i="1"/>
  <c r="M1742" i="1" s="1"/>
  <c r="N1742" i="1" s="1"/>
  <c r="L1743" i="1"/>
  <c r="M1743" i="1" s="1"/>
  <c r="N1743" i="1" s="1"/>
  <c r="L1744" i="1"/>
  <c r="M1744" i="1" s="1"/>
  <c r="N1744" i="1" s="1"/>
  <c r="L1745" i="1"/>
  <c r="M1745" i="1" s="1"/>
  <c r="N1745" i="1" s="1"/>
  <c r="L1746" i="1"/>
  <c r="M1746" i="1" s="1"/>
  <c r="N1746" i="1" s="1"/>
  <c r="L1747" i="1"/>
  <c r="M1747" i="1" s="1"/>
  <c r="N1747" i="1" s="1"/>
  <c r="L1748" i="1"/>
  <c r="M1748" i="1" s="1"/>
  <c r="N1748" i="1" s="1"/>
  <c r="L1749" i="1"/>
  <c r="M1749" i="1" s="1"/>
  <c r="N1749" i="1" s="1"/>
  <c r="L1750" i="1"/>
  <c r="M1750" i="1" s="1"/>
  <c r="N1750" i="1" s="1"/>
  <c r="L1751" i="1"/>
  <c r="M1751" i="1" s="1"/>
  <c r="N1751" i="1" s="1"/>
  <c r="L1752" i="1"/>
  <c r="M1752" i="1" s="1"/>
  <c r="N1752" i="1" s="1"/>
  <c r="L1753" i="1"/>
  <c r="M1753" i="1" s="1"/>
  <c r="N1753" i="1" s="1"/>
  <c r="L1754" i="1"/>
  <c r="M1754" i="1" s="1"/>
  <c r="N1754" i="1" s="1"/>
  <c r="L1755" i="1"/>
  <c r="M1755" i="1" s="1"/>
  <c r="N1755" i="1" s="1"/>
  <c r="L1756" i="1"/>
  <c r="M1756" i="1" s="1"/>
  <c r="N1756" i="1" s="1"/>
  <c r="L1757" i="1"/>
  <c r="M1757" i="1" s="1"/>
  <c r="N1757" i="1" s="1"/>
  <c r="L1758" i="1"/>
  <c r="M1758" i="1" s="1"/>
  <c r="N1758" i="1" s="1"/>
  <c r="L1759" i="1"/>
  <c r="M1759" i="1" s="1"/>
  <c r="N1759" i="1" s="1"/>
  <c r="L1760" i="1"/>
  <c r="M1760" i="1" s="1"/>
  <c r="N1760" i="1" s="1"/>
  <c r="L1761" i="1"/>
  <c r="M1761" i="1" s="1"/>
  <c r="N1761" i="1" s="1"/>
  <c r="L1762" i="1"/>
  <c r="M1762" i="1" s="1"/>
  <c r="N1762" i="1" s="1"/>
  <c r="L1763" i="1"/>
  <c r="M1763" i="1" s="1"/>
  <c r="N1763" i="1" s="1"/>
  <c r="L1764" i="1"/>
  <c r="M1764" i="1" s="1"/>
  <c r="N1764" i="1" s="1"/>
  <c r="L1765" i="1"/>
  <c r="M1765" i="1" s="1"/>
  <c r="N1765" i="1" s="1"/>
  <c r="L1766" i="1"/>
  <c r="M1766" i="1" s="1"/>
  <c r="N1766" i="1" s="1"/>
  <c r="L1767" i="1"/>
  <c r="M1767" i="1" s="1"/>
  <c r="N1767" i="1" s="1"/>
  <c r="L1768" i="1"/>
  <c r="M1768" i="1" s="1"/>
  <c r="N1768" i="1" s="1"/>
  <c r="L1769" i="1"/>
  <c r="M1769" i="1" s="1"/>
  <c r="N1769" i="1" s="1"/>
  <c r="L1770" i="1"/>
  <c r="M1770" i="1" s="1"/>
  <c r="N1770" i="1" s="1"/>
  <c r="L1771" i="1"/>
  <c r="M1771" i="1" s="1"/>
  <c r="N1771" i="1" s="1"/>
  <c r="L1772" i="1"/>
  <c r="M1772" i="1" s="1"/>
  <c r="N1772" i="1" s="1"/>
  <c r="L1773" i="1"/>
  <c r="M1773" i="1" s="1"/>
  <c r="N1773" i="1" s="1"/>
  <c r="L1774" i="1"/>
  <c r="M1774" i="1" s="1"/>
  <c r="N1774" i="1" s="1"/>
  <c r="L1775" i="1"/>
  <c r="M1775" i="1" s="1"/>
  <c r="N1775" i="1" s="1"/>
  <c r="L1776" i="1"/>
  <c r="M1776" i="1" s="1"/>
  <c r="N1776" i="1" s="1"/>
  <c r="L1777" i="1"/>
  <c r="M1777" i="1" s="1"/>
  <c r="N1777" i="1" s="1"/>
  <c r="L1778" i="1"/>
  <c r="M1778" i="1" s="1"/>
  <c r="N1778" i="1" s="1"/>
  <c r="L1779" i="1"/>
  <c r="M1779" i="1" s="1"/>
  <c r="N1779" i="1" s="1"/>
  <c r="L1780" i="1"/>
  <c r="M1780" i="1" s="1"/>
  <c r="N1780" i="1" s="1"/>
  <c r="L1781" i="1"/>
  <c r="M1781" i="1" s="1"/>
  <c r="N1781" i="1" s="1"/>
  <c r="L1782" i="1"/>
  <c r="M1782" i="1" s="1"/>
  <c r="N1782" i="1" s="1"/>
  <c r="L1783" i="1"/>
  <c r="M1783" i="1" s="1"/>
  <c r="N1783" i="1" s="1"/>
  <c r="L1784" i="1"/>
  <c r="M1784" i="1" s="1"/>
  <c r="N1784" i="1" s="1"/>
  <c r="L1785" i="1"/>
  <c r="M1785" i="1" s="1"/>
  <c r="N1785" i="1" s="1"/>
  <c r="L1786" i="1"/>
  <c r="M1786" i="1" s="1"/>
  <c r="N1786" i="1" s="1"/>
  <c r="L1787" i="1"/>
  <c r="M1787" i="1" s="1"/>
  <c r="N1787" i="1" s="1"/>
  <c r="L1788" i="1"/>
  <c r="M1788" i="1" s="1"/>
  <c r="N1788" i="1" s="1"/>
  <c r="L1789" i="1"/>
  <c r="M1789" i="1" s="1"/>
  <c r="N1789" i="1" s="1"/>
  <c r="L1790" i="1"/>
  <c r="M1790" i="1" s="1"/>
  <c r="N1790" i="1" s="1"/>
  <c r="L1791" i="1"/>
  <c r="M1791" i="1" s="1"/>
  <c r="N1791" i="1" s="1"/>
  <c r="L1792" i="1"/>
  <c r="M1792" i="1" s="1"/>
  <c r="N1792" i="1" s="1"/>
  <c r="L1793" i="1"/>
  <c r="M1793" i="1" s="1"/>
  <c r="N1793" i="1" s="1"/>
  <c r="L1794" i="1"/>
  <c r="M1794" i="1" s="1"/>
  <c r="N1794" i="1" s="1"/>
  <c r="L1795" i="1"/>
  <c r="M1795" i="1" s="1"/>
  <c r="N1795" i="1" s="1"/>
  <c r="L1796" i="1"/>
  <c r="M1796" i="1" s="1"/>
  <c r="N1796" i="1" s="1"/>
  <c r="L1797" i="1"/>
  <c r="M1797" i="1" s="1"/>
  <c r="N1797" i="1" s="1"/>
  <c r="L1798" i="1"/>
  <c r="M1798" i="1" s="1"/>
  <c r="N1798" i="1" s="1"/>
  <c r="L1799" i="1"/>
  <c r="M1799" i="1" s="1"/>
  <c r="N1799" i="1" s="1"/>
  <c r="L1800" i="1"/>
  <c r="M1800" i="1" s="1"/>
  <c r="N1800" i="1" s="1"/>
  <c r="L1801" i="1"/>
  <c r="M1801" i="1" s="1"/>
  <c r="N1801" i="1" s="1"/>
  <c r="L1802" i="1"/>
  <c r="M1802" i="1" s="1"/>
  <c r="N1802" i="1" s="1"/>
  <c r="L1803" i="1"/>
  <c r="M1803" i="1" s="1"/>
  <c r="N1803" i="1" s="1"/>
  <c r="L1804" i="1"/>
  <c r="M1804" i="1" s="1"/>
  <c r="N1804" i="1" s="1"/>
  <c r="L1805" i="1"/>
  <c r="M1805" i="1" s="1"/>
  <c r="N1805" i="1" s="1"/>
  <c r="L1806" i="1"/>
  <c r="M1806" i="1" s="1"/>
  <c r="N1806" i="1" s="1"/>
  <c r="L1807" i="1"/>
  <c r="M1807" i="1" s="1"/>
  <c r="N1807" i="1" s="1"/>
  <c r="L1808" i="1"/>
  <c r="M1808" i="1" s="1"/>
  <c r="N1808" i="1" s="1"/>
  <c r="L1809" i="1"/>
  <c r="M1809" i="1" s="1"/>
  <c r="N1809" i="1" s="1"/>
  <c r="L1810" i="1"/>
  <c r="M1810" i="1" s="1"/>
  <c r="N1810" i="1" s="1"/>
  <c r="L1811" i="1"/>
  <c r="M1811" i="1" s="1"/>
  <c r="N1811" i="1" s="1"/>
  <c r="L1812" i="1"/>
  <c r="M1812" i="1" s="1"/>
  <c r="N1812" i="1" s="1"/>
  <c r="L1813" i="1"/>
  <c r="M1813" i="1" s="1"/>
  <c r="N1813" i="1" s="1"/>
  <c r="L1814" i="1"/>
  <c r="M1814" i="1" s="1"/>
  <c r="N1814" i="1" s="1"/>
  <c r="L1815" i="1"/>
  <c r="M1815" i="1" s="1"/>
  <c r="N1815" i="1" s="1"/>
  <c r="L1816" i="1"/>
  <c r="M1816" i="1" s="1"/>
  <c r="N1816" i="1" s="1"/>
  <c r="L1817" i="1"/>
  <c r="M1817" i="1" s="1"/>
  <c r="N1817" i="1" s="1"/>
  <c r="L1818" i="1"/>
  <c r="M1818" i="1" s="1"/>
  <c r="N1818" i="1" s="1"/>
  <c r="L1819" i="1"/>
  <c r="M1819" i="1" s="1"/>
  <c r="N1819" i="1" s="1"/>
  <c r="L1820" i="1"/>
  <c r="M1820" i="1" s="1"/>
  <c r="N1820" i="1" s="1"/>
  <c r="L1821" i="1"/>
  <c r="M1821" i="1" s="1"/>
  <c r="N1821" i="1" s="1"/>
  <c r="L1822" i="1"/>
  <c r="M1822" i="1" s="1"/>
  <c r="N1822" i="1" s="1"/>
  <c r="L1823" i="1"/>
  <c r="M1823" i="1" s="1"/>
  <c r="N1823" i="1" s="1"/>
  <c r="L1824" i="1"/>
  <c r="M1824" i="1" s="1"/>
  <c r="N1824" i="1" s="1"/>
  <c r="L1825" i="1"/>
  <c r="M1825" i="1" s="1"/>
  <c r="N1825" i="1" s="1"/>
  <c r="L1826" i="1"/>
  <c r="M1826" i="1" s="1"/>
  <c r="N1826" i="1" s="1"/>
  <c r="L1827" i="1"/>
  <c r="M1827" i="1" s="1"/>
  <c r="N1827" i="1" s="1"/>
  <c r="L1828" i="1"/>
  <c r="M1828" i="1" s="1"/>
  <c r="N1828" i="1" s="1"/>
  <c r="L1829" i="1"/>
  <c r="M1829" i="1" s="1"/>
  <c r="N1829" i="1" s="1"/>
  <c r="L1830" i="1"/>
  <c r="M1830" i="1" s="1"/>
  <c r="N1830" i="1" s="1"/>
  <c r="L1831" i="1"/>
  <c r="M1831" i="1" s="1"/>
  <c r="N1831" i="1" s="1"/>
  <c r="L1832" i="1"/>
  <c r="M1832" i="1" s="1"/>
  <c r="N1832" i="1" s="1"/>
  <c r="L1833" i="1"/>
  <c r="M1833" i="1" s="1"/>
  <c r="N1833" i="1" s="1"/>
  <c r="L1834" i="1"/>
  <c r="M1834" i="1" s="1"/>
  <c r="N1834" i="1" s="1"/>
  <c r="L1835" i="1"/>
  <c r="M1835" i="1" s="1"/>
  <c r="N1835" i="1" s="1"/>
  <c r="L1836" i="1"/>
  <c r="M1836" i="1" s="1"/>
  <c r="N1836" i="1" s="1"/>
  <c r="L1837" i="1"/>
  <c r="M1837" i="1" s="1"/>
  <c r="N1837" i="1" s="1"/>
  <c r="L1838" i="1"/>
  <c r="M1838" i="1" s="1"/>
  <c r="N1838" i="1" s="1"/>
  <c r="L1839" i="1"/>
  <c r="M1839" i="1" s="1"/>
  <c r="N1839" i="1" s="1"/>
  <c r="L1840" i="1"/>
  <c r="M1840" i="1" s="1"/>
  <c r="N1840" i="1" s="1"/>
  <c r="L1841" i="1"/>
  <c r="M1841" i="1" s="1"/>
  <c r="N1841" i="1" s="1"/>
  <c r="L1842" i="1"/>
  <c r="M1842" i="1" s="1"/>
  <c r="N1842" i="1" s="1"/>
  <c r="L1843" i="1"/>
  <c r="M1843" i="1" s="1"/>
  <c r="N1843" i="1" s="1"/>
  <c r="L1844" i="1"/>
  <c r="M1844" i="1" s="1"/>
  <c r="N1844" i="1" s="1"/>
  <c r="L1845" i="1"/>
  <c r="M1845" i="1" s="1"/>
  <c r="N1845" i="1" s="1"/>
  <c r="L1846" i="1"/>
  <c r="M1846" i="1" s="1"/>
  <c r="N1846" i="1" s="1"/>
  <c r="L1847" i="1"/>
  <c r="M1847" i="1" s="1"/>
  <c r="N1847" i="1" s="1"/>
  <c r="L1848" i="1"/>
  <c r="M1848" i="1" s="1"/>
  <c r="N1848" i="1" s="1"/>
  <c r="L1849" i="1"/>
  <c r="M1849" i="1" s="1"/>
  <c r="N1849" i="1" s="1"/>
  <c r="L1850" i="1"/>
  <c r="M1850" i="1" s="1"/>
  <c r="N1850" i="1" s="1"/>
  <c r="L1851" i="1"/>
  <c r="M1851" i="1" s="1"/>
  <c r="N1851" i="1" s="1"/>
  <c r="L1852" i="1"/>
  <c r="M1852" i="1" s="1"/>
  <c r="N1852" i="1" s="1"/>
  <c r="L1853" i="1"/>
  <c r="M1853" i="1" s="1"/>
  <c r="N1853" i="1" s="1"/>
  <c r="L1854" i="1"/>
  <c r="M1854" i="1" s="1"/>
  <c r="N1854" i="1" s="1"/>
  <c r="L1855" i="1"/>
  <c r="M1855" i="1" s="1"/>
  <c r="N1855" i="1" s="1"/>
  <c r="L1856" i="1"/>
  <c r="M1856" i="1" s="1"/>
  <c r="N1856" i="1" s="1"/>
  <c r="L1857" i="1"/>
  <c r="M1857" i="1" s="1"/>
  <c r="N1857" i="1" s="1"/>
  <c r="L1858" i="1"/>
  <c r="M1858" i="1" s="1"/>
  <c r="N1858" i="1" s="1"/>
  <c r="L1859" i="1"/>
  <c r="M1859" i="1" s="1"/>
  <c r="N1859" i="1" s="1"/>
  <c r="L1860" i="1"/>
  <c r="M1860" i="1" s="1"/>
  <c r="N1860" i="1" s="1"/>
  <c r="L1861" i="1"/>
  <c r="M1861" i="1" s="1"/>
  <c r="N1861" i="1" s="1"/>
  <c r="L1862" i="1"/>
  <c r="M1862" i="1" s="1"/>
  <c r="N1862" i="1" s="1"/>
  <c r="L1863" i="1"/>
  <c r="M1863" i="1" s="1"/>
  <c r="N1863" i="1" s="1"/>
  <c r="L1864" i="1"/>
  <c r="M1864" i="1" s="1"/>
  <c r="N1864" i="1" s="1"/>
  <c r="L1865" i="1"/>
  <c r="M1865" i="1" s="1"/>
  <c r="N1865" i="1" s="1"/>
  <c r="L1866" i="1"/>
  <c r="M1866" i="1" s="1"/>
  <c r="N1866" i="1" s="1"/>
  <c r="L1867" i="1"/>
  <c r="M1867" i="1" s="1"/>
  <c r="N1867" i="1" s="1"/>
  <c r="L1868" i="1"/>
  <c r="M1868" i="1" s="1"/>
  <c r="N1868" i="1" s="1"/>
  <c r="L1869" i="1"/>
  <c r="M1869" i="1" s="1"/>
  <c r="N1869" i="1" s="1"/>
  <c r="L1870" i="1"/>
  <c r="M1870" i="1" s="1"/>
  <c r="N1870" i="1" s="1"/>
  <c r="L1871" i="1"/>
  <c r="M1871" i="1" s="1"/>
  <c r="N1871" i="1" s="1"/>
  <c r="L1872" i="1"/>
  <c r="M1872" i="1" s="1"/>
  <c r="N1872" i="1" s="1"/>
  <c r="L1873" i="1"/>
  <c r="M1873" i="1" s="1"/>
  <c r="N1873" i="1" s="1"/>
  <c r="L1874" i="1"/>
  <c r="M1874" i="1" s="1"/>
  <c r="N1874" i="1" s="1"/>
  <c r="L1875" i="1"/>
  <c r="M1875" i="1" s="1"/>
  <c r="N1875" i="1" s="1"/>
  <c r="L1876" i="1"/>
  <c r="M1876" i="1" s="1"/>
  <c r="N1876" i="1" s="1"/>
  <c r="L1877" i="1"/>
  <c r="M1877" i="1" s="1"/>
  <c r="N1877" i="1" s="1"/>
  <c r="L1878" i="1"/>
  <c r="M1878" i="1" s="1"/>
  <c r="N1878" i="1" s="1"/>
  <c r="L1879" i="1"/>
  <c r="M1879" i="1" s="1"/>
  <c r="N1879" i="1" s="1"/>
  <c r="L1880" i="1"/>
  <c r="M1880" i="1" s="1"/>
  <c r="N1880" i="1" s="1"/>
  <c r="L1881" i="1"/>
  <c r="M1881" i="1" s="1"/>
  <c r="N1881" i="1" s="1"/>
  <c r="L1882" i="1"/>
  <c r="M1882" i="1" s="1"/>
  <c r="N1882" i="1" s="1"/>
  <c r="L1883" i="1"/>
  <c r="M1883" i="1" s="1"/>
  <c r="N1883" i="1" s="1"/>
  <c r="L1884" i="1"/>
  <c r="M1884" i="1" s="1"/>
  <c r="N1884" i="1" s="1"/>
  <c r="L1885" i="1"/>
  <c r="M1885" i="1" s="1"/>
  <c r="N1885" i="1" s="1"/>
  <c r="L1886" i="1"/>
  <c r="M1886" i="1" s="1"/>
  <c r="N1886" i="1" s="1"/>
  <c r="L1887" i="1"/>
  <c r="M1887" i="1" s="1"/>
  <c r="N1887" i="1" s="1"/>
  <c r="L1888" i="1"/>
  <c r="M1888" i="1" s="1"/>
  <c r="N1888" i="1" s="1"/>
  <c r="L1889" i="1"/>
  <c r="M1889" i="1" s="1"/>
  <c r="N1889" i="1" s="1"/>
  <c r="L1890" i="1"/>
  <c r="M1890" i="1" s="1"/>
  <c r="N1890" i="1" s="1"/>
  <c r="L1891" i="1"/>
  <c r="M1891" i="1" s="1"/>
  <c r="N1891" i="1" s="1"/>
  <c r="L1892" i="1"/>
  <c r="M1892" i="1" s="1"/>
  <c r="N1892" i="1" s="1"/>
  <c r="L1893" i="1"/>
  <c r="M1893" i="1" s="1"/>
  <c r="N1893" i="1" s="1"/>
  <c r="L1894" i="1"/>
  <c r="M1894" i="1" s="1"/>
  <c r="N1894" i="1" s="1"/>
  <c r="L1895" i="1"/>
  <c r="M1895" i="1" s="1"/>
  <c r="N1895" i="1" s="1"/>
  <c r="L1896" i="1"/>
  <c r="M1896" i="1" s="1"/>
  <c r="N1896" i="1" s="1"/>
  <c r="L1897" i="1"/>
  <c r="M1897" i="1" s="1"/>
  <c r="N1897" i="1" s="1"/>
  <c r="L1898" i="1"/>
  <c r="M1898" i="1" s="1"/>
  <c r="N1898" i="1" s="1"/>
  <c r="L1899" i="1"/>
  <c r="M1899" i="1" s="1"/>
  <c r="N1899" i="1" s="1"/>
  <c r="L1900" i="1"/>
  <c r="M1900" i="1" s="1"/>
  <c r="N1900" i="1" s="1"/>
  <c r="L1901" i="1"/>
  <c r="M1901" i="1" s="1"/>
  <c r="N1901" i="1" s="1"/>
  <c r="L1902" i="1"/>
  <c r="M1902" i="1" s="1"/>
  <c r="N1902" i="1" s="1"/>
  <c r="L1903" i="1"/>
  <c r="M1903" i="1" s="1"/>
  <c r="N1903" i="1" s="1"/>
  <c r="L1904" i="1"/>
  <c r="M1904" i="1" s="1"/>
  <c r="N1904" i="1" s="1"/>
  <c r="L1905" i="1"/>
  <c r="M1905" i="1" s="1"/>
  <c r="N1905" i="1" s="1"/>
  <c r="L1906" i="1"/>
  <c r="M1906" i="1" s="1"/>
  <c r="N1906" i="1" s="1"/>
  <c r="L1907" i="1"/>
  <c r="M1907" i="1" s="1"/>
  <c r="N1907" i="1" s="1"/>
  <c r="L1908" i="1"/>
  <c r="M1908" i="1" s="1"/>
  <c r="N1908" i="1" s="1"/>
  <c r="L1909" i="1"/>
  <c r="M1909" i="1" s="1"/>
  <c r="N1909" i="1" s="1"/>
  <c r="L1910" i="1"/>
  <c r="M1910" i="1" s="1"/>
  <c r="N1910" i="1" s="1"/>
  <c r="L1911" i="1"/>
  <c r="M1911" i="1" s="1"/>
  <c r="N1911" i="1" s="1"/>
  <c r="L1912" i="1"/>
  <c r="M1912" i="1" s="1"/>
  <c r="N1912" i="1" s="1"/>
  <c r="L1913" i="1"/>
  <c r="M1913" i="1" s="1"/>
  <c r="N1913" i="1" s="1"/>
  <c r="L1914" i="1"/>
  <c r="M1914" i="1" s="1"/>
  <c r="N1914" i="1" s="1"/>
  <c r="L1915" i="1"/>
  <c r="M1915" i="1" s="1"/>
  <c r="N1915" i="1" s="1"/>
  <c r="L1916" i="1"/>
  <c r="M1916" i="1" s="1"/>
  <c r="N1916" i="1" s="1"/>
  <c r="L1917" i="1"/>
  <c r="M1917" i="1" s="1"/>
  <c r="N1917" i="1" s="1"/>
  <c r="L1918" i="1"/>
  <c r="M1918" i="1" s="1"/>
  <c r="N1918" i="1" s="1"/>
  <c r="L1919" i="1"/>
  <c r="M1919" i="1" s="1"/>
  <c r="N1919" i="1" s="1"/>
  <c r="L1920" i="1"/>
  <c r="M1920" i="1" s="1"/>
  <c r="N1920" i="1" s="1"/>
  <c r="L1921" i="1"/>
  <c r="M1921" i="1" s="1"/>
  <c r="N1921" i="1" s="1"/>
  <c r="L1922" i="1"/>
  <c r="M1922" i="1" s="1"/>
  <c r="N1922" i="1" s="1"/>
  <c r="L1923" i="1"/>
  <c r="M1923" i="1" s="1"/>
  <c r="N1923" i="1" s="1"/>
  <c r="L1924" i="1"/>
  <c r="M1924" i="1" s="1"/>
  <c r="N1924" i="1" s="1"/>
  <c r="L1925" i="1"/>
  <c r="M1925" i="1" s="1"/>
  <c r="N1925" i="1" s="1"/>
  <c r="L1926" i="1"/>
  <c r="M1926" i="1" s="1"/>
  <c r="N1926" i="1" s="1"/>
  <c r="L1927" i="1"/>
  <c r="M1927" i="1" s="1"/>
  <c r="N1927" i="1" s="1"/>
  <c r="L1928" i="1"/>
  <c r="M1928" i="1" s="1"/>
  <c r="N1928" i="1" s="1"/>
  <c r="L1929" i="1"/>
  <c r="M1929" i="1" s="1"/>
  <c r="N1929" i="1" s="1"/>
  <c r="L1930" i="1"/>
  <c r="M1930" i="1" s="1"/>
  <c r="N1930" i="1" s="1"/>
  <c r="L1931" i="1"/>
  <c r="M1931" i="1" s="1"/>
  <c r="N1931" i="1" s="1"/>
  <c r="L1932" i="1"/>
  <c r="M1932" i="1" s="1"/>
  <c r="N1932" i="1" s="1"/>
  <c r="L1933" i="1"/>
  <c r="M1933" i="1" s="1"/>
  <c r="N1933" i="1" s="1"/>
  <c r="L1934" i="1"/>
  <c r="M1934" i="1" s="1"/>
  <c r="N1934" i="1" s="1"/>
  <c r="L1935" i="1"/>
  <c r="M1935" i="1" s="1"/>
  <c r="N1935" i="1" s="1"/>
  <c r="L1936" i="1"/>
  <c r="M1936" i="1" s="1"/>
  <c r="N1936" i="1" s="1"/>
  <c r="L1937" i="1"/>
  <c r="M1937" i="1" s="1"/>
  <c r="N1937" i="1" s="1"/>
  <c r="L1938" i="1"/>
  <c r="M1938" i="1" s="1"/>
  <c r="N1938" i="1" s="1"/>
  <c r="L1939" i="1"/>
  <c r="M1939" i="1" s="1"/>
  <c r="N1939" i="1" s="1"/>
  <c r="L1940" i="1"/>
  <c r="M1940" i="1" s="1"/>
  <c r="N1940" i="1" s="1"/>
  <c r="L1941" i="1"/>
  <c r="M1941" i="1" s="1"/>
  <c r="N1941" i="1" s="1"/>
  <c r="L1942" i="1"/>
  <c r="M1942" i="1" s="1"/>
  <c r="N1942" i="1" s="1"/>
  <c r="L1943" i="1"/>
  <c r="M1943" i="1" s="1"/>
  <c r="N1943" i="1" s="1"/>
  <c r="L1944" i="1"/>
  <c r="M1944" i="1" s="1"/>
  <c r="N1944" i="1" s="1"/>
  <c r="L1945" i="1"/>
  <c r="M1945" i="1" s="1"/>
  <c r="N1945" i="1" s="1"/>
  <c r="L1946" i="1"/>
  <c r="M1946" i="1" s="1"/>
  <c r="N1946" i="1" s="1"/>
  <c r="L1947" i="1"/>
  <c r="M1947" i="1" s="1"/>
  <c r="N1947" i="1" s="1"/>
  <c r="L1948" i="1"/>
  <c r="M1948" i="1" s="1"/>
  <c r="N1948" i="1" s="1"/>
  <c r="L1949" i="1"/>
  <c r="M1949" i="1" s="1"/>
  <c r="N1949" i="1" s="1"/>
  <c r="L1950" i="1"/>
  <c r="M1950" i="1" s="1"/>
  <c r="N1950" i="1" s="1"/>
  <c r="L1951" i="1"/>
  <c r="M1951" i="1" s="1"/>
  <c r="N1951" i="1" s="1"/>
  <c r="L1952" i="1"/>
  <c r="M1952" i="1" s="1"/>
  <c r="N1952" i="1" s="1"/>
  <c r="L1953" i="1"/>
  <c r="M1953" i="1" s="1"/>
  <c r="N1953" i="1" s="1"/>
  <c r="L1954" i="1"/>
  <c r="M1954" i="1" s="1"/>
  <c r="N1954" i="1" s="1"/>
  <c r="L1955" i="1"/>
  <c r="M1955" i="1" s="1"/>
  <c r="N1955" i="1" s="1"/>
  <c r="L1956" i="1"/>
  <c r="M1956" i="1" s="1"/>
  <c r="N1956" i="1" s="1"/>
  <c r="L1957" i="1"/>
  <c r="M1957" i="1" s="1"/>
  <c r="N1957" i="1" s="1"/>
  <c r="L1958" i="1"/>
  <c r="M1958" i="1" s="1"/>
  <c r="N1958" i="1" s="1"/>
  <c r="L1959" i="1"/>
  <c r="M1959" i="1" s="1"/>
  <c r="N1959" i="1" s="1"/>
  <c r="L1960" i="1"/>
  <c r="M1960" i="1" s="1"/>
  <c r="N1960" i="1" s="1"/>
  <c r="L1961" i="1"/>
  <c r="M1961" i="1" s="1"/>
  <c r="N1961" i="1" s="1"/>
  <c r="L1962" i="1"/>
  <c r="M1962" i="1" s="1"/>
  <c r="N1962" i="1" s="1"/>
  <c r="L1963" i="1"/>
  <c r="M1963" i="1" s="1"/>
  <c r="N1963" i="1" s="1"/>
  <c r="L1964" i="1"/>
  <c r="M1964" i="1" s="1"/>
  <c r="N1964" i="1" s="1"/>
  <c r="L1965" i="1"/>
  <c r="M1965" i="1" s="1"/>
  <c r="N1965" i="1" s="1"/>
  <c r="L1966" i="1"/>
  <c r="M1966" i="1" s="1"/>
  <c r="N1966" i="1" s="1"/>
  <c r="L1967" i="1"/>
  <c r="M1967" i="1" s="1"/>
  <c r="N1967" i="1" s="1"/>
  <c r="L1968" i="1"/>
  <c r="M1968" i="1" s="1"/>
  <c r="N1968" i="1" s="1"/>
  <c r="L1969" i="1"/>
  <c r="M1969" i="1" s="1"/>
  <c r="N1969" i="1" s="1"/>
  <c r="L1970" i="1"/>
  <c r="M1970" i="1" s="1"/>
  <c r="N1970" i="1" s="1"/>
  <c r="L1971" i="1"/>
  <c r="M1971" i="1" s="1"/>
  <c r="N1971" i="1" s="1"/>
  <c r="L1972" i="1"/>
  <c r="M1972" i="1" s="1"/>
  <c r="N1972" i="1" s="1"/>
  <c r="L1973" i="1"/>
  <c r="M1973" i="1" s="1"/>
  <c r="N1973" i="1" s="1"/>
  <c r="L1974" i="1"/>
  <c r="M1974" i="1" s="1"/>
  <c r="N1974" i="1" s="1"/>
  <c r="L1975" i="1"/>
  <c r="M1975" i="1" s="1"/>
  <c r="N1975" i="1" s="1"/>
  <c r="L1976" i="1"/>
  <c r="M1976" i="1" s="1"/>
  <c r="N1976" i="1" s="1"/>
  <c r="L1977" i="1"/>
  <c r="M1977" i="1" s="1"/>
  <c r="N1977" i="1" s="1"/>
  <c r="L1978" i="1"/>
  <c r="M1978" i="1" s="1"/>
  <c r="N1978" i="1" s="1"/>
  <c r="L1979" i="1"/>
  <c r="M1979" i="1" s="1"/>
  <c r="N1979" i="1" s="1"/>
  <c r="L1980" i="1"/>
  <c r="M1980" i="1" s="1"/>
  <c r="N1980" i="1" s="1"/>
  <c r="L1981" i="1"/>
  <c r="M1981" i="1" s="1"/>
  <c r="N1981" i="1" s="1"/>
  <c r="L1982" i="1"/>
  <c r="M1982" i="1" s="1"/>
  <c r="N1982" i="1" s="1"/>
  <c r="L1983" i="1"/>
  <c r="M1983" i="1" s="1"/>
  <c r="N1983" i="1" s="1"/>
  <c r="L1984" i="1"/>
  <c r="M1984" i="1" s="1"/>
  <c r="N1984" i="1" s="1"/>
  <c r="L1985" i="1"/>
  <c r="M1985" i="1" s="1"/>
  <c r="N1985" i="1" s="1"/>
  <c r="L1986" i="1"/>
  <c r="M1986" i="1" s="1"/>
  <c r="N1986" i="1" s="1"/>
  <c r="L1987" i="1"/>
  <c r="M1987" i="1" s="1"/>
  <c r="N1987" i="1" s="1"/>
  <c r="L1988" i="1"/>
  <c r="M1988" i="1" s="1"/>
  <c r="N1988" i="1" s="1"/>
  <c r="L1989" i="1"/>
  <c r="M1989" i="1" s="1"/>
  <c r="N1989" i="1" s="1"/>
  <c r="L1990" i="1"/>
  <c r="M1990" i="1" s="1"/>
  <c r="N1990" i="1" s="1"/>
  <c r="L1991" i="1"/>
  <c r="M1991" i="1" s="1"/>
  <c r="N1991" i="1" s="1"/>
  <c r="L1992" i="1"/>
  <c r="M1992" i="1" s="1"/>
  <c r="N1992" i="1" s="1"/>
  <c r="L1993" i="1"/>
  <c r="M1993" i="1" s="1"/>
  <c r="N1993" i="1" s="1"/>
  <c r="L1994" i="1"/>
  <c r="M1994" i="1" s="1"/>
  <c r="N1994" i="1" s="1"/>
  <c r="L1995" i="1"/>
  <c r="M1995" i="1" s="1"/>
  <c r="N1995" i="1" s="1"/>
  <c r="L1996" i="1"/>
  <c r="M1996" i="1" s="1"/>
  <c r="N1996" i="1" s="1"/>
  <c r="L1997" i="1"/>
  <c r="M1997" i="1" s="1"/>
  <c r="N1997" i="1" s="1"/>
  <c r="L1998" i="1"/>
  <c r="M1998" i="1" s="1"/>
  <c r="N1998" i="1" s="1"/>
  <c r="L1999" i="1"/>
  <c r="M1999" i="1" s="1"/>
  <c r="N1999" i="1" s="1"/>
  <c r="L2000" i="1"/>
  <c r="M2000" i="1" s="1"/>
  <c r="N2000" i="1" s="1"/>
  <c r="L2001" i="1"/>
  <c r="M2001" i="1" s="1"/>
  <c r="N2001" i="1" s="1"/>
  <c r="L2002" i="1"/>
  <c r="M2002" i="1" s="1"/>
  <c r="N2002" i="1" s="1"/>
  <c r="L2003" i="1"/>
  <c r="M2003" i="1" s="1"/>
  <c r="N2003" i="1" s="1"/>
  <c r="L2004" i="1"/>
  <c r="M2004" i="1" s="1"/>
  <c r="N2004" i="1" s="1"/>
  <c r="L2005" i="1"/>
  <c r="M2005" i="1" s="1"/>
  <c r="N2005" i="1" s="1"/>
  <c r="L2006" i="1"/>
  <c r="M2006" i="1" s="1"/>
  <c r="N2006" i="1" s="1"/>
  <c r="L2007" i="1"/>
  <c r="M2007" i="1" s="1"/>
  <c r="N2007" i="1" s="1"/>
  <c r="L2008" i="1"/>
  <c r="M2008" i="1" s="1"/>
  <c r="N2008" i="1" s="1"/>
  <c r="L2009" i="1"/>
  <c r="M2009" i="1" s="1"/>
  <c r="N2009" i="1" s="1"/>
  <c r="L2010" i="1"/>
  <c r="M2010" i="1" s="1"/>
  <c r="N2010" i="1" s="1"/>
  <c r="L2011" i="1"/>
  <c r="M2011" i="1" s="1"/>
  <c r="N2011" i="1" s="1"/>
  <c r="L2012" i="1"/>
  <c r="M2012" i="1" s="1"/>
  <c r="N2012" i="1" s="1"/>
  <c r="L2013" i="1"/>
  <c r="M2013" i="1" s="1"/>
  <c r="N2013" i="1" s="1"/>
  <c r="L2014" i="1"/>
  <c r="M2014" i="1" s="1"/>
  <c r="N2014" i="1" s="1"/>
  <c r="L2015" i="1"/>
  <c r="M2015" i="1" s="1"/>
  <c r="N2015" i="1" s="1"/>
  <c r="L2016" i="1"/>
  <c r="M2016" i="1" s="1"/>
  <c r="N2016" i="1" s="1"/>
  <c r="L2017" i="1"/>
  <c r="M2017" i="1" s="1"/>
  <c r="N2017" i="1" s="1"/>
  <c r="L2018" i="1"/>
  <c r="M2018" i="1" s="1"/>
  <c r="N2018" i="1" s="1"/>
  <c r="L2019" i="1"/>
  <c r="M2019" i="1" s="1"/>
  <c r="N2019" i="1" s="1"/>
  <c r="L2020" i="1"/>
  <c r="M2020" i="1" s="1"/>
  <c r="N2020" i="1" s="1"/>
  <c r="L2021" i="1"/>
  <c r="M2021" i="1" s="1"/>
  <c r="N2021" i="1" s="1"/>
  <c r="L2022" i="1"/>
  <c r="M2022" i="1" s="1"/>
  <c r="N2022" i="1" s="1"/>
  <c r="L2023" i="1"/>
  <c r="M2023" i="1" s="1"/>
  <c r="N2023" i="1" s="1"/>
  <c r="L2024" i="1"/>
  <c r="M2024" i="1" s="1"/>
  <c r="N2024" i="1" s="1"/>
  <c r="L2025" i="1"/>
  <c r="M2025" i="1" s="1"/>
  <c r="N2025" i="1" s="1"/>
  <c r="L2026" i="1"/>
  <c r="M2026" i="1" s="1"/>
  <c r="N2026" i="1" s="1"/>
  <c r="L2027" i="1"/>
  <c r="M2027" i="1" s="1"/>
  <c r="N2027" i="1" s="1"/>
  <c r="L2028" i="1"/>
  <c r="M2028" i="1" s="1"/>
  <c r="N2028" i="1" s="1"/>
  <c r="L2029" i="1"/>
  <c r="M2029" i="1" s="1"/>
  <c r="N2029" i="1" s="1"/>
  <c r="L2030" i="1"/>
  <c r="M2030" i="1" s="1"/>
  <c r="N2030" i="1" s="1"/>
  <c r="L2031" i="1"/>
  <c r="M2031" i="1" s="1"/>
  <c r="N2031" i="1" s="1"/>
  <c r="L2032" i="1"/>
  <c r="M2032" i="1" s="1"/>
  <c r="N2032" i="1" s="1"/>
  <c r="L2033" i="1"/>
  <c r="M2033" i="1" s="1"/>
  <c r="N2033" i="1" s="1"/>
  <c r="L2034" i="1"/>
  <c r="M2034" i="1" s="1"/>
  <c r="N2034" i="1" s="1"/>
  <c r="L2035" i="1"/>
  <c r="M2035" i="1" s="1"/>
  <c r="N2035" i="1" s="1"/>
  <c r="L2036" i="1"/>
  <c r="M2036" i="1" s="1"/>
  <c r="N2036" i="1" s="1"/>
  <c r="L2037" i="1"/>
  <c r="M2037" i="1" s="1"/>
  <c r="N2037" i="1" s="1"/>
  <c r="L2038" i="1"/>
  <c r="M2038" i="1" s="1"/>
  <c r="N2038" i="1" s="1"/>
  <c r="L2039" i="1"/>
  <c r="M2039" i="1" s="1"/>
  <c r="N2039" i="1" s="1"/>
  <c r="L2040" i="1"/>
  <c r="M2040" i="1" s="1"/>
  <c r="N2040" i="1" s="1"/>
  <c r="L2041" i="1"/>
  <c r="M2041" i="1" s="1"/>
  <c r="N2041" i="1" s="1"/>
  <c r="L2042" i="1"/>
  <c r="M2042" i="1" s="1"/>
  <c r="N2042" i="1" s="1"/>
  <c r="L2043" i="1"/>
  <c r="M2043" i="1" s="1"/>
  <c r="N2043" i="1" s="1"/>
  <c r="L2044" i="1"/>
  <c r="M2044" i="1" s="1"/>
  <c r="N2044" i="1" s="1"/>
  <c r="L2045" i="1"/>
  <c r="M2045" i="1" s="1"/>
  <c r="N2045" i="1" s="1"/>
  <c r="L2046" i="1"/>
  <c r="M2046" i="1" s="1"/>
  <c r="N2046" i="1" s="1"/>
  <c r="L2047" i="1"/>
  <c r="M2047" i="1" s="1"/>
  <c r="N2047" i="1" s="1"/>
  <c r="L2048" i="1"/>
  <c r="M2048" i="1" s="1"/>
  <c r="N2048" i="1" s="1"/>
  <c r="L2049" i="1"/>
  <c r="M2049" i="1" s="1"/>
  <c r="N2049" i="1" s="1"/>
  <c r="L2050" i="1"/>
  <c r="M2050" i="1" s="1"/>
  <c r="N2050" i="1" s="1"/>
  <c r="L2051" i="1"/>
  <c r="M2051" i="1" s="1"/>
  <c r="N2051" i="1" s="1"/>
  <c r="L2052" i="1"/>
  <c r="M2052" i="1" s="1"/>
  <c r="N2052" i="1" s="1"/>
  <c r="L2053" i="1"/>
  <c r="M2053" i="1" s="1"/>
  <c r="N2053" i="1" s="1"/>
  <c r="L2054" i="1"/>
  <c r="M2054" i="1" s="1"/>
  <c r="N2054" i="1" s="1"/>
  <c r="L2055" i="1"/>
  <c r="M2055" i="1" s="1"/>
  <c r="N2055" i="1" s="1"/>
  <c r="L2056" i="1"/>
  <c r="M2056" i="1" s="1"/>
  <c r="N2056" i="1" s="1"/>
  <c r="L2057" i="1"/>
  <c r="M2057" i="1" s="1"/>
  <c r="N2057" i="1" s="1"/>
  <c r="L2058" i="1"/>
  <c r="M2058" i="1" s="1"/>
  <c r="N2058" i="1" s="1"/>
  <c r="L2059" i="1"/>
  <c r="M2059" i="1" s="1"/>
  <c r="N2059" i="1" s="1"/>
  <c r="L2060" i="1"/>
  <c r="M2060" i="1" s="1"/>
  <c r="N2060" i="1" s="1"/>
  <c r="L2061" i="1"/>
  <c r="M2061" i="1" s="1"/>
  <c r="N2061" i="1" s="1"/>
  <c r="L2062" i="1"/>
  <c r="M2062" i="1" s="1"/>
  <c r="N2062" i="1" s="1"/>
  <c r="L2063" i="1"/>
  <c r="M2063" i="1" s="1"/>
  <c r="N2063" i="1" s="1"/>
  <c r="L2064" i="1"/>
  <c r="M2064" i="1" s="1"/>
  <c r="N2064" i="1" s="1"/>
  <c r="L2065" i="1"/>
  <c r="M2065" i="1" s="1"/>
  <c r="N2065" i="1" s="1"/>
  <c r="L2066" i="1"/>
  <c r="M2066" i="1" s="1"/>
  <c r="N2066" i="1" s="1"/>
  <c r="L2067" i="1"/>
  <c r="M2067" i="1" s="1"/>
  <c r="N2067" i="1" s="1"/>
  <c r="L2068" i="1"/>
  <c r="M2068" i="1" s="1"/>
  <c r="N2068" i="1" s="1"/>
  <c r="L2069" i="1"/>
  <c r="M2069" i="1" s="1"/>
  <c r="N2069" i="1" s="1"/>
  <c r="L2070" i="1"/>
  <c r="M2070" i="1" s="1"/>
  <c r="N2070" i="1" s="1"/>
  <c r="L2071" i="1"/>
  <c r="M2071" i="1" s="1"/>
  <c r="N2071" i="1" s="1"/>
  <c r="L2072" i="1"/>
  <c r="M2072" i="1" s="1"/>
  <c r="N2072" i="1" s="1"/>
  <c r="L2073" i="1"/>
  <c r="M2073" i="1" s="1"/>
  <c r="N2073" i="1" s="1"/>
  <c r="L2074" i="1"/>
  <c r="M2074" i="1" s="1"/>
  <c r="N2074" i="1" s="1"/>
  <c r="L2075" i="1"/>
  <c r="M2075" i="1" s="1"/>
  <c r="N2075" i="1" s="1"/>
  <c r="L2076" i="1"/>
  <c r="M2076" i="1" s="1"/>
  <c r="N2076" i="1" s="1"/>
  <c r="L2077" i="1"/>
  <c r="M2077" i="1" s="1"/>
  <c r="N2077" i="1" s="1"/>
  <c r="L2078" i="1"/>
  <c r="M2078" i="1" s="1"/>
  <c r="N2078" i="1" s="1"/>
  <c r="L2079" i="1"/>
  <c r="M2079" i="1" s="1"/>
  <c r="N2079" i="1" s="1"/>
  <c r="L2080" i="1"/>
  <c r="M2080" i="1" s="1"/>
  <c r="N2080" i="1" s="1"/>
  <c r="L2081" i="1"/>
  <c r="M2081" i="1" s="1"/>
  <c r="N2081" i="1" s="1"/>
  <c r="L2082" i="1"/>
  <c r="M2082" i="1" s="1"/>
  <c r="N2082" i="1" s="1"/>
  <c r="L2083" i="1"/>
  <c r="M2083" i="1" s="1"/>
  <c r="N2083" i="1" s="1"/>
  <c r="L2084" i="1"/>
  <c r="M2084" i="1" s="1"/>
  <c r="N2084" i="1" s="1"/>
  <c r="L2085" i="1"/>
  <c r="M2085" i="1" s="1"/>
  <c r="N2085" i="1" s="1"/>
  <c r="L2086" i="1"/>
  <c r="M2086" i="1" s="1"/>
  <c r="N2086" i="1" s="1"/>
  <c r="L2087" i="1"/>
  <c r="M2087" i="1" s="1"/>
  <c r="N2087" i="1" s="1"/>
  <c r="L2088" i="1"/>
  <c r="M2088" i="1" s="1"/>
  <c r="N2088" i="1" s="1"/>
  <c r="L2089" i="1"/>
  <c r="M2089" i="1" s="1"/>
  <c r="N2089" i="1" s="1"/>
  <c r="L2090" i="1"/>
  <c r="M2090" i="1" s="1"/>
  <c r="N2090" i="1" s="1"/>
  <c r="L2091" i="1"/>
  <c r="M2091" i="1" s="1"/>
  <c r="N2091" i="1" s="1"/>
  <c r="L2092" i="1"/>
  <c r="M2092" i="1" s="1"/>
  <c r="N2092" i="1" s="1"/>
  <c r="L2093" i="1"/>
  <c r="M2093" i="1" s="1"/>
  <c r="N2093" i="1" s="1"/>
  <c r="L2094" i="1"/>
  <c r="M2094" i="1" s="1"/>
  <c r="N2094" i="1" s="1"/>
  <c r="L2095" i="1"/>
  <c r="M2095" i="1" s="1"/>
  <c r="N2095" i="1" s="1"/>
  <c r="L2096" i="1"/>
  <c r="M2096" i="1" s="1"/>
  <c r="N2096" i="1" s="1"/>
  <c r="L2097" i="1"/>
  <c r="M2097" i="1" s="1"/>
  <c r="N2097" i="1" s="1"/>
  <c r="L2098" i="1"/>
  <c r="M2098" i="1" s="1"/>
  <c r="N2098" i="1" s="1"/>
  <c r="L2099" i="1"/>
  <c r="M2099" i="1" s="1"/>
  <c r="N2099" i="1" s="1"/>
  <c r="L2100" i="1"/>
  <c r="M2100" i="1" s="1"/>
  <c r="N2100" i="1" s="1"/>
  <c r="L2101" i="1"/>
  <c r="M2101" i="1" s="1"/>
  <c r="N2101" i="1" s="1"/>
  <c r="L2102" i="1"/>
  <c r="M2102" i="1" s="1"/>
  <c r="N2102" i="1" s="1"/>
  <c r="L2103" i="1"/>
  <c r="M2103" i="1" s="1"/>
  <c r="N2103" i="1" s="1"/>
  <c r="L2104" i="1"/>
  <c r="M2104" i="1" s="1"/>
  <c r="N2104" i="1" s="1"/>
  <c r="L2105" i="1"/>
  <c r="M2105" i="1" s="1"/>
  <c r="N2105" i="1" s="1"/>
  <c r="L2106" i="1"/>
  <c r="M2106" i="1" s="1"/>
  <c r="N2106" i="1" s="1"/>
  <c r="L2107" i="1"/>
  <c r="M2107" i="1" s="1"/>
  <c r="N2107" i="1" s="1"/>
  <c r="L2108" i="1"/>
  <c r="M2108" i="1" s="1"/>
  <c r="N2108" i="1" s="1"/>
  <c r="L2109" i="1"/>
  <c r="M2109" i="1" s="1"/>
  <c r="N2109" i="1" s="1"/>
  <c r="L2110" i="1"/>
  <c r="M2110" i="1" s="1"/>
  <c r="N2110" i="1" s="1"/>
  <c r="L2111" i="1"/>
  <c r="M2111" i="1" s="1"/>
  <c r="N2111" i="1" s="1"/>
  <c r="L2112" i="1"/>
  <c r="M2112" i="1" s="1"/>
  <c r="N2112" i="1" s="1"/>
  <c r="L2113" i="1"/>
  <c r="M2113" i="1" s="1"/>
  <c r="N2113" i="1" s="1"/>
  <c r="L2114" i="1"/>
  <c r="M2114" i="1" s="1"/>
  <c r="N2114" i="1" s="1"/>
  <c r="L2115" i="1"/>
  <c r="M2115" i="1" s="1"/>
  <c r="N2115" i="1" s="1"/>
  <c r="L2116" i="1"/>
  <c r="M2116" i="1" s="1"/>
  <c r="N2116" i="1" s="1"/>
  <c r="L2117" i="1"/>
  <c r="M2117" i="1" s="1"/>
  <c r="N2117" i="1" s="1"/>
  <c r="L2118" i="1"/>
  <c r="M2118" i="1" s="1"/>
  <c r="N2118" i="1" s="1"/>
  <c r="L2119" i="1"/>
  <c r="M2119" i="1" s="1"/>
  <c r="N2119" i="1" s="1"/>
  <c r="L2120" i="1"/>
  <c r="M2120" i="1" s="1"/>
  <c r="N2120" i="1" s="1"/>
  <c r="L2121" i="1"/>
  <c r="M2121" i="1" s="1"/>
  <c r="N2121" i="1" s="1"/>
  <c r="L2122" i="1"/>
  <c r="M2122" i="1" s="1"/>
  <c r="N2122" i="1" s="1"/>
  <c r="L2123" i="1"/>
  <c r="M2123" i="1" s="1"/>
  <c r="N2123" i="1" s="1"/>
  <c r="L2124" i="1"/>
  <c r="M2124" i="1" s="1"/>
  <c r="N2124" i="1" s="1"/>
  <c r="L2125" i="1"/>
  <c r="M2125" i="1" s="1"/>
  <c r="N2125" i="1" s="1"/>
  <c r="L2126" i="1"/>
  <c r="M2126" i="1" s="1"/>
  <c r="N2126" i="1" s="1"/>
  <c r="L2127" i="1"/>
  <c r="M2127" i="1" s="1"/>
  <c r="N2127" i="1" s="1"/>
  <c r="L2128" i="1"/>
  <c r="M2128" i="1" s="1"/>
  <c r="N2128" i="1" s="1"/>
  <c r="L2129" i="1"/>
  <c r="M2129" i="1" s="1"/>
  <c r="N2129" i="1" s="1"/>
  <c r="L2130" i="1"/>
  <c r="M2130" i="1" s="1"/>
  <c r="N2130" i="1" s="1"/>
  <c r="L2131" i="1"/>
  <c r="M2131" i="1" s="1"/>
  <c r="N2131" i="1" s="1"/>
  <c r="L2132" i="1"/>
  <c r="M2132" i="1" s="1"/>
  <c r="N2132" i="1" s="1"/>
  <c r="L2133" i="1"/>
  <c r="M2133" i="1" s="1"/>
  <c r="N2133" i="1" s="1"/>
  <c r="L2134" i="1"/>
  <c r="M2134" i="1" s="1"/>
  <c r="N2134" i="1" s="1"/>
  <c r="L2135" i="1"/>
  <c r="M2135" i="1" s="1"/>
  <c r="N2135" i="1" s="1"/>
  <c r="L2136" i="1"/>
  <c r="M2136" i="1" s="1"/>
  <c r="N2136" i="1" s="1"/>
  <c r="L2137" i="1"/>
  <c r="M2137" i="1" s="1"/>
  <c r="N2137" i="1" s="1"/>
  <c r="L2138" i="1"/>
  <c r="M2138" i="1" s="1"/>
  <c r="N2138" i="1" s="1"/>
  <c r="L2139" i="1"/>
  <c r="M2139" i="1" s="1"/>
  <c r="N2139" i="1" s="1"/>
  <c r="L2140" i="1"/>
  <c r="M2140" i="1" s="1"/>
  <c r="N2140" i="1" s="1"/>
  <c r="L2141" i="1"/>
  <c r="M2141" i="1" s="1"/>
  <c r="N2141" i="1" s="1"/>
  <c r="L2142" i="1"/>
  <c r="M2142" i="1" s="1"/>
  <c r="N2142" i="1" s="1"/>
  <c r="L2143" i="1"/>
  <c r="M2143" i="1" s="1"/>
  <c r="N2143" i="1" s="1"/>
  <c r="L2144" i="1"/>
  <c r="M2144" i="1" s="1"/>
  <c r="N2144" i="1" s="1"/>
  <c r="L2145" i="1"/>
  <c r="M2145" i="1" s="1"/>
  <c r="N2145" i="1" s="1"/>
  <c r="L2146" i="1"/>
  <c r="M2146" i="1" s="1"/>
  <c r="N2146" i="1" s="1"/>
  <c r="L2147" i="1"/>
  <c r="M2147" i="1" s="1"/>
  <c r="N2147" i="1" s="1"/>
  <c r="L2148" i="1"/>
  <c r="M2148" i="1" s="1"/>
  <c r="N2148" i="1" s="1"/>
  <c r="L2149" i="1"/>
  <c r="M2149" i="1" s="1"/>
  <c r="N2149" i="1" s="1"/>
  <c r="L2150" i="1"/>
  <c r="M2150" i="1" s="1"/>
  <c r="N2150" i="1" s="1"/>
  <c r="L2151" i="1"/>
  <c r="M2151" i="1" s="1"/>
  <c r="N2151" i="1" s="1"/>
  <c r="L2152" i="1"/>
  <c r="M2152" i="1" s="1"/>
  <c r="N2152" i="1" s="1"/>
  <c r="L2153" i="1"/>
  <c r="M2153" i="1" s="1"/>
  <c r="N2153" i="1" s="1"/>
  <c r="L2154" i="1"/>
  <c r="M2154" i="1" s="1"/>
  <c r="N2154" i="1" s="1"/>
  <c r="L2155" i="1"/>
  <c r="M2155" i="1" s="1"/>
  <c r="N2155" i="1" s="1"/>
  <c r="L2156" i="1"/>
  <c r="M2156" i="1" s="1"/>
  <c r="N2156" i="1" s="1"/>
  <c r="L2157" i="1"/>
  <c r="M2157" i="1" s="1"/>
  <c r="N2157" i="1" s="1"/>
  <c r="L2158" i="1"/>
  <c r="M2158" i="1" s="1"/>
  <c r="N2158" i="1" s="1"/>
  <c r="L2159" i="1"/>
  <c r="M2159" i="1" s="1"/>
  <c r="N2159" i="1" s="1"/>
  <c r="L2160" i="1"/>
  <c r="M2160" i="1" s="1"/>
  <c r="N2160" i="1" s="1"/>
  <c r="L2161" i="1"/>
  <c r="M2161" i="1" s="1"/>
  <c r="N2161" i="1" s="1"/>
  <c r="L2162" i="1"/>
  <c r="M2162" i="1" s="1"/>
  <c r="N2162" i="1" s="1"/>
  <c r="L2163" i="1"/>
  <c r="M2163" i="1" s="1"/>
  <c r="N2163" i="1" s="1"/>
  <c r="L2164" i="1"/>
  <c r="M2164" i="1" s="1"/>
  <c r="N2164" i="1" s="1"/>
  <c r="L2165" i="1"/>
  <c r="M2165" i="1" s="1"/>
  <c r="N2165" i="1" s="1"/>
  <c r="L2166" i="1"/>
  <c r="M2166" i="1" s="1"/>
  <c r="N2166" i="1" s="1"/>
  <c r="L2167" i="1"/>
  <c r="M2167" i="1" s="1"/>
  <c r="N2167" i="1" s="1"/>
  <c r="L2168" i="1"/>
  <c r="M2168" i="1" s="1"/>
  <c r="N2168" i="1" s="1"/>
  <c r="L2169" i="1"/>
  <c r="M2169" i="1" s="1"/>
  <c r="N2169" i="1" s="1"/>
  <c r="L2170" i="1"/>
  <c r="M2170" i="1" s="1"/>
  <c r="N2170" i="1" s="1"/>
  <c r="L2171" i="1"/>
  <c r="M2171" i="1" s="1"/>
  <c r="N2171" i="1" s="1"/>
  <c r="L2172" i="1"/>
  <c r="M2172" i="1" s="1"/>
  <c r="N2172" i="1" s="1"/>
  <c r="L2173" i="1"/>
  <c r="M2173" i="1" s="1"/>
  <c r="N2173" i="1" s="1"/>
  <c r="L2174" i="1"/>
  <c r="M2174" i="1" s="1"/>
  <c r="N2174" i="1" s="1"/>
  <c r="L2175" i="1"/>
  <c r="M2175" i="1" s="1"/>
  <c r="N2175" i="1" s="1"/>
  <c r="L2176" i="1"/>
  <c r="M2176" i="1" s="1"/>
  <c r="N2176" i="1" s="1"/>
  <c r="L2177" i="1"/>
  <c r="M2177" i="1" s="1"/>
  <c r="N2177" i="1" s="1"/>
  <c r="L2178" i="1"/>
  <c r="M2178" i="1" s="1"/>
  <c r="N2178" i="1" s="1"/>
  <c r="L2179" i="1"/>
  <c r="M2179" i="1" s="1"/>
  <c r="N2179" i="1" s="1"/>
  <c r="L2180" i="1"/>
  <c r="M2180" i="1" s="1"/>
  <c r="N2180" i="1" s="1"/>
  <c r="L2181" i="1"/>
  <c r="M2181" i="1" s="1"/>
  <c r="N2181" i="1" s="1"/>
  <c r="L2182" i="1"/>
  <c r="M2182" i="1" s="1"/>
  <c r="N2182" i="1" s="1"/>
  <c r="L2183" i="1"/>
  <c r="M2183" i="1" s="1"/>
  <c r="N2183" i="1" s="1"/>
  <c r="L2184" i="1"/>
  <c r="M2184" i="1" s="1"/>
  <c r="N2184" i="1" s="1"/>
  <c r="L2185" i="1"/>
  <c r="M2185" i="1" s="1"/>
  <c r="N2185" i="1" s="1"/>
  <c r="L2186" i="1"/>
  <c r="M2186" i="1" s="1"/>
  <c r="N2186" i="1" s="1"/>
  <c r="L2187" i="1"/>
  <c r="M2187" i="1" s="1"/>
  <c r="N2187" i="1" s="1"/>
  <c r="L2188" i="1"/>
  <c r="M2188" i="1" s="1"/>
  <c r="N2188" i="1" s="1"/>
  <c r="L2189" i="1"/>
  <c r="M2189" i="1" s="1"/>
  <c r="N2189" i="1" s="1"/>
  <c r="L2190" i="1"/>
  <c r="M2190" i="1" s="1"/>
  <c r="N2190" i="1" s="1"/>
  <c r="L2191" i="1"/>
  <c r="M2191" i="1" s="1"/>
  <c r="N2191" i="1" s="1"/>
  <c r="L2192" i="1"/>
  <c r="M2192" i="1" s="1"/>
  <c r="N2192" i="1" s="1"/>
  <c r="L2193" i="1"/>
  <c r="M2193" i="1" s="1"/>
  <c r="N2193" i="1" s="1"/>
  <c r="L2194" i="1"/>
  <c r="M2194" i="1" s="1"/>
  <c r="N2194" i="1" s="1"/>
  <c r="L2195" i="1"/>
  <c r="M2195" i="1" s="1"/>
  <c r="N2195" i="1" s="1"/>
  <c r="L2196" i="1"/>
  <c r="M2196" i="1" s="1"/>
  <c r="N2196" i="1" s="1"/>
  <c r="L2197" i="1"/>
  <c r="M2197" i="1" s="1"/>
  <c r="N2197" i="1" s="1"/>
  <c r="L2198" i="1"/>
  <c r="M2198" i="1" s="1"/>
  <c r="N2198" i="1" s="1"/>
  <c r="L2199" i="1"/>
  <c r="M2199" i="1" s="1"/>
  <c r="N2199" i="1" s="1"/>
  <c r="L2200" i="1"/>
  <c r="M2200" i="1" s="1"/>
  <c r="N2200" i="1" s="1"/>
  <c r="L2201" i="1"/>
  <c r="M2201" i="1" s="1"/>
  <c r="N2201" i="1" s="1"/>
  <c r="L2202" i="1"/>
  <c r="M2202" i="1" s="1"/>
  <c r="N2202" i="1" s="1"/>
  <c r="L2203" i="1"/>
  <c r="M2203" i="1" s="1"/>
  <c r="N2203" i="1" s="1"/>
  <c r="L2204" i="1"/>
  <c r="M2204" i="1" s="1"/>
  <c r="N2204" i="1" s="1"/>
  <c r="L2205" i="1"/>
  <c r="M2205" i="1" s="1"/>
  <c r="N2205" i="1" s="1"/>
  <c r="L2206" i="1"/>
  <c r="M2206" i="1" s="1"/>
  <c r="N2206" i="1" s="1"/>
  <c r="L2207" i="1"/>
  <c r="M2207" i="1" s="1"/>
  <c r="N2207" i="1" s="1"/>
  <c r="L2208" i="1"/>
  <c r="M2208" i="1" s="1"/>
  <c r="N2208" i="1" s="1"/>
  <c r="L2209" i="1"/>
  <c r="M2209" i="1" s="1"/>
  <c r="N2209" i="1" s="1"/>
  <c r="L2210" i="1"/>
  <c r="M2210" i="1" s="1"/>
  <c r="N2210" i="1" s="1"/>
  <c r="L2211" i="1"/>
  <c r="M2211" i="1" s="1"/>
  <c r="N2211" i="1" s="1"/>
  <c r="L2212" i="1"/>
  <c r="M2212" i="1" s="1"/>
  <c r="N2212" i="1" s="1"/>
  <c r="L2213" i="1"/>
  <c r="M2213" i="1" s="1"/>
  <c r="N2213" i="1" s="1"/>
  <c r="L2214" i="1"/>
  <c r="M2214" i="1" s="1"/>
  <c r="N2214" i="1" s="1"/>
  <c r="L2215" i="1"/>
  <c r="M2215" i="1" s="1"/>
  <c r="N2215" i="1" s="1"/>
  <c r="L2216" i="1"/>
  <c r="M2216" i="1" s="1"/>
  <c r="N2216" i="1" s="1"/>
  <c r="L2217" i="1"/>
  <c r="M2217" i="1" s="1"/>
  <c r="N2217" i="1" s="1"/>
  <c r="L2218" i="1"/>
  <c r="M2218" i="1" s="1"/>
  <c r="N2218" i="1" s="1"/>
  <c r="L2219" i="1"/>
  <c r="M2219" i="1" s="1"/>
  <c r="N2219" i="1" s="1"/>
  <c r="L2220" i="1"/>
  <c r="M2220" i="1" s="1"/>
  <c r="N2220" i="1" s="1"/>
  <c r="L2221" i="1"/>
  <c r="M2221" i="1" s="1"/>
  <c r="N2221" i="1" s="1"/>
  <c r="L2222" i="1"/>
  <c r="M2222" i="1" s="1"/>
  <c r="N2222" i="1" s="1"/>
  <c r="L2223" i="1"/>
  <c r="M2223" i="1" s="1"/>
  <c r="N2223" i="1" s="1"/>
  <c r="L2224" i="1"/>
  <c r="M2224" i="1" s="1"/>
  <c r="N2224" i="1" s="1"/>
  <c r="L2225" i="1"/>
  <c r="M2225" i="1" s="1"/>
  <c r="N2225" i="1" s="1"/>
  <c r="L2226" i="1"/>
  <c r="M2226" i="1" s="1"/>
  <c r="N2226" i="1" s="1"/>
  <c r="L2227" i="1"/>
  <c r="M2227" i="1" s="1"/>
  <c r="N2227" i="1" s="1"/>
  <c r="L2228" i="1"/>
  <c r="M2228" i="1" s="1"/>
  <c r="N2228" i="1" s="1"/>
  <c r="L2229" i="1"/>
  <c r="M2229" i="1" s="1"/>
  <c r="N2229" i="1" s="1"/>
  <c r="L2230" i="1"/>
  <c r="M2230" i="1" s="1"/>
  <c r="N2230" i="1" s="1"/>
  <c r="L2231" i="1"/>
  <c r="M2231" i="1" s="1"/>
  <c r="N2231" i="1" s="1"/>
  <c r="L2232" i="1"/>
  <c r="M2232" i="1" s="1"/>
  <c r="N2232" i="1" s="1"/>
  <c r="L2233" i="1"/>
  <c r="M2233" i="1" s="1"/>
  <c r="N2233" i="1" s="1"/>
  <c r="L2234" i="1"/>
  <c r="M2234" i="1" s="1"/>
  <c r="N2234" i="1" s="1"/>
  <c r="L2235" i="1"/>
  <c r="M2235" i="1" s="1"/>
  <c r="N2235" i="1" s="1"/>
  <c r="L2236" i="1"/>
  <c r="M2236" i="1" s="1"/>
  <c r="N2236" i="1" s="1"/>
  <c r="L2237" i="1"/>
  <c r="M2237" i="1" s="1"/>
  <c r="N2237" i="1" s="1"/>
  <c r="L2238" i="1"/>
  <c r="M2238" i="1" s="1"/>
  <c r="N2238" i="1" s="1"/>
  <c r="L2239" i="1"/>
  <c r="M2239" i="1" s="1"/>
  <c r="N2239" i="1" s="1"/>
  <c r="L2240" i="1"/>
  <c r="M2240" i="1" s="1"/>
  <c r="N2240" i="1" s="1"/>
  <c r="L2241" i="1"/>
  <c r="M2241" i="1" s="1"/>
  <c r="N2241" i="1" s="1"/>
  <c r="L2242" i="1"/>
  <c r="M2242" i="1" s="1"/>
  <c r="N2242" i="1" s="1"/>
  <c r="L2243" i="1"/>
  <c r="M2243" i="1" s="1"/>
  <c r="N2243" i="1" s="1"/>
  <c r="L2244" i="1"/>
  <c r="M2244" i="1" s="1"/>
  <c r="N2244" i="1" s="1"/>
  <c r="L2245" i="1"/>
  <c r="M2245" i="1" s="1"/>
  <c r="N2245" i="1" s="1"/>
  <c r="L2246" i="1"/>
  <c r="M2246" i="1" s="1"/>
  <c r="N2246" i="1" s="1"/>
  <c r="L2247" i="1"/>
  <c r="M2247" i="1" s="1"/>
  <c r="N2247" i="1" s="1"/>
  <c r="L2248" i="1"/>
  <c r="M2248" i="1" s="1"/>
  <c r="N2248" i="1" s="1"/>
  <c r="L2249" i="1"/>
  <c r="M2249" i="1" s="1"/>
  <c r="N2249" i="1" s="1"/>
  <c r="L2250" i="1"/>
  <c r="M2250" i="1" s="1"/>
  <c r="N2250" i="1" s="1"/>
  <c r="L2251" i="1"/>
  <c r="M2251" i="1" s="1"/>
  <c r="N2251" i="1" s="1"/>
  <c r="L2252" i="1"/>
  <c r="M2252" i="1" s="1"/>
  <c r="N2252" i="1" s="1"/>
  <c r="L2253" i="1"/>
  <c r="M2253" i="1" s="1"/>
  <c r="N2253" i="1" s="1"/>
  <c r="L2254" i="1"/>
  <c r="M2254" i="1" s="1"/>
  <c r="N2254" i="1" s="1"/>
  <c r="L2255" i="1"/>
  <c r="M2255" i="1" s="1"/>
  <c r="N2255" i="1" s="1"/>
  <c r="L2256" i="1"/>
  <c r="M2256" i="1" s="1"/>
  <c r="N2256" i="1" s="1"/>
  <c r="L2257" i="1"/>
  <c r="M2257" i="1" s="1"/>
  <c r="N2257" i="1" s="1"/>
  <c r="L2258" i="1"/>
  <c r="M2258" i="1" s="1"/>
  <c r="N2258" i="1" s="1"/>
  <c r="L2259" i="1"/>
  <c r="M2259" i="1" s="1"/>
  <c r="N2259" i="1" s="1"/>
  <c r="L2260" i="1"/>
  <c r="M2260" i="1" s="1"/>
  <c r="N2260" i="1" s="1"/>
  <c r="L2261" i="1"/>
  <c r="M2261" i="1" s="1"/>
  <c r="N2261" i="1" s="1"/>
  <c r="L2262" i="1"/>
  <c r="M2262" i="1" s="1"/>
  <c r="N2262" i="1" s="1"/>
  <c r="L2263" i="1"/>
  <c r="M2263" i="1" s="1"/>
  <c r="N2263" i="1" s="1"/>
  <c r="L2264" i="1"/>
  <c r="M2264" i="1" s="1"/>
  <c r="N2264" i="1" s="1"/>
  <c r="L2265" i="1"/>
  <c r="M2265" i="1" s="1"/>
  <c r="N2265" i="1" s="1"/>
  <c r="L2266" i="1"/>
  <c r="M2266" i="1" s="1"/>
  <c r="N2266" i="1" s="1"/>
  <c r="L2267" i="1"/>
  <c r="M2267" i="1" s="1"/>
  <c r="N2267" i="1" s="1"/>
  <c r="L2268" i="1"/>
  <c r="M2268" i="1" s="1"/>
  <c r="N2268" i="1" s="1"/>
  <c r="L2269" i="1"/>
  <c r="M2269" i="1" s="1"/>
  <c r="N2269" i="1" s="1"/>
  <c r="L2270" i="1"/>
  <c r="M2270" i="1" s="1"/>
  <c r="N2270" i="1" s="1"/>
  <c r="L2271" i="1"/>
  <c r="M2271" i="1" s="1"/>
  <c r="N2271" i="1" s="1"/>
  <c r="L2272" i="1"/>
  <c r="M2272" i="1" s="1"/>
  <c r="N2272" i="1" s="1"/>
  <c r="L2273" i="1"/>
  <c r="M2273" i="1" s="1"/>
  <c r="N2273" i="1" s="1"/>
  <c r="L2274" i="1"/>
  <c r="M2274" i="1" s="1"/>
  <c r="N2274" i="1" s="1"/>
  <c r="L2275" i="1"/>
  <c r="M2275" i="1" s="1"/>
  <c r="N2275" i="1" s="1"/>
  <c r="L2276" i="1"/>
  <c r="M2276" i="1" s="1"/>
  <c r="N2276" i="1" s="1"/>
  <c r="L2277" i="1"/>
  <c r="M2277" i="1" s="1"/>
  <c r="N2277" i="1" s="1"/>
  <c r="L2278" i="1"/>
  <c r="M2278" i="1" s="1"/>
  <c r="N2278" i="1" s="1"/>
  <c r="L2279" i="1"/>
  <c r="M2279" i="1" s="1"/>
  <c r="N2279" i="1" s="1"/>
  <c r="L2280" i="1"/>
  <c r="M2280" i="1" s="1"/>
  <c r="N2280" i="1" s="1"/>
  <c r="L2281" i="1"/>
  <c r="M2281" i="1" s="1"/>
  <c r="N2281" i="1" s="1"/>
  <c r="L2282" i="1"/>
  <c r="M2282" i="1" s="1"/>
  <c r="N2282" i="1" s="1"/>
  <c r="L2283" i="1"/>
  <c r="M2283" i="1" s="1"/>
  <c r="N2283" i="1" s="1"/>
  <c r="L2284" i="1"/>
  <c r="M2284" i="1" s="1"/>
  <c r="N2284" i="1" s="1"/>
  <c r="L2285" i="1"/>
  <c r="M2285" i="1" s="1"/>
  <c r="N2285" i="1" s="1"/>
  <c r="L2286" i="1"/>
  <c r="M2286" i="1" s="1"/>
  <c r="N2286" i="1" s="1"/>
  <c r="L2287" i="1"/>
  <c r="M2287" i="1" s="1"/>
  <c r="N2287" i="1" s="1"/>
  <c r="L2288" i="1"/>
  <c r="M2288" i="1" s="1"/>
  <c r="N2288" i="1" s="1"/>
  <c r="L2289" i="1"/>
  <c r="M2289" i="1" s="1"/>
  <c r="N2289" i="1" s="1"/>
  <c r="L2290" i="1"/>
  <c r="M2290" i="1" s="1"/>
  <c r="N2290" i="1" s="1"/>
  <c r="L2291" i="1"/>
  <c r="M2291" i="1" s="1"/>
  <c r="N2291" i="1" s="1"/>
  <c r="L2292" i="1"/>
  <c r="M2292" i="1" s="1"/>
  <c r="N2292" i="1" s="1"/>
  <c r="L2293" i="1"/>
  <c r="M2293" i="1" s="1"/>
  <c r="N2293" i="1" s="1"/>
  <c r="L2294" i="1"/>
  <c r="M2294" i="1" s="1"/>
  <c r="N2294" i="1" s="1"/>
  <c r="L2295" i="1"/>
  <c r="M2295" i="1" s="1"/>
  <c r="N2295" i="1" s="1"/>
  <c r="L2296" i="1"/>
  <c r="M2296" i="1" s="1"/>
  <c r="N2296" i="1" s="1"/>
  <c r="L2297" i="1"/>
  <c r="M2297" i="1" s="1"/>
  <c r="N2297" i="1" s="1"/>
  <c r="L2298" i="1"/>
  <c r="M2298" i="1" s="1"/>
  <c r="N2298" i="1" s="1"/>
  <c r="L2299" i="1"/>
  <c r="M2299" i="1" s="1"/>
  <c r="N2299" i="1" s="1"/>
  <c r="L2300" i="1"/>
  <c r="M2300" i="1" s="1"/>
  <c r="N2300" i="1" s="1"/>
  <c r="L2301" i="1"/>
  <c r="M2301" i="1" s="1"/>
  <c r="N2301" i="1" s="1"/>
  <c r="L2302" i="1"/>
  <c r="M2302" i="1" s="1"/>
  <c r="N2302" i="1" s="1"/>
  <c r="L2303" i="1"/>
  <c r="M2303" i="1" s="1"/>
  <c r="N2303" i="1" s="1"/>
  <c r="L2304" i="1"/>
  <c r="M2304" i="1" s="1"/>
  <c r="N2304" i="1" s="1"/>
  <c r="L2305" i="1"/>
  <c r="M2305" i="1" s="1"/>
  <c r="N2305" i="1" s="1"/>
  <c r="L2306" i="1"/>
  <c r="M2306" i="1" s="1"/>
  <c r="N2306" i="1" s="1"/>
  <c r="L2307" i="1"/>
  <c r="M2307" i="1" s="1"/>
  <c r="N2307" i="1" s="1"/>
  <c r="L2308" i="1"/>
  <c r="M2308" i="1" s="1"/>
  <c r="N2308" i="1" s="1"/>
  <c r="L2309" i="1"/>
  <c r="M2309" i="1" s="1"/>
  <c r="N2309" i="1" s="1"/>
  <c r="L2310" i="1"/>
  <c r="M2310" i="1" s="1"/>
  <c r="N2310" i="1" s="1"/>
  <c r="L2311" i="1"/>
  <c r="M2311" i="1" s="1"/>
  <c r="N2311" i="1" s="1"/>
  <c r="L2312" i="1"/>
  <c r="M2312" i="1" s="1"/>
  <c r="N2312" i="1" s="1"/>
  <c r="L2313" i="1"/>
  <c r="M2313" i="1" s="1"/>
  <c r="N2313" i="1" s="1"/>
  <c r="L2314" i="1"/>
  <c r="M2314" i="1" s="1"/>
  <c r="N2314" i="1" s="1"/>
  <c r="L2315" i="1"/>
  <c r="M2315" i="1" s="1"/>
  <c r="N2315" i="1" s="1"/>
  <c r="L2316" i="1"/>
  <c r="M2316" i="1" s="1"/>
  <c r="N2316" i="1" s="1"/>
  <c r="L2317" i="1"/>
  <c r="M2317" i="1" s="1"/>
  <c r="N2317" i="1" s="1"/>
  <c r="L2318" i="1"/>
  <c r="M2318" i="1" s="1"/>
  <c r="N2318" i="1" s="1"/>
  <c r="L2319" i="1"/>
  <c r="M2319" i="1" s="1"/>
  <c r="N2319" i="1" s="1"/>
  <c r="L2320" i="1"/>
  <c r="M2320" i="1" s="1"/>
  <c r="N2320" i="1" s="1"/>
  <c r="L2321" i="1"/>
  <c r="M2321" i="1" s="1"/>
  <c r="N2321" i="1" s="1"/>
  <c r="L2322" i="1"/>
  <c r="M2322" i="1" s="1"/>
  <c r="N2322" i="1" s="1"/>
  <c r="L2323" i="1"/>
  <c r="M2323" i="1" s="1"/>
  <c r="N2323" i="1" s="1"/>
  <c r="L2324" i="1"/>
  <c r="M2324" i="1" s="1"/>
  <c r="N2324" i="1" s="1"/>
  <c r="L2325" i="1"/>
  <c r="M2325" i="1" s="1"/>
  <c r="N2325" i="1" s="1"/>
  <c r="L2326" i="1"/>
  <c r="M2326" i="1" s="1"/>
  <c r="N2326" i="1" s="1"/>
  <c r="L2327" i="1"/>
  <c r="M2327" i="1" s="1"/>
  <c r="N2327" i="1" s="1"/>
  <c r="L2328" i="1"/>
  <c r="M2328" i="1" s="1"/>
  <c r="N2328" i="1" s="1"/>
  <c r="L2329" i="1"/>
  <c r="M2329" i="1" s="1"/>
  <c r="N2329" i="1" s="1"/>
  <c r="L2330" i="1"/>
  <c r="M2330" i="1" s="1"/>
  <c r="N2330" i="1" s="1"/>
  <c r="L2331" i="1"/>
  <c r="M2331" i="1" s="1"/>
  <c r="N2331" i="1" s="1"/>
  <c r="L2332" i="1"/>
  <c r="M2332" i="1" s="1"/>
  <c r="N2332" i="1" s="1"/>
  <c r="L2333" i="1"/>
  <c r="M2333" i="1" s="1"/>
  <c r="N2333" i="1" s="1"/>
  <c r="L2334" i="1"/>
  <c r="M2334" i="1" s="1"/>
  <c r="N2334" i="1" s="1"/>
  <c r="L2335" i="1"/>
  <c r="M2335" i="1" s="1"/>
  <c r="N2335" i="1" s="1"/>
  <c r="L2336" i="1"/>
  <c r="M2336" i="1" s="1"/>
  <c r="N2336" i="1" s="1"/>
  <c r="L2337" i="1"/>
  <c r="M2337" i="1" s="1"/>
  <c r="N2337" i="1" s="1"/>
  <c r="L2338" i="1"/>
  <c r="M2338" i="1" s="1"/>
  <c r="N2338" i="1" s="1"/>
  <c r="L2339" i="1"/>
  <c r="M2339" i="1" s="1"/>
  <c r="N2339" i="1" s="1"/>
  <c r="L2340" i="1"/>
  <c r="M2340" i="1" s="1"/>
  <c r="N2340" i="1" s="1"/>
  <c r="L2341" i="1"/>
  <c r="M2341" i="1" s="1"/>
  <c r="N2341" i="1" s="1"/>
  <c r="L2342" i="1"/>
  <c r="M2342" i="1" s="1"/>
  <c r="N2342" i="1" s="1"/>
  <c r="L2343" i="1"/>
  <c r="M2343" i="1" s="1"/>
  <c r="N2343" i="1" s="1"/>
  <c r="L2344" i="1"/>
  <c r="M2344" i="1" s="1"/>
  <c r="N2344" i="1" s="1"/>
  <c r="L2345" i="1"/>
  <c r="M2345" i="1" s="1"/>
  <c r="N2345" i="1" s="1"/>
  <c r="L2346" i="1"/>
  <c r="M2346" i="1" s="1"/>
  <c r="N2346" i="1" s="1"/>
  <c r="L2347" i="1"/>
  <c r="M2347" i="1" s="1"/>
  <c r="N2347" i="1" s="1"/>
  <c r="L2348" i="1"/>
  <c r="M2348" i="1" s="1"/>
  <c r="N2348" i="1" s="1"/>
  <c r="L2349" i="1"/>
  <c r="M2349" i="1" s="1"/>
  <c r="N2349" i="1" s="1"/>
  <c r="L2350" i="1"/>
  <c r="M2350" i="1" s="1"/>
  <c r="N2350" i="1" s="1"/>
  <c r="L2351" i="1"/>
  <c r="M2351" i="1" s="1"/>
  <c r="N2351" i="1" s="1"/>
  <c r="L2352" i="1"/>
  <c r="M2352" i="1" s="1"/>
  <c r="N2352" i="1" s="1"/>
  <c r="L2353" i="1"/>
  <c r="M2353" i="1" s="1"/>
  <c r="N2353" i="1" s="1"/>
  <c r="L2354" i="1"/>
  <c r="M2354" i="1" s="1"/>
  <c r="N2354" i="1" s="1"/>
  <c r="L2355" i="1"/>
  <c r="M2355" i="1" s="1"/>
  <c r="N2355" i="1" s="1"/>
  <c r="L2356" i="1"/>
  <c r="M2356" i="1" s="1"/>
  <c r="N2356" i="1" s="1"/>
  <c r="L2357" i="1"/>
  <c r="M2357" i="1" s="1"/>
  <c r="N2357" i="1" s="1"/>
  <c r="L2358" i="1"/>
  <c r="M2358" i="1" s="1"/>
  <c r="N2358" i="1" s="1"/>
  <c r="L2359" i="1"/>
  <c r="M2359" i="1" s="1"/>
  <c r="N2359" i="1" s="1"/>
  <c r="L2360" i="1"/>
  <c r="M2360" i="1" s="1"/>
  <c r="N2360" i="1" s="1"/>
  <c r="L2361" i="1"/>
  <c r="M2361" i="1" s="1"/>
  <c r="N2361" i="1" s="1"/>
  <c r="L2362" i="1"/>
  <c r="M2362" i="1" s="1"/>
  <c r="N2362" i="1" s="1"/>
  <c r="L2363" i="1"/>
  <c r="M2363" i="1" s="1"/>
  <c r="N2363" i="1" s="1"/>
  <c r="L2364" i="1"/>
  <c r="M2364" i="1" s="1"/>
  <c r="N2364" i="1" s="1"/>
  <c r="L2365" i="1"/>
  <c r="M2365" i="1" s="1"/>
  <c r="N2365" i="1" s="1"/>
  <c r="L2366" i="1"/>
  <c r="M2366" i="1" s="1"/>
  <c r="N2366" i="1" s="1"/>
  <c r="L2367" i="1"/>
  <c r="M2367" i="1" s="1"/>
  <c r="N2367" i="1" s="1"/>
  <c r="L2368" i="1"/>
  <c r="M2368" i="1" s="1"/>
  <c r="N2368" i="1" s="1"/>
  <c r="L2369" i="1"/>
  <c r="M2369" i="1" s="1"/>
  <c r="N2369" i="1" s="1"/>
  <c r="L2370" i="1"/>
  <c r="M2370" i="1" s="1"/>
  <c r="N2370" i="1" s="1"/>
  <c r="L2371" i="1"/>
  <c r="M2371" i="1" s="1"/>
  <c r="N2371" i="1" s="1"/>
  <c r="L2372" i="1"/>
  <c r="M2372" i="1" s="1"/>
  <c r="N2372" i="1" s="1"/>
  <c r="L2373" i="1"/>
  <c r="M2373" i="1" s="1"/>
  <c r="N2373" i="1" s="1"/>
  <c r="L2374" i="1"/>
  <c r="M2374" i="1" s="1"/>
  <c r="N2374" i="1" s="1"/>
  <c r="L2375" i="1"/>
  <c r="M2375" i="1" s="1"/>
  <c r="N2375" i="1" s="1"/>
  <c r="L2376" i="1"/>
  <c r="M2376" i="1" s="1"/>
  <c r="N2376" i="1" s="1"/>
  <c r="L2377" i="1"/>
  <c r="M2377" i="1" s="1"/>
  <c r="N2377" i="1" s="1"/>
  <c r="L2378" i="1"/>
  <c r="M2378" i="1" s="1"/>
  <c r="N2378" i="1" s="1"/>
  <c r="L2379" i="1"/>
  <c r="M2379" i="1" s="1"/>
  <c r="N2379" i="1" s="1"/>
  <c r="L2380" i="1"/>
  <c r="M2380" i="1" s="1"/>
  <c r="N2380" i="1" s="1"/>
  <c r="L2381" i="1"/>
  <c r="M2381" i="1" s="1"/>
  <c r="N2381" i="1" s="1"/>
  <c r="L2382" i="1"/>
  <c r="M2382" i="1" s="1"/>
  <c r="N2382" i="1" s="1"/>
  <c r="L2383" i="1"/>
  <c r="M2383" i="1" s="1"/>
  <c r="N2383" i="1" s="1"/>
  <c r="L2384" i="1"/>
  <c r="M2384" i="1" s="1"/>
  <c r="N2384" i="1" s="1"/>
  <c r="L2385" i="1"/>
  <c r="M2385" i="1" s="1"/>
  <c r="N2385" i="1" s="1"/>
  <c r="L2386" i="1"/>
  <c r="M2386" i="1" s="1"/>
  <c r="N2386" i="1" s="1"/>
  <c r="L2387" i="1"/>
  <c r="M2387" i="1" s="1"/>
  <c r="N2387" i="1" s="1"/>
  <c r="L2388" i="1"/>
  <c r="M2388" i="1" s="1"/>
  <c r="N2388" i="1" s="1"/>
  <c r="L2389" i="1"/>
  <c r="M2389" i="1" s="1"/>
  <c r="N2389" i="1" s="1"/>
  <c r="L2390" i="1"/>
  <c r="M2390" i="1" s="1"/>
  <c r="N2390" i="1" s="1"/>
  <c r="L2391" i="1"/>
  <c r="M2391" i="1" s="1"/>
  <c r="N2391" i="1" s="1"/>
  <c r="L2392" i="1"/>
  <c r="M2392" i="1" s="1"/>
  <c r="N2392" i="1" s="1"/>
  <c r="L2393" i="1"/>
  <c r="M2393" i="1" s="1"/>
  <c r="N2393" i="1" s="1"/>
  <c r="L2394" i="1"/>
  <c r="M2394" i="1" s="1"/>
  <c r="N2394" i="1" s="1"/>
  <c r="L2395" i="1"/>
  <c r="M2395" i="1" s="1"/>
  <c r="N2395" i="1" s="1"/>
  <c r="L2396" i="1"/>
  <c r="M2396" i="1" s="1"/>
  <c r="N2396" i="1" s="1"/>
  <c r="L2397" i="1"/>
  <c r="M2397" i="1" s="1"/>
  <c r="N2397" i="1" s="1"/>
  <c r="L2398" i="1"/>
  <c r="M2398" i="1" s="1"/>
  <c r="N2398" i="1" s="1"/>
  <c r="L2399" i="1"/>
  <c r="M2399" i="1" s="1"/>
  <c r="N2399" i="1" s="1"/>
  <c r="L2400" i="1"/>
  <c r="M2400" i="1" s="1"/>
  <c r="N2400" i="1" s="1"/>
  <c r="L2401" i="1"/>
  <c r="M2401" i="1" s="1"/>
  <c r="N2401" i="1" s="1"/>
  <c r="L2402" i="1"/>
  <c r="M2402" i="1" s="1"/>
  <c r="N2402" i="1" s="1"/>
  <c r="L2403" i="1"/>
  <c r="M2403" i="1" s="1"/>
  <c r="N2403" i="1" s="1"/>
  <c r="L2404" i="1"/>
  <c r="M2404" i="1" s="1"/>
  <c r="N2404" i="1" s="1"/>
  <c r="L2405" i="1"/>
  <c r="M2405" i="1" s="1"/>
  <c r="N2405" i="1" s="1"/>
  <c r="L2406" i="1"/>
  <c r="M2406" i="1" s="1"/>
  <c r="N2406" i="1" s="1"/>
  <c r="L2407" i="1"/>
  <c r="M2407" i="1" s="1"/>
  <c r="N2407" i="1" s="1"/>
  <c r="L2408" i="1"/>
  <c r="M2408" i="1" s="1"/>
  <c r="N2408" i="1" s="1"/>
  <c r="L2409" i="1"/>
  <c r="M2409" i="1" s="1"/>
  <c r="N2409" i="1" s="1"/>
  <c r="L2410" i="1"/>
  <c r="M2410" i="1" s="1"/>
  <c r="N2410" i="1" s="1"/>
  <c r="L2411" i="1"/>
  <c r="M2411" i="1" s="1"/>
  <c r="N2411" i="1" s="1"/>
  <c r="L2412" i="1"/>
  <c r="M2412" i="1" s="1"/>
  <c r="N2412" i="1" s="1"/>
  <c r="L2413" i="1"/>
  <c r="M2413" i="1" s="1"/>
  <c r="N2413" i="1" s="1"/>
  <c r="L2414" i="1"/>
  <c r="M2414" i="1" s="1"/>
  <c r="N2414" i="1" s="1"/>
  <c r="L2415" i="1"/>
  <c r="M2415" i="1" s="1"/>
  <c r="N2415" i="1" s="1"/>
  <c r="L2416" i="1"/>
  <c r="M2416" i="1" s="1"/>
  <c r="N2416" i="1" s="1"/>
  <c r="L2417" i="1"/>
  <c r="M2417" i="1" s="1"/>
  <c r="N2417" i="1" s="1"/>
  <c r="L2418" i="1"/>
  <c r="M2418" i="1" s="1"/>
  <c r="N2418" i="1" s="1"/>
  <c r="L2419" i="1"/>
  <c r="M2419" i="1" s="1"/>
  <c r="N2419" i="1" s="1"/>
  <c r="L2420" i="1"/>
  <c r="M2420" i="1" s="1"/>
  <c r="N2420" i="1" s="1"/>
  <c r="L2421" i="1"/>
  <c r="M2421" i="1" s="1"/>
  <c r="N2421" i="1" s="1"/>
  <c r="L2422" i="1"/>
  <c r="M2422" i="1" s="1"/>
  <c r="N2422" i="1" s="1"/>
  <c r="L2423" i="1"/>
  <c r="M2423" i="1" s="1"/>
  <c r="N2423" i="1" s="1"/>
  <c r="L2424" i="1"/>
  <c r="M2424" i="1" s="1"/>
  <c r="N2424" i="1" s="1"/>
  <c r="L2425" i="1"/>
  <c r="M2425" i="1" s="1"/>
  <c r="N2425" i="1" s="1"/>
  <c r="L2426" i="1"/>
  <c r="M2426" i="1" s="1"/>
  <c r="N2426" i="1" s="1"/>
  <c r="L2427" i="1"/>
  <c r="M2427" i="1" s="1"/>
  <c r="N2427" i="1" s="1"/>
  <c r="L2428" i="1"/>
  <c r="M2428" i="1" s="1"/>
  <c r="N2428" i="1" s="1"/>
  <c r="L2429" i="1"/>
  <c r="M2429" i="1" s="1"/>
  <c r="N2429" i="1" s="1"/>
  <c r="L2430" i="1"/>
  <c r="M2430" i="1" s="1"/>
  <c r="N2430" i="1" s="1"/>
  <c r="L2431" i="1"/>
  <c r="M2431" i="1" s="1"/>
  <c r="N2431" i="1" s="1"/>
  <c r="L2432" i="1"/>
  <c r="M2432" i="1" s="1"/>
  <c r="N2432" i="1" s="1"/>
  <c r="L2433" i="1"/>
  <c r="M2433" i="1" s="1"/>
  <c r="N2433" i="1" s="1"/>
  <c r="L2434" i="1"/>
  <c r="M2434" i="1" s="1"/>
  <c r="N2434" i="1" s="1"/>
  <c r="L2435" i="1"/>
  <c r="M2435" i="1" s="1"/>
  <c r="N2435" i="1" s="1"/>
  <c r="L2436" i="1"/>
  <c r="M2436" i="1" s="1"/>
  <c r="N2436" i="1" s="1"/>
  <c r="L2437" i="1"/>
  <c r="M2437" i="1" s="1"/>
  <c r="N2437" i="1" s="1"/>
  <c r="L2438" i="1"/>
  <c r="M2438" i="1" s="1"/>
  <c r="N2438" i="1" s="1"/>
  <c r="L2439" i="1"/>
  <c r="M2439" i="1" s="1"/>
  <c r="N2439" i="1" s="1"/>
  <c r="L2440" i="1"/>
  <c r="M2440" i="1" s="1"/>
  <c r="N2440" i="1" s="1"/>
  <c r="L2441" i="1"/>
  <c r="M2441" i="1" s="1"/>
  <c r="N2441" i="1" s="1"/>
  <c r="L2442" i="1"/>
  <c r="M2442" i="1" s="1"/>
  <c r="N2442" i="1" s="1"/>
  <c r="L2443" i="1"/>
  <c r="M2443" i="1" s="1"/>
  <c r="N2443" i="1" s="1"/>
  <c r="L2444" i="1"/>
  <c r="M2444" i="1" s="1"/>
  <c r="N2444" i="1" s="1"/>
  <c r="L2445" i="1"/>
  <c r="M2445" i="1" s="1"/>
  <c r="N2445" i="1" s="1"/>
  <c r="L2446" i="1"/>
  <c r="M2446" i="1" s="1"/>
  <c r="N2446" i="1" s="1"/>
  <c r="L2447" i="1"/>
  <c r="M2447" i="1" s="1"/>
  <c r="N2447" i="1" s="1"/>
  <c r="L2448" i="1"/>
  <c r="M2448" i="1" s="1"/>
  <c r="N2448" i="1" s="1"/>
  <c r="L2449" i="1"/>
  <c r="M2449" i="1" s="1"/>
  <c r="N2449" i="1" s="1"/>
  <c r="L2450" i="1"/>
  <c r="M2450" i="1" s="1"/>
  <c r="N2450" i="1" s="1"/>
  <c r="L2451" i="1"/>
  <c r="M2451" i="1" s="1"/>
  <c r="N2451" i="1" s="1"/>
  <c r="L2452" i="1"/>
  <c r="M2452" i="1" s="1"/>
  <c r="N2452" i="1" s="1"/>
  <c r="L2453" i="1"/>
  <c r="M2453" i="1" s="1"/>
  <c r="N2453" i="1" s="1"/>
  <c r="L2454" i="1"/>
  <c r="M2454" i="1" s="1"/>
  <c r="N2454" i="1" s="1"/>
  <c r="L2455" i="1"/>
  <c r="M2455" i="1" s="1"/>
  <c r="N2455" i="1" s="1"/>
  <c r="L2456" i="1"/>
  <c r="M2456" i="1" s="1"/>
  <c r="N2456" i="1" s="1"/>
  <c r="L2457" i="1"/>
  <c r="M2457" i="1" s="1"/>
  <c r="N2457" i="1" s="1"/>
  <c r="L2458" i="1"/>
  <c r="M2458" i="1" s="1"/>
  <c r="N2458" i="1" s="1"/>
  <c r="L2459" i="1"/>
  <c r="M2459" i="1" s="1"/>
  <c r="N2459" i="1" s="1"/>
  <c r="L2460" i="1"/>
  <c r="M2460" i="1" s="1"/>
  <c r="N2460" i="1" s="1"/>
  <c r="L2461" i="1"/>
  <c r="M2461" i="1" s="1"/>
  <c r="N2461" i="1" s="1"/>
  <c r="L2462" i="1"/>
  <c r="M2462" i="1" s="1"/>
  <c r="N2462" i="1" s="1"/>
  <c r="L2463" i="1"/>
  <c r="M2463" i="1" s="1"/>
  <c r="N2463" i="1" s="1"/>
  <c r="L2464" i="1"/>
  <c r="M2464" i="1" s="1"/>
  <c r="N2464" i="1" s="1"/>
  <c r="L2465" i="1"/>
  <c r="M2465" i="1" s="1"/>
  <c r="N2465" i="1" s="1"/>
  <c r="L2466" i="1"/>
  <c r="M2466" i="1" s="1"/>
  <c r="N2466" i="1" s="1"/>
  <c r="L2467" i="1"/>
  <c r="M2467" i="1" s="1"/>
  <c r="N2467" i="1" s="1"/>
  <c r="L2468" i="1"/>
  <c r="M2468" i="1" s="1"/>
  <c r="N2468" i="1" s="1"/>
  <c r="L2469" i="1"/>
  <c r="M2469" i="1" s="1"/>
  <c r="N2469" i="1" s="1"/>
  <c r="L2470" i="1"/>
  <c r="M2470" i="1" s="1"/>
  <c r="N2470" i="1" s="1"/>
  <c r="L2471" i="1"/>
  <c r="M2471" i="1" s="1"/>
  <c r="N2471" i="1" s="1"/>
  <c r="L2472" i="1"/>
  <c r="M2472" i="1" s="1"/>
  <c r="N2472" i="1" s="1"/>
  <c r="L2473" i="1"/>
  <c r="M2473" i="1" s="1"/>
  <c r="N2473" i="1" s="1"/>
  <c r="L2474" i="1"/>
  <c r="M2474" i="1" s="1"/>
  <c r="N2474" i="1" s="1"/>
  <c r="L2475" i="1"/>
  <c r="M2475" i="1" s="1"/>
  <c r="N2475" i="1" s="1"/>
  <c r="L2476" i="1"/>
  <c r="M2476" i="1" s="1"/>
  <c r="N2476" i="1" s="1"/>
  <c r="L2477" i="1"/>
  <c r="M2477" i="1" s="1"/>
  <c r="N2477" i="1" s="1"/>
  <c r="L2478" i="1"/>
  <c r="M2478" i="1" s="1"/>
  <c r="N2478" i="1" s="1"/>
  <c r="L2479" i="1"/>
  <c r="M2479" i="1" s="1"/>
  <c r="N2479" i="1" s="1"/>
  <c r="L2480" i="1"/>
  <c r="M2480" i="1" s="1"/>
  <c r="N2480" i="1" s="1"/>
  <c r="L2481" i="1"/>
  <c r="M2481" i="1" s="1"/>
  <c r="N2481" i="1" s="1"/>
  <c r="L2482" i="1"/>
  <c r="M2482" i="1" s="1"/>
  <c r="N2482" i="1" s="1"/>
  <c r="L2483" i="1"/>
  <c r="M2483" i="1" s="1"/>
  <c r="N2483" i="1" s="1"/>
  <c r="L2484" i="1"/>
  <c r="M2484" i="1" s="1"/>
  <c r="N2484" i="1" s="1"/>
  <c r="L2485" i="1"/>
  <c r="M2485" i="1" s="1"/>
  <c r="N2485" i="1" s="1"/>
  <c r="L2486" i="1"/>
  <c r="M2486" i="1" s="1"/>
  <c r="N2486" i="1" s="1"/>
  <c r="L2487" i="1"/>
  <c r="M2487" i="1" s="1"/>
  <c r="N2487" i="1" s="1"/>
  <c r="L2488" i="1"/>
  <c r="M2488" i="1" s="1"/>
  <c r="N2488" i="1" s="1"/>
  <c r="L2489" i="1"/>
  <c r="M2489" i="1" s="1"/>
  <c r="N2489" i="1" s="1"/>
  <c r="L2490" i="1"/>
  <c r="M2490" i="1" s="1"/>
  <c r="N2490" i="1" s="1"/>
  <c r="L2491" i="1"/>
  <c r="M2491" i="1" s="1"/>
  <c r="N2491" i="1" s="1"/>
  <c r="L2492" i="1"/>
  <c r="M2492" i="1" s="1"/>
  <c r="N2492" i="1" s="1"/>
  <c r="L2493" i="1"/>
  <c r="M2493" i="1" s="1"/>
  <c r="N2493" i="1" s="1"/>
  <c r="L2494" i="1"/>
  <c r="M2494" i="1" s="1"/>
  <c r="N2494" i="1" s="1"/>
  <c r="L2495" i="1"/>
  <c r="M2495" i="1" s="1"/>
  <c r="N2495" i="1" s="1"/>
  <c r="L2496" i="1"/>
  <c r="M2496" i="1" s="1"/>
  <c r="N2496" i="1" s="1"/>
  <c r="L2497" i="1"/>
  <c r="M2497" i="1" s="1"/>
  <c r="N2497" i="1" s="1"/>
  <c r="L2498" i="1"/>
  <c r="M2498" i="1" s="1"/>
  <c r="N2498" i="1" s="1"/>
  <c r="L2499" i="1"/>
  <c r="M2499" i="1" s="1"/>
  <c r="N2499" i="1" s="1"/>
  <c r="L2500" i="1"/>
  <c r="M2500" i="1" s="1"/>
  <c r="N2500" i="1" s="1"/>
  <c r="L2501" i="1"/>
  <c r="M2501" i="1" s="1"/>
  <c r="N2501" i="1" s="1"/>
  <c r="L2502" i="1"/>
  <c r="M2502" i="1" s="1"/>
  <c r="N2502" i="1" s="1"/>
  <c r="L2503" i="1"/>
  <c r="M2503" i="1" s="1"/>
  <c r="N2503" i="1" s="1"/>
  <c r="L2504" i="1"/>
  <c r="M2504" i="1" s="1"/>
  <c r="N2504" i="1" s="1"/>
  <c r="L2505" i="1"/>
  <c r="M2505" i="1" s="1"/>
  <c r="N2505" i="1" s="1"/>
  <c r="L2506" i="1"/>
  <c r="M2506" i="1" s="1"/>
  <c r="N2506" i="1" s="1"/>
  <c r="L2507" i="1"/>
  <c r="M2507" i="1" s="1"/>
  <c r="N2507" i="1" s="1"/>
  <c r="L2508" i="1"/>
  <c r="M2508" i="1" s="1"/>
  <c r="N2508" i="1" s="1"/>
  <c r="L2509" i="1"/>
  <c r="M2509" i="1" s="1"/>
  <c r="N2509" i="1" s="1"/>
  <c r="L2510" i="1"/>
  <c r="M2510" i="1" s="1"/>
  <c r="N2510" i="1" s="1"/>
  <c r="L2511" i="1"/>
  <c r="M2511" i="1" s="1"/>
  <c r="N2511" i="1" s="1"/>
  <c r="L2512" i="1"/>
  <c r="M2512" i="1" s="1"/>
  <c r="N2512" i="1" s="1"/>
  <c r="L2513" i="1"/>
  <c r="M2513" i="1" s="1"/>
  <c r="N2513" i="1" s="1"/>
  <c r="L2514" i="1"/>
  <c r="M2514" i="1" s="1"/>
  <c r="N2514" i="1" s="1"/>
  <c r="L2515" i="1"/>
  <c r="M2515" i="1" s="1"/>
  <c r="N2515" i="1" s="1"/>
  <c r="L2516" i="1"/>
  <c r="M2516" i="1" s="1"/>
  <c r="N2516" i="1" s="1"/>
  <c r="L2517" i="1"/>
  <c r="M2517" i="1" s="1"/>
  <c r="N2517" i="1" s="1"/>
  <c r="L2518" i="1"/>
  <c r="M2518" i="1" s="1"/>
  <c r="N2518" i="1" s="1"/>
  <c r="L2519" i="1"/>
  <c r="M2519" i="1" s="1"/>
  <c r="N2519" i="1" s="1"/>
  <c r="L2520" i="1"/>
  <c r="M2520" i="1" s="1"/>
  <c r="N2520" i="1" s="1"/>
  <c r="L2521" i="1"/>
  <c r="M2521" i="1" s="1"/>
  <c r="N2521" i="1" s="1"/>
  <c r="L2522" i="1"/>
  <c r="M2522" i="1" s="1"/>
  <c r="N2522" i="1" s="1"/>
  <c r="L2523" i="1"/>
  <c r="M2523" i="1" s="1"/>
  <c r="N2523" i="1" s="1"/>
  <c r="L2524" i="1"/>
  <c r="M2524" i="1" s="1"/>
  <c r="N2524" i="1" s="1"/>
  <c r="L2525" i="1"/>
  <c r="M2525" i="1" s="1"/>
  <c r="N2525" i="1" s="1"/>
  <c r="L2526" i="1"/>
  <c r="M2526" i="1" s="1"/>
  <c r="N2526" i="1" s="1"/>
  <c r="L2527" i="1"/>
  <c r="M2527" i="1" s="1"/>
  <c r="N2527" i="1" s="1"/>
  <c r="L2528" i="1"/>
  <c r="M2528" i="1" s="1"/>
  <c r="N2528" i="1" s="1"/>
  <c r="L2529" i="1"/>
  <c r="M2529" i="1" s="1"/>
  <c r="N2529" i="1" s="1"/>
  <c r="L2530" i="1"/>
  <c r="M2530" i="1" s="1"/>
  <c r="N2530" i="1" s="1"/>
  <c r="L2531" i="1"/>
  <c r="M2531" i="1" s="1"/>
  <c r="N2531" i="1" s="1"/>
  <c r="L2532" i="1"/>
  <c r="M2532" i="1" s="1"/>
  <c r="N2532" i="1" s="1"/>
  <c r="L2533" i="1"/>
  <c r="M2533" i="1" s="1"/>
  <c r="N2533" i="1" s="1"/>
  <c r="L2534" i="1"/>
  <c r="M2534" i="1" s="1"/>
  <c r="N2534" i="1" s="1"/>
  <c r="L2535" i="1"/>
  <c r="M2535" i="1" s="1"/>
  <c r="N2535" i="1" s="1"/>
  <c r="L2536" i="1"/>
  <c r="M2536" i="1" s="1"/>
  <c r="N2536" i="1" s="1"/>
  <c r="L2537" i="1"/>
  <c r="M2537" i="1" s="1"/>
  <c r="N2537" i="1" s="1"/>
  <c r="L2538" i="1"/>
  <c r="M2538" i="1" s="1"/>
  <c r="N2538" i="1" s="1"/>
  <c r="L2539" i="1"/>
  <c r="M2539" i="1" s="1"/>
  <c r="N2539" i="1" s="1"/>
  <c r="L2540" i="1"/>
  <c r="M2540" i="1" s="1"/>
  <c r="N2540" i="1" s="1"/>
  <c r="L2541" i="1"/>
  <c r="M2541" i="1" s="1"/>
  <c r="N2541" i="1" s="1"/>
  <c r="L2542" i="1"/>
  <c r="M2542" i="1" s="1"/>
  <c r="N2542" i="1" s="1"/>
  <c r="L2543" i="1"/>
  <c r="M2543" i="1" s="1"/>
  <c r="N2543" i="1" s="1"/>
  <c r="L2544" i="1"/>
  <c r="M2544" i="1" s="1"/>
  <c r="N2544" i="1" s="1"/>
  <c r="L2545" i="1"/>
  <c r="M2545" i="1" s="1"/>
  <c r="N2545" i="1" s="1"/>
  <c r="L2546" i="1"/>
  <c r="M2546" i="1" s="1"/>
  <c r="N2546" i="1" s="1"/>
  <c r="L2547" i="1"/>
  <c r="M2547" i="1" s="1"/>
  <c r="N2547" i="1" s="1"/>
  <c r="L2548" i="1"/>
  <c r="M2548" i="1" s="1"/>
  <c r="N2548" i="1" s="1"/>
  <c r="L2549" i="1"/>
  <c r="M2549" i="1" s="1"/>
  <c r="N2549" i="1" s="1"/>
  <c r="L2550" i="1"/>
  <c r="M2550" i="1" s="1"/>
  <c r="N2550" i="1" s="1"/>
  <c r="L2551" i="1"/>
  <c r="M2551" i="1" s="1"/>
  <c r="N2551" i="1" s="1"/>
  <c r="L2552" i="1"/>
  <c r="M2552" i="1" s="1"/>
  <c r="N2552" i="1" s="1"/>
  <c r="L2553" i="1"/>
  <c r="M2553" i="1" s="1"/>
  <c r="N2553" i="1" s="1"/>
  <c r="L2554" i="1"/>
  <c r="M2554" i="1" s="1"/>
  <c r="N2554" i="1" s="1"/>
  <c r="L2555" i="1"/>
  <c r="M2555" i="1" s="1"/>
  <c r="N2555" i="1" s="1"/>
  <c r="L2556" i="1"/>
  <c r="M2556" i="1" s="1"/>
  <c r="N2556" i="1" s="1"/>
  <c r="L2557" i="1"/>
  <c r="M2557" i="1" s="1"/>
  <c r="N2557" i="1" s="1"/>
  <c r="L2558" i="1"/>
  <c r="M2558" i="1" s="1"/>
  <c r="N2558" i="1" s="1"/>
  <c r="L2559" i="1"/>
  <c r="M2559" i="1" s="1"/>
  <c r="N2559" i="1" s="1"/>
  <c r="L2560" i="1"/>
  <c r="M2560" i="1" s="1"/>
  <c r="N2560" i="1" s="1"/>
  <c r="L2561" i="1"/>
  <c r="M2561" i="1" s="1"/>
  <c r="N2561" i="1" s="1"/>
  <c r="L2562" i="1"/>
  <c r="M2562" i="1" s="1"/>
  <c r="N2562" i="1" s="1"/>
  <c r="L2563" i="1"/>
  <c r="M2563" i="1" s="1"/>
  <c r="N2563" i="1" s="1"/>
  <c r="L2564" i="1"/>
  <c r="M2564" i="1" s="1"/>
  <c r="N2564" i="1" s="1"/>
  <c r="L2565" i="1"/>
  <c r="M2565" i="1" s="1"/>
  <c r="N2565" i="1" s="1"/>
  <c r="L2566" i="1"/>
  <c r="M2566" i="1" s="1"/>
  <c r="N2566" i="1" s="1"/>
  <c r="L2567" i="1"/>
  <c r="M2567" i="1" s="1"/>
  <c r="N2567" i="1" s="1"/>
  <c r="L2568" i="1"/>
  <c r="M2568" i="1" s="1"/>
  <c r="N2568" i="1" s="1"/>
  <c r="L2569" i="1"/>
  <c r="M2569" i="1" s="1"/>
  <c r="N2569" i="1" s="1"/>
  <c r="L2570" i="1"/>
  <c r="M2570" i="1" s="1"/>
  <c r="N2570" i="1" s="1"/>
  <c r="L2571" i="1"/>
  <c r="M2571" i="1" s="1"/>
  <c r="N2571" i="1" s="1"/>
  <c r="L2572" i="1"/>
  <c r="M2572" i="1" s="1"/>
  <c r="N2572" i="1" s="1"/>
  <c r="L2573" i="1"/>
  <c r="M2573" i="1" s="1"/>
  <c r="N2573" i="1" s="1"/>
  <c r="L2574" i="1"/>
  <c r="M2574" i="1" s="1"/>
  <c r="N2574" i="1" s="1"/>
  <c r="L2575" i="1"/>
  <c r="M2575" i="1" s="1"/>
  <c r="N2575" i="1" s="1"/>
  <c r="L2576" i="1"/>
  <c r="M2576" i="1" s="1"/>
  <c r="N2576" i="1" s="1"/>
  <c r="L2577" i="1"/>
  <c r="M2577" i="1" s="1"/>
  <c r="N2577" i="1" s="1"/>
  <c r="L2578" i="1"/>
  <c r="M2578" i="1" s="1"/>
  <c r="N2578" i="1" s="1"/>
  <c r="L2579" i="1"/>
  <c r="M2579" i="1" s="1"/>
  <c r="N2579" i="1" s="1"/>
  <c r="L2580" i="1"/>
  <c r="M2580" i="1" s="1"/>
  <c r="N2580" i="1" s="1"/>
  <c r="L2581" i="1"/>
  <c r="M2581" i="1" s="1"/>
  <c r="N2581" i="1" s="1"/>
  <c r="L2582" i="1"/>
  <c r="M2582" i="1" s="1"/>
  <c r="N2582" i="1" s="1"/>
  <c r="L2583" i="1"/>
  <c r="M2583" i="1" s="1"/>
  <c r="N2583" i="1" s="1"/>
  <c r="L2584" i="1"/>
  <c r="M2584" i="1" s="1"/>
  <c r="N2584" i="1" s="1"/>
  <c r="L2585" i="1"/>
  <c r="M2585" i="1" s="1"/>
  <c r="N2585" i="1" s="1"/>
  <c r="L2586" i="1"/>
  <c r="M2586" i="1" s="1"/>
  <c r="N2586" i="1" s="1"/>
  <c r="L2587" i="1"/>
  <c r="M2587" i="1" s="1"/>
  <c r="N2587" i="1" s="1"/>
  <c r="L2588" i="1"/>
  <c r="M2588" i="1" s="1"/>
  <c r="N2588" i="1" s="1"/>
  <c r="L2589" i="1"/>
  <c r="M2589" i="1" s="1"/>
  <c r="N2589" i="1" s="1"/>
  <c r="L2590" i="1"/>
  <c r="M2590" i="1" s="1"/>
  <c r="N2590" i="1" s="1"/>
  <c r="L2591" i="1"/>
  <c r="M2591" i="1" s="1"/>
  <c r="N2591" i="1" s="1"/>
  <c r="L2592" i="1"/>
  <c r="M2592" i="1" s="1"/>
  <c r="N2592" i="1" s="1"/>
  <c r="L2593" i="1"/>
  <c r="M2593" i="1" s="1"/>
  <c r="N2593" i="1" s="1"/>
  <c r="L2594" i="1"/>
  <c r="M2594" i="1" s="1"/>
  <c r="N2594" i="1" s="1"/>
  <c r="L2595" i="1"/>
  <c r="M2595" i="1" s="1"/>
  <c r="N2595" i="1" s="1"/>
  <c r="L2596" i="1"/>
  <c r="M2596" i="1" s="1"/>
  <c r="N2596" i="1" s="1"/>
  <c r="L2597" i="1"/>
  <c r="M2597" i="1" s="1"/>
  <c r="N2597" i="1" s="1"/>
  <c r="L2598" i="1"/>
  <c r="M2598" i="1" s="1"/>
  <c r="N2598" i="1" s="1"/>
  <c r="L2599" i="1"/>
  <c r="M2599" i="1" s="1"/>
  <c r="N2599" i="1" s="1"/>
  <c r="L2600" i="1"/>
  <c r="M2600" i="1" s="1"/>
  <c r="N2600" i="1" s="1"/>
  <c r="L2601" i="1"/>
  <c r="M2601" i="1" s="1"/>
  <c r="N2601" i="1" s="1"/>
  <c r="L2602" i="1"/>
  <c r="M2602" i="1" s="1"/>
  <c r="N2602" i="1" s="1"/>
  <c r="L2603" i="1"/>
  <c r="M2603" i="1" s="1"/>
  <c r="N2603" i="1" s="1"/>
  <c r="L2604" i="1"/>
  <c r="M2604" i="1" s="1"/>
  <c r="N2604" i="1" s="1"/>
  <c r="L2605" i="1"/>
  <c r="M2605" i="1" s="1"/>
  <c r="N2605" i="1" s="1"/>
  <c r="L2606" i="1"/>
  <c r="M2606" i="1" s="1"/>
  <c r="N2606" i="1" s="1"/>
  <c r="L2607" i="1"/>
  <c r="M2607" i="1" s="1"/>
  <c r="N2607" i="1" s="1"/>
  <c r="L2608" i="1"/>
  <c r="M2608" i="1" s="1"/>
  <c r="N2608" i="1" s="1"/>
  <c r="L2609" i="1"/>
  <c r="M2609" i="1" s="1"/>
  <c r="N2609" i="1" s="1"/>
  <c r="L2610" i="1"/>
  <c r="M2610" i="1" s="1"/>
  <c r="N2610" i="1" s="1"/>
  <c r="L2611" i="1"/>
  <c r="M2611" i="1" s="1"/>
  <c r="N2611" i="1" s="1"/>
  <c r="L2612" i="1"/>
  <c r="M2612" i="1" s="1"/>
  <c r="N2612" i="1" s="1"/>
  <c r="L2613" i="1"/>
  <c r="M2613" i="1" s="1"/>
  <c r="N2613" i="1" s="1"/>
  <c r="L2614" i="1"/>
  <c r="M2614" i="1" s="1"/>
  <c r="N2614" i="1" s="1"/>
  <c r="L2615" i="1"/>
  <c r="M2615" i="1" s="1"/>
  <c r="N2615" i="1" s="1"/>
  <c r="L2616" i="1"/>
  <c r="M2616" i="1" s="1"/>
  <c r="N2616" i="1" s="1"/>
  <c r="L2617" i="1"/>
  <c r="M2617" i="1" s="1"/>
  <c r="N2617" i="1" s="1"/>
  <c r="L2618" i="1"/>
  <c r="M2618" i="1" s="1"/>
  <c r="N2618" i="1" s="1"/>
  <c r="L2619" i="1"/>
  <c r="M2619" i="1" s="1"/>
  <c r="N2619" i="1" s="1"/>
  <c r="L2620" i="1"/>
  <c r="M2620" i="1" s="1"/>
  <c r="N2620" i="1" s="1"/>
  <c r="L2621" i="1"/>
  <c r="M2621" i="1" s="1"/>
  <c r="N2621" i="1" s="1"/>
  <c r="L2622" i="1"/>
  <c r="M2622" i="1" s="1"/>
  <c r="N2622" i="1" s="1"/>
  <c r="L2623" i="1"/>
  <c r="M2623" i="1" s="1"/>
  <c r="N2623" i="1" s="1"/>
  <c r="L2624" i="1"/>
  <c r="M2624" i="1" s="1"/>
  <c r="N2624" i="1" s="1"/>
  <c r="L2625" i="1"/>
  <c r="M2625" i="1" s="1"/>
  <c r="N2625" i="1" s="1"/>
  <c r="L2626" i="1"/>
  <c r="M2626" i="1" s="1"/>
  <c r="N2626" i="1" s="1"/>
  <c r="L2627" i="1"/>
  <c r="M2627" i="1" s="1"/>
  <c r="N2627" i="1" s="1"/>
  <c r="L2628" i="1"/>
  <c r="M2628" i="1" s="1"/>
  <c r="N2628" i="1" s="1"/>
  <c r="L2629" i="1"/>
  <c r="M2629" i="1" s="1"/>
  <c r="N2629" i="1" s="1"/>
  <c r="L2630" i="1"/>
  <c r="M2630" i="1" s="1"/>
  <c r="N2630" i="1" s="1"/>
  <c r="L2631" i="1"/>
  <c r="M2631" i="1" s="1"/>
  <c r="N2631" i="1" s="1"/>
  <c r="L2632" i="1"/>
  <c r="M2632" i="1" s="1"/>
  <c r="N2632" i="1" s="1"/>
  <c r="L2633" i="1"/>
  <c r="M2633" i="1" s="1"/>
  <c r="N2633" i="1" s="1"/>
  <c r="L2634" i="1"/>
  <c r="M2634" i="1" s="1"/>
  <c r="N2634" i="1" s="1"/>
  <c r="L2635" i="1"/>
  <c r="M2635" i="1" s="1"/>
  <c r="N2635" i="1" s="1"/>
  <c r="L2636" i="1"/>
  <c r="M2636" i="1" s="1"/>
  <c r="N2636" i="1" s="1"/>
  <c r="L2637" i="1"/>
  <c r="M2637" i="1" s="1"/>
  <c r="N2637" i="1" s="1"/>
  <c r="L2638" i="1"/>
  <c r="M2638" i="1" s="1"/>
  <c r="N2638" i="1" s="1"/>
  <c r="L2639" i="1"/>
  <c r="M2639" i="1" s="1"/>
  <c r="N2639" i="1" s="1"/>
  <c r="L2640" i="1"/>
  <c r="M2640" i="1" s="1"/>
  <c r="N2640" i="1" s="1"/>
  <c r="L2641" i="1"/>
  <c r="M2641" i="1" s="1"/>
  <c r="N2641" i="1" s="1"/>
  <c r="L2642" i="1"/>
  <c r="M2642" i="1" s="1"/>
  <c r="N2642" i="1" s="1"/>
  <c r="L2643" i="1"/>
  <c r="M2643" i="1" s="1"/>
  <c r="N2643" i="1" s="1"/>
  <c r="L2644" i="1"/>
  <c r="M2644" i="1" s="1"/>
  <c r="N2644" i="1" s="1"/>
  <c r="L2645" i="1"/>
  <c r="M2645" i="1" s="1"/>
  <c r="N2645" i="1" s="1"/>
  <c r="L2646" i="1"/>
  <c r="M2646" i="1" s="1"/>
  <c r="N2646" i="1" s="1"/>
  <c r="L2647" i="1"/>
  <c r="M2647" i="1" s="1"/>
  <c r="N2647" i="1" s="1"/>
  <c r="L2648" i="1"/>
  <c r="M2648" i="1" s="1"/>
  <c r="N2648" i="1" s="1"/>
  <c r="L2649" i="1"/>
  <c r="M2649" i="1" s="1"/>
  <c r="N2649" i="1" s="1"/>
  <c r="L2650" i="1"/>
  <c r="M2650" i="1" s="1"/>
  <c r="N2650" i="1" s="1"/>
  <c r="L2651" i="1"/>
  <c r="M2651" i="1" s="1"/>
  <c r="N2651" i="1" s="1"/>
  <c r="L2652" i="1"/>
  <c r="M2652" i="1" s="1"/>
  <c r="N2652" i="1" s="1"/>
  <c r="L2653" i="1"/>
  <c r="M2653" i="1" s="1"/>
  <c r="N2653" i="1" s="1"/>
  <c r="L2654" i="1"/>
  <c r="M2654" i="1" s="1"/>
  <c r="N2654" i="1" s="1"/>
  <c r="L2655" i="1"/>
  <c r="M2655" i="1" s="1"/>
  <c r="N2655" i="1" s="1"/>
  <c r="L2656" i="1"/>
  <c r="M2656" i="1" s="1"/>
  <c r="N2656" i="1" s="1"/>
  <c r="L2657" i="1"/>
  <c r="M2657" i="1" s="1"/>
  <c r="N2657" i="1" s="1"/>
  <c r="L2658" i="1"/>
  <c r="M2658" i="1" s="1"/>
  <c r="N2658" i="1" s="1"/>
  <c r="L2659" i="1"/>
  <c r="M2659" i="1" s="1"/>
  <c r="N2659" i="1" s="1"/>
  <c r="L2660" i="1"/>
  <c r="M2660" i="1" s="1"/>
  <c r="N2660" i="1" s="1"/>
  <c r="L2661" i="1"/>
  <c r="M2661" i="1" s="1"/>
  <c r="N2661" i="1" s="1"/>
  <c r="L2662" i="1"/>
  <c r="M2662" i="1" s="1"/>
  <c r="N2662" i="1" s="1"/>
  <c r="L2663" i="1"/>
  <c r="M2663" i="1" s="1"/>
  <c r="N2663" i="1" s="1"/>
  <c r="L2664" i="1"/>
  <c r="M2664" i="1" s="1"/>
  <c r="N2664" i="1" s="1"/>
  <c r="L2665" i="1"/>
  <c r="M2665" i="1" s="1"/>
  <c r="N2665" i="1" s="1"/>
  <c r="L2666" i="1"/>
  <c r="M2666" i="1" s="1"/>
  <c r="N2666" i="1" s="1"/>
  <c r="L2667" i="1"/>
  <c r="M2667" i="1" s="1"/>
  <c r="N2667" i="1" s="1"/>
  <c r="L2668" i="1"/>
  <c r="M2668" i="1" s="1"/>
  <c r="N2668" i="1" s="1"/>
  <c r="L2669" i="1"/>
  <c r="M2669" i="1" s="1"/>
  <c r="N2669" i="1" s="1"/>
  <c r="L2670" i="1"/>
  <c r="M2670" i="1" s="1"/>
  <c r="N2670" i="1" s="1"/>
  <c r="L2671" i="1"/>
  <c r="M2671" i="1" s="1"/>
  <c r="N2671" i="1" s="1"/>
  <c r="L2672" i="1"/>
  <c r="M2672" i="1" s="1"/>
  <c r="N2672" i="1" s="1"/>
  <c r="L2673" i="1"/>
  <c r="M2673" i="1" s="1"/>
  <c r="N2673" i="1" s="1"/>
  <c r="L2674" i="1"/>
  <c r="M2674" i="1" s="1"/>
  <c r="N2674" i="1" s="1"/>
  <c r="L2675" i="1"/>
  <c r="M2675" i="1" s="1"/>
  <c r="N2675" i="1" s="1"/>
  <c r="L2676" i="1"/>
  <c r="M2676" i="1" s="1"/>
  <c r="N2676" i="1" s="1"/>
  <c r="L2677" i="1"/>
  <c r="M2677" i="1" s="1"/>
  <c r="N2677" i="1" s="1"/>
  <c r="L2678" i="1"/>
  <c r="M2678" i="1" s="1"/>
  <c r="N2678" i="1" s="1"/>
  <c r="L2679" i="1"/>
  <c r="M2679" i="1" s="1"/>
  <c r="N2679" i="1" s="1"/>
  <c r="L2680" i="1"/>
  <c r="M2680" i="1" s="1"/>
  <c r="N2680" i="1" s="1"/>
  <c r="L2681" i="1"/>
  <c r="M2681" i="1" s="1"/>
  <c r="N2681" i="1" s="1"/>
  <c r="L2682" i="1"/>
  <c r="M2682" i="1" s="1"/>
  <c r="N2682" i="1" s="1"/>
  <c r="L2683" i="1"/>
  <c r="M2683" i="1" s="1"/>
  <c r="N2683" i="1" s="1"/>
  <c r="L2684" i="1"/>
  <c r="M2684" i="1" s="1"/>
  <c r="N2684" i="1" s="1"/>
  <c r="L2685" i="1"/>
  <c r="M2685" i="1" s="1"/>
  <c r="N2685" i="1" s="1"/>
  <c r="L2686" i="1"/>
  <c r="M2686" i="1" s="1"/>
  <c r="N2686" i="1" s="1"/>
  <c r="L2687" i="1"/>
  <c r="M2687" i="1" s="1"/>
  <c r="N2687" i="1" s="1"/>
  <c r="L2688" i="1"/>
  <c r="M2688" i="1" s="1"/>
  <c r="N2688" i="1" s="1"/>
  <c r="L2689" i="1"/>
  <c r="M2689" i="1" s="1"/>
  <c r="N2689" i="1" s="1"/>
  <c r="L2690" i="1"/>
  <c r="M2690" i="1" s="1"/>
  <c r="N2690" i="1" s="1"/>
  <c r="L2691" i="1"/>
  <c r="M2691" i="1" s="1"/>
  <c r="N2691" i="1" s="1"/>
  <c r="L2692" i="1"/>
  <c r="M2692" i="1" s="1"/>
  <c r="N2692" i="1" s="1"/>
  <c r="L2693" i="1"/>
  <c r="M2693" i="1" s="1"/>
  <c r="N2693" i="1" s="1"/>
  <c r="L2694" i="1"/>
  <c r="M2694" i="1" s="1"/>
  <c r="N2694" i="1" s="1"/>
  <c r="L2695" i="1"/>
  <c r="M2695" i="1" s="1"/>
  <c r="N2695" i="1" s="1"/>
  <c r="L2696" i="1"/>
  <c r="M2696" i="1" s="1"/>
  <c r="N2696" i="1" s="1"/>
  <c r="L2697" i="1"/>
  <c r="M2697" i="1" s="1"/>
  <c r="N2697" i="1" s="1"/>
  <c r="L2698" i="1"/>
  <c r="M2698" i="1" s="1"/>
  <c r="N2698" i="1" s="1"/>
  <c r="L2699" i="1"/>
  <c r="M2699" i="1" s="1"/>
  <c r="N2699" i="1" s="1"/>
  <c r="L2700" i="1"/>
  <c r="M2700" i="1" s="1"/>
  <c r="N2700" i="1" s="1"/>
  <c r="L2701" i="1"/>
  <c r="M2701" i="1" s="1"/>
  <c r="N2701" i="1" s="1"/>
  <c r="L2702" i="1"/>
  <c r="M2702" i="1" s="1"/>
  <c r="N2702" i="1" s="1"/>
  <c r="L2703" i="1"/>
  <c r="M2703" i="1" s="1"/>
  <c r="N2703" i="1" s="1"/>
  <c r="L2704" i="1"/>
  <c r="M2704" i="1" s="1"/>
  <c r="N2704" i="1" s="1"/>
  <c r="L2705" i="1"/>
  <c r="M2705" i="1" s="1"/>
  <c r="N2705" i="1" s="1"/>
  <c r="L2706" i="1"/>
  <c r="M2706" i="1" s="1"/>
  <c r="N2706" i="1" s="1"/>
  <c r="L2707" i="1"/>
  <c r="M2707" i="1" s="1"/>
  <c r="N2707" i="1" s="1"/>
  <c r="L2708" i="1"/>
  <c r="M2708" i="1" s="1"/>
  <c r="N2708" i="1" s="1"/>
  <c r="L2709" i="1"/>
  <c r="M2709" i="1" s="1"/>
  <c r="N2709" i="1" s="1"/>
  <c r="L2710" i="1"/>
  <c r="M2710" i="1" s="1"/>
  <c r="N2710" i="1" s="1"/>
  <c r="L2711" i="1"/>
  <c r="M2711" i="1" s="1"/>
  <c r="N2711" i="1" s="1"/>
  <c r="L2712" i="1"/>
  <c r="M2712" i="1" s="1"/>
  <c r="N2712" i="1" s="1"/>
  <c r="L2713" i="1"/>
  <c r="M2713" i="1" s="1"/>
  <c r="N2713" i="1" s="1"/>
  <c r="L2714" i="1"/>
  <c r="M2714" i="1" s="1"/>
  <c r="N2714" i="1" s="1"/>
  <c r="L2715" i="1"/>
  <c r="M2715" i="1" s="1"/>
  <c r="N2715" i="1" s="1"/>
  <c r="L2716" i="1"/>
  <c r="M2716" i="1" s="1"/>
  <c r="N2716" i="1" s="1"/>
  <c r="L2717" i="1"/>
  <c r="M2717" i="1" s="1"/>
  <c r="N2717" i="1" s="1"/>
  <c r="L2718" i="1"/>
  <c r="M2718" i="1" s="1"/>
  <c r="N2718" i="1" s="1"/>
  <c r="L2719" i="1"/>
  <c r="M2719" i="1" s="1"/>
  <c r="N2719" i="1" s="1"/>
  <c r="L2720" i="1"/>
  <c r="M2720" i="1" s="1"/>
  <c r="N2720" i="1" s="1"/>
  <c r="L2721" i="1"/>
  <c r="M2721" i="1" s="1"/>
  <c r="N2721" i="1" s="1"/>
  <c r="L2722" i="1"/>
  <c r="M2722" i="1" s="1"/>
  <c r="N2722" i="1" s="1"/>
  <c r="L2723" i="1"/>
  <c r="M2723" i="1" s="1"/>
  <c r="N2723" i="1" s="1"/>
  <c r="L2724" i="1"/>
  <c r="M2724" i="1" s="1"/>
  <c r="N2724" i="1" s="1"/>
  <c r="L2725" i="1"/>
  <c r="M2725" i="1" s="1"/>
  <c r="N2725" i="1" s="1"/>
  <c r="L2726" i="1"/>
  <c r="M2726" i="1" s="1"/>
  <c r="N2726" i="1" s="1"/>
  <c r="L2727" i="1"/>
  <c r="M2727" i="1" s="1"/>
  <c r="N2727" i="1" s="1"/>
  <c r="L2728" i="1"/>
  <c r="M2728" i="1" s="1"/>
  <c r="N2728" i="1" s="1"/>
  <c r="L2729" i="1"/>
  <c r="M2729" i="1" s="1"/>
  <c r="N2729" i="1" s="1"/>
  <c r="L2730" i="1"/>
  <c r="M2730" i="1" s="1"/>
  <c r="N2730" i="1" s="1"/>
  <c r="L2731" i="1"/>
  <c r="M2731" i="1" s="1"/>
  <c r="N2731" i="1" s="1"/>
  <c r="L2732" i="1"/>
  <c r="M2732" i="1" s="1"/>
  <c r="N2732" i="1" s="1"/>
  <c r="L2733" i="1"/>
  <c r="M2733" i="1" s="1"/>
  <c r="N2733" i="1" s="1"/>
  <c r="L2734" i="1"/>
  <c r="M2734" i="1" s="1"/>
  <c r="N2734" i="1" s="1"/>
  <c r="L2735" i="1"/>
  <c r="M2735" i="1" s="1"/>
  <c r="N2735" i="1" s="1"/>
  <c r="L2736" i="1"/>
  <c r="M2736" i="1" s="1"/>
  <c r="N2736" i="1" s="1"/>
  <c r="L2737" i="1"/>
  <c r="M2737" i="1" s="1"/>
  <c r="N2737" i="1" s="1"/>
  <c r="L2738" i="1"/>
  <c r="M2738" i="1" s="1"/>
  <c r="N2738" i="1" s="1"/>
  <c r="L2739" i="1"/>
  <c r="M2739" i="1" s="1"/>
  <c r="N2739" i="1" s="1"/>
  <c r="L2740" i="1"/>
  <c r="M2740" i="1" s="1"/>
  <c r="N2740" i="1" s="1"/>
  <c r="L2741" i="1"/>
  <c r="M2741" i="1" s="1"/>
  <c r="N2741" i="1" s="1"/>
  <c r="L2742" i="1"/>
  <c r="M2742" i="1" s="1"/>
  <c r="N2742" i="1" s="1"/>
  <c r="L2743" i="1"/>
  <c r="M2743" i="1" s="1"/>
  <c r="N2743" i="1" s="1"/>
  <c r="L2744" i="1"/>
  <c r="M2744" i="1" s="1"/>
  <c r="N2744" i="1" s="1"/>
  <c r="L2745" i="1"/>
  <c r="M2745" i="1" s="1"/>
  <c r="N2745" i="1" s="1"/>
  <c r="L2746" i="1"/>
  <c r="M2746" i="1" s="1"/>
  <c r="N2746" i="1" s="1"/>
  <c r="L2747" i="1"/>
  <c r="M2747" i="1" s="1"/>
  <c r="N2747" i="1" s="1"/>
  <c r="L2748" i="1"/>
  <c r="M2748" i="1" s="1"/>
  <c r="N2748" i="1" s="1"/>
  <c r="L2749" i="1"/>
  <c r="M2749" i="1" s="1"/>
  <c r="N2749" i="1" s="1"/>
  <c r="L2750" i="1"/>
  <c r="M2750" i="1" s="1"/>
  <c r="N2750" i="1" s="1"/>
  <c r="L2751" i="1"/>
  <c r="M2751" i="1" s="1"/>
  <c r="N2751" i="1" s="1"/>
  <c r="L2752" i="1"/>
  <c r="M2752" i="1" s="1"/>
  <c r="N2752" i="1" s="1"/>
  <c r="L2753" i="1"/>
  <c r="M2753" i="1" s="1"/>
  <c r="N2753" i="1" s="1"/>
  <c r="L2754" i="1"/>
  <c r="M2754" i="1" s="1"/>
  <c r="N2754" i="1" s="1"/>
  <c r="L2755" i="1"/>
  <c r="M2755" i="1" s="1"/>
  <c r="N2755" i="1" s="1"/>
  <c r="L2756" i="1"/>
  <c r="M2756" i="1" s="1"/>
  <c r="N2756" i="1" s="1"/>
  <c r="L2757" i="1"/>
  <c r="M2757" i="1" s="1"/>
  <c r="N2757" i="1" s="1"/>
  <c r="L2758" i="1"/>
  <c r="M2758" i="1" s="1"/>
  <c r="N2758" i="1" s="1"/>
  <c r="L2759" i="1"/>
  <c r="M2759" i="1" s="1"/>
  <c r="N2759" i="1" s="1"/>
  <c r="L2760" i="1"/>
  <c r="M2760" i="1" s="1"/>
  <c r="N2760" i="1" s="1"/>
  <c r="L2761" i="1"/>
  <c r="M2761" i="1" s="1"/>
  <c r="N2761" i="1" s="1"/>
  <c r="L2762" i="1"/>
  <c r="M2762" i="1" s="1"/>
  <c r="N2762" i="1" s="1"/>
  <c r="L2763" i="1"/>
  <c r="M2763" i="1" s="1"/>
  <c r="N2763" i="1" s="1"/>
  <c r="L2764" i="1"/>
  <c r="M2764" i="1" s="1"/>
  <c r="N2764" i="1" s="1"/>
  <c r="L2765" i="1"/>
  <c r="M2765" i="1" s="1"/>
  <c r="N2765" i="1" s="1"/>
  <c r="L2766" i="1"/>
  <c r="M2766" i="1" s="1"/>
  <c r="N2766" i="1" s="1"/>
  <c r="L2767" i="1"/>
  <c r="M2767" i="1" s="1"/>
  <c r="N2767" i="1" s="1"/>
  <c r="L2768" i="1"/>
  <c r="M2768" i="1" s="1"/>
  <c r="N2768" i="1" s="1"/>
  <c r="L2769" i="1"/>
  <c r="M2769" i="1" s="1"/>
  <c r="N2769" i="1" s="1"/>
  <c r="L2770" i="1"/>
  <c r="M2770" i="1" s="1"/>
  <c r="N2770" i="1" s="1"/>
  <c r="L2771" i="1"/>
  <c r="M2771" i="1" s="1"/>
  <c r="N2771" i="1" s="1"/>
  <c r="L2772" i="1"/>
  <c r="M2772" i="1" s="1"/>
  <c r="N2772" i="1" s="1"/>
  <c r="L2773" i="1"/>
  <c r="M2773" i="1" s="1"/>
  <c r="N2773" i="1" s="1"/>
  <c r="L2774" i="1"/>
  <c r="M2774" i="1" s="1"/>
  <c r="N2774" i="1" s="1"/>
  <c r="L2775" i="1"/>
  <c r="M2775" i="1" s="1"/>
  <c r="N2775" i="1" s="1"/>
  <c r="L2776" i="1"/>
  <c r="M2776" i="1" s="1"/>
  <c r="N2776" i="1" s="1"/>
  <c r="L2777" i="1"/>
  <c r="M2777" i="1" s="1"/>
  <c r="N2777" i="1" s="1"/>
  <c r="L2778" i="1"/>
  <c r="M2778" i="1" s="1"/>
  <c r="N2778" i="1" s="1"/>
  <c r="L2779" i="1"/>
  <c r="M2779" i="1" s="1"/>
  <c r="N2779" i="1" s="1"/>
  <c r="L2780" i="1"/>
  <c r="M2780" i="1" s="1"/>
  <c r="N2780" i="1" s="1"/>
  <c r="L2781" i="1"/>
  <c r="M2781" i="1" s="1"/>
  <c r="N2781" i="1" s="1"/>
  <c r="L2782" i="1"/>
  <c r="M2782" i="1" s="1"/>
  <c r="N2782" i="1" s="1"/>
  <c r="L2783" i="1"/>
  <c r="M2783" i="1" s="1"/>
  <c r="N2783" i="1" s="1"/>
  <c r="L2784" i="1"/>
  <c r="M2784" i="1" s="1"/>
  <c r="N2784" i="1" s="1"/>
  <c r="L2785" i="1"/>
  <c r="M2785" i="1" s="1"/>
  <c r="N2785" i="1" s="1"/>
  <c r="L2786" i="1"/>
  <c r="M2786" i="1" s="1"/>
  <c r="N2786" i="1" s="1"/>
  <c r="L2787" i="1"/>
  <c r="M2787" i="1" s="1"/>
  <c r="N2787" i="1" s="1"/>
  <c r="L2788" i="1"/>
  <c r="M2788" i="1" s="1"/>
  <c r="N2788" i="1" s="1"/>
  <c r="L2789" i="1"/>
  <c r="M2789" i="1" s="1"/>
  <c r="N2789" i="1" s="1"/>
  <c r="L2790" i="1"/>
  <c r="M2790" i="1" s="1"/>
  <c r="N2790" i="1" s="1"/>
  <c r="L2791" i="1"/>
  <c r="M2791" i="1" s="1"/>
  <c r="N2791" i="1" s="1"/>
  <c r="L2792" i="1"/>
  <c r="M2792" i="1" s="1"/>
  <c r="N2792" i="1" s="1"/>
  <c r="L2793" i="1"/>
  <c r="M2793" i="1" s="1"/>
  <c r="N2793" i="1" s="1"/>
  <c r="L2794" i="1"/>
  <c r="M2794" i="1" s="1"/>
  <c r="N2794" i="1" s="1"/>
  <c r="L2795" i="1"/>
  <c r="M2795" i="1" s="1"/>
  <c r="N2795" i="1" s="1"/>
  <c r="L2796" i="1"/>
  <c r="M2796" i="1" s="1"/>
  <c r="N2796" i="1" s="1"/>
  <c r="L2797" i="1"/>
  <c r="M2797" i="1" s="1"/>
  <c r="N2797" i="1" s="1"/>
  <c r="L2798" i="1"/>
  <c r="M2798" i="1" s="1"/>
  <c r="N2798" i="1" s="1"/>
  <c r="L2799" i="1"/>
  <c r="M2799" i="1" s="1"/>
  <c r="N2799" i="1" s="1"/>
  <c r="L2800" i="1"/>
  <c r="M2800" i="1" s="1"/>
  <c r="N2800" i="1" s="1"/>
  <c r="L2801" i="1"/>
  <c r="M2801" i="1" s="1"/>
  <c r="N2801" i="1" s="1"/>
  <c r="L2802" i="1"/>
  <c r="M2802" i="1" s="1"/>
  <c r="N2802" i="1" s="1"/>
  <c r="L2803" i="1"/>
  <c r="M2803" i="1" s="1"/>
  <c r="N2803" i="1" s="1"/>
  <c r="L2804" i="1"/>
  <c r="M2804" i="1" s="1"/>
  <c r="N2804" i="1" s="1"/>
  <c r="L2805" i="1"/>
  <c r="M2805" i="1" s="1"/>
  <c r="N2805" i="1" s="1"/>
  <c r="L2806" i="1"/>
  <c r="M2806" i="1" s="1"/>
  <c r="N2806" i="1" s="1"/>
  <c r="L2807" i="1"/>
  <c r="M2807" i="1" s="1"/>
  <c r="N2807" i="1" s="1"/>
  <c r="L2808" i="1"/>
  <c r="M2808" i="1" s="1"/>
  <c r="N2808" i="1" s="1"/>
  <c r="L2809" i="1"/>
  <c r="M2809" i="1" s="1"/>
  <c r="N2809" i="1" s="1"/>
  <c r="L2810" i="1"/>
  <c r="M2810" i="1" s="1"/>
  <c r="N2810" i="1" s="1"/>
  <c r="L2811" i="1"/>
  <c r="M2811" i="1" s="1"/>
  <c r="N2811" i="1" s="1"/>
  <c r="L2812" i="1"/>
  <c r="M2812" i="1" s="1"/>
  <c r="N2812" i="1" s="1"/>
  <c r="L2813" i="1"/>
  <c r="M2813" i="1" s="1"/>
  <c r="N2813" i="1" s="1"/>
  <c r="L2814" i="1"/>
  <c r="M2814" i="1" s="1"/>
  <c r="N2814" i="1" s="1"/>
  <c r="L2815" i="1"/>
  <c r="M2815" i="1" s="1"/>
  <c r="N2815" i="1" s="1"/>
  <c r="L2816" i="1"/>
  <c r="M2816" i="1" s="1"/>
  <c r="N2816" i="1" s="1"/>
  <c r="L2817" i="1"/>
  <c r="M2817" i="1" s="1"/>
  <c r="N2817" i="1" s="1"/>
  <c r="L2818" i="1"/>
  <c r="M2818" i="1" s="1"/>
  <c r="N2818" i="1" s="1"/>
  <c r="L2819" i="1"/>
  <c r="M2819" i="1" s="1"/>
  <c r="N2819" i="1" s="1"/>
  <c r="L2820" i="1"/>
  <c r="M2820" i="1" s="1"/>
  <c r="N2820" i="1" s="1"/>
  <c r="L2821" i="1"/>
  <c r="M2821" i="1" s="1"/>
  <c r="N2821" i="1" s="1"/>
  <c r="L2822" i="1"/>
  <c r="M2822" i="1" s="1"/>
  <c r="N2822" i="1" s="1"/>
  <c r="L2823" i="1"/>
  <c r="M2823" i="1" s="1"/>
  <c r="N2823" i="1" s="1"/>
  <c r="L2824" i="1"/>
  <c r="M2824" i="1" s="1"/>
  <c r="N2824" i="1" s="1"/>
  <c r="L2825" i="1"/>
  <c r="M2825" i="1" s="1"/>
  <c r="N2825" i="1" s="1"/>
  <c r="L2826" i="1"/>
  <c r="M2826" i="1" s="1"/>
  <c r="N2826" i="1" s="1"/>
  <c r="L2827" i="1"/>
  <c r="M2827" i="1" s="1"/>
  <c r="N2827" i="1" s="1"/>
  <c r="L2828" i="1"/>
  <c r="M2828" i="1" s="1"/>
  <c r="N2828" i="1" s="1"/>
  <c r="L2829" i="1"/>
  <c r="M2829" i="1" s="1"/>
  <c r="N2829" i="1" s="1"/>
  <c r="L2830" i="1"/>
  <c r="M2830" i="1" s="1"/>
  <c r="N2830" i="1" s="1"/>
  <c r="L2831" i="1"/>
  <c r="M2831" i="1" s="1"/>
  <c r="N2831" i="1" s="1"/>
  <c r="L2832" i="1"/>
  <c r="M2832" i="1" s="1"/>
  <c r="N2832" i="1" s="1"/>
  <c r="L2833" i="1"/>
  <c r="M2833" i="1" s="1"/>
  <c r="N2833" i="1" s="1"/>
  <c r="L2834" i="1"/>
  <c r="M2834" i="1" s="1"/>
  <c r="N2834" i="1" s="1"/>
  <c r="L2835" i="1"/>
  <c r="M2835" i="1" s="1"/>
  <c r="N2835" i="1" s="1"/>
  <c r="L2836" i="1"/>
  <c r="M2836" i="1" s="1"/>
  <c r="N2836" i="1" s="1"/>
  <c r="L2837" i="1"/>
  <c r="M2837" i="1" s="1"/>
  <c r="N2837" i="1" s="1"/>
  <c r="L2838" i="1"/>
  <c r="M2838" i="1" s="1"/>
  <c r="N2838" i="1" s="1"/>
  <c r="L2839" i="1"/>
  <c r="M2839" i="1" s="1"/>
  <c r="N2839" i="1" s="1"/>
  <c r="L2840" i="1"/>
  <c r="M2840" i="1" s="1"/>
  <c r="N2840" i="1" s="1"/>
  <c r="L2841" i="1"/>
  <c r="M2841" i="1" s="1"/>
  <c r="N2841" i="1" s="1"/>
  <c r="L2842" i="1"/>
  <c r="M2842" i="1" s="1"/>
  <c r="N2842" i="1" s="1"/>
  <c r="L2843" i="1"/>
  <c r="M2843" i="1" s="1"/>
  <c r="N2843" i="1" s="1"/>
  <c r="L2844" i="1"/>
  <c r="M2844" i="1" s="1"/>
  <c r="N2844" i="1" s="1"/>
  <c r="L2845" i="1"/>
  <c r="M2845" i="1" s="1"/>
  <c r="N2845" i="1" s="1"/>
  <c r="L2846" i="1"/>
  <c r="M2846" i="1" s="1"/>
  <c r="N2846" i="1" s="1"/>
  <c r="L2847" i="1"/>
  <c r="M2847" i="1" s="1"/>
  <c r="N2847" i="1" s="1"/>
  <c r="L2848" i="1"/>
  <c r="M2848" i="1" s="1"/>
  <c r="N2848" i="1" s="1"/>
  <c r="L2849" i="1"/>
  <c r="M2849" i="1" s="1"/>
  <c r="N2849" i="1" s="1"/>
  <c r="L2850" i="1"/>
  <c r="M2850" i="1" s="1"/>
  <c r="N2850" i="1" s="1"/>
  <c r="L2851" i="1"/>
  <c r="M2851" i="1" s="1"/>
  <c r="N2851" i="1" s="1"/>
  <c r="L2852" i="1"/>
  <c r="M2852" i="1" s="1"/>
  <c r="N2852" i="1" s="1"/>
  <c r="L2853" i="1"/>
  <c r="M2853" i="1" s="1"/>
  <c r="N2853" i="1" s="1"/>
  <c r="L2854" i="1"/>
  <c r="M2854" i="1" s="1"/>
  <c r="N2854" i="1" s="1"/>
  <c r="L2855" i="1"/>
  <c r="M2855" i="1" s="1"/>
  <c r="N2855" i="1" s="1"/>
  <c r="L2856" i="1"/>
  <c r="M2856" i="1" s="1"/>
  <c r="N2856" i="1" s="1"/>
  <c r="L2857" i="1"/>
  <c r="M2857" i="1" s="1"/>
  <c r="N2857" i="1" s="1"/>
  <c r="L2858" i="1"/>
  <c r="M2858" i="1" s="1"/>
  <c r="N2858" i="1" s="1"/>
  <c r="L2859" i="1"/>
  <c r="M2859" i="1" s="1"/>
  <c r="N2859" i="1" s="1"/>
  <c r="L2860" i="1"/>
  <c r="M2860" i="1" s="1"/>
  <c r="N2860" i="1" s="1"/>
  <c r="L2861" i="1"/>
  <c r="M2861" i="1" s="1"/>
  <c r="N2861" i="1" s="1"/>
  <c r="L2862" i="1"/>
  <c r="M2862" i="1" s="1"/>
  <c r="N2862" i="1" s="1"/>
  <c r="L2863" i="1"/>
  <c r="M2863" i="1" s="1"/>
  <c r="N2863" i="1" s="1"/>
  <c r="L2864" i="1"/>
  <c r="M2864" i="1" s="1"/>
  <c r="N2864" i="1" s="1"/>
  <c r="L2865" i="1"/>
  <c r="M2865" i="1" s="1"/>
  <c r="N2865" i="1" s="1"/>
  <c r="L2866" i="1"/>
  <c r="M2866" i="1" s="1"/>
  <c r="N2866" i="1" s="1"/>
  <c r="L2867" i="1"/>
  <c r="M2867" i="1" s="1"/>
  <c r="N2867" i="1" s="1"/>
  <c r="L2868" i="1"/>
  <c r="M2868" i="1" s="1"/>
  <c r="N2868" i="1" s="1"/>
  <c r="L2869" i="1"/>
  <c r="M2869" i="1" s="1"/>
  <c r="N2869" i="1" s="1"/>
  <c r="L2870" i="1"/>
  <c r="M2870" i="1" s="1"/>
  <c r="N2870" i="1" s="1"/>
  <c r="L2871" i="1"/>
  <c r="M2871" i="1" s="1"/>
  <c r="N2871" i="1" s="1"/>
  <c r="L2872" i="1"/>
  <c r="M2872" i="1" s="1"/>
  <c r="N2872" i="1" s="1"/>
  <c r="L2873" i="1"/>
  <c r="M2873" i="1" s="1"/>
  <c r="N2873" i="1" s="1"/>
  <c r="L2874" i="1"/>
  <c r="M2874" i="1" s="1"/>
  <c r="N2874" i="1" s="1"/>
  <c r="L2875" i="1"/>
  <c r="M2875" i="1" s="1"/>
  <c r="N2875" i="1" s="1"/>
  <c r="L2876" i="1"/>
  <c r="M2876" i="1" s="1"/>
  <c r="N2876" i="1" s="1"/>
  <c r="L2877" i="1"/>
  <c r="M2877" i="1" s="1"/>
  <c r="N2877" i="1" s="1"/>
  <c r="L2878" i="1"/>
  <c r="M2878" i="1" s="1"/>
  <c r="N2878" i="1" s="1"/>
  <c r="L2879" i="1"/>
  <c r="M2879" i="1" s="1"/>
  <c r="N2879" i="1" s="1"/>
  <c r="L2880" i="1"/>
  <c r="M2880" i="1" s="1"/>
  <c r="N2880" i="1" s="1"/>
  <c r="L2881" i="1"/>
  <c r="M2881" i="1" s="1"/>
  <c r="N2881" i="1" s="1"/>
  <c r="L2882" i="1"/>
  <c r="M2882" i="1" s="1"/>
  <c r="N2882" i="1" s="1"/>
  <c r="L2883" i="1"/>
  <c r="M2883" i="1" s="1"/>
  <c r="N2883" i="1" s="1"/>
  <c r="L2884" i="1"/>
  <c r="M2884" i="1" s="1"/>
  <c r="N2884" i="1" s="1"/>
  <c r="L2885" i="1"/>
  <c r="M2885" i="1" s="1"/>
  <c r="N2885" i="1" s="1"/>
  <c r="L2886" i="1"/>
  <c r="M2886" i="1" s="1"/>
  <c r="N2886" i="1" s="1"/>
  <c r="L2887" i="1"/>
  <c r="M2887" i="1" s="1"/>
  <c r="N2887" i="1" s="1"/>
  <c r="L2888" i="1"/>
  <c r="M2888" i="1" s="1"/>
  <c r="N2888" i="1" s="1"/>
  <c r="L2889" i="1"/>
  <c r="M2889" i="1" s="1"/>
  <c r="N2889" i="1" s="1"/>
  <c r="L2890" i="1"/>
  <c r="M2890" i="1" s="1"/>
  <c r="N2890" i="1" s="1"/>
  <c r="L2891" i="1"/>
  <c r="M2891" i="1" s="1"/>
  <c r="N2891" i="1" s="1"/>
  <c r="L2892" i="1"/>
  <c r="M2892" i="1" s="1"/>
  <c r="N2892" i="1" s="1"/>
  <c r="L2893" i="1"/>
  <c r="M2893" i="1" s="1"/>
  <c r="N2893" i="1" s="1"/>
  <c r="L2894" i="1"/>
  <c r="M2894" i="1" s="1"/>
  <c r="N2894" i="1" s="1"/>
  <c r="L2895" i="1"/>
  <c r="M2895" i="1" s="1"/>
  <c r="N2895" i="1" s="1"/>
  <c r="L2896" i="1"/>
  <c r="M2896" i="1" s="1"/>
  <c r="N2896" i="1" s="1"/>
  <c r="L2897" i="1"/>
  <c r="M2897" i="1" s="1"/>
  <c r="N2897" i="1" s="1"/>
  <c r="L2898" i="1"/>
  <c r="M2898" i="1" s="1"/>
  <c r="N2898" i="1" s="1"/>
  <c r="L2899" i="1"/>
  <c r="M2899" i="1" s="1"/>
  <c r="N2899" i="1" s="1"/>
  <c r="L2900" i="1"/>
  <c r="M2900" i="1" s="1"/>
  <c r="N2900" i="1" s="1"/>
  <c r="L2901" i="1"/>
  <c r="M2901" i="1" s="1"/>
  <c r="N2901" i="1" s="1"/>
  <c r="L2902" i="1"/>
  <c r="M2902" i="1" s="1"/>
  <c r="N2902" i="1" s="1"/>
  <c r="L2903" i="1"/>
  <c r="M2903" i="1" s="1"/>
  <c r="N2903" i="1" s="1"/>
  <c r="L2904" i="1"/>
  <c r="M2904" i="1" s="1"/>
  <c r="N2904" i="1" s="1"/>
  <c r="L2905" i="1"/>
  <c r="M2905" i="1" s="1"/>
  <c r="N2905" i="1" s="1"/>
  <c r="L2906" i="1"/>
  <c r="M2906" i="1" s="1"/>
  <c r="N2906" i="1" s="1"/>
  <c r="L2907" i="1"/>
  <c r="M2907" i="1" s="1"/>
  <c r="N2907" i="1" s="1"/>
  <c r="L2908" i="1"/>
  <c r="M2908" i="1" s="1"/>
  <c r="N2908" i="1" s="1"/>
  <c r="L2909" i="1"/>
  <c r="M2909" i="1" s="1"/>
  <c r="N2909" i="1" s="1"/>
  <c r="L2910" i="1"/>
  <c r="M2910" i="1" s="1"/>
  <c r="N2910" i="1" s="1"/>
  <c r="L2911" i="1"/>
  <c r="M2911" i="1" s="1"/>
  <c r="N2911" i="1" s="1"/>
  <c r="L2912" i="1"/>
  <c r="M2912" i="1" s="1"/>
  <c r="N2912" i="1" s="1"/>
  <c r="L2913" i="1"/>
  <c r="M2913" i="1" s="1"/>
  <c r="N2913" i="1" s="1"/>
  <c r="L2914" i="1"/>
  <c r="M2914" i="1" s="1"/>
  <c r="N2914" i="1" s="1"/>
  <c r="L2915" i="1"/>
  <c r="M2915" i="1" s="1"/>
  <c r="N2915" i="1" s="1"/>
  <c r="L2916" i="1"/>
  <c r="M2916" i="1" s="1"/>
  <c r="N2916" i="1" s="1"/>
  <c r="L2917" i="1"/>
  <c r="M2917" i="1" s="1"/>
  <c r="N2917" i="1" s="1"/>
  <c r="L2918" i="1"/>
  <c r="M2918" i="1" s="1"/>
  <c r="N2918" i="1" s="1"/>
  <c r="L2919" i="1"/>
  <c r="M2919" i="1" s="1"/>
  <c r="N2919" i="1" s="1"/>
  <c r="L2920" i="1"/>
  <c r="M2920" i="1" s="1"/>
  <c r="N2920" i="1" s="1"/>
  <c r="L2921" i="1"/>
  <c r="M2921" i="1" s="1"/>
  <c r="N2921" i="1" s="1"/>
  <c r="L2922" i="1"/>
  <c r="M2922" i="1" s="1"/>
  <c r="N2922" i="1" s="1"/>
  <c r="L2923" i="1"/>
  <c r="M2923" i="1" s="1"/>
  <c r="N2923" i="1" s="1"/>
  <c r="L2924" i="1"/>
  <c r="M2924" i="1" s="1"/>
  <c r="N2924" i="1" s="1"/>
  <c r="L2925" i="1"/>
  <c r="M2925" i="1" s="1"/>
  <c r="N2925" i="1" s="1"/>
  <c r="L2926" i="1"/>
  <c r="M2926" i="1" s="1"/>
  <c r="N2926" i="1" s="1"/>
  <c r="L2927" i="1"/>
  <c r="M2927" i="1" s="1"/>
  <c r="N2927" i="1" s="1"/>
  <c r="L2928" i="1"/>
  <c r="M2928" i="1" s="1"/>
  <c r="N2928" i="1" s="1"/>
  <c r="L2929" i="1"/>
  <c r="M2929" i="1" s="1"/>
  <c r="N2929" i="1" s="1"/>
  <c r="L2930" i="1"/>
  <c r="M2930" i="1" s="1"/>
  <c r="N2930" i="1" s="1"/>
  <c r="L2931" i="1"/>
  <c r="M2931" i="1" s="1"/>
  <c r="N2931" i="1" s="1"/>
  <c r="L2932" i="1"/>
  <c r="M2932" i="1" s="1"/>
  <c r="N2932" i="1" s="1"/>
  <c r="L2933" i="1"/>
  <c r="M2933" i="1" s="1"/>
  <c r="N2933" i="1" s="1"/>
  <c r="L2934" i="1"/>
  <c r="M2934" i="1" s="1"/>
  <c r="N2934" i="1" s="1"/>
  <c r="L2935" i="1"/>
  <c r="M2935" i="1" s="1"/>
  <c r="N2935" i="1" s="1"/>
  <c r="L2936" i="1"/>
  <c r="M2936" i="1" s="1"/>
  <c r="N2936" i="1" s="1"/>
  <c r="L2937" i="1"/>
  <c r="M2937" i="1" s="1"/>
  <c r="N2937" i="1" s="1"/>
  <c r="L2938" i="1"/>
  <c r="M2938" i="1" s="1"/>
  <c r="N2938" i="1" s="1"/>
  <c r="L2939" i="1"/>
  <c r="M2939" i="1" s="1"/>
  <c r="N2939" i="1" s="1"/>
  <c r="L2940" i="1"/>
  <c r="M2940" i="1" s="1"/>
  <c r="N2940" i="1" s="1"/>
  <c r="L2941" i="1"/>
  <c r="M2941" i="1" s="1"/>
  <c r="N2941" i="1" s="1"/>
  <c r="L2942" i="1"/>
  <c r="M2942" i="1" s="1"/>
  <c r="N2942" i="1" s="1"/>
  <c r="L2943" i="1"/>
  <c r="M2943" i="1" s="1"/>
  <c r="N2943" i="1" s="1"/>
  <c r="L2944" i="1"/>
  <c r="M2944" i="1" s="1"/>
  <c r="N2944" i="1" s="1"/>
  <c r="L2945" i="1"/>
  <c r="M2945" i="1" s="1"/>
  <c r="N2945" i="1" s="1"/>
  <c r="L2946" i="1"/>
  <c r="M2946" i="1" s="1"/>
  <c r="N2946" i="1" s="1"/>
  <c r="L2947" i="1"/>
  <c r="M2947" i="1" s="1"/>
  <c r="N2947" i="1" s="1"/>
  <c r="L2948" i="1"/>
  <c r="M2948" i="1" s="1"/>
  <c r="N2948" i="1" s="1"/>
  <c r="L2949" i="1"/>
  <c r="M2949" i="1" s="1"/>
  <c r="N2949" i="1" s="1"/>
  <c r="L2950" i="1"/>
  <c r="M2950" i="1" s="1"/>
  <c r="N2950" i="1" s="1"/>
  <c r="L2951" i="1"/>
  <c r="M2951" i="1" s="1"/>
  <c r="N2951" i="1" s="1"/>
  <c r="L2952" i="1"/>
  <c r="M2952" i="1" s="1"/>
  <c r="N2952" i="1" s="1"/>
  <c r="L2953" i="1"/>
  <c r="M2953" i="1" s="1"/>
  <c r="N2953" i="1" s="1"/>
  <c r="L2954" i="1"/>
  <c r="M2954" i="1" s="1"/>
  <c r="N2954" i="1" s="1"/>
  <c r="L2955" i="1"/>
  <c r="M2955" i="1" s="1"/>
  <c r="N2955" i="1" s="1"/>
  <c r="L2956" i="1"/>
  <c r="M2956" i="1" s="1"/>
  <c r="N2956" i="1" s="1"/>
  <c r="L2957" i="1"/>
  <c r="M2957" i="1" s="1"/>
  <c r="N2957" i="1" s="1"/>
  <c r="L2958" i="1"/>
  <c r="M2958" i="1" s="1"/>
  <c r="N2958" i="1" s="1"/>
  <c r="L2959" i="1"/>
  <c r="M2959" i="1" s="1"/>
  <c r="N2959" i="1" s="1"/>
  <c r="L2960" i="1"/>
  <c r="M2960" i="1" s="1"/>
  <c r="N2960" i="1" s="1"/>
  <c r="L2961" i="1"/>
  <c r="M2961" i="1" s="1"/>
  <c r="N2961" i="1" s="1"/>
  <c r="L2962" i="1"/>
  <c r="M2962" i="1" s="1"/>
  <c r="N2962" i="1" s="1"/>
  <c r="L2963" i="1"/>
  <c r="M2963" i="1" s="1"/>
  <c r="N2963" i="1" s="1"/>
  <c r="L2964" i="1"/>
  <c r="M2964" i="1" s="1"/>
  <c r="N2964" i="1" s="1"/>
  <c r="L2965" i="1"/>
  <c r="M2965" i="1" s="1"/>
  <c r="N2965" i="1" s="1"/>
  <c r="L2966" i="1"/>
  <c r="M2966" i="1" s="1"/>
  <c r="N2966" i="1" s="1"/>
  <c r="L2967" i="1"/>
  <c r="M2967" i="1" s="1"/>
  <c r="N2967" i="1" s="1"/>
  <c r="L2968" i="1"/>
  <c r="M2968" i="1" s="1"/>
  <c r="N2968" i="1" s="1"/>
  <c r="L2969" i="1"/>
  <c r="M2969" i="1" s="1"/>
  <c r="N2969" i="1" s="1"/>
  <c r="L2970" i="1"/>
  <c r="M2970" i="1" s="1"/>
  <c r="N2970" i="1" s="1"/>
  <c r="L2971" i="1"/>
  <c r="M2971" i="1" s="1"/>
  <c r="N2971" i="1" s="1"/>
  <c r="L2972" i="1"/>
  <c r="M2972" i="1" s="1"/>
  <c r="N2972" i="1" s="1"/>
  <c r="L2973" i="1"/>
  <c r="M2973" i="1" s="1"/>
  <c r="N2973" i="1" s="1"/>
  <c r="L2974" i="1"/>
  <c r="M2974" i="1" s="1"/>
  <c r="N2974" i="1" s="1"/>
  <c r="L2975" i="1"/>
  <c r="M2975" i="1" s="1"/>
  <c r="N2975" i="1" s="1"/>
  <c r="L2976" i="1"/>
  <c r="M2976" i="1" s="1"/>
  <c r="N2976" i="1" s="1"/>
  <c r="L2977" i="1"/>
  <c r="M2977" i="1" s="1"/>
  <c r="N2977" i="1" s="1"/>
  <c r="L2978" i="1"/>
  <c r="M2978" i="1" s="1"/>
  <c r="N2978" i="1" s="1"/>
  <c r="L2979" i="1"/>
  <c r="M2979" i="1" s="1"/>
  <c r="N2979" i="1" s="1"/>
  <c r="L2980" i="1"/>
  <c r="M2980" i="1" s="1"/>
  <c r="N2980" i="1" s="1"/>
  <c r="L2981" i="1"/>
  <c r="M2981" i="1" s="1"/>
  <c r="N2981" i="1" s="1"/>
  <c r="L2982" i="1"/>
  <c r="M2982" i="1" s="1"/>
  <c r="N2982" i="1" s="1"/>
  <c r="L2983" i="1"/>
  <c r="M2983" i="1" s="1"/>
  <c r="N2983" i="1" s="1"/>
  <c r="L2984" i="1"/>
  <c r="M2984" i="1" s="1"/>
  <c r="N2984" i="1" s="1"/>
  <c r="L2985" i="1"/>
  <c r="M2985" i="1" s="1"/>
  <c r="N2985" i="1" s="1"/>
  <c r="L2986" i="1"/>
  <c r="M2986" i="1" s="1"/>
  <c r="N2986" i="1" s="1"/>
  <c r="L2987" i="1"/>
  <c r="M2987" i="1" s="1"/>
  <c r="N2987" i="1" s="1"/>
  <c r="L2988" i="1"/>
  <c r="M2988" i="1" s="1"/>
  <c r="N2988" i="1" s="1"/>
  <c r="L2989" i="1"/>
  <c r="M2989" i="1" s="1"/>
  <c r="N2989" i="1" s="1"/>
  <c r="L2990" i="1"/>
  <c r="M2990" i="1" s="1"/>
  <c r="N2990" i="1" s="1"/>
  <c r="L2991" i="1"/>
  <c r="M2991" i="1" s="1"/>
  <c r="N2991" i="1" s="1"/>
  <c r="L2992" i="1"/>
  <c r="M2992" i="1" s="1"/>
  <c r="N2992" i="1" s="1"/>
  <c r="L2993" i="1"/>
  <c r="M2993" i="1" s="1"/>
  <c r="N2993" i="1" s="1"/>
  <c r="L2994" i="1"/>
  <c r="M2994" i="1" s="1"/>
  <c r="N2994" i="1" s="1"/>
  <c r="L2995" i="1"/>
  <c r="M2995" i="1" s="1"/>
  <c r="N2995" i="1" s="1"/>
  <c r="L2996" i="1"/>
  <c r="M2996" i="1" s="1"/>
  <c r="N2996" i="1" s="1"/>
  <c r="L2997" i="1"/>
  <c r="M2997" i="1" s="1"/>
  <c r="N2997" i="1" s="1"/>
  <c r="L2998" i="1"/>
  <c r="M2998" i="1" s="1"/>
  <c r="N2998" i="1" s="1"/>
  <c r="L2999" i="1"/>
  <c r="M2999" i="1" s="1"/>
  <c r="N2999" i="1" s="1"/>
  <c r="L3000" i="1"/>
  <c r="M3000" i="1" s="1"/>
  <c r="N3000" i="1" s="1"/>
  <c r="L3001" i="1"/>
  <c r="M3001" i="1" s="1"/>
  <c r="N3001" i="1" s="1"/>
  <c r="L3002" i="1"/>
  <c r="M3002" i="1" s="1"/>
  <c r="N3002" i="1" s="1"/>
  <c r="L3003" i="1"/>
  <c r="M3003" i="1" s="1"/>
  <c r="N3003" i="1" s="1"/>
  <c r="L3004" i="1"/>
  <c r="M3004" i="1" s="1"/>
  <c r="N3004" i="1" s="1"/>
  <c r="L3005" i="1"/>
  <c r="M3005" i="1" s="1"/>
  <c r="N3005" i="1" s="1"/>
  <c r="L3006" i="1"/>
  <c r="M3006" i="1" s="1"/>
  <c r="N3006" i="1" s="1"/>
  <c r="L3007" i="1"/>
  <c r="M3007" i="1" s="1"/>
  <c r="N3007" i="1" s="1"/>
  <c r="L3008" i="1"/>
  <c r="M3008" i="1" s="1"/>
  <c r="N3008" i="1" s="1"/>
  <c r="L3009" i="1"/>
  <c r="M3009" i="1" s="1"/>
  <c r="N3009" i="1" s="1"/>
  <c r="L3010" i="1"/>
  <c r="M3010" i="1" s="1"/>
  <c r="N3010" i="1" s="1"/>
  <c r="L3011" i="1"/>
  <c r="M3011" i="1" s="1"/>
  <c r="N3011" i="1" s="1"/>
  <c r="L3012" i="1"/>
  <c r="M3012" i="1" s="1"/>
  <c r="N3012" i="1" s="1"/>
  <c r="L3013" i="1"/>
  <c r="M3013" i="1" s="1"/>
  <c r="N3013" i="1" s="1"/>
  <c r="L3014" i="1"/>
  <c r="M3014" i="1" s="1"/>
  <c r="N3014" i="1" s="1"/>
  <c r="L3015" i="1"/>
  <c r="M3015" i="1" s="1"/>
  <c r="N3015" i="1" s="1"/>
  <c r="L3016" i="1"/>
  <c r="M3016" i="1" s="1"/>
  <c r="N3016" i="1" s="1"/>
  <c r="L3017" i="1"/>
  <c r="M3017" i="1" s="1"/>
  <c r="N3017" i="1" s="1"/>
  <c r="L3018" i="1"/>
  <c r="M3018" i="1" s="1"/>
  <c r="N3018" i="1" s="1"/>
  <c r="L3019" i="1"/>
  <c r="M3019" i="1" s="1"/>
  <c r="N3019" i="1" s="1"/>
  <c r="L3020" i="1"/>
  <c r="M3020" i="1" s="1"/>
  <c r="N3020" i="1" s="1"/>
  <c r="L3021" i="1"/>
  <c r="M3021" i="1" s="1"/>
  <c r="N3021" i="1" s="1"/>
  <c r="L3022" i="1"/>
  <c r="M3022" i="1" s="1"/>
  <c r="N3022" i="1" s="1"/>
  <c r="L3023" i="1"/>
  <c r="M3023" i="1" s="1"/>
  <c r="N3023" i="1" s="1"/>
  <c r="L3024" i="1"/>
  <c r="M3024" i="1" s="1"/>
  <c r="N3024" i="1" s="1"/>
  <c r="L3025" i="1"/>
  <c r="M3025" i="1" s="1"/>
  <c r="N3025" i="1" s="1"/>
  <c r="L3026" i="1"/>
  <c r="M3026" i="1" s="1"/>
  <c r="N3026" i="1" s="1"/>
  <c r="L3027" i="1"/>
  <c r="M3027" i="1" s="1"/>
  <c r="N3027" i="1" s="1"/>
  <c r="L3028" i="1"/>
  <c r="M3028" i="1" s="1"/>
  <c r="N3028" i="1" s="1"/>
  <c r="L3029" i="1"/>
  <c r="M3029" i="1" s="1"/>
  <c r="N3029" i="1" s="1"/>
  <c r="L3030" i="1"/>
  <c r="M3030" i="1" s="1"/>
  <c r="N3030" i="1" s="1"/>
  <c r="L3031" i="1"/>
  <c r="M3031" i="1" s="1"/>
  <c r="N3031" i="1" s="1"/>
  <c r="L3032" i="1"/>
  <c r="M3032" i="1" s="1"/>
  <c r="N3032" i="1" s="1"/>
  <c r="L3033" i="1"/>
  <c r="M3033" i="1" s="1"/>
  <c r="N3033" i="1" s="1"/>
  <c r="L3034" i="1"/>
  <c r="M3034" i="1" s="1"/>
  <c r="N3034" i="1" s="1"/>
  <c r="L3035" i="1"/>
  <c r="M3035" i="1" s="1"/>
  <c r="N3035" i="1" s="1"/>
  <c r="L3036" i="1"/>
  <c r="M3036" i="1" s="1"/>
  <c r="N3036" i="1" s="1"/>
  <c r="L3037" i="1"/>
  <c r="M3037" i="1" s="1"/>
  <c r="N3037" i="1" s="1"/>
  <c r="L3038" i="1"/>
  <c r="M3038" i="1" s="1"/>
  <c r="N3038" i="1" s="1"/>
  <c r="L3039" i="1"/>
  <c r="M3039" i="1" s="1"/>
  <c r="N3039" i="1" s="1"/>
  <c r="L3040" i="1"/>
  <c r="M3040" i="1" s="1"/>
  <c r="N3040" i="1" s="1"/>
  <c r="L3041" i="1"/>
  <c r="M3041" i="1" s="1"/>
  <c r="N3041" i="1" s="1"/>
  <c r="L3042" i="1"/>
  <c r="M3042" i="1" s="1"/>
  <c r="N3042" i="1" s="1"/>
  <c r="L3043" i="1"/>
  <c r="M3043" i="1" s="1"/>
  <c r="N3043" i="1" s="1"/>
  <c r="L3044" i="1"/>
  <c r="M3044" i="1" s="1"/>
  <c r="N3044" i="1" s="1"/>
  <c r="L3045" i="1"/>
  <c r="M3045" i="1" s="1"/>
  <c r="N3045" i="1" s="1"/>
  <c r="L3046" i="1"/>
  <c r="M3046" i="1" s="1"/>
  <c r="N3046" i="1" s="1"/>
  <c r="L3047" i="1"/>
  <c r="M3047" i="1" s="1"/>
  <c r="N3047" i="1" s="1"/>
  <c r="L3048" i="1"/>
  <c r="M3048" i="1" s="1"/>
  <c r="N3048" i="1" s="1"/>
  <c r="L3049" i="1"/>
  <c r="M3049" i="1" s="1"/>
  <c r="N3049" i="1" s="1"/>
  <c r="L3050" i="1"/>
  <c r="M3050" i="1" s="1"/>
  <c r="N3050" i="1" s="1"/>
  <c r="L3051" i="1"/>
  <c r="M3051" i="1" s="1"/>
  <c r="N3051" i="1" s="1"/>
  <c r="L3052" i="1"/>
  <c r="M3052" i="1" s="1"/>
  <c r="N3052" i="1" s="1"/>
  <c r="L3053" i="1"/>
  <c r="M3053" i="1" s="1"/>
  <c r="N3053" i="1" s="1"/>
  <c r="L3054" i="1"/>
  <c r="M3054" i="1" s="1"/>
  <c r="N3054" i="1" s="1"/>
  <c r="L3055" i="1"/>
  <c r="M3055" i="1" s="1"/>
  <c r="N3055" i="1" s="1"/>
  <c r="L3056" i="1"/>
  <c r="M3056" i="1" s="1"/>
  <c r="N3056" i="1" s="1"/>
  <c r="L3057" i="1"/>
  <c r="M3057" i="1" s="1"/>
  <c r="N3057" i="1" s="1"/>
  <c r="L3058" i="1"/>
  <c r="M3058" i="1" s="1"/>
  <c r="N3058" i="1" s="1"/>
  <c r="L3059" i="1"/>
  <c r="M3059" i="1" s="1"/>
  <c r="N3059" i="1" s="1"/>
  <c r="L3060" i="1"/>
  <c r="M3060" i="1" s="1"/>
  <c r="N3060" i="1" s="1"/>
  <c r="L3061" i="1"/>
  <c r="M3061" i="1" s="1"/>
  <c r="N3061" i="1" s="1"/>
  <c r="L3062" i="1"/>
  <c r="M3062" i="1" s="1"/>
  <c r="N3062" i="1" s="1"/>
  <c r="L3063" i="1"/>
  <c r="M3063" i="1" s="1"/>
  <c r="N3063" i="1" s="1"/>
  <c r="L3064" i="1"/>
  <c r="M3064" i="1" s="1"/>
  <c r="N3064" i="1" s="1"/>
  <c r="L3065" i="1"/>
  <c r="M3065" i="1" s="1"/>
  <c r="N3065" i="1" s="1"/>
  <c r="L3066" i="1"/>
  <c r="M3066" i="1" s="1"/>
  <c r="N3066" i="1" s="1"/>
  <c r="L3067" i="1"/>
  <c r="M3067" i="1" s="1"/>
  <c r="N3067" i="1" s="1"/>
  <c r="L3068" i="1"/>
  <c r="M3068" i="1" s="1"/>
  <c r="N3068" i="1" s="1"/>
  <c r="L3069" i="1"/>
  <c r="M3069" i="1" s="1"/>
  <c r="N3069" i="1" s="1"/>
  <c r="L3070" i="1"/>
  <c r="M3070" i="1" s="1"/>
  <c r="N3070" i="1" s="1"/>
  <c r="L3071" i="1"/>
  <c r="M3071" i="1" s="1"/>
  <c r="N3071" i="1" s="1"/>
  <c r="L3072" i="1"/>
  <c r="M3072" i="1" s="1"/>
  <c r="N3072" i="1" s="1"/>
  <c r="L3073" i="1"/>
  <c r="M3073" i="1" s="1"/>
  <c r="N3073" i="1" s="1"/>
  <c r="L3074" i="1"/>
  <c r="M3074" i="1" s="1"/>
  <c r="N3074" i="1" s="1"/>
  <c r="L3075" i="1"/>
  <c r="M3075" i="1" s="1"/>
  <c r="N3075" i="1" s="1"/>
  <c r="L3076" i="1"/>
  <c r="M3076" i="1" s="1"/>
  <c r="N3076" i="1" s="1"/>
  <c r="L3077" i="1"/>
  <c r="M3077" i="1" s="1"/>
  <c r="N3077" i="1" s="1"/>
  <c r="L3078" i="1"/>
  <c r="M3078" i="1" s="1"/>
  <c r="N3078" i="1" s="1"/>
  <c r="L3079" i="1"/>
  <c r="M3079" i="1" s="1"/>
  <c r="N3079" i="1" s="1"/>
  <c r="L3080" i="1"/>
  <c r="M3080" i="1" s="1"/>
  <c r="N3080" i="1" s="1"/>
  <c r="L3081" i="1"/>
  <c r="M3081" i="1" s="1"/>
  <c r="N3081" i="1" s="1"/>
  <c r="L3082" i="1"/>
  <c r="M3082" i="1" s="1"/>
  <c r="N3082" i="1" s="1"/>
  <c r="L3083" i="1"/>
  <c r="M3083" i="1" s="1"/>
  <c r="N3083" i="1" s="1"/>
  <c r="L3084" i="1"/>
  <c r="M3084" i="1" s="1"/>
  <c r="N3084" i="1" s="1"/>
  <c r="L3085" i="1"/>
  <c r="M3085" i="1" s="1"/>
  <c r="N3085" i="1" s="1"/>
  <c r="L3086" i="1"/>
  <c r="M3086" i="1" s="1"/>
  <c r="N3086" i="1" s="1"/>
  <c r="L3087" i="1"/>
  <c r="M3087" i="1" s="1"/>
  <c r="N3087" i="1" s="1"/>
  <c r="L3088" i="1"/>
  <c r="M3088" i="1" s="1"/>
  <c r="N3088" i="1" s="1"/>
  <c r="L3089" i="1"/>
  <c r="M3089" i="1" s="1"/>
  <c r="N3089" i="1" s="1"/>
  <c r="L3090" i="1"/>
  <c r="M3090" i="1" s="1"/>
  <c r="N3090" i="1" s="1"/>
  <c r="L3091" i="1"/>
  <c r="M3091" i="1" s="1"/>
  <c r="N3091" i="1" s="1"/>
  <c r="L3092" i="1"/>
  <c r="M3092" i="1" s="1"/>
  <c r="N3092" i="1" s="1"/>
  <c r="L3093" i="1"/>
  <c r="M3093" i="1" s="1"/>
  <c r="N3093" i="1" s="1"/>
  <c r="L3094" i="1"/>
  <c r="M3094" i="1" s="1"/>
  <c r="N3094" i="1" s="1"/>
  <c r="L3095" i="1"/>
  <c r="M3095" i="1" s="1"/>
  <c r="N3095" i="1" s="1"/>
  <c r="L3096" i="1"/>
  <c r="M3096" i="1" s="1"/>
  <c r="N3096" i="1" s="1"/>
  <c r="L3097" i="1"/>
  <c r="M3097" i="1" s="1"/>
  <c r="N3097" i="1" s="1"/>
  <c r="L3098" i="1"/>
  <c r="M3098" i="1" s="1"/>
  <c r="N3098" i="1" s="1"/>
  <c r="L3099" i="1"/>
  <c r="M3099" i="1" s="1"/>
  <c r="N3099" i="1" s="1"/>
  <c r="L3100" i="1"/>
  <c r="M3100" i="1" s="1"/>
  <c r="N3100" i="1" s="1"/>
  <c r="L3101" i="1"/>
  <c r="M3101" i="1" s="1"/>
  <c r="N3101" i="1" s="1"/>
  <c r="L3102" i="1"/>
  <c r="M3102" i="1" s="1"/>
  <c r="N3102" i="1" s="1"/>
  <c r="L3103" i="1"/>
  <c r="M3103" i="1" s="1"/>
  <c r="N3103" i="1" s="1"/>
  <c r="L3104" i="1"/>
  <c r="M3104" i="1" s="1"/>
  <c r="N3104" i="1" s="1"/>
  <c r="L3105" i="1"/>
  <c r="M3105" i="1" s="1"/>
  <c r="N3105" i="1" s="1"/>
  <c r="L3106" i="1"/>
  <c r="M3106" i="1" s="1"/>
  <c r="N3106" i="1" s="1"/>
  <c r="L3107" i="1"/>
  <c r="M3107" i="1" s="1"/>
  <c r="N3107" i="1" s="1"/>
  <c r="L3108" i="1"/>
  <c r="M3108" i="1" s="1"/>
  <c r="N3108" i="1" s="1"/>
  <c r="L3109" i="1"/>
  <c r="M3109" i="1" s="1"/>
  <c r="N3109" i="1" s="1"/>
  <c r="L3110" i="1"/>
  <c r="M3110" i="1" s="1"/>
  <c r="N3110" i="1" s="1"/>
  <c r="L3111" i="1"/>
  <c r="M3111" i="1" s="1"/>
  <c r="N3111" i="1" s="1"/>
  <c r="L3112" i="1"/>
  <c r="M3112" i="1" s="1"/>
  <c r="N3112" i="1" s="1"/>
  <c r="L3113" i="1"/>
  <c r="M3113" i="1" s="1"/>
  <c r="N3113" i="1" s="1"/>
  <c r="L3114" i="1"/>
  <c r="M3114" i="1" s="1"/>
  <c r="N3114" i="1" s="1"/>
  <c r="L3115" i="1"/>
  <c r="M3115" i="1" s="1"/>
  <c r="N3115" i="1" s="1"/>
  <c r="L3116" i="1"/>
  <c r="M3116" i="1" s="1"/>
  <c r="N3116" i="1" s="1"/>
  <c r="L3117" i="1"/>
  <c r="M3117" i="1" s="1"/>
  <c r="N3117" i="1" s="1"/>
  <c r="L3118" i="1"/>
  <c r="M3118" i="1" s="1"/>
  <c r="N3118" i="1" s="1"/>
  <c r="L3119" i="1"/>
  <c r="M3119" i="1" s="1"/>
  <c r="N3119" i="1" s="1"/>
  <c r="L3120" i="1"/>
  <c r="M3120" i="1" s="1"/>
  <c r="N3120" i="1" s="1"/>
  <c r="L3121" i="1"/>
  <c r="M3121" i="1" s="1"/>
  <c r="N3121" i="1" s="1"/>
  <c r="L3122" i="1"/>
  <c r="M3122" i="1" s="1"/>
  <c r="N3122" i="1" s="1"/>
  <c r="L3123" i="1"/>
  <c r="M3123" i="1" s="1"/>
  <c r="N3123" i="1" s="1"/>
  <c r="L3124" i="1"/>
  <c r="M3124" i="1" s="1"/>
  <c r="N3124" i="1" s="1"/>
  <c r="L3125" i="1"/>
  <c r="M3125" i="1" s="1"/>
  <c r="N3125" i="1" s="1"/>
  <c r="L3126" i="1"/>
  <c r="M3126" i="1" s="1"/>
  <c r="N3126" i="1" s="1"/>
  <c r="L3127" i="1"/>
  <c r="M3127" i="1" s="1"/>
  <c r="N3127" i="1" s="1"/>
  <c r="L3128" i="1"/>
  <c r="M3128" i="1" s="1"/>
  <c r="N3128" i="1" s="1"/>
  <c r="L3129" i="1"/>
  <c r="M3129" i="1" s="1"/>
  <c r="N3129" i="1" s="1"/>
  <c r="L3130" i="1"/>
  <c r="M3130" i="1" s="1"/>
  <c r="N3130" i="1" s="1"/>
  <c r="L3131" i="1"/>
  <c r="M3131" i="1" s="1"/>
  <c r="N3131" i="1" s="1"/>
  <c r="L3132" i="1"/>
  <c r="M3132" i="1" s="1"/>
  <c r="N3132" i="1" s="1"/>
  <c r="L3133" i="1"/>
  <c r="M3133" i="1" s="1"/>
  <c r="N3133" i="1" s="1"/>
  <c r="L3134" i="1"/>
  <c r="M3134" i="1" s="1"/>
  <c r="N3134" i="1" s="1"/>
  <c r="L3135" i="1"/>
  <c r="M3135" i="1" s="1"/>
  <c r="N3135" i="1" s="1"/>
  <c r="L3136" i="1"/>
  <c r="M3136" i="1" s="1"/>
  <c r="N3136" i="1" s="1"/>
  <c r="L3137" i="1"/>
  <c r="M3137" i="1" s="1"/>
  <c r="N3137" i="1" s="1"/>
  <c r="L3138" i="1"/>
  <c r="M3138" i="1" s="1"/>
  <c r="N3138" i="1" s="1"/>
  <c r="L3139" i="1"/>
  <c r="M3139" i="1" s="1"/>
  <c r="N3139" i="1" s="1"/>
  <c r="L3140" i="1"/>
  <c r="M3140" i="1" s="1"/>
  <c r="N3140" i="1" s="1"/>
  <c r="L3141" i="1"/>
  <c r="M3141" i="1" s="1"/>
  <c r="N3141" i="1" s="1"/>
  <c r="L3142" i="1"/>
  <c r="M3142" i="1" s="1"/>
  <c r="N3142" i="1" s="1"/>
  <c r="L3143" i="1"/>
  <c r="M3143" i="1" s="1"/>
  <c r="N3143" i="1" s="1"/>
  <c r="L3144" i="1"/>
  <c r="M3144" i="1" s="1"/>
  <c r="N3144" i="1" s="1"/>
  <c r="L3145" i="1"/>
  <c r="M3145" i="1" s="1"/>
  <c r="N3145" i="1" s="1"/>
  <c r="L3146" i="1"/>
  <c r="M3146" i="1" s="1"/>
  <c r="N3146" i="1" s="1"/>
  <c r="L3147" i="1"/>
  <c r="M3147" i="1" s="1"/>
  <c r="N3147" i="1" s="1"/>
  <c r="L3148" i="1"/>
  <c r="M3148" i="1" s="1"/>
  <c r="N3148" i="1" s="1"/>
  <c r="L3149" i="1"/>
  <c r="M3149" i="1" s="1"/>
  <c r="N3149" i="1" s="1"/>
  <c r="L3150" i="1"/>
  <c r="M3150" i="1" s="1"/>
  <c r="N3150" i="1" s="1"/>
  <c r="L3151" i="1"/>
  <c r="M3151" i="1" s="1"/>
  <c r="N3151" i="1" s="1"/>
  <c r="L3152" i="1"/>
  <c r="M3152" i="1" s="1"/>
  <c r="N3152" i="1" s="1"/>
  <c r="L3153" i="1"/>
  <c r="M3153" i="1" s="1"/>
  <c r="N3153" i="1" s="1"/>
  <c r="L3154" i="1"/>
  <c r="M3154" i="1" s="1"/>
  <c r="N3154" i="1" s="1"/>
  <c r="L3155" i="1"/>
  <c r="M3155" i="1" s="1"/>
  <c r="N3155" i="1" s="1"/>
  <c r="L3156" i="1"/>
  <c r="M3156" i="1" s="1"/>
  <c r="N3156" i="1" s="1"/>
  <c r="L3157" i="1"/>
  <c r="M3157" i="1" s="1"/>
  <c r="N3157" i="1" s="1"/>
  <c r="L3158" i="1"/>
  <c r="M3158" i="1" s="1"/>
  <c r="N3158" i="1" s="1"/>
  <c r="L3159" i="1"/>
  <c r="M3159" i="1" s="1"/>
  <c r="N3159" i="1" s="1"/>
  <c r="L3160" i="1"/>
  <c r="M3160" i="1" s="1"/>
  <c r="N3160" i="1" s="1"/>
  <c r="L3161" i="1"/>
  <c r="M3161" i="1" s="1"/>
  <c r="N3161" i="1" s="1"/>
  <c r="L3162" i="1"/>
  <c r="M3162" i="1" s="1"/>
  <c r="N3162" i="1" s="1"/>
  <c r="L3163" i="1"/>
  <c r="M3163" i="1" s="1"/>
  <c r="N3163" i="1" s="1"/>
  <c r="L3164" i="1"/>
  <c r="M3164" i="1" s="1"/>
  <c r="N3164" i="1" s="1"/>
  <c r="L3165" i="1"/>
  <c r="M3165" i="1" s="1"/>
  <c r="N3165" i="1" s="1"/>
  <c r="L3166" i="1"/>
  <c r="M3166" i="1" s="1"/>
  <c r="N3166" i="1" s="1"/>
  <c r="L3167" i="1"/>
  <c r="M3167" i="1" s="1"/>
  <c r="N3167" i="1" s="1"/>
  <c r="L3168" i="1"/>
  <c r="M3168" i="1" s="1"/>
  <c r="N3168" i="1" s="1"/>
  <c r="L3169" i="1"/>
  <c r="M3169" i="1" s="1"/>
  <c r="N3169" i="1" s="1"/>
  <c r="L3170" i="1"/>
  <c r="M3170" i="1" s="1"/>
  <c r="N3170" i="1" s="1"/>
  <c r="L3171" i="1"/>
  <c r="M3171" i="1" s="1"/>
  <c r="N3171" i="1" s="1"/>
  <c r="L3172" i="1"/>
  <c r="M3172" i="1" s="1"/>
  <c r="N3172" i="1" s="1"/>
  <c r="L3173" i="1"/>
  <c r="M3173" i="1" s="1"/>
  <c r="N3173" i="1" s="1"/>
  <c r="L3174" i="1"/>
  <c r="M3174" i="1" s="1"/>
  <c r="N3174" i="1" s="1"/>
  <c r="L3175" i="1"/>
  <c r="M3175" i="1" s="1"/>
  <c r="N3175" i="1" s="1"/>
  <c r="L3176" i="1"/>
  <c r="M3176" i="1" s="1"/>
  <c r="N3176" i="1" s="1"/>
  <c r="L3177" i="1"/>
  <c r="M3177" i="1" s="1"/>
  <c r="N3177" i="1" s="1"/>
  <c r="L3178" i="1"/>
  <c r="M3178" i="1" s="1"/>
  <c r="N3178" i="1" s="1"/>
  <c r="L3179" i="1"/>
  <c r="M3179" i="1" s="1"/>
  <c r="N3179" i="1" s="1"/>
  <c r="L3180" i="1"/>
  <c r="M3180" i="1" s="1"/>
  <c r="N3180" i="1" s="1"/>
  <c r="L3181" i="1"/>
  <c r="M3181" i="1" s="1"/>
  <c r="N3181" i="1" s="1"/>
  <c r="L3182" i="1"/>
  <c r="M3182" i="1" s="1"/>
  <c r="N3182" i="1" s="1"/>
  <c r="L3183" i="1"/>
  <c r="M3183" i="1" s="1"/>
  <c r="N3183" i="1" s="1"/>
  <c r="L3184" i="1"/>
  <c r="M3184" i="1" s="1"/>
  <c r="N3184" i="1" s="1"/>
  <c r="L3185" i="1"/>
  <c r="M3185" i="1" s="1"/>
  <c r="N3185" i="1" s="1"/>
  <c r="L3186" i="1"/>
  <c r="M3186" i="1" s="1"/>
  <c r="N3186" i="1" s="1"/>
  <c r="L3187" i="1"/>
  <c r="M3187" i="1" s="1"/>
  <c r="N3187" i="1" s="1"/>
  <c r="L3188" i="1"/>
  <c r="M3188" i="1" s="1"/>
  <c r="N3188" i="1" s="1"/>
  <c r="L3189" i="1"/>
  <c r="M3189" i="1" s="1"/>
  <c r="N3189" i="1" s="1"/>
  <c r="L3190" i="1"/>
  <c r="M3190" i="1" s="1"/>
  <c r="N3190" i="1" s="1"/>
  <c r="L3191" i="1"/>
  <c r="M3191" i="1" s="1"/>
  <c r="N3191" i="1" s="1"/>
  <c r="L3192" i="1"/>
  <c r="M3192" i="1" s="1"/>
  <c r="N3192" i="1" s="1"/>
  <c r="L3193" i="1"/>
  <c r="M3193" i="1" s="1"/>
  <c r="N3193" i="1" s="1"/>
  <c r="L3194" i="1"/>
  <c r="M3194" i="1" s="1"/>
  <c r="N3194" i="1" s="1"/>
  <c r="L3195" i="1"/>
  <c r="M3195" i="1" s="1"/>
  <c r="N3195" i="1" s="1"/>
  <c r="L3196" i="1"/>
  <c r="M3196" i="1" s="1"/>
  <c r="N3196" i="1" s="1"/>
  <c r="L3197" i="1"/>
  <c r="M3197" i="1" s="1"/>
  <c r="N3197" i="1" s="1"/>
  <c r="L3198" i="1"/>
  <c r="M3198" i="1" s="1"/>
  <c r="N3198" i="1" s="1"/>
  <c r="L3199" i="1"/>
  <c r="M3199" i="1" s="1"/>
  <c r="N3199" i="1" s="1"/>
  <c r="L3200" i="1"/>
  <c r="M3200" i="1" s="1"/>
  <c r="N3200" i="1" s="1"/>
  <c r="L3201" i="1"/>
  <c r="M3201" i="1" s="1"/>
  <c r="N3201" i="1" s="1"/>
  <c r="L3202" i="1"/>
  <c r="M3202" i="1" s="1"/>
  <c r="N3202" i="1" s="1"/>
  <c r="L3203" i="1"/>
  <c r="M3203" i="1" s="1"/>
  <c r="N3203" i="1" s="1"/>
  <c r="L3204" i="1"/>
  <c r="M3204" i="1" s="1"/>
  <c r="N3204" i="1" s="1"/>
  <c r="L3205" i="1"/>
  <c r="M3205" i="1" s="1"/>
  <c r="N3205" i="1" s="1"/>
  <c r="L3206" i="1"/>
  <c r="M3206" i="1" s="1"/>
  <c r="N3206" i="1" s="1"/>
  <c r="L3207" i="1"/>
  <c r="M3207" i="1" s="1"/>
  <c r="N3207" i="1" s="1"/>
  <c r="L3208" i="1"/>
  <c r="M3208" i="1" s="1"/>
  <c r="N3208" i="1" s="1"/>
  <c r="L3209" i="1"/>
  <c r="M3209" i="1" s="1"/>
  <c r="N3209" i="1" s="1"/>
  <c r="L3210" i="1"/>
  <c r="M3210" i="1" s="1"/>
  <c r="N3210" i="1" s="1"/>
  <c r="L3211" i="1"/>
  <c r="M3211" i="1" s="1"/>
  <c r="N3211" i="1" s="1"/>
  <c r="L3212" i="1"/>
  <c r="M3212" i="1" s="1"/>
  <c r="N3212" i="1" s="1"/>
  <c r="L3213" i="1"/>
  <c r="M3213" i="1" s="1"/>
  <c r="N3213" i="1" s="1"/>
  <c r="L3214" i="1"/>
  <c r="M3214" i="1" s="1"/>
  <c r="N3214" i="1" s="1"/>
  <c r="L3215" i="1"/>
  <c r="M3215" i="1" s="1"/>
  <c r="N3215" i="1" s="1"/>
  <c r="L3216" i="1"/>
  <c r="M3216" i="1" s="1"/>
  <c r="N3216" i="1" s="1"/>
  <c r="L3217" i="1"/>
  <c r="M3217" i="1" s="1"/>
  <c r="N3217" i="1" s="1"/>
  <c r="L3218" i="1"/>
  <c r="M3218" i="1" s="1"/>
  <c r="N3218" i="1" s="1"/>
  <c r="L3219" i="1"/>
  <c r="M3219" i="1" s="1"/>
  <c r="N3219" i="1" s="1"/>
  <c r="L3220" i="1"/>
  <c r="M3220" i="1" s="1"/>
  <c r="N3220" i="1" s="1"/>
  <c r="L3221" i="1"/>
  <c r="M3221" i="1" s="1"/>
  <c r="N3221" i="1" s="1"/>
  <c r="L3222" i="1"/>
  <c r="M3222" i="1" s="1"/>
  <c r="N3222" i="1" s="1"/>
  <c r="L3223" i="1"/>
  <c r="M3223" i="1" s="1"/>
  <c r="N3223" i="1" s="1"/>
  <c r="L3224" i="1"/>
  <c r="M3224" i="1" s="1"/>
  <c r="N3224" i="1" s="1"/>
  <c r="L3225" i="1"/>
  <c r="M3225" i="1" s="1"/>
  <c r="N3225" i="1" s="1"/>
  <c r="L3226" i="1"/>
  <c r="M3226" i="1" s="1"/>
  <c r="N3226" i="1" s="1"/>
  <c r="L3227" i="1"/>
  <c r="M3227" i="1" s="1"/>
  <c r="N3227" i="1" s="1"/>
  <c r="L3228" i="1"/>
  <c r="M3228" i="1" s="1"/>
  <c r="N3228" i="1" s="1"/>
  <c r="L3229" i="1"/>
  <c r="M3229" i="1" s="1"/>
  <c r="N3229" i="1" s="1"/>
  <c r="L3230" i="1"/>
  <c r="M3230" i="1" s="1"/>
  <c r="N3230" i="1" s="1"/>
  <c r="L3231" i="1"/>
  <c r="M3231" i="1" s="1"/>
  <c r="N3231" i="1" s="1"/>
  <c r="L3232" i="1"/>
  <c r="M3232" i="1" s="1"/>
  <c r="N3232" i="1" s="1"/>
  <c r="L3233" i="1"/>
  <c r="M3233" i="1" s="1"/>
  <c r="N3233" i="1" s="1"/>
  <c r="L3234" i="1"/>
  <c r="M3234" i="1" s="1"/>
  <c r="N3234" i="1" s="1"/>
  <c r="L3235" i="1"/>
  <c r="M3235" i="1" s="1"/>
  <c r="N3235" i="1" s="1"/>
  <c r="L3236" i="1"/>
  <c r="M3236" i="1" s="1"/>
  <c r="N3236" i="1" s="1"/>
  <c r="L3237" i="1"/>
  <c r="M3237" i="1" s="1"/>
  <c r="N3237" i="1" s="1"/>
  <c r="L3238" i="1"/>
  <c r="M3238" i="1" s="1"/>
  <c r="N3238" i="1" s="1"/>
  <c r="L3239" i="1"/>
  <c r="M3239" i="1" s="1"/>
  <c r="N3239" i="1" s="1"/>
  <c r="L3240" i="1"/>
  <c r="M3240" i="1" s="1"/>
  <c r="N3240" i="1" s="1"/>
  <c r="L3241" i="1"/>
  <c r="M3241" i="1" s="1"/>
  <c r="N3241" i="1" s="1"/>
  <c r="L3242" i="1"/>
  <c r="M3242" i="1" s="1"/>
  <c r="N3242" i="1" s="1"/>
  <c r="L3243" i="1"/>
  <c r="M3243" i="1" s="1"/>
  <c r="N3243" i="1" s="1"/>
  <c r="L3244" i="1"/>
  <c r="M3244" i="1" s="1"/>
  <c r="N3244" i="1" s="1"/>
  <c r="L3245" i="1"/>
  <c r="M3245" i="1" s="1"/>
  <c r="N3245" i="1" s="1"/>
  <c r="L3246" i="1"/>
  <c r="M3246" i="1" s="1"/>
  <c r="N3246" i="1" s="1"/>
  <c r="L3247" i="1"/>
  <c r="M3247" i="1" s="1"/>
  <c r="N3247" i="1" s="1"/>
  <c r="L3248" i="1"/>
  <c r="M3248" i="1" s="1"/>
  <c r="N3248" i="1" s="1"/>
  <c r="L3249" i="1"/>
  <c r="M3249" i="1" s="1"/>
  <c r="N3249" i="1" s="1"/>
  <c r="L3250" i="1"/>
  <c r="M3250" i="1" s="1"/>
  <c r="N3250" i="1" s="1"/>
  <c r="L3251" i="1"/>
  <c r="M3251" i="1" s="1"/>
  <c r="N3251" i="1" s="1"/>
  <c r="L3252" i="1"/>
  <c r="M3252" i="1" s="1"/>
  <c r="N3252" i="1" s="1"/>
  <c r="L3253" i="1"/>
  <c r="M3253" i="1" s="1"/>
  <c r="N3253" i="1" s="1"/>
  <c r="L3254" i="1"/>
  <c r="M3254" i="1" s="1"/>
  <c r="N3254" i="1" s="1"/>
  <c r="L3255" i="1"/>
  <c r="M3255" i="1" s="1"/>
  <c r="N3255" i="1" s="1"/>
  <c r="L3256" i="1"/>
  <c r="M3256" i="1" s="1"/>
  <c r="N3256" i="1" s="1"/>
  <c r="L3257" i="1"/>
  <c r="M3257" i="1" s="1"/>
  <c r="N3257" i="1" s="1"/>
  <c r="L3258" i="1"/>
  <c r="M3258" i="1" s="1"/>
  <c r="N3258" i="1" s="1"/>
  <c r="L3259" i="1"/>
  <c r="M3259" i="1" s="1"/>
  <c r="N3259" i="1" s="1"/>
  <c r="L3260" i="1"/>
  <c r="M3260" i="1" s="1"/>
  <c r="N3260" i="1" s="1"/>
  <c r="L3261" i="1"/>
  <c r="M3261" i="1" s="1"/>
  <c r="N3261" i="1" s="1"/>
  <c r="L3262" i="1"/>
  <c r="M3262" i="1" s="1"/>
  <c r="N3262" i="1" s="1"/>
  <c r="L3263" i="1"/>
  <c r="M3263" i="1" s="1"/>
  <c r="N3263" i="1" s="1"/>
  <c r="L3264" i="1"/>
  <c r="M3264" i="1" s="1"/>
  <c r="N3264" i="1" s="1"/>
  <c r="L3265" i="1"/>
  <c r="M3265" i="1" s="1"/>
  <c r="N3265" i="1" s="1"/>
  <c r="L3266" i="1"/>
  <c r="M3266" i="1" s="1"/>
  <c r="N3266" i="1" s="1"/>
  <c r="L3267" i="1"/>
  <c r="M3267" i="1" s="1"/>
  <c r="N3267" i="1" s="1"/>
  <c r="L3268" i="1"/>
  <c r="M3268" i="1" s="1"/>
  <c r="N3268" i="1" s="1"/>
  <c r="L3269" i="1"/>
  <c r="M3269" i="1" s="1"/>
  <c r="N3269" i="1" s="1"/>
  <c r="L3270" i="1"/>
  <c r="M3270" i="1" s="1"/>
  <c r="N3270" i="1" s="1"/>
  <c r="L3271" i="1"/>
  <c r="M3271" i="1" s="1"/>
  <c r="N3271" i="1" s="1"/>
  <c r="L3272" i="1"/>
  <c r="M3272" i="1" s="1"/>
  <c r="N3272" i="1" s="1"/>
  <c r="L3273" i="1"/>
  <c r="M3273" i="1" s="1"/>
  <c r="N3273" i="1" s="1"/>
  <c r="L3274" i="1"/>
  <c r="M3274" i="1" s="1"/>
  <c r="N3274" i="1" s="1"/>
  <c r="L3275" i="1"/>
  <c r="M3275" i="1" s="1"/>
  <c r="N3275" i="1" s="1"/>
  <c r="L3276" i="1"/>
  <c r="M3276" i="1" s="1"/>
  <c r="N3276" i="1" s="1"/>
  <c r="L3277" i="1"/>
  <c r="M3277" i="1" s="1"/>
  <c r="N3277" i="1" s="1"/>
  <c r="L3278" i="1"/>
  <c r="M3278" i="1" s="1"/>
  <c r="N3278" i="1" s="1"/>
  <c r="L3279" i="1"/>
  <c r="M3279" i="1" s="1"/>
  <c r="N3279" i="1" s="1"/>
  <c r="L3280" i="1"/>
  <c r="M3280" i="1" s="1"/>
  <c r="N3280" i="1" s="1"/>
  <c r="L3281" i="1"/>
  <c r="M3281" i="1" s="1"/>
  <c r="N3281" i="1" s="1"/>
  <c r="L3282" i="1"/>
  <c r="M3282" i="1" s="1"/>
  <c r="N3282" i="1" s="1"/>
  <c r="L3283" i="1"/>
  <c r="M3283" i="1" s="1"/>
  <c r="N3283" i="1" s="1"/>
  <c r="L3284" i="1"/>
  <c r="M3284" i="1" s="1"/>
  <c r="N3284" i="1" s="1"/>
  <c r="L3285" i="1"/>
  <c r="M3285" i="1" s="1"/>
  <c r="N3285" i="1" s="1"/>
  <c r="L3286" i="1"/>
  <c r="M3286" i="1" s="1"/>
  <c r="N3286" i="1" s="1"/>
  <c r="L3287" i="1"/>
  <c r="M3287" i="1" s="1"/>
  <c r="N3287" i="1" s="1"/>
  <c r="L3288" i="1"/>
  <c r="M3288" i="1" s="1"/>
  <c r="N3288" i="1" s="1"/>
  <c r="L3289" i="1"/>
  <c r="M3289" i="1" s="1"/>
  <c r="N3289" i="1" s="1"/>
  <c r="L3290" i="1"/>
  <c r="M3290" i="1" s="1"/>
  <c r="N3290" i="1" s="1"/>
  <c r="L3291" i="1"/>
  <c r="M3291" i="1" s="1"/>
  <c r="N3291" i="1" s="1"/>
  <c r="L3292" i="1"/>
  <c r="M3292" i="1" s="1"/>
  <c r="N3292" i="1" s="1"/>
  <c r="L3293" i="1"/>
  <c r="M3293" i="1" s="1"/>
  <c r="N3293" i="1" s="1"/>
  <c r="L3294" i="1"/>
  <c r="M3294" i="1" s="1"/>
  <c r="N3294" i="1" s="1"/>
  <c r="L3295" i="1"/>
  <c r="M3295" i="1" s="1"/>
  <c r="N3295" i="1" s="1"/>
  <c r="L3296" i="1"/>
  <c r="M3296" i="1" s="1"/>
  <c r="N3296" i="1" s="1"/>
  <c r="L3297" i="1"/>
  <c r="M3297" i="1" s="1"/>
  <c r="N3297" i="1" s="1"/>
  <c r="L3298" i="1"/>
  <c r="M3298" i="1" s="1"/>
  <c r="N3298" i="1" s="1"/>
  <c r="L3299" i="1"/>
  <c r="M3299" i="1" s="1"/>
  <c r="N3299" i="1" s="1"/>
  <c r="L3300" i="1"/>
  <c r="M3300" i="1" s="1"/>
  <c r="N3300" i="1" s="1"/>
  <c r="L3301" i="1"/>
  <c r="M3301" i="1" s="1"/>
  <c r="N3301" i="1" s="1"/>
  <c r="L3302" i="1"/>
  <c r="M3302" i="1" s="1"/>
  <c r="N3302" i="1" s="1"/>
  <c r="L3303" i="1"/>
  <c r="M3303" i="1" s="1"/>
  <c r="N3303" i="1" s="1"/>
  <c r="L3304" i="1"/>
  <c r="M3304" i="1" s="1"/>
  <c r="N3304" i="1" s="1"/>
  <c r="L3305" i="1"/>
  <c r="M3305" i="1" s="1"/>
  <c r="N3305" i="1" s="1"/>
  <c r="L3306" i="1"/>
  <c r="M3306" i="1" s="1"/>
  <c r="N3306" i="1" s="1"/>
  <c r="L3307" i="1"/>
  <c r="M3307" i="1" s="1"/>
  <c r="N3307" i="1" s="1"/>
  <c r="L3308" i="1"/>
  <c r="M3308" i="1" s="1"/>
  <c r="N3308" i="1" s="1"/>
  <c r="L3309" i="1"/>
  <c r="M3309" i="1" s="1"/>
  <c r="N3309" i="1" s="1"/>
  <c r="L3310" i="1"/>
  <c r="M3310" i="1" s="1"/>
  <c r="N3310" i="1" s="1"/>
  <c r="L3311" i="1"/>
  <c r="M3311" i="1" s="1"/>
  <c r="N3311" i="1" s="1"/>
  <c r="L3312" i="1"/>
  <c r="M3312" i="1" s="1"/>
  <c r="N3312" i="1" s="1"/>
  <c r="L3313" i="1"/>
  <c r="M3313" i="1" s="1"/>
  <c r="N3313" i="1" s="1"/>
  <c r="L3314" i="1"/>
  <c r="M3314" i="1" s="1"/>
  <c r="N3314" i="1" s="1"/>
  <c r="L3315" i="1"/>
  <c r="M3315" i="1" s="1"/>
  <c r="N3315" i="1" s="1"/>
  <c r="L3316" i="1"/>
  <c r="M3316" i="1" s="1"/>
  <c r="N3316" i="1" s="1"/>
  <c r="L3317" i="1"/>
  <c r="M3317" i="1" s="1"/>
  <c r="N3317" i="1" s="1"/>
  <c r="L3318" i="1"/>
  <c r="M3318" i="1" s="1"/>
  <c r="N3318" i="1" s="1"/>
  <c r="L3319" i="1"/>
  <c r="M3319" i="1" s="1"/>
  <c r="N3319" i="1" s="1"/>
  <c r="L3320" i="1"/>
  <c r="M3320" i="1" s="1"/>
  <c r="N3320" i="1" s="1"/>
  <c r="L3321" i="1"/>
  <c r="M3321" i="1" s="1"/>
  <c r="N3321" i="1" s="1"/>
  <c r="L3322" i="1"/>
  <c r="M3322" i="1" s="1"/>
  <c r="N3322" i="1" s="1"/>
  <c r="L3323" i="1"/>
  <c r="M3323" i="1" s="1"/>
  <c r="N3323" i="1" s="1"/>
  <c r="L3324" i="1"/>
  <c r="M3324" i="1" s="1"/>
  <c r="N3324" i="1" s="1"/>
  <c r="L3325" i="1"/>
  <c r="M3325" i="1" s="1"/>
  <c r="N3325" i="1" s="1"/>
  <c r="L3326" i="1"/>
  <c r="M3326" i="1" s="1"/>
  <c r="N3326" i="1" s="1"/>
  <c r="L3327" i="1"/>
  <c r="M3327" i="1" s="1"/>
  <c r="N3327" i="1" s="1"/>
  <c r="L3328" i="1"/>
  <c r="M3328" i="1" s="1"/>
  <c r="N3328" i="1" s="1"/>
  <c r="L3329" i="1"/>
  <c r="M3329" i="1" s="1"/>
  <c r="N3329" i="1" s="1"/>
  <c r="L3330" i="1"/>
  <c r="M3330" i="1" s="1"/>
  <c r="N3330" i="1" s="1"/>
  <c r="L3331" i="1"/>
  <c r="M3331" i="1" s="1"/>
  <c r="N3331" i="1" s="1"/>
  <c r="L3332" i="1"/>
  <c r="M3332" i="1" s="1"/>
  <c r="N3332" i="1" s="1"/>
  <c r="L3333" i="1"/>
  <c r="M3333" i="1" s="1"/>
  <c r="N3333" i="1" s="1"/>
  <c r="L3334" i="1"/>
  <c r="M3334" i="1" s="1"/>
  <c r="N3334" i="1" s="1"/>
  <c r="L3335" i="1"/>
  <c r="M3335" i="1" s="1"/>
  <c r="N3335" i="1" s="1"/>
  <c r="L3336" i="1"/>
  <c r="M3336" i="1" s="1"/>
  <c r="N3336" i="1" s="1"/>
  <c r="L3337" i="1"/>
  <c r="M3337" i="1" s="1"/>
  <c r="N3337" i="1" s="1"/>
  <c r="L3338" i="1"/>
  <c r="M3338" i="1" s="1"/>
  <c r="N3338" i="1" s="1"/>
  <c r="L3339" i="1"/>
  <c r="M3339" i="1" s="1"/>
  <c r="N3339" i="1" s="1"/>
  <c r="L3340" i="1"/>
  <c r="M3340" i="1" s="1"/>
  <c r="N3340" i="1" s="1"/>
  <c r="L3341" i="1"/>
  <c r="M3341" i="1" s="1"/>
  <c r="N3341" i="1" s="1"/>
  <c r="L3342" i="1"/>
  <c r="M3342" i="1" s="1"/>
  <c r="N3342" i="1" s="1"/>
  <c r="L3343" i="1"/>
  <c r="M3343" i="1" s="1"/>
  <c r="N3343" i="1" s="1"/>
  <c r="L3344" i="1"/>
  <c r="M3344" i="1" s="1"/>
  <c r="N3344" i="1" s="1"/>
  <c r="L3345" i="1"/>
  <c r="M3345" i="1" s="1"/>
  <c r="N3345" i="1" s="1"/>
  <c r="L3346" i="1"/>
  <c r="M3346" i="1" s="1"/>
  <c r="N3346" i="1" s="1"/>
  <c r="L3347" i="1"/>
  <c r="M3347" i="1" s="1"/>
  <c r="N3347" i="1" s="1"/>
  <c r="L3348" i="1"/>
  <c r="M3348" i="1" s="1"/>
  <c r="N3348" i="1" s="1"/>
  <c r="L3349" i="1"/>
  <c r="M3349" i="1" s="1"/>
  <c r="N3349" i="1" s="1"/>
  <c r="L3350" i="1"/>
  <c r="M3350" i="1" s="1"/>
  <c r="N3350" i="1" s="1"/>
  <c r="L3351" i="1"/>
  <c r="M3351" i="1" s="1"/>
  <c r="N3351" i="1" s="1"/>
  <c r="L3352" i="1"/>
  <c r="M3352" i="1" s="1"/>
  <c r="N3352" i="1" s="1"/>
  <c r="L3353" i="1"/>
  <c r="M3353" i="1" s="1"/>
  <c r="N3353" i="1" s="1"/>
  <c r="L3354" i="1"/>
  <c r="M3354" i="1" s="1"/>
  <c r="N3354" i="1" s="1"/>
  <c r="L3355" i="1"/>
  <c r="M3355" i="1" s="1"/>
  <c r="N3355" i="1" s="1"/>
  <c r="L3356" i="1"/>
  <c r="M3356" i="1" s="1"/>
  <c r="N3356" i="1" s="1"/>
  <c r="L3357" i="1"/>
  <c r="M3357" i="1" s="1"/>
  <c r="N3357" i="1" s="1"/>
  <c r="L3358" i="1"/>
  <c r="M3358" i="1" s="1"/>
  <c r="N3358" i="1" s="1"/>
  <c r="L3359" i="1"/>
  <c r="M3359" i="1" s="1"/>
  <c r="N3359" i="1" s="1"/>
  <c r="L3360" i="1"/>
  <c r="M3360" i="1" s="1"/>
  <c r="N3360" i="1" s="1"/>
  <c r="L3361" i="1"/>
  <c r="M3361" i="1" s="1"/>
  <c r="N3361" i="1" s="1"/>
  <c r="L3362" i="1"/>
  <c r="M3362" i="1" s="1"/>
  <c r="N3362" i="1" s="1"/>
  <c r="L3363" i="1"/>
  <c r="M3363" i="1" s="1"/>
  <c r="N3363" i="1" s="1"/>
  <c r="L3364" i="1"/>
  <c r="M3364" i="1" s="1"/>
  <c r="N3364" i="1" s="1"/>
  <c r="L3365" i="1"/>
  <c r="M3365" i="1" s="1"/>
  <c r="N3365" i="1" s="1"/>
  <c r="L3366" i="1"/>
  <c r="M3366" i="1" s="1"/>
  <c r="N3366" i="1" s="1"/>
  <c r="L3367" i="1"/>
  <c r="M3367" i="1" s="1"/>
  <c r="N3367" i="1" s="1"/>
  <c r="L3368" i="1"/>
  <c r="M3368" i="1" s="1"/>
  <c r="N3368" i="1" s="1"/>
  <c r="L3369" i="1"/>
  <c r="M3369" i="1" s="1"/>
  <c r="N3369" i="1" s="1"/>
  <c r="L3370" i="1"/>
  <c r="M3370" i="1" s="1"/>
  <c r="N3370" i="1" s="1"/>
  <c r="L3371" i="1"/>
  <c r="M3371" i="1" s="1"/>
  <c r="N3371" i="1" s="1"/>
  <c r="L3372" i="1"/>
  <c r="M3372" i="1" s="1"/>
  <c r="N3372" i="1" s="1"/>
  <c r="L3373" i="1"/>
  <c r="M3373" i="1" s="1"/>
  <c r="N3373" i="1" s="1"/>
  <c r="L3374" i="1"/>
  <c r="M3374" i="1" s="1"/>
  <c r="N3374" i="1" s="1"/>
  <c r="L3375" i="1"/>
  <c r="M3375" i="1" s="1"/>
  <c r="N3375" i="1" s="1"/>
  <c r="L3376" i="1"/>
  <c r="M3376" i="1" s="1"/>
  <c r="N3376" i="1" s="1"/>
  <c r="L3377" i="1"/>
  <c r="M3377" i="1" s="1"/>
  <c r="N3377" i="1" s="1"/>
  <c r="L3378" i="1"/>
  <c r="M3378" i="1" s="1"/>
  <c r="N3378" i="1" s="1"/>
  <c r="L3379" i="1"/>
  <c r="M3379" i="1" s="1"/>
  <c r="N3379" i="1" s="1"/>
  <c r="L3380" i="1"/>
  <c r="M3380" i="1" s="1"/>
  <c r="N3380" i="1" s="1"/>
  <c r="L3381" i="1"/>
  <c r="M3381" i="1" s="1"/>
  <c r="N3381" i="1" s="1"/>
  <c r="L3382" i="1"/>
  <c r="M3382" i="1" s="1"/>
  <c r="N3382" i="1" s="1"/>
  <c r="L3383" i="1"/>
  <c r="M3383" i="1" s="1"/>
  <c r="N3383" i="1" s="1"/>
  <c r="L3384" i="1"/>
  <c r="M3384" i="1" s="1"/>
  <c r="N3384" i="1" s="1"/>
  <c r="L3385" i="1"/>
  <c r="M3385" i="1" s="1"/>
  <c r="N3385" i="1" s="1"/>
  <c r="L3386" i="1"/>
  <c r="M3386" i="1" s="1"/>
  <c r="N3386" i="1" s="1"/>
  <c r="L3387" i="1"/>
  <c r="M3387" i="1" s="1"/>
  <c r="N3387" i="1" s="1"/>
  <c r="L3388" i="1"/>
  <c r="M3388" i="1" s="1"/>
  <c r="N3388" i="1" s="1"/>
  <c r="L3389" i="1"/>
  <c r="M3389" i="1" s="1"/>
  <c r="N3389" i="1" s="1"/>
  <c r="L3390" i="1"/>
  <c r="M3390" i="1" s="1"/>
  <c r="N3390" i="1" s="1"/>
  <c r="L3391" i="1"/>
  <c r="M3391" i="1" s="1"/>
  <c r="N3391" i="1" s="1"/>
  <c r="L3392" i="1"/>
  <c r="M3392" i="1" s="1"/>
  <c r="N3392" i="1" s="1"/>
  <c r="L3393" i="1"/>
  <c r="M3393" i="1" s="1"/>
  <c r="N3393" i="1" s="1"/>
  <c r="L3394" i="1"/>
  <c r="M3394" i="1" s="1"/>
  <c r="N3394" i="1" s="1"/>
  <c r="L3395" i="1"/>
  <c r="M3395" i="1" s="1"/>
  <c r="N3395" i="1" s="1"/>
  <c r="L3396" i="1"/>
  <c r="M3396" i="1" s="1"/>
  <c r="N3396" i="1" s="1"/>
  <c r="L3397" i="1"/>
  <c r="M3397" i="1" s="1"/>
  <c r="N3397" i="1" s="1"/>
  <c r="L3398" i="1"/>
  <c r="M3398" i="1" s="1"/>
  <c r="N3398" i="1" s="1"/>
  <c r="L3399" i="1"/>
  <c r="M3399" i="1" s="1"/>
  <c r="N3399" i="1" s="1"/>
  <c r="L3400" i="1"/>
  <c r="M3400" i="1" s="1"/>
  <c r="N3400" i="1" s="1"/>
  <c r="L3401" i="1"/>
  <c r="M3401" i="1" s="1"/>
  <c r="N3401" i="1" s="1"/>
  <c r="L3402" i="1"/>
  <c r="M3402" i="1" s="1"/>
  <c r="N3402" i="1" s="1"/>
  <c r="L3403" i="1"/>
  <c r="M3403" i="1" s="1"/>
  <c r="N3403" i="1" s="1"/>
  <c r="L3404" i="1"/>
  <c r="M3404" i="1" s="1"/>
  <c r="N3404" i="1" s="1"/>
  <c r="L3405" i="1"/>
  <c r="M3405" i="1" s="1"/>
  <c r="N3405" i="1" s="1"/>
  <c r="L3406" i="1"/>
  <c r="M3406" i="1" s="1"/>
  <c r="N3406" i="1" s="1"/>
  <c r="L3407" i="1"/>
  <c r="M3407" i="1" s="1"/>
  <c r="N3407" i="1" s="1"/>
  <c r="L3408" i="1"/>
  <c r="M3408" i="1" s="1"/>
  <c r="N3408" i="1" s="1"/>
  <c r="L3409" i="1"/>
  <c r="M3409" i="1" s="1"/>
  <c r="N3409" i="1" s="1"/>
  <c r="L3410" i="1"/>
  <c r="M3410" i="1" s="1"/>
  <c r="N3410" i="1" s="1"/>
  <c r="L3411" i="1"/>
  <c r="M3411" i="1" s="1"/>
  <c r="N3411" i="1" s="1"/>
  <c r="L3412" i="1"/>
  <c r="M3412" i="1" s="1"/>
  <c r="N3412" i="1" s="1"/>
  <c r="L3413" i="1"/>
  <c r="M3413" i="1" s="1"/>
  <c r="N3413" i="1" s="1"/>
  <c r="L3414" i="1"/>
  <c r="M3414" i="1" s="1"/>
  <c r="N3414" i="1" s="1"/>
  <c r="L3415" i="1"/>
  <c r="M3415" i="1" s="1"/>
  <c r="N3415" i="1" s="1"/>
  <c r="L3416" i="1"/>
  <c r="M3416" i="1" s="1"/>
  <c r="N3416" i="1" s="1"/>
  <c r="L3417" i="1"/>
  <c r="M3417" i="1" s="1"/>
  <c r="N3417" i="1" s="1"/>
  <c r="L3418" i="1"/>
  <c r="M3418" i="1" s="1"/>
  <c r="N3418" i="1" s="1"/>
  <c r="L3419" i="1"/>
  <c r="M3419" i="1" s="1"/>
  <c r="N3419" i="1" s="1"/>
  <c r="L3420" i="1"/>
  <c r="M3420" i="1" s="1"/>
  <c r="N3420" i="1" s="1"/>
  <c r="L3421" i="1"/>
  <c r="M3421" i="1" s="1"/>
  <c r="N3421" i="1" s="1"/>
  <c r="L3422" i="1"/>
  <c r="M3422" i="1" s="1"/>
  <c r="N3422" i="1" s="1"/>
  <c r="L3423" i="1"/>
  <c r="M3423" i="1" s="1"/>
  <c r="N3423" i="1" s="1"/>
  <c r="L3424" i="1"/>
  <c r="M3424" i="1" s="1"/>
  <c r="N3424" i="1" s="1"/>
  <c r="L3425" i="1"/>
  <c r="M3425" i="1" s="1"/>
  <c r="N3425" i="1" s="1"/>
  <c r="L3426" i="1"/>
  <c r="M3426" i="1" s="1"/>
  <c r="N3426" i="1" s="1"/>
  <c r="L3427" i="1"/>
  <c r="M3427" i="1" s="1"/>
  <c r="N3427" i="1" s="1"/>
  <c r="L3428" i="1"/>
  <c r="M3428" i="1" s="1"/>
  <c r="N3428" i="1" s="1"/>
  <c r="L3429" i="1"/>
  <c r="M3429" i="1" s="1"/>
  <c r="N3429" i="1" s="1"/>
  <c r="L3430" i="1"/>
  <c r="M3430" i="1" s="1"/>
  <c r="N3430" i="1" s="1"/>
  <c r="L3431" i="1"/>
  <c r="M3431" i="1" s="1"/>
  <c r="N3431" i="1" s="1"/>
  <c r="L3432" i="1"/>
  <c r="M3432" i="1" s="1"/>
  <c r="N3432" i="1" s="1"/>
  <c r="L3433" i="1"/>
  <c r="M3433" i="1" s="1"/>
  <c r="N3433" i="1" s="1"/>
  <c r="L3434" i="1"/>
  <c r="M3434" i="1" s="1"/>
  <c r="N3434" i="1" s="1"/>
  <c r="L3435" i="1"/>
  <c r="M3435" i="1" s="1"/>
  <c r="N3435" i="1" s="1"/>
  <c r="L3436" i="1"/>
  <c r="M3436" i="1" s="1"/>
  <c r="N3436" i="1" s="1"/>
  <c r="L3437" i="1"/>
  <c r="M3437" i="1" s="1"/>
  <c r="N3437" i="1" s="1"/>
  <c r="L3438" i="1"/>
  <c r="M3438" i="1" s="1"/>
  <c r="N3438" i="1" s="1"/>
  <c r="L3439" i="1"/>
  <c r="M3439" i="1" s="1"/>
  <c r="N3439" i="1" s="1"/>
  <c r="L3440" i="1"/>
  <c r="M3440" i="1" s="1"/>
  <c r="N3440" i="1" s="1"/>
  <c r="L3441" i="1"/>
  <c r="M3441" i="1" s="1"/>
  <c r="N3441" i="1" s="1"/>
  <c r="L3442" i="1"/>
  <c r="M3442" i="1" s="1"/>
  <c r="N3442" i="1" s="1"/>
  <c r="L3443" i="1"/>
  <c r="M3443" i="1" s="1"/>
  <c r="N3443" i="1" s="1"/>
  <c r="L3444" i="1"/>
  <c r="M3444" i="1" s="1"/>
  <c r="N3444" i="1" s="1"/>
  <c r="L3445" i="1"/>
  <c r="M3445" i="1" s="1"/>
  <c r="N3445" i="1" s="1"/>
  <c r="L3446" i="1"/>
  <c r="M3446" i="1" s="1"/>
  <c r="N3446" i="1" s="1"/>
  <c r="L3447" i="1"/>
  <c r="M3447" i="1" s="1"/>
  <c r="N3447" i="1" s="1"/>
  <c r="L3448" i="1"/>
  <c r="M3448" i="1" s="1"/>
  <c r="N3448" i="1" s="1"/>
  <c r="L3449" i="1"/>
  <c r="M3449" i="1" s="1"/>
  <c r="N3449" i="1" s="1"/>
  <c r="L3450" i="1"/>
  <c r="M3450" i="1" s="1"/>
  <c r="N3450" i="1" s="1"/>
  <c r="L3451" i="1"/>
  <c r="M3451" i="1" s="1"/>
  <c r="N3451" i="1" s="1"/>
  <c r="L3452" i="1"/>
  <c r="M3452" i="1" s="1"/>
  <c r="N3452" i="1" s="1"/>
  <c r="L3453" i="1"/>
  <c r="M3453" i="1" s="1"/>
  <c r="N3453" i="1" s="1"/>
  <c r="L3454" i="1"/>
  <c r="M3454" i="1" s="1"/>
  <c r="N3454" i="1" s="1"/>
  <c r="L3455" i="1"/>
  <c r="M3455" i="1" s="1"/>
  <c r="N3455" i="1" s="1"/>
  <c r="L3456" i="1"/>
  <c r="M3456" i="1" s="1"/>
  <c r="N3456" i="1" s="1"/>
  <c r="L3457" i="1"/>
  <c r="M3457" i="1" s="1"/>
  <c r="N3457" i="1" s="1"/>
  <c r="L3458" i="1"/>
  <c r="M3458" i="1" s="1"/>
  <c r="N3458" i="1" s="1"/>
  <c r="L3459" i="1"/>
  <c r="M3459" i="1" s="1"/>
  <c r="N3459" i="1" s="1"/>
  <c r="L3460" i="1"/>
  <c r="M3460" i="1" s="1"/>
  <c r="N3460" i="1" s="1"/>
  <c r="L3461" i="1"/>
  <c r="M3461" i="1" s="1"/>
  <c r="N3461" i="1" s="1"/>
  <c r="L3462" i="1"/>
  <c r="M3462" i="1" s="1"/>
  <c r="N3462" i="1" s="1"/>
  <c r="L3463" i="1"/>
  <c r="M3463" i="1" s="1"/>
  <c r="N3463" i="1" s="1"/>
  <c r="L3464" i="1"/>
  <c r="M3464" i="1" s="1"/>
  <c r="N3464" i="1" s="1"/>
  <c r="L3465" i="1"/>
  <c r="M3465" i="1" s="1"/>
  <c r="N3465" i="1" s="1"/>
  <c r="L3466" i="1"/>
  <c r="M3466" i="1" s="1"/>
  <c r="N3466" i="1" s="1"/>
  <c r="L3467" i="1"/>
  <c r="M3467" i="1" s="1"/>
  <c r="N3467" i="1" s="1"/>
  <c r="L3468" i="1"/>
  <c r="M3468" i="1" s="1"/>
  <c r="N3468" i="1" s="1"/>
  <c r="L3469" i="1"/>
  <c r="M3469" i="1" s="1"/>
  <c r="N3469" i="1" s="1"/>
  <c r="L3470" i="1"/>
  <c r="M3470" i="1" s="1"/>
  <c r="N3470" i="1" s="1"/>
  <c r="L3471" i="1"/>
  <c r="M3471" i="1" s="1"/>
  <c r="N3471" i="1" s="1"/>
  <c r="L3472" i="1"/>
  <c r="M3472" i="1" s="1"/>
  <c r="N3472" i="1" s="1"/>
  <c r="L3473" i="1"/>
  <c r="M3473" i="1" s="1"/>
  <c r="N3473" i="1" s="1"/>
  <c r="L3474" i="1"/>
  <c r="M3474" i="1" s="1"/>
  <c r="N3474" i="1" s="1"/>
  <c r="L3475" i="1"/>
  <c r="M3475" i="1" s="1"/>
  <c r="N3475" i="1" s="1"/>
  <c r="L3476" i="1"/>
  <c r="M3476" i="1" s="1"/>
  <c r="N3476" i="1" s="1"/>
  <c r="L3477" i="1"/>
  <c r="M3477" i="1" s="1"/>
  <c r="N3477" i="1" s="1"/>
  <c r="L3478" i="1"/>
  <c r="M3478" i="1" s="1"/>
  <c r="N3478" i="1" s="1"/>
  <c r="L3479" i="1"/>
  <c r="M3479" i="1" s="1"/>
  <c r="N3479" i="1" s="1"/>
  <c r="L3480" i="1"/>
  <c r="M3480" i="1" s="1"/>
  <c r="N3480" i="1" s="1"/>
  <c r="L3481" i="1"/>
  <c r="M3481" i="1" s="1"/>
  <c r="N3481" i="1" s="1"/>
  <c r="L3482" i="1"/>
  <c r="M3482" i="1" s="1"/>
  <c r="N3482" i="1" s="1"/>
  <c r="L3483" i="1"/>
  <c r="M3483" i="1" s="1"/>
  <c r="N3483" i="1" s="1"/>
  <c r="L3484" i="1"/>
  <c r="M3484" i="1" s="1"/>
  <c r="N3484" i="1" s="1"/>
  <c r="L3485" i="1"/>
  <c r="M3485" i="1" s="1"/>
  <c r="N3485" i="1" s="1"/>
  <c r="L3486" i="1"/>
  <c r="M3486" i="1" s="1"/>
  <c r="N3486" i="1" s="1"/>
  <c r="L3487" i="1"/>
  <c r="M3487" i="1" s="1"/>
  <c r="N3487" i="1" s="1"/>
  <c r="L3488" i="1"/>
  <c r="M3488" i="1" s="1"/>
  <c r="N3488" i="1" s="1"/>
  <c r="L3489" i="1"/>
  <c r="M3489" i="1" s="1"/>
  <c r="N3489" i="1" s="1"/>
  <c r="L3490" i="1"/>
  <c r="M3490" i="1" s="1"/>
  <c r="N3490" i="1" s="1"/>
  <c r="L3491" i="1"/>
  <c r="M3491" i="1" s="1"/>
  <c r="N3491" i="1" s="1"/>
  <c r="L3492" i="1"/>
  <c r="M3492" i="1" s="1"/>
  <c r="N3492" i="1" s="1"/>
  <c r="L3493" i="1"/>
  <c r="M3493" i="1" s="1"/>
  <c r="N3493" i="1" s="1"/>
  <c r="L3494" i="1"/>
  <c r="M3494" i="1" s="1"/>
  <c r="N3494" i="1" s="1"/>
  <c r="L3495" i="1"/>
  <c r="M3495" i="1" s="1"/>
  <c r="N3495" i="1" s="1"/>
  <c r="L3496" i="1"/>
  <c r="M3496" i="1" s="1"/>
  <c r="N3496" i="1" s="1"/>
  <c r="L3497" i="1"/>
  <c r="M3497" i="1" s="1"/>
  <c r="N3497" i="1" s="1"/>
  <c r="L3498" i="1"/>
  <c r="M3498" i="1" s="1"/>
  <c r="N3498" i="1" s="1"/>
  <c r="L3499" i="1"/>
  <c r="M3499" i="1" s="1"/>
  <c r="N3499" i="1" s="1"/>
  <c r="L3500" i="1"/>
  <c r="M3500" i="1" s="1"/>
  <c r="N3500" i="1" s="1"/>
  <c r="L3501" i="1"/>
  <c r="M3501" i="1" s="1"/>
  <c r="N3501" i="1" s="1"/>
  <c r="L3502" i="1"/>
  <c r="M3502" i="1" s="1"/>
  <c r="N3502" i="1" s="1"/>
  <c r="L3503" i="1"/>
  <c r="M3503" i="1" s="1"/>
  <c r="N3503" i="1" s="1"/>
  <c r="L3504" i="1"/>
  <c r="M3504" i="1" s="1"/>
  <c r="N3504" i="1" s="1"/>
  <c r="L3505" i="1"/>
  <c r="M3505" i="1" s="1"/>
  <c r="N3505" i="1" s="1"/>
  <c r="L3506" i="1"/>
  <c r="M3506" i="1" s="1"/>
  <c r="N3506" i="1" s="1"/>
  <c r="L3507" i="1"/>
  <c r="M3507" i="1" s="1"/>
  <c r="N3507" i="1" s="1"/>
  <c r="L3508" i="1"/>
  <c r="M3508" i="1" s="1"/>
  <c r="N3508" i="1" s="1"/>
  <c r="L3509" i="1"/>
  <c r="M3509" i="1" s="1"/>
  <c r="N3509" i="1" s="1"/>
  <c r="L3510" i="1"/>
  <c r="M3510" i="1" s="1"/>
  <c r="N3510" i="1" s="1"/>
  <c r="L3511" i="1"/>
  <c r="M3511" i="1" s="1"/>
  <c r="N3511" i="1" s="1"/>
  <c r="L3512" i="1"/>
  <c r="M3512" i="1" s="1"/>
  <c r="N3512" i="1" s="1"/>
  <c r="L3513" i="1"/>
  <c r="M3513" i="1" s="1"/>
  <c r="N3513" i="1" s="1"/>
  <c r="L3514" i="1"/>
  <c r="M3514" i="1" s="1"/>
  <c r="N3514" i="1" s="1"/>
  <c r="L3515" i="1"/>
  <c r="M3515" i="1" s="1"/>
  <c r="N3515" i="1" s="1"/>
  <c r="L3516" i="1"/>
  <c r="M3516" i="1" s="1"/>
  <c r="N3516" i="1" s="1"/>
  <c r="L3517" i="1"/>
  <c r="M3517" i="1" s="1"/>
  <c r="N3517" i="1" s="1"/>
  <c r="L3518" i="1"/>
  <c r="M3518" i="1" s="1"/>
  <c r="N3518" i="1" s="1"/>
  <c r="L3519" i="1"/>
  <c r="M3519" i="1" s="1"/>
  <c r="N3519" i="1" s="1"/>
  <c r="L3520" i="1"/>
  <c r="M3520" i="1" s="1"/>
  <c r="N3520" i="1" s="1"/>
  <c r="L3521" i="1"/>
  <c r="M3521" i="1" s="1"/>
  <c r="N3521" i="1" s="1"/>
  <c r="L3522" i="1"/>
  <c r="M3522" i="1" s="1"/>
  <c r="N3522" i="1" s="1"/>
  <c r="L3523" i="1"/>
  <c r="M3523" i="1" s="1"/>
  <c r="N3523" i="1" s="1"/>
  <c r="L3524" i="1"/>
  <c r="M3524" i="1" s="1"/>
  <c r="N3524" i="1" s="1"/>
  <c r="L3525" i="1"/>
  <c r="M3525" i="1" s="1"/>
  <c r="N3525" i="1" s="1"/>
  <c r="L3526" i="1"/>
  <c r="M3526" i="1" s="1"/>
  <c r="N3526" i="1" s="1"/>
  <c r="L3527" i="1"/>
  <c r="M3527" i="1" s="1"/>
  <c r="N3527" i="1" s="1"/>
  <c r="L3528" i="1"/>
  <c r="M3528" i="1" s="1"/>
  <c r="N3528" i="1" s="1"/>
  <c r="L3529" i="1"/>
  <c r="M3529" i="1" s="1"/>
  <c r="N3529" i="1" s="1"/>
  <c r="L3530" i="1"/>
  <c r="M3530" i="1" s="1"/>
  <c r="N3530" i="1" s="1"/>
  <c r="L3531" i="1"/>
  <c r="M3531" i="1" s="1"/>
  <c r="N3531" i="1" s="1"/>
  <c r="L3532" i="1"/>
  <c r="M3532" i="1" s="1"/>
  <c r="N3532" i="1" s="1"/>
  <c r="L3533" i="1"/>
  <c r="M3533" i="1" s="1"/>
  <c r="N3533" i="1" s="1"/>
  <c r="L3534" i="1"/>
  <c r="M3534" i="1" s="1"/>
  <c r="N3534" i="1" s="1"/>
  <c r="L3535" i="1"/>
  <c r="M3535" i="1" s="1"/>
  <c r="N3535" i="1" s="1"/>
  <c r="L3536" i="1"/>
  <c r="M3536" i="1" s="1"/>
  <c r="N3536" i="1" s="1"/>
  <c r="L3537" i="1"/>
  <c r="M3537" i="1" s="1"/>
  <c r="N3537" i="1" s="1"/>
  <c r="L3538" i="1"/>
  <c r="M3538" i="1" s="1"/>
  <c r="N3538" i="1" s="1"/>
  <c r="L3539" i="1"/>
  <c r="M3539" i="1" s="1"/>
  <c r="N3539" i="1" s="1"/>
  <c r="L3540" i="1"/>
  <c r="M3540" i="1" s="1"/>
  <c r="N3540" i="1" s="1"/>
  <c r="L3541" i="1"/>
  <c r="M3541" i="1" s="1"/>
  <c r="N3541" i="1" s="1"/>
  <c r="L3542" i="1"/>
  <c r="M3542" i="1" s="1"/>
  <c r="N3542" i="1" s="1"/>
  <c r="L3543" i="1"/>
  <c r="M3543" i="1" s="1"/>
  <c r="N3543" i="1" s="1"/>
  <c r="L3544" i="1"/>
  <c r="M3544" i="1" s="1"/>
  <c r="N3544" i="1" s="1"/>
  <c r="L3545" i="1"/>
  <c r="M3545" i="1" s="1"/>
  <c r="N3545" i="1" s="1"/>
  <c r="L3546" i="1"/>
  <c r="M3546" i="1" s="1"/>
  <c r="N3546" i="1" s="1"/>
  <c r="L3547" i="1"/>
  <c r="M3547" i="1" s="1"/>
  <c r="N3547" i="1" s="1"/>
  <c r="L3548" i="1"/>
  <c r="M3548" i="1" s="1"/>
  <c r="N3548" i="1" s="1"/>
  <c r="L3549" i="1"/>
  <c r="M3549" i="1" s="1"/>
  <c r="N3549" i="1" s="1"/>
  <c r="L3550" i="1"/>
  <c r="M3550" i="1" s="1"/>
  <c r="N3550" i="1" s="1"/>
  <c r="L3551" i="1"/>
  <c r="M3551" i="1" s="1"/>
  <c r="N3551" i="1" s="1"/>
  <c r="L3552" i="1"/>
  <c r="M3552" i="1" s="1"/>
  <c r="N3552" i="1" s="1"/>
  <c r="L3553" i="1"/>
  <c r="M3553" i="1" s="1"/>
  <c r="N3553" i="1" s="1"/>
  <c r="L3554" i="1"/>
  <c r="M3554" i="1" s="1"/>
  <c r="N3554" i="1" s="1"/>
  <c r="L3555" i="1"/>
  <c r="M3555" i="1" s="1"/>
  <c r="N3555" i="1" s="1"/>
  <c r="L3556" i="1"/>
  <c r="M3556" i="1" s="1"/>
  <c r="N3556" i="1" s="1"/>
  <c r="L3557" i="1"/>
  <c r="M3557" i="1" s="1"/>
  <c r="N3557" i="1" s="1"/>
  <c r="L3558" i="1"/>
  <c r="M3558" i="1" s="1"/>
  <c r="N3558" i="1" s="1"/>
  <c r="L3559" i="1"/>
  <c r="M3559" i="1" s="1"/>
  <c r="N3559" i="1" s="1"/>
  <c r="L3560" i="1"/>
  <c r="M3560" i="1" s="1"/>
  <c r="N3560" i="1" s="1"/>
  <c r="L3561" i="1"/>
  <c r="M3561" i="1" s="1"/>
  <c r="N3561" i="1" s="1"/>
  <c r="L3562" i="1"/>
  <c r="M3562" i="1" s="1"/>
  <c r="N3562" i="1" s="1"/>
  <c r="L3563" i="1"/>
  <c r="M3563" i="1" s="1"/>
  <c r="N3563" i="1" s="1"/>
  <c r="L3564" i="1"/>
  <c r="M3564" i="1" s="1"/>
  <c r="N3564" i="1" s="1"/>
  <c r="L3565" i="1"/>
  <c r="M3565" i="1" s="1"/>
  <c r="N3565" i="1" s="1"/>
  <c r="L3566" i="1"/>
  <c r="M3566" i="1" s="1"/>
  <c r="N3566" i="1" s="1"/>
  <c r="L3567" i="1"/>
  <c r="M3567" i="1" s="1"/>
  <c r="N3567" i="1" s="1"/>
  <c r="L3568" i="1"/>
  <c r="M3568" i="1" s="1"/>
  <c r="N3568" i="1" s="1"/>
  <c r="L3569" i="1"/>
  <c r="M3569" i="1" s="1"/>
  <c r="N3569" i="1" s="1"/>
  <c r="L3570" i="1"/>
  <c r="M3570" i="1" s="1"/>
  <c r="N3570" i="1" s="1"/>
  <c r="L3571" i="1"/>
  <c r="M3571" i="1" s="1"/>
  <c r="N3571" i="1" s="1"/>
  <c r="L3572" i="1"/>
  <c r="M3572" i="1" s="1"/>
  <c r="N3572" i="1" s="1"/>
  <c r="L3573" i="1"/>
  <c r="M3573" i="1" s="1"/>
  <c r="N3573" i="1" s="1"/>
  <c r="L3574" i="1"/>
  <c r="M3574" i="1" s="1"/>
  <c r="N3574" i="1" s="1"/>
  <c r="L3575" i="1"/>
  <c r="M3575" i="1" s="1"/>
  <c r="N3575" i="1" s="1"/>
  <c r="L3576" i="1"/>
  <c r="M3576" i="1" s="1"/>
  <c r="N3576" i="1" s="1"/>
  <c r="L3577" i="1"/>
  <c r="M3577" i="1" s="1"/>
  <c r="N3577" i="1" s="1"/>
  <c r="L3578" i="1"/>
  <c r="M3578" i="1" s="1"/>
  <c r="N3578" i="1" s="1"/>
  <c r="L3579" i="1"/>
  <c r="M3579" i="1" s="1"/>
  <c r="N3579" i="1" s="1"/>
  <c r="L3580" i="1"/>
  <c r="M3580" i="1" s="1"/>
  <c r="N3580" i="1" s="1"/>
  <c r="L3581" i="1"/>
  <c r="M3581" i="1" s="1"/>
  <c r="N3581" i="1" s="1"/>
  <c r="L3582" i="1"/>
  <c r="M3582" i="1" s="1"/>
  <c r="N3582" i="1" s="1"/>
  <c r="L3583" i="1"/>
  <c r="M3583" i="1" s="1"/>
  <c r="N3583" i="1" s="1"/>
  <c r="L3584" i="1"/>
  <c r="M3584" i="1" s="1"/>
  <c r="N3584" i="1" s="1"/>
  <c r="L3585" i="1"/>
  <c r="M3585" i="1" s="1"/>
  <c r="N3585" i="1" s="1"/>
  <c r="L3586" i="1"/>
  <c r="M3586" i="1" s="1"/>
  <c r="N3586" i="1" s="1"/>
  <c r="L3587" i="1"/>
  <c r="M3587" i="1" s="1"/>
  <c r="N3587" i="1" s="1"/>
  <c r="L3588" i="1"/>
  <c r="M3588" i="1" s="1"/>
  <c r="N3588" i="1" s="1"/>
  <c r="L3589" i="1"/>
  <c r="M3589" i="1" s="1"/>
  <c r="N3589" i="1" s="1"/>
  <c r="L3590" i="1"/>
  <c r="M3590" i="1" s="1"/>
  <c r="N3590" i="1" s="1"/>
  <c r="L3591" i="1"/>
  <c r="M3591" i="1" s="1"/>
  <c r="N3591" i="1" s="1"/>
  <c r="L3592" i="1"/>
  <c r="M3592" i="1" s="1"/>
  <c r="N3592" i="1" s="1"/>
  <c r="L3593" i="1"/>
  <c r="M3593" i="1" s="1"/>
  <c r="N3593" i="1" s="1"/>
  <c r="L3594" i="1"/>
  <c r="M3594" i="1" s="1"/>
  <c r="N3594" i="1" s="1"/>
  <c r="L3595" i="1"/>
  <c r="M3595" i="1" s="1"/>
  <c r="N3595" i="1" s="1"/>
  <c r="L3596" i="1"/>
  <c r="M3596" i="1" s="1"/>
  <c r="N3596" i="1" s="1"/>
  <c r="L3597" i="1"/>
  <c r="M3597" i="1" s="1"/>
  <c r="N3597" i="1" s="1"/>
  <c r="L3598" i="1"/>
  <c r="M3598" i="1" s="1"/>
  <c r="N3598" i="1" s="1"/>
  <c r="L3599" i="1"/>
  <c r="M3599" i="1" s="1"/>
  <c r="N3599" i="1" s="1"/>
  <c r="L3600" i="1"/>
  <c r="M3600" i="1" s="1"/>
  <c r="N3600" i="1" s="1"/>
  <c r="L3601" i="1"/>
  <c r="M3601" i="1" s="1"/>
  <c r="N3601" i="1" s="1"/>
  <c r="L3602" i="1"/>
  <c r="M3602" i="1" s="1"/>
  <c r="N3602" i="1" s="1"/>
  <c r="L3603" i="1"/>
  <c r="M3603" i="1" s="1"/>
  <c r="N3603" i="1" s="1"/>
  <c r="L3604" i="1"/>
  <c r="M3604" i="1" s="1"/>
  <c r="N3604" i="1" s="1"/>
  <c r="L3605" i="1"/>
  <c r="M3605" i="1" s="1"/>
  <c r="N3605" i="1" s="1"/>
  <c r="L3606" i="1"/>
  <c r="M3606" i="1" s="1"/>
  <c r="N3606" i="1" s="1"/>
  <c r="L3607" i="1"/>
  <c r="M3607" i="1" s="1"/>
  <c r="N3607" i="1" s="1"/>
  <c r="L3608" i="1"/>
  <c r="M3608" i="1" s="1"/>
  <c r="N3608" i="1" s="1"/>
  <c r="L3609" i="1"/>
  <c r="M3609" i="1" s="1"/>
  <c r="N3609" i="1" s="1"/>
  <c r="L3610" i="1"/>
  <c r="M3610" i="1" s="1"/>
  <c r="N3610" i="1" s="1"/>
  <c r="L3611" i="1"/>
  <c r="M3611" i="1" s="1"/>
  <c r="N3611" i="1" s="1"/>
  <c r="L3612" i="1"/>
  <c r="M3612" i="1" s="1"/>
  <c r="N3612" i="1" s="1"/>
  <c r="L3613" i="1"/>
  <c r="M3613" i="1" s="1"/>
  <c r="N3613" i="1" s="1"/>
  <c r="L3614" i="1"/>
  <c r="M3614" i="1" s="1"/>
  <c r="N3614" i="1" s="1"/>
  <c r="L3615" i="1"/>
  <c r="M3615" i="1" s="1"/>
  <c r="N3615" i="1" s="1"/>
  <c r="L3616" i="1"/>
  <c r="M3616" i="1" s="1"/>
  <c r="N3616" i="1" s="1"/>
  <c r="L3617" i="1"/>
  <c r="M3617" i="1" s="1"/>
  <c r="N3617" i="1" s="1"/>
  <c r="L3618" i="1"/>
  <c r="M3618" i="1" s="1"/>
  <c r="N3618" i="1" s="1"/>
  <c r="L3619" i="1"/>
  <c r="M3619" i="1" s="1"/>
  <c r="N3619" i="1" s="1"/>
  <c r="L3620" i="1"/>
  <c r="M3620" i="1" s="1"/>
  <c r="N3620" i="1" s="1"/>
  <c r="L3621" i="1"/>
  <c r="M3621" i="1" s="1"/>
  <c r="N3621" i="1" s="1"/>
  <c r="L3622" i="1"/>
  <c r="M3622" i="1" s="1"/>
  <c r="N3622" i="1" s="1"/>
  <c r="L3623" i="1"/>
  <c r="M3623" i="1" s="1"/>
  <c r="N3623" i="1" s="1"/>
  <c r="L3624" i="1"/>
  <c r="M3624" i="1" s="1"/>
  <c r="N3624" i="1" s="1"/>
  <c r="L3625" i="1"/>
  <c r="M3625" i="1" s="1"/>
  <c r="N3625" i="1" s="1"/>
  <c r="L3626" i="1"/>
  <c r="M3626" i="1" s="1"/>
  <c r="N3626" i="1" s="1"/>
  <c r="L3627" i="1"/>
  <c r="M3627" i="1" s="1"/>
  <c r="N3627" i="1" s="1"/>
  <c r="L3628" i="1"/>
  <c r="M3628" i="1" s="1"/>
  <c r="N3628" i="1" s="1"/>
  <c r="L3629" i="1"/>
  <c r="M3629" i="1" s="1"/>
  <c r="N3629" i="1" s="1"/>
  <c r="L3630" i="1"/>
  <c r="M3630" i="1" s="1"/>
  <c r="N3630" i="1" s="1"/>
  <c r="L3631" i="1"/>
  <c r="M3631" i="1" s="1"/>
  <c r="N3631" i="1" s="1"/>
  <c r="L3632" i="1"/>
  <c r="M3632" i="1" s="1"/>
  <c r="N3632" i="1" s="1"/>
  <c r="L3633" i="1"/>
  <c r="M3633" i="1" s="1"/>
  <c r="N3633" i="1" s="1"/>
  <c r="L3634" i="1"/>
  <c r="M3634" i="1" s="1"/>
  <c r="N3634" i="1" s="1"/>
  <c r="L3635" i="1"/>
  <c r="M3635" i="1" s="1"/>
  <c r="N3635" i="1" s="1"/>
  <c r="L3636" i="1"/>
  <c r="M3636" i="1" s="1"/>
  <c r="N3636" i="1" s="1"/>
  <c r="L3637" i="1"/>
  <c r="M3637" i="1" s="1"/>
  <c r="N3637" i="1" s="1"/>
  <c r="L3638" i="1"/>
  <c r="M3638" i="1" s="1"/>
  <c r="N3638" i="1" s="1"/>
  <c r="L3639" i="1"/>
  <c r="M3639" i="1" s="1"/>
  <c r="N3639" i="1" s="1"/>
  <c r="L3640" i="1"/>
  <c r="M3640" i="1" s="1"/>
  <c r="N3640" i="1" s="1"/>
  <c r="L3641" i="1"/>
  <c r="M3641" i="1" s="1"/>
  <c r="N3641" i="1" s="1"/>
  <c r="L3642" i="1"/>
  <c r="M3642" i="1" s="1"/>
  <c r="N3642" i="1" s="1"/>
  <c r="L3643" i="1"/>
  <c r="M3643" i="1" s="1"/>
  <c r="N3643" i="1" s="1"/>
  <c r="L3644" i="1"/>
  <c r="M3644" i="1" s="1"/>
  <c r="N3644" i="1" s="1"/>
  <c r="L3645" i="1"/>
  <c r="M3645" i="1" s="1"/>
  <c r="N3645" i="1" s="1"/>
  <c r="L3646" i="1"/>
  <c r="M3646" i="1" s="1"/>
  <c r="N3646" i="1" s="1"/>
  <c r="L3647" i="1"/>
  <c r="M3647" i="1" s="1"/>
  <c r="N3647" i="1" s="1"/>
  <c r="L3648" i="1"/>
  <c r="M3648" i="1" s="1"/>
  <c r="N3648" i="1" s="1"/>
  <c r="L3649" i="1"/>
  <c r="M3649" i="1" s="1"/>
  <c r="N3649" i="1" s="1"/>
  <c r="L3650" i="1"/>
  <c r="M3650" i="1" s="1"/>
  <c r="N3650" i="1" s="1"/>
  <c r="L3651" i="1"/>
  <c r="M3651" i="1" s="1"/>
  <c r="N3651" i="1" s="1"/>
  <c r="L3652" i="1"/>
  <c r="M3652" i="1" s="1"/>
  <c r="N3652" i="1" s="1"/>
  <c r="L3653" i="1"/>
  <c r="M3653" i="1" s="1"/>
  <c r="N3653" i="1" s="1"/>
  <c r="L3654" i="1"/>
  <c r="M3654" i="1" s="1"/>
  <c r="N3654" i="1" s="1"/>
  <c r="L3655" i="1"/>
  <c r="M3655" i="1" s="1"/>
  <c r="N3655" i="1" s="1"/>
  <c r="L3656" i="1"/>
  <c r="M3656" i="1" s="1"/>
  <c r="N3656" i="1" s="1"/>
  <c r="L3657" i="1"/>
  <c r="M3657" i="1" s="1"/>
  <c r="N3657" i="1" s="1"/>
  <c r="L3658" i="1"/>
  <c r="M3658" i="1" s="1"/>
  <c r="N3658" i="1" s="1"/>
  <c r="L3659" i="1"/>
  <c r="M3659" i="1" s="1"/>
  <c r="N3659" i="1" s="1"/>
  <c r="L3660" i="1"/>
  <c r="M3660" i="1" s="1"/>
  <c r="N3660" i="1" s="1"/>
  <c r="L3661" i="1"/>
  <c r="M3661" i="1" s="1"/>
  <c r="N3661" i="1" s="1"/>
  <c r="L3662" i="1"/>
  <c r="M3662" i="1" s="1"/>
  <c r="N3662" i="1" s="1"/>
  <c r="L3663" i="1"/>
  <c r="M3663" i="1" s="1"/>
  <c r="N3663" i="1" s="1"/>
  <c r="L3664" i="1"/>
  <c r="M3664" i="1" s="1"/>
  <c r="N3664" i="1" s="1"/>
  <c r="L3665" i="1"/>
  <c r="M3665" i="1" s="1"/>
  <c r="N3665" i="1" s="1"/>
  <c r="L3666" i="1"/>
  <c r="M3666" i="1" s="1"/>
  <c r="N3666" i="1" s="1"/>
  <c r="L3667" i="1"/>
  <c r="M3667" i="1" s="1"/>
  <c r="N3667" i="1" s="1"/>
  <c r="L3668" i="1"/>
  <c r="M3668" i="1" s="1"/>
  <c r="N3668" i="1" s="1"/>
  <c r="L3669" i="1"/>
  <c r="M3669" i="1" s="1"/>
  <c r="N3669" i="1" s="1"/>
  <c r="L3670" i="1"/>
  <c r="M3670" i="1" s="1"/>
  <c r="N3670" i="1" s="1"/>
  <c r="L3671" i="1"/>
  <c r="M3671" i="1" s="1"/>
  <c r="N3671" i="1" s="1"/>
  <c r="L3672" i="1"/>
  <c r="M3672" i="1" s="1"/>
  <c r="N3672" i="1" s="1"/>
  <c r="L3673" i="1"/>
  <c r="M3673" i="1" s="1"/>
  <c r="N3673" i="1" s="1"/>
  <c r="L3674" i="1"/>
  <c r="M3674" i="1" s="1"/>
  <c r="N3674" i="1" s="1"/>
  <c r="L3675" i="1"/>
  <c r="M3675" i="1" s="1"/>
  <c r="N3675" i="1" s="1"/>
  <c r="L3676" i="1"/>
  <c r="M3676" i="1" s="1"/>
  <c r="N3676" i="1" s="1"/>
  <c r="L3677" i="1"/>
  <c r="M3677" i="1" s="1"/>
  <c r="N3677" i="1" s="1"/>
  <c r="L3678" i="1"/>
  <c r="M3678" i="1" s="1"/>
  <c r="N3678" i="1" s="1"/>
  <c r="L3679" i="1"/>
  <c r="M3679" i="1" s="1"/>
  <c r="N3679" i="1" s="1"/>
  <c r="L3680" i="1"/>
  <c r="M3680" i="1" s="1"/>
  <c r="N3680" i="1" s="1"/>
  <c r="L3681" i="1"/>
  <c r="M3681" i="1" s="1"/>
  <c r="N3681" i="1" s="1"/>
  <c r="L3682" i="1"/>
  <c r="M3682" i="1" s="1"/>
  <c r="N3682" i="1" s="1"/>
  <c r="L3683" i="1"/>
  <c r="M3683" i="1" s="1"/>
  <c r="N3683" i="1" s="1"/>
  <c r="L3684" i="1"/>
  <c r="M3684" i="1" s="1"/>
  <c r="N3684" i="1" s="1"/>
  <c r="L3685" i="1"/>
  <c r="M3685" i="1" s="1"/>
  <c r="N3685" i="1" s="1"/>
  <c r="L3686" i="1"/>
  <c r="M3686" i="1" s="1"/>
  <c r="N3686" i="1" s="1"/>
  <c r="L3687" i="1"/>
  <c r="M3687" i="1" s="1"/>
  <c r="N3687" i="1" s="1"/>
  <c r="L3688" i="1"/>
  <c r="M3688" i="1" s="1"/>
  <c r="N3688" i="1" s="1"/>
  <c r="L3689" i="1"/>
  <c r="M3689" i="1" s="1"/>
  <c r="N3689" i="1" s="1"/>
  <c r="L3690" i="1"/>
  <c r="M3690" i="1" s="1"/>
  <c r="N3690" i="1" s="1"/>
  <c r="L3691" i="1"/>
  <c r="M3691" i="1" s="1"/>
  <c r="N3691" i="1" s="1"/>
  <c r="L3692" i="1"/>
  <c r="M3692" i="1" s="1"/>
  <c r="N3692" i="1" s="1"/>
  <c r="L3693" i="1"/>
  <c r="M3693" i="1" s="1"/>
  <c r="N3693" i="1" s="1"/>
  <c r="L3694" i="1"/>
  <c r="M3694" i="1" s="1"/>
  <c r="N3694" i="1" s="1"/>
  <c r="L3695" i="1"/>
  <c r="M3695" i="1" s="1"/>
  <c r="N3695" i="1" s="1"/>
  <c r="L3696" i="1"/>
  <c r="M3696" i="1" s="1"/>
  <c r="N3696" i="1" s="1"/>
  <c r="L3697" i="1"/>
  <c r="M3697" i="1" s="1"/>
  <c r="N3697" i="1" s="1"/>
  <c r="L3698" i="1"/>
  <c r="M3698" i="1" s="1"/>
  <c r="N3698" i="1" s="1"/>
  <c r="L3699" i="1"/>
  <c r="M3699" i="1" s="1"/>
  <c r="N3699" i="1" s="1"/>
  <c r="L3700" i="1"/>
  <c r="M3700" i="1" s="1"/>
  <c r="N3700" i="1" s="1"/>
  <c r="L3701" i="1"/>
  <c r="M3701" i="1" s="1"/>
  <c r="N3701" i="1" s="1"/>
  <c r="L3702" i="1"/>
  <c r="M3702" i="1" s="1"/>
  <c r="N3702" i="1" s="1"/>
  <c r="L3703" i="1"/>
  <c r="M3703" i="1" s="1"/>
  <c r="N3703" i="1" s="1"/>
  <c r="L3704" i="1"/>
  <c r="M3704" i="1" s="1"/>
  <c r="N3704" i="1" s="1"/>
  <c r="L3705" i="1"/>
  <c r="M3705" i="1" s="1"/>
  <c r="N3705" i="1" s="1"/>
  <c r="L3706" i="1"/>
  <c r="M3706" i="1" s="1"/>
  <c r="N3706" i="1" s="1"/>
  <c r="L3707" i="1"/>
  <c r="M3707" i="1" s="1"/>
  <c r="N3707" i="1" s="1"/>
  <c r="L3708" i="1"/>
  <c r="M3708" i="1" s="1"/>
  <c r="N3708" i="1" s="1"/>
  <c r="L3709" i="1"/>
  <c r="M3709" i="1" s="1"/>
  <c r="N3709" i="1" s="1"/>
  <c r="L3710" i="1"/>
  <c r="M3710" i="1" s="1"/>
  <c r="N3710" i="1" s="1"/>
  <c r="L3711" i="1"/>
  <c r="M3711" i="1" s="1"/>
  <c r="N3711" i="1" s="1"/>
  <c r="L3712" i="1"/>
  <c r="M3712" i="1" s="1"/>
  <c r="N3712" i="1" s="1"/>
  <c r="L3713" i="1"/>
  <c r="M3713" i="1" s="1"/>
  <c r="N3713" i="1" s="1"/>
  <c r="L3714" i="1"/>
  <c r="M3714" i="1" s="1"/>
  <c r="N3714" i="1" s="1"/>
  <c r="L3715" i="1"/>
  <c r="M3715" i="1" s="1"/>
  <c r="N3715" i="1" s="1"/>
  <c r="L3716" i="1"/>
  <c r="M3716" i="1" s="1"/>
  <c r="N3716" i="1" s="1"/>
  <c r="L3717" i="1"/>
  <c r="M3717" i="1" s="1"/>
  <c r="N3717" i="1" s="1"/>
  <c r="L3718" i="1"/>
  <c r="M3718" i="1" s="1"/>
  <c r="N3718" i="1" s="1"/>
  <c r="L3719" i="1"/>
  <c r="M3719" i="1" s="1"/>
  <c r="N3719" i="1" s="1"/>
  <c r="L3720" i="1"/>
  <c r="M3720" i="1" s="1"/>
  <c r="N3720" i="1" s="1"/>
  <c r="L3721" i="1"/>
  <c r="M3721" i="1" s="1"/>
  <c r="N3721" i="1" s="1"/>
  <c r="L3722" i="1"/>
  <c r="M3722" i="1" s="1"/>
  <c r="N3722" i="1" s="1"/>
  <c r="L3723" i="1"/>
  <c r="M3723" i="1" s="1"/>
  <c r="N3723" i="1" s="1"/>
  <c r="L3724" i="1"/>
  <c r="M3724" i="1" s="1"/>
  <c r="N3724" i="1" s="1"/>
  <c r="L3725" i="1"/>
  <c r="M3725" i="1" s="1"/>
  <c r="N3725" i="1" s="1"/>
  <c r="L3726" i="1"/>
  <c r="M3726" i="1" s="1"/>
  <c r="N3726" i="1" s="1"/>
  <c r="L3727" i="1"/>
  <c r="M3727" i="1" s="1"/>
  <c r="N3727" i="1" s="1"/>
  <c r="L3728" i="1"/>
  <c r="M3728" i="1" s="1"/>
  <c r="N3728" i="1" s="1"/>
  <c r="L3729" i="1"/>
  <c r="M3729" i="1" s="1"/>
  <c r="N3729" i="1" s="1"/>
  <c r="L3730" i="1"/>
  <c r="M3730" i="1" s="1"/>
  <c r="N3730" i="1" s="1"/>
  <c r="L3731" i="1"/>
  <c r="M3731" i="1" s="1"/>
  <c r="N3731" i="1" s="1"/>
  <c r="L3732" i="1"/>
  <c r="M3732" i="1" s="1"/>
  <c r="N3732" i="1" s="1"/>
  <c r="L3733" i="1"/>
  <c r="M3733" i="1" s="1"/>
  <c r="N3733" i="1" s="1"/>
  <c r="L3734" i="1"/>
  <c r="M3734" i="1" s="1"/>
  <c r="N3734" i="1" s="1"/>
  <c r="L3735" i="1"/>
  <c r="M3735" i="1" s="1"/>
  <c r="N3735" i="1" s="1"/>
  <c r="L3736" i="1"/>
  <c r="M3736" i="1" s="1"/>
  <c r="N3736" i="1" s="1"/>
  <c r="L3737" i="1"/>
  <c r="M3737" i="1" s="1"/>
  <c r="N3737" i="1" s="1"/>
  <c r="L3738" i="1"/>
  <c r="M3738" i="1" s="1"/>
  <c r="N3738" i="1" s="1"/>
  <c r="L3739" i="1"/>
  <c r="M3739" i="1" s="1"/>
  <c r="N3739" i="1" s="1"/>
  <c r="L3740" i="1"/>
  <c r="M3740" i="1" s="1"/>
  <c r="N3740" i="1" s="1"/>
  <c r="L3741" i="1"/>
  <c r="M3741" i="1" s="1"/>
  <c r="N3741" i="1" s="1"/>
  <c r="L3742" i="1"/>
  <c r="M3742" i="1" s="1"/>
  <c r="N3742" i="1" s="1"/>
  <c r="L3743" i="1"/>
  <c r="M3743" i="1" s="1"/>
  <c r="N3743" i="1" s="1"/>
  <c r="L3744" i="1"/>
  <c r="M3744" i="1" s="1"/>
  <c r="N3744" i="1" s="1"/>
  <c r="L3745" i="1"/>
  <c r="M3745" i="1" s="1"/>
  <c r="N3745" i="1" s="1"/>
  <c r="L3746" i="1"/>
  <c r="M3746" i="1" s="1"/>
  <c r="N3746" i="1" s="1"/>
  <c r="L3747" i="1"/>
  <c r="M3747" i="1" s="1"/>
  <c r="N3747" i="1" s="1"/>
  <c r="L3748" i="1"/>
  <c r="M3748" i="1" s="1"/>
  <c r="N3748" i="1" s="1"/>
  <c r="L3749" i="1"/>
  <c r="M3749" i="1" s="1"/>
  <c r="N3749" i="1" s="1"/>
  <c r="L3750" i="1"/>
  <c r="M3750" i="1" s="1"/>
  <c r="N3750" i="1" s="1"/>
  <c r="L3751" i="1"/>
  <c r="M3751" i="1" s="1"/>
  <c r="N3751" i="1" s="1"/>
  <c r="L3752" i="1"/>
  <c r="M3752" i="1" s="1"/>
  <c r="N3752" i="1" s="1"/>
  <c r="L3753" i="1"/>
  <c r="M3753" i="1" s="1"/>
  <c r="N3753" i="1" s="1"/>
  <c r="L3754" i="1"/>
  <c r="M3754" i="1" s="1"/>
  <c r="N3754" i="1" s="1"/>
  <c r="L3755" i="1"/>
  <c r="M3755" i="1" s="1"/>
  <c r="N3755" i="1" s="1"/>
  <c r="L3756" i="1"/>
  <c r="M3756" i="1" s="1"/>
  <c r="N3756" i="1" s="1"/>
  <c r="L3757" i="1"/>
  <c r="M3757" i="1" s="1"/>
  <c r="N3757" i="1" s="1"/>
  <c r="L3758" i="1"/>
  <c r="M3758" i="1" s="1"/>
  <c r="N3758" i="1" s="1"/>
  <c r="L3759" i="1"/>
  <c r="M3759" i="1" s="1"/>
  <c r="N3759" i="1" s="1"/>
  <c r="L3760" i="1"/>
  <c r="M3760" i="1" s="1"/>
  <c r="N3760" i="1" s="1"/>
  <c r="L3761" i="1"/>
  <c r="M3761" i="1" s="1"/>
  <c r="N3761" i="1" s="1"/>
  <c r="L3762" i="1"/>
  <c r="M3762" i="1" s="1"/>
  <c r="N3762" i="1" s="1"/>
  <c r="L3763" i="1"/>
  <c r="M3763" i="1" s="1"/>
  <c r="N3763" i="1" s="1"/>
  <c r="L3764" i="1"/>
  <c r="M3764" i="1" s="1"/>
  <c r="N3764" i="1" s="1"/>
  <c r="L3765" i="1"/>
  <c r="M3765" i="1" s="1"/>
  <c r="N3765" i="1" s="1"/>
  <c r="L3766" i="1"/>
  <c r="M3766" i="1" s="1"/>
  <c r="N3766" i="1" s="1"/>
  <c r="L3767" i="1"/>
  <c r="M3767" i="1" s="1"/>
  <c r="N3767" i="1" s="1"/>
  <c r="L3768" i="1"/>
  <c r="M3768" i="1" s="1"/>
  <c r="N3768" i="1" s="1"/>
  <c r="L3769" i="1"/>
  <c r="M3769" i="1" s="1"/>
  <c r="N3769" i="1" s="1"/>
  <c r="L3770" i="1"/>
  <c r="M3770" i="1" s="1"/>
  <c r="N3770" i="1" s="1"/>
  <c r="L3771" i="1"/>
  <c r="M3771" i="1" s="1"/>
  <c r="N3771" i="1" s="1"/>
  <c r="L3772" i="1"/>
  <c r="M3772" i="1" s="1"/>
  <c r="N3772" i="1" s="1"/>
  <c r="L3773" i="1"/>
  <c r="M3773" i="1" s="1"/>
  <c r="N3773" i="1" s="1"/>
  <c r="L3774" i="1"/>
  <c r="M3774" i="1" s="1"/>
  <c r="N3774" i="1" s="1"/>
  <c r="L3775" i="1"/>
  <c r="M3775" i="1" s="1"/>
  <c r="N3775" i="1" s="1"/>
  <c r="L3776" i="1"/>
  <c r="M3776" i="1" s="1"/>
  <c r="N3776" i="1" s="1"/>
  <c r="L3777" i="1"/>
  <c r="M3777" i="1" s="1"/>
  <c r="N3777" i="1" s="1"/>
  <c r="L3778" i="1"/>
  <c r="M3778" i="1" s="1"/>
  <c r="N3778" i="1" s="1"/>
  <c r="L3779" i="1"/>
  <c r="M3779" i="1" s="1"/>
  <c r="N3779" i="1" s="1"/>
  <c r="L3780" i="1"/>
  <c r="M3780" i="1" s="1"/>
  <c r="N3780" i="1" s="1"/>
  <c r="L3781" i="1"/>
  <c r="M3781" i="1" s="1"/>
  <c r="N3781" i="1" s="1"/>
  <c r="L3782" i="1"/>
  <c r="M3782" i="1" s="1"/>
  <c r="N3782" i="1" s="1"/>
  <c r="L3783" i="1"/>
  <c r="M3783" i="1" s="1"/>
  <c r="N3783" i="1" s="1"/>
  <c r="L3784" i="1"/>
  <c r="M3784" i="1" s="1"/>
  <c r="N3784" i="1" s="1"/>
  <c r="L3785" i="1"/>
  <c r="M3785" i="1" s="1"/>
  <c r="N3785" i="1" s="1"/>
  <c r="L3786" i="1"/>
  <c r="M3786" i="1" s="1"/>
  <c r="N3786" i="1" s="1"/>
  <c r="L3787" i="1"/>
  <c r="M3787" i="1" s="1"/>
  <c r="N3787" i="1" s="1"/>
  <c r="L3788" i="1"/>
  <c r="M3788" i="1" s="1"/>
  <c r="N3788" i="1" s="1"/>
  <c r="L3789" i="1"/>
  <c r="M3789" i="1" s="1"/>
  <c r="N3789" i="1" s="1"/>
  <c r="L3790" i="1"/>
  <c r="M3790" i="1" s="1"/>
  <c r="N3790" i="1" s="1"/>
  <c r="L3791" i="1"/>
  <c r="M3791" i="1" s="1"/>
  <c r="N3791" i="1" s="1"/>
  <c r="L3792" i="1"/>
  <c r="M3792" i="1" s="1"/>
  <c r="N3792" i="1" s="1"/>
  <c r="L3793" i="1"/>
  <c r="M3793" i="1" s="1"/>
  <c r="N3793" i="1" s="1"/>
  <c r="L3794" i="1"/>
  <c r="M3794" i="1" s="1"/>
  <c r="N3794" i="1" s="1"/>
  <c r="L3795" i="1"/>
  <c r="M3795" i="1" s="1"/>
  <c r="N3795" i="1" s="1"/>
  <c r="L3796" i="1"/>
  <c r="M3796" i="1" s="1"/>
  <c r="N3796" i="1" s="1"/>
  <c r="L3797" i="1"/>
  <c r="M3797" i="1" s="1"/>
  <c r="N3797" i="1" s="1"/>
  <c r="L3798" i="1"/>
  <c r="M3798" i="1" s="1"/>
  <c r="N3798" i="1" s="1"/>
  <c r="L3799" i="1"/>
  <c r="M3799" i="1" s="1"/>
  <c r="N3799" i="1" s="1"/>
  <c r="L3800" i="1"/>
  <c r="M3800" i="1" s="1"/>
  <c r="N3800" i="1" s="1"/>
  <c r="L3801" i="1"/>
  <c r="M3801" i="1" s="1"/>
  <c r="N3801" i="1" s="1"/>
  <c r="L3802" i="1"/>
  <c r="M3802" i="1" s="1"/>
  <c r="N3802" i="1" s="1"/>
  <c r="L3803" i="1"/>
  <c r="M3803" i="1" s="1"/>
  <c r="N3803" i="1" s="1"/>
  <c r="L3804" i="1"/>
  <c r="M3804" i="1" s="1"/>
  <c r="N3804" i="1" s="1"/>
  <c r="L3805" i="1"/>
  <c r="M3805" i="1" s="1"/>
  <c r="N3805" i="1" s="1"/>
  <c r="L3806" i="1"/>
  <c r="M3806" i="1" s="1"/>
  <c r="N3806" i="1" s="1"/>
  <c r="L3807" i="1"/>
  <c r="M3807" i="1" s="1"/>
  <c r="N3807" i="1" s="1"/>
  <c r="L3808" i="1"/>
  <c r="M3808" i="1" s="1"/>
  <c r="N3808" i="1" s="1"/>
  <c r="L3809" i="1"/>
  <c r="M3809" i="1" s="1"/>
  <c r="N3809" i="1" s="1"/>
  <c r="L3810" i="1"/>
  <c r="M3810" i="1" s="1"/>
  <c r="N3810" i="1" s="1"/>
  <c r="L3811" i="1"/>
  <c r="M3811" i="1" s="1"/>
  <c r="N3811" i="1" s="1"/>
  <c r="L3812" i="1"/>
  <c r="M3812" i="1" s="1"/>
  <c r="N3812" i="1" s="1"/>
  <c r="L3813" i="1"/>
  <c r="M3813" i="1" s="1"/>
  <c r="N3813" i="1" s="1"/>
  <c r="L3814" i="1"/>
  <c r="M3814" i="1" s="1"/>
  <c r="N3814" i="1" s="1"/>
  <c r="L3815" i="1"/>
  <c r="M3815" i="1" s="1"/>
  <c r="N3815" i="1" s="1"/>
  <c r="L3816" i="1"/>
  <c r="M3816" i="1" s="1"/>
  <c r="N3816" i="1" s="1"/>
  <c r="L3817" i="1"/>
  <c r="M3817" i="1" s="1"/>
  <c r="N3817" i="1" s="1"/>
  <c r="L3818" i="1"/>
  <c r="M3818" i="1" s="1"/>
  <c r="N3818" i="1" s="1"/>
  <c r="L3819" i="1"/>
  <c r="M3819" i="1" s="1"/>
  <c r="N3819" i="1" s="1"/>
  <c r="L3820" i="1"/>
  <c r="M3820" i="1" s="1"/>
  <c r="N3820" i="1" s="1"/>
  <c r="L3821" i="1"/>
  <c r="M3821" i="1" s="1"/>
  <c r="N3821" i="1" s="1"/>
  <c r="L3822" i="1"/>
  <c r="M3822" i="1" s="1"/>
  <c r="N3822" i="1" s="1"/>
  <c r="L3823" i="1"/>
  <c r="M3823" i="1" s="1"/>
  <c r="N3823" i="1" s="1"/>
  <c r="L3824" i="1"/>
  <c r="M3824" i="1" s="1"/>
  <c r="N3824" i="1" s="1"/>
  <c r="L3825" i="1"/>
  <c r="M3825" i="1" s="1"/>
  <c r="N3825" i="1" s="1"/>
  <c r="L3826" i="1"/>
  <c r="M3826" i="1" s="1"/>
  <c r="N3826" i="1" s="1"/>
  <c r="L3827" i="1"/>
  <c r="M3827" i="1" s="1"/>
  <c r="N3827" i="1" s="1"/>
  <c r="L3828" i="1"/>
  <c r="M3828" i="1" s="1"/>
  <c r="N3828" i="1" s="1"/>
  <c r="L3829" i="1"/>
  <c r="M3829" i="1" s="1"/>
  <c r="N3829" i="1" s="1"/>
  <c r="L3830" i="1"/>
  <c r="M3830" i="1" s="1"/>
  <c r="N3830" i="1" s="1"/>
  <c r="L3831" i="1"/>
  <c r="M3831" i="1" s="1"/>
  <c r="N3831" i="1" s="1"/>
  <c r="L3832" i="1"/>
  <c r="M3832" i="1" s="1"/>
  <c r="N3832" i="1" s="1"/>
  <c r="L3833" i="1"/>
  <c r="M3833" i="1" s="1"/>
  <c r="N3833" i="1" s="1"/>
  <c r="L3834" i="1"/>
  <c r="M3834" i="1" s="1"/>
  <c r="N3834" i="1" s="1"/>
  <c r="L3835" i="1"/>
  <c r="M3835" i="1" s="1"/>
  <c r="N3835" i="1" s="1"/>
  <c r="L3836" i="1"/>
  <c r="M3836" i="1" s="1"/>
  <c r="N3836" i="1" s="1"/>
  <c r="L3837" i="1"/>
  <c r="M3837" i="1" s="1"/>
  <c r="N3837" i="1" s="1"/>
  <c r="L3838" i="1"/>
  <c r="M3838" i="1" s="1"/>
  <c r="N3838" i="1" s="1"/>
  <c r="L3839" i="1"/>
  <c r="M3839" i="1" s="1"/>
  <c r="N3839" i="1" s="1"/>
  <c r="L3840" i="1"/>
  <c r="M3840" i="1" s="1"/>
  <c r="N3840" i="1" s="1"/>
  <c r="L3841" i="1"/>
  <c r="M3841" i="1" s="1"/>
  <c r="N3841" i="1" s="1"/>
  <c r="L3842" i="1"/>
  <c r="M3842" i="1" s="1"/>
  <c r="N3842" i="1" s="1"/>
  <c r="L3843" i="1"/>
  <c r="M3843" i="1" s="1"/>
  <c r="N3843" i="1" s="1"/>
  <c r="L3844" i="1"/>
  <c r="M3844" i="1" s="1"/>
  <c r="N3844" i="1" s="1"/>
  <c r="L3845" i="1"/>
  <c r="M3845" i="1" s="1"/>
  <c r="N3845" i="1" s="1"/>
  <c r="L3846" i="1"/>
  <c r="M3846" i="1" s="1"/>
  <c r="N3846" i="1" s="1"/>
  <c r="L3847" i="1"/>
  <c r="M3847" i="1" s="1"/>
  <c r="N3847" i="1" s="1"/>
  <c r="L3848" i="1"/>
  <c r="M3848" i="1" s="1"/>
  <c r="N3848" i="1" s="1"/>
  <c r="L3849" i="1"/>
  <c r="M3849" i="1" s="1"/>
  <c r="N3849" i="1" s="1"/>
  <c r="L3850" i="1"/>
  <c r="M3850" i="1" s="1"/>
  <c r="N3850" i="1" s="1"/>
  <c r="L3851" i="1"/>
  <c r="M3851" i="1" s="1"/>
  <c r="N3851" i="1" s="1"/>
  <c r="L3852" i="1"/>
  <c r="M3852" i="1" s="1"/>
  <c r="N3852" i="1" s="1"/>
  <c r="L3853" i="1"/>
  <c r="M3853" i="1" s="1"/>
  <c r="N3853" i="1" s="1"/>
  <c r="L3854" i="1"/>
  <c r="M3854" i="1" s="1"/>
  <c r="N3854" i="1" s="1"/>
  <c r="L3855" i="1"/>
  <c r="M3855" i="1" s="1"/>
  <c r="N3855" i="1" s="1"/>
  <c r="L3856" i="1"/>
  <c r="M3856" i="1" s="1"/>
  <c r="N3856" i="1" s="1"/>
  <c r="L3857" i="1"/>
  <c r="M3857" i="1" s="1"/>
  <c r="N3857" i="1" s="1"/>
  <c r="L3858" i="1"/>
  <c r="M3858" i="1" s="1"/>
  <c r="N3858" i="1" s="1"/>
  <c r="L3859" i="1"/>
  <c r="M3859" i="1" s="1"/>
  <c r="N3859" i="1" s="1"/>
  <c r="L3860" i="1"/>
  <c r="M3860" i="1" s="1"/>
  <c r="N3860" i="1" s="1"/>
  <c r="L3861" i="1"/>
  <c r="M3861" i="1" s="1"/>
  <c r="N3861" i="1" s="1"/>
  <c r="L3862" i="1"/>
  <c r="M3862" i="1" s="1"/>
  <c r="N3862" i="1" s="1"/>
  <c r="L3863" i="1"/>
  <c r="M3863" i="1" s="1"/>
  <c r="N3863" i="1" s="1"/>
  <c r="L3864" i="1"/>
  <c r="M3864" i="1" s="1"/>
  <c r="N3864" i="1" s="1"/>
  <c r="L3865" i="1"/>
  <c r="M3865" i="1" s="1"/>
  <c r="N3865" i="1" s="1"/>
  <c r="L3866" i="1"/>
  <c r="M3866" i="1" s="1"/>
  <c r="N3866" i="1" s="1"/>
  <c r="L3867" i="1"/>
  <c r="M3867" i="1" s="1"/>
  <c r="N3867" i="1" s="1"/>
  <c r="L3868" i="1"/>
  <c r="M3868" i="1" s="1"/>
  <c r="N3868" i="1" s="1"/>
  <c r="L3869" i="1"/>
  <c r="M3869" i="1" s="1"/>
  <c r="N3869" i="1" s="1"/>
  <c r="L3870" i="1"/>
  <c r="M3870" i="1" s="1"/>
  <c r="N3870" i="1" s="1"/>
  <c r="L3871" i="1"/>
  <c r="M3871" i="1" s="1"/>
  <c r="N3871" i="1" s="1"/>
  <c r="L3872" i="1"/>
  <c r="M3872" i="1" s="1"/>
  <c r="N3872" i="1" s="1"/>
  <c r="L3873" i="1"/>
  <c r="M3873" i="1" s="1"/>
  <c r="N3873" i="1" s="1"/>
  <c r="L3874" i="1"/>
  <c r="M3874" i="1" s="1"/>
  <c r="N3874" i="1" s="1"/>
  <c r="L3875" i="1"/>
  <c r="M3875" i="1" s="1"/>
  <c r="N3875" i="1" s="1"/>
  <c r="L3876" i="1"/>
  <c r="M3876" i="1" s="1"/>
  <c r="N3876" i="1" s="1"/>
  <c r="L3877" i="1"/>
  <c r="M3877" i="1" s="1"/>
  <c r="N3877" i="1" s="1"/>
  <c r="L3878" i="1"/>
  <c r="M3878" i="1" s="1"/>
  <c r="N3878" i="1" s="1"/>
  <c r="L3879" i="1"/>
  <c r="M3879" i="1" s="1"/>
  <c r="N3879" i="1" s="1"/>
  <c r="L3880" i="1"/>
  <c r="M3880" i="1" s="1"/>
  <c r="N3880" i="1" s="1"/>
  <c r="L3881" i="1"/>
  <c r="M3881" i="1" s="1"/>
  <c r="N3881" i="1" s="1"/>
  <c r="L3882" i="1"/>
  <c r="M3882" i="1" s="1"/>
  <c r="N3882" i="1" s="1"/>
  <c r="L3883" i="1"/>
  <c r="M3883" i="1" s="1"/>
  <c r="N3883" i="1" s="1"/>
  <c r="L3884" i="1"/>
  <c r="M3884" i="1" s="1"/>
  <c r="N3884" i="1" s="1"/>
  <c r="L3885" i="1"/>
  <c r="M3885" i="1" s="1"/>
  <c r="N3885" i="1" s="1"/>
  <c r="L3886" i="1"/>
  <c r="M3886" i="1" s="1"/>
  <c r="N3886" i="1" s="1"/>
  <c r="L3887" i="1"/>
  <c r="M3887" i="1" s="1"/>
  <c r="N3887" i="1" s="1"/>
  <c r="L3888" i="1"/>
  <c r="M3888" i="1" s="1"/>
  <c r="N3888" i="1" s="1"/>
  <c r="L3889" i="1"/>
  <c r="M3889" i="1" s="1"/>
  <c r="N3889" i="1" s="1"/>
  <c r="L3890" i="1"/>
  <c r="M3890" i="1" s="1"/>
  <c r="N3890" i="1" s="1"/>
  <c r="L3891" i="1"/>
  <c r="M3891" i="1" s="1"/>
  <c r="N3891" i="1" s="1"/>
  <c r="L3892" i="1"/>
  <c r="M3892" i="1" s="1"/>
  <c r="N3892" i="1" s="1"/>
  <c r="L3893" i="1"/>
  <c r="M3893" i="1" s="1"/>
  <c r="N3893" i="1" s="1"/>
  <c r="L3894" i="1"/>
  <c r="M3894" i="1" s="1"/>
  <c r="N3894" i="1" s="1"/>
  <c r="L3895" i="1"/>
  <c r="M3895" i="1" s="1"/>
  <c r="N3895" i="1" s="1"/>
  <c r="L3896" i="1"/>
  <c r="M3896" i="1" s="1"/>
  <c r="N3896" i="1" s="1"/>
  <c r="L3897" i="1"/>
  <c r="M3897" i="1" s="1"/>
  <c r="N3897" i="1" s="1"/>
  <c r="L3898" i="1"/>
  <c r="M3898" i="1" s="1"/>
  <c r="N3898" i="1" s="1"/>
  <c r="L3899" i="1"/>
  <c r="M3899" i="1" s="1"/>
  <c r="N3899" i="1" s="1"/>
  <c r="L3900" i="1"/>
  <c r="M3900" i="1" s="1"/>
  <c r="N3900" i="1" s="1"/>
  <c r="L3901" i="1"/>
  <c r="M3901" i="1" s="1"/>
  <c r="N3901" i="1" s="1"/>
  <c r="L3902" i="1"/>
  <c r="M3902" i="1" s="1"/>
  <c r="N3902" i="1" s="1"/>
  <c r="L3903" i="1"/>
  <c r="M3903" i="1" s="1"/>
  <c r="N3903" i="1" s="1"/>
  <c r="L3904" i="1"/>
  <c r="M3904" i="1" s="1"/>
  <c r="N3904" i="1" s="1"/>
  <c r="L3905" i="1"/>
  <c r="M3905" i="1" s="1"/>
  <c r="N3905" i="1" s="1"/>
  <c r="L3906" i="1"/>
  <c r="M3906" i="1" s="1"/>
  <c r="N3906" i="1" s="1"/>
  <c r="L3907" i="1"/>
  <c r="M3907" i="1" s="1"/>
  <c r="N3907" i="1" s="1"/>
  <c r="L3908" i="1"/>
  <c r="M3908" i="1" s="1"/>
  <c r="N3908" i="1" s="1"/>
  <c r="L3909" i="1"/>
  <c r="M3909" i="1" s="1"/>
  <c r="N3909" i="1" s="1"/>
  <c r="L3910" i="1"/>
  <c r="M3910" i="1" s="1"/>
  <c r="N3910" i="1" s="1"/>
  <c r="L3911" i="1"/>
  <c r="M3911" i="1" s="1"/>
  <c r="N3911" i="1" s="1"/>
  <c r="L3912" i="1"/>
  <c r="M3912" i="1" s="1"/>
  <c r="N3912" i="1" s="1"/>
  <c r="L3913" i="1"/>
  <c r="M3913" i="1" s="1"/>
  <c r="N3913" i="1" s="1"/>
  <c r="L3914" i="1"/>
  <c r="M3914" i="1" s="1"/>
  <c r="N3914" i="1" s="1"/>
  <c r="L3915" i="1"/>
  <c r="M3915" i="1" s="1"/>
  <c r="N3915" i="1" s="1"/>
  <c r="L3916" i="1"/>
  <c r="M3916" i="1" s="1"/>
  <c r="N3916" i="1" s="1"/>
  <c r="L3917" i="1"/>
  <c r="M3917" i="1" s="1"/>
  <c r="N3917" i="1" s="1"/>
  <c r="L3918" i="1"/>
  <c r="M3918" i="1" s="1"/>
  <c r="N3918" i="1" s="1"/>
  <c r="L3919" i="1"/>
  <c r="M3919" i="1" s="1"/>
  <c r="N3919" i="1" s="1"/>
  <c r="L3920" i="1"/>
  <c r="M3920" i="1" s="1"/>
  <c r="N3920" i="1" s="1"/>
  <c r="L3921" i="1"/>
  <c r="M3921" i="1" s="1"/>
  <c r="N3921" i="1" s="1"/>
  <c r="L3922" i="1"/>
  <c r="M3922" i="1" s="1"/>
  <c r="N3922" i="1" s="1"/>
  <c r="L3923" i="1"/>
  <c r="M3923" i="1" s="1"/>
  <c r="N3923" i="1" s="1"/>
  <c r="L3924" i="1"/>
  <c r="M3924" i="1" s="1"/>
  <c r="N3924" i="1" s="1"/>
  <c r="L3925" i="1"/>
  <c r="M3925" i="1" s="1"/>
  <c r="N3925" i="1" s="1"/>
  <c r="L3926" i="1"/>
  <c r="M3926" i="1" s="1"/>
  <c r="N3926" i="1" s="1"/>
  <c r="L3927" i="1"/>
  <c r="M3927" i="1" s="1"/>
  <c r="N3927" i="1" s="1"/>
  <c r="L3928" i="1"/>
  <c r="M3928" i="1" s="1"/>
  <c r="N3928" i="1" s="1"/>
  <c r="L3929" i="1"/>
  <c r="M3929" i="1" s="1"/>
  <c r="N3929" i="1" s="1"/>
  <c r="L3930" i="1"/>
  <c r="M3930" i="1" s="1"/>
  <c r="N3930" i="1" s="1"/>
  <c r="L3931" i="1"/>
  <c r="M3931" i="1" s="1"/>
  <c r="N3931" i="1" s="1"/>
  <c r="L3932" i="1"/>
  <c r="M3932" i="1" s="1"/>
  <c r="N3932" i="1" s="1"/>
  <c r="L3933" i="1"/>
  <c r="M3933" i="1" s="1"/>
  <c r="N3933" i="1" s="1"/>
  <c r="L3934" i="1"/>
  <c r="M3934" i="1" s="1"/>
  <c r="N3934" i="1" s="1"/>
  <c r="L3935" i="1"/>
  <c r="M3935" i="1" s="1"/>
  <c r="N3935" i="1" s="1"/>
  <c r="L3936" i="1"/>
  <c r="M3936" i="1" s="1"/>
  <c r="N3936" i="1" s="1"/>
  <c r="L3937" i="1"/>
  <c r="M3937" i="1" s="1"/>
  <c r="N3937" i="1" s="1"/>
  <c r="L3938" i="1"/>
  <c r="M3938" i="1" s="1"/>
  <c r="N3938" i="1" s="1"/>
  <c r="L3939" i="1"/>
  <c r="M3939" i="1" s="1"/>
  <c r="N3939" i="1" s="1"/>
  <c r="L3940" i="1"/>
  <c r="M3940" i="1" s="1"/>
  <c r="N3940" i="1" s="1"/>
  <c r="L3941" i="1"/>
  <c r="M3941" i="1" s="1"/>
  <c r="N3941" i="1" s="1"/>
  <c r="L3942" i="1"/>
  <c r="M3942" i="1" s="1"/>
  <c r="N3942" i="1" s="1"/>
  <c r="L3943" i="1"/>
  <c r="M3943" i="1" s="1"/>
  <c r="N3943" i="1" s="1"/>
  <c r="L3944" i="1"/>
  <c r="M3944" i="1" s="1"/>
  <c r="N3944" i="1" s="1"/>
  <c r="L3945" i="1"/>
  <c r="M3945" i="1" s="1"/>
  <c r="N3945" i="1" s="1"/>
  <c r="L3946" i="1"/>
  <c r="M3946" i="1" s="1"/>
  <c r="N3946" i="1" s="1"/>
  <c r="L3947" i="1"/>
  <c r="M3947" i="1" s="1"/>
  <c r="N3947" i="1" s="1"/>
  <c r="L3948" i="1"/>
  <c r="M3948" i="1" s="1"/>
  <c r="N3948" i="1" s="1"/>
  <c r="L3949" i="1"/>
  <c r="M3949" i="1" s="1"/>
  <c r="N3949" i="1" s="1"/>
  <c r="L3950" i="1"/>
  <c r="M3950" i="1" s="1"/>
  <c r="N3950" i="1" s="1"/>
  <c r="L3951" i="1"/>
  <c r="M3951" i="1" s="1"/>
  <c r="N3951" i="1" s="1"/>
  <c r="L3952" i="1"/>
  <c r="M3952" i="1" s="1"/>
  <c r="N3952" i="1" s="1"/>
  <c r="L3953" i="1"/>
  <c r="M3953" i="1" s="1"/>
  <c r="N3953" i="1" s="1"/>
  <c r="L3954" i="1"/>
  <c r="M3954" i="1" s="1"/>
  <c r="N3954" i="1" s="1"/>
  <c r="L3955" i="1"/>
  <c r="M3955" i="1" s="1"/>
  <c r="N3955" i="1" s="1"/>
  <c r="L3956" i="1"/>
  <c r="M3956" i="1" s="1"/>
  <c r="N3956" i="1" s="1"/>
  <c r="L3957" i="1"/>
  <c r="M3957" i="1" s="1"/>
  <c r="N3957" i="1" s="1"/>
  <c r="L3958" i="1"/>
  <c r="M3958" i="1" s="1"/>
  <c r="N3958" i="1" s="1"/>
  <c r="L3959" i="1"/>
  <c r="M3959" i="1" s="1"/>
  <c r="N3959" i="1" s="1"/>
  <c r="L3960" i="1"/>
  <c r="M3960" i="1" s="1"/>
  <c r="N3960" i="1" s="1"/>
  <c r="L3961" i="1"/>
  <c r="M3961" i="1" s="1"/>
  <c r="N3961" i="1" s="1"/>
  <c r="L3962" i="1"/>
  <c r="M3962" i="1" s="1"/>
  <c r="N3962" i="1" s="1"/>
  <c r="L3963" i="1"/>
  <c r="M3963" i="1" s="1"/>
  <c r="N3963" i="1" s="1"/>
  <c r="L3964" i="1"/>
  <c r="M3964" i="1" s="1"/>
  <c r="N3964" i="1" s="1"/>
  <c r="L3965" i="1"/>
  <c r="M3965" i="1" s="1"/>
  <c r="N3965" i="1" s="1"/>
  <c r="L3966" i="1"/>
  <c r="M3966" i="1" s="1"/>
  <c r="N3966" i="1" s="1"/>
  <c r="L3967" i="1"/>
  <c r="M3967" i="1" s="1"/>
  <c r="N3967" i="1" s="1"/>
  <c r="L3968" i="1"/>
  <c r="M3968" i="1" s="1"/>
  <c r="N3968" i="1" s="1"/>
  <c r="L3969" i="1"/>
  <c r="M3969" i="1" s="1"/>
  <c r="N3969" i="1" s="1"/>
  <c r="L3970" i="1"/>
  <c r="M3970" i="1" s="1"/>
  <c r="N3970" i="1" s="1"/>
  <c r="L3971" i="1"/>
  <c r="M3971" i="1" s="1"/>
  <c r="N3971" i="1" s="1"/>
  <c r="L3972" i="1"/>
  <c r="M3972" i="1" s="1"/>
  <c r="N3972" i="1" s="1"/>
  <c r="L3973" i="1"/>
  <c r="M3973" i="1" s="1"/>
  <c r="N3973" i="1" s="1"/>
  <c r="L3974" i="1"/>
  <c r="M3974" i="1" s="1"/>
  <c r="N3974" i="1" s="1"/>
  <c r="L3975" i="1"/>
  <c r="M3975" i="1" s="1"/>
  <c r="N3975" i="1" s="1"/>
  <c r="L3976" i="1"/>
  <c r="M3976" i="1" s="1"/>
  <c r="N3976" i="1" s="1"/>
  <c r="L3977" i="1"/>
  <c r="M3977" i="1" s="1"/>
  <c r="N3977" i="1" s="1"/>
  <c r="L3978" i="1"/>
  <c r="M3978" i="1" s="1"/>
  <c r="N3978" i="1" s="1"/>
  <c r="L3979" i="1"/>
  <c r="M3979" i="1" s="1"/>
  <c r="N3979" i="1" s="1"/>
  <c r="L3980" i="1"/>
  <c r="M3980" i="1" s="1"/>
  <c r="N3980" i="1" s="1"/>
  <c r="L3981" i="1"/>
  <c r="M3981" i="1" s="1"/>
  <c r="N3981" i="1" s="1"/>
  <c r="L3982" i="1"/>
  <c r="M3982" i="1" s="1"/>
  <c r="N3982" i="1" s="1"/>
  <c r="L3983" i="1"/>
  <c r="M3983" i="1" s="1"/>
  <c r="N3983" i="1" s="1"/>
  <c r="L3984" i="1"/>
  <c r="M3984" i="1" s="1"/>
  <c r="N3984" i="1" s="1"/>
  <c r="L3985" i="1"/>
  <c r="M3985" i="1" s="1"/>
  <c r="N3985" i="1" s="1"/>
  <c r="L3986" i="1"/>
  <c r="M3986" i="1" s="1"/>
  <c r="N3986" i="1" s="1"/>
  <c r="L3987" i="1"/>
  <c r="M3987" i="1" s="1"/>
  <c r="N3987" i="1" s="1"/>
  <c r="L3988" i="1"/>
  <c r="M3988" i="1" s="1"/>
  <c r="N3988" i="1" s="1"/>
  <c r="L3989" i="1"/>
  <c r="M3989" i="1" s="1"/>
  <c r="N3989" i="1" s="1"/>
  <c r="L3990" i="1"/>
  <c r="M3990" i="1" s="1"/>
  <c r="N3990" i="1" s="1"/>
  <c r="L3991" i="1"/>
  <c r="M3991" i="1" s="1"/>
  <c r="N3991" i="1" s="1"/>
  <c r="L3992" i="1"/>
  <c r="M3992" i="1" s="1"/>
  <c r="N3992" i="1" s="1"/>
  <c r="L3993" i="1"/>
  <c r="M3993" i="1" s="1"/>
  <c r="N3993" i="1" s="1"/>
  <c r="L3994" i="1"/>
  <c r="M3994" i="1" s="1"/>
  <c r="N3994" i="1" s="1"/>
  <c r="L3995" i="1"/>
  <c r="M3995" i="1" s="1"/>
  <c r="N3995" i="1" s="1"/>
  <c r="L3996" i="1"/>
  <c r="M3996" i="1" s="1"/>
  <c r="N3996" i="1" s="1"/>
  <c r="L3997" i="1"/>
  <c r="M3997" i="1" s="1"/>
  <c r="N3997" i="1" s="1"/>
  <c r="L3998" i="1"/>
  <c r="M3998" i="1" s="1"/>
  <c r="N3998" i="1" s="1"/>
  <c r="L3999" i="1"/>
  <c r="M3999" i="1" s="1"/>
  <c r="N3999" i="1" s="1"/>
  <c r="L4000" i="1"/>
  <c r="M4000" i="1" s="1"/>
  <c r="N4000" i="1" s="1"/>
  <c r="L4001" i="1"/>
  <c r="M4001" i="1" s="1"/>
  <c r="N4001" i="1" s="1"/>
  <c r="L4002" i="1"/>
  <c r="M4002" i="1" s="1"/>
  <c r="N4002" i="1" s="1"/>
  <c r="L4003" i="1"/>
  <c r="M4003" i="1" s="1"/>
  <c r="N4003" i="1" s="1"/>
  <c r="L4004" i="1"/>
  <c r="M4004" i="1" s="1"/>
  <c r="N4004" i="1" s="1"/>
  <c r="L4005" i="1"/>
  <c r="M4005" i="1" s="1"/>
  <c r="N4005" i="1" s="1"/>
  <c r="L4006" i="1"/>
  <c r="M4006" i="1" s="1"/>
  <c r="N4006" i="1" s="1"/>
  <c r="L4007" i="1"/>
  <c r="M4007" i="1" s="1"/>
  <c r="N4007" i="1" s="1"/>
  <c r="L4008" i="1"/>
  <c r="M4008" i="1" s="1"/>
  <c r="N4008" i="1" s="1"/>
  <c r="L4009" i="1"/>
  <c r="M4009" i="1" s="1"/>
  <c r="N4009" i="1" s="1"/>
  <c r="L4010" i="1"/>
  <c r="M4010" i="1" s="1"/>
  <c r="N4010" i="1" s="1"/>
  <c r="L4011" i="1"/>
  <c r="M4011" i="1" s="1"/>
  <c r="N4011" i="1" s="1"/>
  <c r="L4012" i="1"/>
  <c r="M4012" i="1" s="1"/>
  <c r="N4012" i="1" s="1"/>
  <c r="L4013" i="1"/>
  <c r="M4013" i="1" s="1"/>
  <c r="N4013" i="1" s="1"/>
  <c r="L4014" i="1"/>
  <c r="M4014" i="1" s="1"/>
  <c r="N4014" i="1" s="1"/>
  <c r="L4015" i="1"/>
  <c r="M4015" i="1" s="1"/>
  <c r="N4015" i="1" s="1"/>
  <c r="L4016" i="1"/>
  <c r="M4016" i="1" s="1"/>
  <c r="N4016" i="1" s="1"/>
  <c r="L4017" i="1"/>
  <c r="M4017" i="1" s="1"/>
  <c r="N4017" i="1" s="1"/>
  <c r="L4018" i="1"/>
  <c r="M4018" i="1" s="1"/>
  <c r="N4018" i="1" s="1"/>
  <c r="L4019" i="1"/>
  <c r="M4019" i="1" s="1"/>
  <c r="N4019" i="1" s="1"/>
  <c r="L4020" i="1"/>
  <c r="M4020" i="1" s="1"/>
  <c r="N4020" i="1" s="1"/>
  <c r="L4021" i="1"/>
  <c r="M4021" i="1" s="1"/>
  <c r="N4021" i="1" s="1"/>
  <c r="L4022" i="1"/>
  <c r="M4022" i="1" s="1"/>
  <c r="N4022" i="1" s="1"/>
  <c r="L4023" i="1"/>
  <c r="M4023" i="1" s="1"/>
  <c r="N4023" i="1" s="1"/>
  <c r="L4024" i="1"/>
  <c r="M4024" i="1" s="1"/>
  <c r="N4024" i="1" s="1"/>
  <c r="L4025" i="1"/>
  <c r="M4025" i="1" s="1"/>
  <c r="N4025" i="1" s="1"/>
  <c r="L4026" i="1"/>
  <c r="M4026" i="1" s="1"/>
  <c r="N4026" i="1" s="1"/>
  <c r="L4027" i="1"/>
  <c r="M4027" i="1" s="1"/>
  <c r="N4027" i="1" s="1"/>
  <c r="L4028" i="1"/>
  <c r="M4028" i="1" s="1"/>
  <c r="N4028" i="1" s="1"/>
  <c r="L4029" i="1"/>
  <c r="M4029" i="1" s="1"/>
  <c r="N4029" i="1" s="1"/>
  <c r="L4030" i="1"/>
  <c r="M4030" i="1" s="1"/>
  <c r="N4030" i="1" s="1"/>
  <c r="L4031" i="1"/>
  <c r="M4031" i="1" s="1"/>
  <c r="N4031" i="1" s="1"/>
  <c r="L4032" i="1"/>
  <c r="M4032" i="1" s="1"/>
  <c r="N4032" i="1" s="1"/>
  <c r="L4033" i="1"/>
  <c r="M4033" i="1" s="1"/>
  <c r="N4033" i="1" s="1"/>
  <c r="L4034" i="1"/>
  <c r="M4034" i="1" s="1"/>
  <c r="N4034" i="1" s="1"/>
  <c r="L4035" i="1"/>
  <c r="M4035" i="1" s="1"/>
  <c r="N4035" i="1" s="1"/>
  <c r="L4036" i="1"/>
  <c r="M4036" i="1" s="1"/>
  <c r="N4036" i="1" s="1"/>
  <c r="L4037" i="1"/>
  <c r="M4037" i="1" s="1"/>
  <c r="N4037" i="1" s="1"/>
  <c r="L4038" i="1"/>
  <c r="M4038" i="1" s="1"/>
  <c r="N4038" i="1" s="1"/>
  <c r="L4039" i="1"/>
  <c r="M4039" i="1" s="1"/>
  <c r="N4039" i="1" s="1"/>
  <c r="L4040" i="1"/>
  <c r="M4040" i="1" s="1"/>
  <c r="N4040" i="1" s="1"/>
  <c r="L4041" i="1"/>
  <c r="M4041" i="1" s="1"/>
  <c r="N4041" i="1" s="1"/>
  <c r="L4042" i="1"/>
  <c r="M4042" i="1" s="1"/>
  <c r="N4042" i="1" s="1"/>
  <c r="L4043" i="1"/>
  <c r="M4043" i="1" s="1"/>
  <c r="N4043" i="1" s="1"/>
  <c r="L4044" i="1"/>
  <c r="M4044" i="1" s="1"/>
  <c r="N4044" i="1" s="1"/>
  <c r="L4045" i="1"/>
  <c r="M4045" i="1" s="1"/>
  <c r="N4045" i="1" s="1"/>
  <c r="L4046" i="1"/>
  <c r="M4046" i="1" s="1"/>
  <c r="N4046" i="1" s="1"/>
  <c r="L4047" i="1"/>
  <c r="M4047" i="1" s="1"/>
  <c r="N4047" i="1" s="1"/>
  <c r="L4048" i="1"/>
  <c r="M4048" i="1" s="1"/>
  <c r="N4048" i="1" s="1"/>
  <c r="L4049" i="1"/>
  <c r="M4049" i="1" s="1"/>
  <c r="N4049" i="1" s="1"/>
  <c r="L4050" i="1"/>
  <c r="M4050" i="1" s="1"/>
  <c r="N4050" i="1" s="1"/>
  <c r="L4051" i="1"/>
  <c r="M4051" i="1" s="1"/>
  <c r="N4051" i="1" s="1"/>
  <c r="L4052" i="1"/>
  <c r="M4052" i="1" s="1"/>
  <c r="N4052" i="1" s="1"/>
  <c r="L4053" i="1"/>
  <c r="M4053" i="1" s="1"/>
  <c r="N4053" i="1" s="1"/>
  <c r="L4054" i="1"/>
  <c r="M4054" i="1" s="1"/>
  <c r="N4054" i="1" s="1"/>
  <c r="L4055" i="1"/>
  <c r="M4055" i="1" s="1"/>
  <c r="N4055" i="1" s="1"/>
  <c r="L4056" i="1"/>
  <c r="M4056" i="1" s="1"/>
  <c r="N4056" i="1" s="1"/>
  <c r="L4057" i="1"/>
  <c r="M4057" i="1" s="1"/>
  <c r="N4057" i="1" s="1"/>
  <c r="L4058" i="1"/>
  <c r="M4058" i="1" s="1"/>
  <c r="N4058" i="1" s="1"/>
  <c r="L4059" i="1"/>
  <c r="M4059" i="1" s="1"/>
  <c r="N4059" i="1" s="1"/>
  <c r="L4060" i="1"/>
  <c r="M4060" i="1" s="1"/>
  <c r="N4060" i="1" s="1"/>
  <c r="L4061" i="1"/>
  <c r="M4061" i="1" s="1"/>
  <c r="N4061" i="1" s="1"/>
  <c r="L4062" i="1"/>
  <c r="M4062" i="1" s="1"/>
  <c r="N4062" i="1" s="1"/>
  <c r="L4063" i="1"/>
  <c r="M4063" i="1" s="1"/>
  <c r="N4063" i="1" s="1"/>
  <c r="L4064" i="1"/>
  <c r="M4064" i="1" s="1"/>
  <c r="N4064" i="1" s="1"/>
  <c r="L4065" i="1"/>
  <c r="M4065" i="1" s="1"/>
  <c r="N4065" i="1" s="1"/>
  <c r="L4066" i="1"/>
  <c r="M4066" i="1" s="1"/>
  <c r="N4066" i="1" s="1"/>
  <c r="L4067" i="1"/>
  <c r="M4067" i="1" s="1"/>
  <c r="N4067" i="1" s="1"/>
  <c r="L4068" i="1"/>
  <c r="M4068" i="1" s="1"/>
  <c r="N4068" i="1" s="1"/>
  <c r="L4069" i="1"/>
  <c r="M4069" i="1" s="1"/>
  <c r="N4069" i="1" s="1"/>
  <c r="L4070" i="1"/>
  <c r="M4070" i="1" s="1"/>
  <c r="N4070" i="1" s="1"/>
  <c r="L4071" i="1"/>
  <c r="M4071" i="1" s="1"/>
  <c r="N4071" i="1" s="1"/>
  <c r="L4072" i="1"/>
  <c r="M4072" i="1" s="1"/>
  <c r="N4072" i="1" s="1"/>
  <c r="L4073" i="1"/>
  <c r="M4073" i="1" s="1"/>
  <c r="N4073" i="1" s="1"/>
  <c r="L4074" i="1"/>
  <c r="M4074" i="1" s="1"/>
  <c r="N4074" i="1" s="1"/>
  <c r="L4075" i="1"/>
  <c r="M4075" i="1" s="1"/>
  <c r="N4075" i="1" s="1"/>
  <c r="L4076" i="1"/>
  <c r="M4076" i="1" s="1"/>
  <c r="N4076" i="1" s="1"/>
  <c r="L4077" i="1"/>
  <c r="M4077" i="1" s="1"/>
  <c r="N4077" i="1" s="1"/>
  <c r="L4078" i="1"/>
  <c r="M4078" i="1" s="1"/>
  <c r="N4078" i="1" s="1"/>
  <c r="L4079" i="1"/>
  <c r="M4079" i="1" s="1"/>
  <c r="N4079" i="1" s="1"/>
  <c r="L4080" i="1"/>
  <c r="M4080" i="1" s="1"/>
  <c r="N4080" i="1" s="1"/>
  <c r="L4081" i="1"/>
  <c r="M4081" i="1" s="1"/>
  <c r="N4081" i="1" s="1"/>
  <c r="L4082" i="1"/>
  <c r="M4082" i="1" s="1"/>
  <c r="N4082" i="1" s="1"/>
  <c r="L4083" i="1"/>
  <c r="M4083" i="1" s="1"/>
  <c r="N4083" i="1" s="1"/>
  <c r="L4084" i="1"/>
  <c r="M4084" i="1" s="1"/>
  <c r="N4084" i="1" s="1"/>
  <c r="L4085" i="1"/>
  <c r="M4085" i="1" s="1"/>
  <c r="N4085" i="1" s="1"/>
  <c r="L4086" i="1"/>
  <c r="M4086" i="1" s="1"/>
  <c r="N4086" i="1" s="1"/>
  <c r="L4087" i="1"/>
  <c r="M4087" i="1" s="1"/>
  <c r="N4087" i="1" s="1"/>
  <c r="L4088" i="1"/>
  <c r="M4088" i="1" s="1"/>
  <c r="N4088" i="1" s="1"/>
  <c r="L4089" i="1"/>
  <c r="M4089" i="1" s="1"/>
  <c r="N4089" i="1" s="1"/>
  <c r="L4090" i="1"/>
  <c r="M4090" i="1" s="1"/>
  <c r="N4090" i="1" s="1"/>
  <c r="L4091" i="1"/>
  <c r="M4091" i="1" s="1"/>
  <c r="N4091" i="1" s="1"/>
  <c r="L4092" i="1"/>
  <c r="M4092" i="1" s="1"/>
  <c r="N4092" i="1" s="1"/>
  <c r="L4093" i="1"/>
  <c r="M4093" i="1" s="1"/>
  <c r="N4093" i="1" s="1"/>
  <c r="L4094" i="1"/>
  <c r="M4094" i="1" s="1"/>
  <c r="N4094" i="1" s="1"/>
  <c r="L4095" i="1"/>
  <c r="M4095" i="1" s="1"/>
  <c r="N4095" i="1" s="1"/>
  <c r="L4096" i="1"/>
  <c r="M4096" i="1" s="1"/>
  <c r="N4096" i="1" s="1"/>
  <c r="L4097" i="1"/>
  <c r="M4097" i="1" s="1"/>
  <c r="N4097" i="1" s="1"/>
  <c r="L4098" i="1"/>
  <c r="M4098" i="1" s="1"/>
  <c r="N4098" i="1" s="1"/>
  <c r="L4099" i="1"/>
  <c r="M4099" i="1" s="1"/>
  <c r="N4099" i="1" s="1"/>
  <c r="L4100" i="1"/>
  <c r="M4100" i="1" s="1"/>
  <c r="N4100" i="1" s="1"/>
  <c r="L4101" i="1"/>
  <c r="M4101" i="1" s="1"/>
  <c r="N4101" i="1" s="1"/>
  <c r="L4102" i="1"/>
  <c r="M4102" i="1" s="1"/>
  <c r="N4102" i="1" s="1"/>
  <c r="L4103" i="1"/>
  <c r="M4103" i="1" s="1"/>
  <c r="N4103" i="1" s="1"/>
  <c r="L4104" i="1"/>
  <c r="M4104" i="1" s="1"/>
  <c r="N4104" i="1" s="1"/>
  <c r="L4105" i="1"/>
  <c r="M4105" i="1" s="1"/>
  <c r="N4105" i="1" s="1"/>
  <c r="L4106" i="1"/>
  <c r="M4106" i="1" s="1"/>
  <c r="N4106" i="1" s="1"/>
  <c r="L4107" i="1"/>
  <c r="M4107" i="1" s="1"/>
  <c r="N4107" i="1" s="1"/>
  <c r="L4108" i="1"/>
  <c r="M4108" i="1" s="1"/>
  <c r="N4108" i="1" s="1"/>
  <c r="L4109" i="1"/>
  <c r="M4109" i="1" s="1"/>
  <c r="N4109" i="1" s="1"/>
  <c r="L4110" i="1"/>
  <c r="M4110" i="1" s="1"/>
  <c r="N4110" i="1" s="1"/>
  <c r="L4111" i="1"/>
  <c r="M4111" i="1" s="1"/>
  <c r="N4111" i="1" s="1"/>
  <c r="L4112" i="1"/>
  <c r="M4112" i="1" s="1"/>
  <c r="N4112" i="1" s="1"/>
  <c r="L4113" i="1"/>
  <c r="M4113" i="1" s="1"/>
  <c r="N4113" i="1" s="1"/>
  <c r="L4114" i="1"/>
  <c r="M4114" i="1" s="1"/>
  <c r="N4114" i="1" s="1"/>
  <c r="L4115" i="1"/>
  <c r="M4115" i="1" s="1"/>
  <c r="N4115" i="1" s="1"/>
</calcChain>
</file>

<file path=xl/sharedStrings.xml><?xml version="1.0" encoding="utf-8"?>
<sst xmlns="http://schemas.openxmlformats.org/spreadsheetml/2006/main" count="24786" uniqueCount="8353">
  <si>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</si>
  <si>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</si>
  <si>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</si>
  <si>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</si>
  <si>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</si>
  <si>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</si>
  <si>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</si>
  <si>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</si>
  <si>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</si>
  <si>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</si>
  <si>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</si>
  <si>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</si>
  <si>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</si>
  <si>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</si>
  <si>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</si>
  <si>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</si>
  <si>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</si>
  <si>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</si>
  <si>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</si>
  <si>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</si>
  <si>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</si>
  <si>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</si>
  <si>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</si>
  <si>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</si>
  <si>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</si>
  <si>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</si>
  <si>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</si>
  <si>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</si>
  <si>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</si>
  <si>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</si>
  <si>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</si>
  <si>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</si>
  <si>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</si>
  <si>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</si>
  <si>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</si>
  <si>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</si>
  <si>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</si>
  <si>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</si>
  <si>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</si>
  <si>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</si>
  <si>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</si>
  <si>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</si>
  <si>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</si>
  <si>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</si>
  <si>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</si>
  <si>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</si>
  <si>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</si>
  <si>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</si>
  <si>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</si>
  <si>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</si>
  <si>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</si>
  <si>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</si>
  <si>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</si>
  <si>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</si>
  <si>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</si>
  <si>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</si>
  <si>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</si>
  <si>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</si>
  <si>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</si>
  <si>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</si>
  <si>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</si>
  <si>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</si>
  <si>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</si>
  <si>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</si>
  <si>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</si>
  <si>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</si>
  <si>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</si>
  <si>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</si>
  <si>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</si>
  <si>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</si>
  <si>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</si>
  <si>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</si>
  <si>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</si>
  <si>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</si>
  <si>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</si>
  <si>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</si>
  <si>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</si>
  <si>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</si>
  <si>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</si>
  <si>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</si>
  <si>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</si>
  <si>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</si>
  <si>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</si>
  <si>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</si>
  <si>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</si>
  <si>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</si>
  <si>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</si>
  <si>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</si>
  <si>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</si>
  <si>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</si>
  <si>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</si>
  <si>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</si>
  <si>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</si>
  <si>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</si>
  <si>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</si>
  <si>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</si>
  <si>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</si>
  <si>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</si>
  <si>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</si>
  <si>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</si>
  <si>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</si>
  <si>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</si>
  <si>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</si>
  <si>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</si>
  <si>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</si>
  <si>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</si>
  <si>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</si>
  <si>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</si>
  <si>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</si>
  <si>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</si>
  <si>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</si>
  <si>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</si>
  <si>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</si>
  <si>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</si>
  <si>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</si>
  <si>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</si>
  <si>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</si>
  <si>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</si>
  <si>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</si>
  <si>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</si>
  <si>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</si>
  <si>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</si>
  <si>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</si>
  <si>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</si>
  <si>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</si>
  <si>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</si>
  <si>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</si>
  <si>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</si>
  <si>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</si>
  <si>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</si>
  <si>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</si>
  <si>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</si>
  <si>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</si>
  <si>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</si>
  <si>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</si>
  <si>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</si>
  <si>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</si>
  <si>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</si>
  <si>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</si>
  <si>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</si>
  <si>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</si>
  <si>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</si>
  <si>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</si>
  <si>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</si>
  <si>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</si>
  <si>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</si>
  <si>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</si>
  <si>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</si>
  <si>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</si>
  <si>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</si>
  <si>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</si>
  <si>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</si>
  <si>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</si>
  <si>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</si>
  <si>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</si>
  <si>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</si>
  <si>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</si>
  <si>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</si>
  <si>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</si>
  <si>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</si>
  <si>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</si>
  <si>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</si>
  <si>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</si>
  <si>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</si>
  <si>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</si>
  <si>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</si>
  <si>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</si>
  <si>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</si>
  <si>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</si>
  <si>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</si>
  <si>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</si>
  <si>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</si>
  <si>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</si>
  <si>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</si>
  <si>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</si>
  <si>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</si>
  <si>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</si>
  <si>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</si>
  <si>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</si>
  <si>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</si>
  <si>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</si>
  <si>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</si>
  <si>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</si>
  <si>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</si>
  <si>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</si>
  <si>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</si>
  <si>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</si>
  <si>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</si>
  <si>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</si>
  <si>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</si>
  <si>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</si>
  <si>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</si>
  <si>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</si>
  <si>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</si>
  <si>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</si>
  <si>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</si>
  <si>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</si>
  <si>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</si>
  <si>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</si>
  <si>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</si>
  <si>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</si>
  <si>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</si>
  <si>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</si>
  <si>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</si>
  <si>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</si>
  <si>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</si>
  <si>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</si>
  <si>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</si>
  <si>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</si>
  <si>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</si>
  <si>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</si>
  <si>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</si>
  <si>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</si>
  <si>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</si>
  <si>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</si>
  <si>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</si>
  <si>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</si>
  <si>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</si>
  <si>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</si>
  <si>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</si>
  <si>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</si>
  <si>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</si>
  <si>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</si>
  <si>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</si>
  <si>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</si>
  <si>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</si>
  <si>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</si>
  <si>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</si>
  <si>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</si>
  <si>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</si>
  <si>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</si>
  <si>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</si>
  <si>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</si>
  <si>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</si>
  <si>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</si>
  <si>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</si>
  <si>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</si>
  <si>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</si>
  <si>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</si>
  <si>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</si>
  <si>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</si>
  <si>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</si>
  <si>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</si>
  <si>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</si>
  <si>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</si>
  <si>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</si>
  <si>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</si>
  <si>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</si>
  <si>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</si>
  <si>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</si>
  <si>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</si>
  <si>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</si>
  <si>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</si>
  <si>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</si>
  <si>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</si>
  <si>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</si>
  <si>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</si>
  <si>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</si>
  <si>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</si>
  <si>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</si>
  <si>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</si>
  <si>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</si>
  <si>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</si>
  <si>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</si>
  <si>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</si>
  <si>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</si>
  <si>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</si>
  <si>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</si>
  <si>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</si>
  <si>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</si>
  <si>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</si>
  <si>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</si>
  <si>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</si>
  <si>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</si>
  <si>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</si>
  <si>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</si>
  <si>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</si>
  <si>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</si>
  <si>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</si>
  <si>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</si>
  <si>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</si>
  <si>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</si>
  <si>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</si>
  <si>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</si>
  <si>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</si>
  <si>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</si>
  <si>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</si>
  <si>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</si>
  <si>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</si>
  <si>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</si>
  <si>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</si>
  <si>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</si>
  <si>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</si>
  <si>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</si>
  <si>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</si>
  <si>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</si>
  <si>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</si>
  <si>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</si>
  <si>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</si>
  <si>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</si>
  <si>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</si>
  <si>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</si>
  <si>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</si>
  <si>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</si>
  <si>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</si>
  <si>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</si>
  <si>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</si>
  <si>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</si>
  <si>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</si>
  <si>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</si>
  <si>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</si>
  <si>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</si>
  <si>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</si>
  <si>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</si>
  <si>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</si>
  <si>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</si>
  <si>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</si>
  <si>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</si>
  <si>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</si>
  <si>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</si>
  <si>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</si>
  <si>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</si>
  <si>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</si>
  <si>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</si>
  <si>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</si>
  <si>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</si>
  <si>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</si>
  <si>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</si>
  <si>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</si>
  <si>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</si>
  <si>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</si>
  <si>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</si>
  <si>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</si>
  <si>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</si>
  <si>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</si>
  <si>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</si>
  <si>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</si>
  <si>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</si>
  <si>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</si>
  <si>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</si>
  <si>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</si>
  <si>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</si>
  <si>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</si>
  <si>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</si>
  <si>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</si>
  <si>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</si>
  <si>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</si>
  <si>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</si>
  <si>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</si>
  <si>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</si>
  <si>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</si>
  <si>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</si>
  <si>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</si>
  <si>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</si>
  <si>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</si>
  <si>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</si>
  <si>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</si>
  <si>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</si>
  <si>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</si>
  <si>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</si>
  <si>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</si>
  <si>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</si>
  <si>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</si>
  <si>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</si>
  <si>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</si>
  <si>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</si>
  <si>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</si>
  <si>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</si>
  <si>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</si>
  <si>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</si>
  <si>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</si>
  <si>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</si>
  <si>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</si>
  <si>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</si>
  <si>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</si>
  <si>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</si>
  <si>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</si>
  <si>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</si>
  <si>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</si>
  <si>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</si>
  <si>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</si>
  <si>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</si>
  <si>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</si>
  <si>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</si>
  <si>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</si>
  <si>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</si>
  <si>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</si>
  <si>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</si>
  <si>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</si>
  <si>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</si>
  <si>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</si>
  <si>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</si>
  <si>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</si>
  <si>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</si>
  <si>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</si>
  <si>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</si>
  <si>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</si>
  <si>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</si>
  <si>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</si>
  <si>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</si>
  <si>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</si>
  <si>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</si>
  <si>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</si>
  <si>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</si>
  <si>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</si>
  <si>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</si>
  <si>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</si>
  <si>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</si>
  <si>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</si>
  <si>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</si>
  <si>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</si>
  <si>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</si>
  <si>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</si>
  <si>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</si>
  <si>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</si>
  <si>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</si>
  <si>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</si>
  <si>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</si>
  <si>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</si>
  <si>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</si>
  <si>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</si>
  <si>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</si>
  <si>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</si>
  <si>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</si>
  <si>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</si>
  <si>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</si>
  <si>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</si>
  <si>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</si>
  <si>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</si>
  <si>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</si>
  <si>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</si>
  <si>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</si>
  <si>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</si>
  <si>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</si>
  <si>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</si>
  <si>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</si>
  <si>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</si>
  <si>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</si>
  <si>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</si>
  <si>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</si>
  <si>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</si>
  <si>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</si>
  <si>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</si>
  <si>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</si>
  <si>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</si>
  <si>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</si>
  <si>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</si>
  <si>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</si>
  <si>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</si>
  <si>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</si>
  <si>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</si>
  <si>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</si>
  <si>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</si>
  <si>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</si>
  <si>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</si>
  <si>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</si>
  <si>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</si>
  <si>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</si>
  <si>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</si>
  <si>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</si>
  <si>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</si>
  <si>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</si>
  <si>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</si>
  <si>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</si>
  <si>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</si>
  <si>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</si>
  <si>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</si>
  <si>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</si>
  <si>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</si>
  <si>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</si>
  <si>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</si>
  <si>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</si>
  <si>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</si>
  <si>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</si>
  <si>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</si>
  <si>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</si>
  <si>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</si>
  <si>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</si>
  <si>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</si>
  <si>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</si>
  <si>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</si>
  <si>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</si>
  <si>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</si>
  <si>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</si>
  <si>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</si>
  <si>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</si>
  <si>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</si>
  <si>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</si>
  <si>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</si>
  <si>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</si>
  <si>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</si>
  <si>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</si>
  <si>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</si>
  <si>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</si>
  <si>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</si>
  <si>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</si>
  <si>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</si>
  <si>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</si>
  <si>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</si>
  <si>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</si>
  <si>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</si>
  <si>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</si>
  <si>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</si>
  <si>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</si>
  <si>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</si>
  <si>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</si>
  <si>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</si>
  <si>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</si>
  <si>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</si>
  <si>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</si>
  <si>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</si>
  <si>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</si>
  <si>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</si>
  <si>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</si>
  <si>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</si>
  <si>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</si>
  <si>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</si>
  <si>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</si>
  <si>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</si>
  <si>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</si>
  <si>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</si>
  <si>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</si>
  <si>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</si>
  <si>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</si>
  <si>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</si>
  <si>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</si>
  <si>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</si>
  <si>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</si>
  <si>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</si>
  <si>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</si>
  <si>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</si>
  <si>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</si>
  <si>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</si>
  <si>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</si>
  <si>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</si>
  <si>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</si>
  <si>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</si>
  <si>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</si>
  <si>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</si>
  <si>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</si>
  <si>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</si>
  <si>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</si>
  <si>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</si>
  <si>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</si>
  <si>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</si>
  <si>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</si>
  <si>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</si>
  <si>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</si>
  <si>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</si>
  <si>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</si>
  <si>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</si>
  <si>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</si>
  <si>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</si>
  <si>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</si>
  <si>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</si>
  <si>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</si>
  <si>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</si>
  <si>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</si>
  <si>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</si>
  <si>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</si>
  <si>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</si>
  <si>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</si>
  <si>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</si>
  <si>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</si>
  <si>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</si>
  <si>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</si>
  <si>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</si>
  <si>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</si>
  <si>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</si>
  <si>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</si>
  <si>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</si>
  <si>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</si>
  <si>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</si>
  <si>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</si>
  <si>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</si>
  <si>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</si>
  <si>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</si>
  <si>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</si>
  <si>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</si>
  <si>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</si>
  <si>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</si>
  <si>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</si>
  <si>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</si>
  <si>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</si>
  <si>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</si>
  <si>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</si>
  <si>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</si>
  <si>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</si>
  <si>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</si>
  <si>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</si>
  <si>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</si>
  <si>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</si>
  <si>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</si>
  <si>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</si>
  <si>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</si>
  <si>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</si>
  <si>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</si>
  <si>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</si>
  <si>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</si>
  <si>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</si>
  <si>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</si>
  <si>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</si>
  <si>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</si>
  <si>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</si>
  <si>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</si>
  <si>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</si>
  <si>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</si>
  <si>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</si>
  <si>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</si>
  <si>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</si>
  <si>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</si>
  <si>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</si>
  <si>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</si>
  <si>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</si>
  <si>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</si>
  <si>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</si>
  <si>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</si>
  <si>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</si>
  <si>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</si>
  <si>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</si>
  <si>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</si>
  <si>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</si>
  <si>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</si>
  <si>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</si>
  <si>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</si>
  <si>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</si>
  <si>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</si>
  <si>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</si>
  <si>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</si>
  <si>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</si>
  <si>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</si>
  <si>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</si>
  <si>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</si>
  <si>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</si>
  <si>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</si>
  <si>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</si>
  <si>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</si>
  <si>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</si>
  <si>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</si>
  <si>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</si>
  <si>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</si>
  <si>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</si>
  <si>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</si>
  <si>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</si>
  <si>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</si>
  <si>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</si>
  <si>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</si>
  <si>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</si>
  <si>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</si>
  <si>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</si>
  <si>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</si>
  <si>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</si>
  <si>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</si>
  <si>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</si>
  <si>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</si>
  <si>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</si>
  <si>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</si>
  <si>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</si>
  <si>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</si>
  <si>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</si>
  <si>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</si>
  <si>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</si>
  <si>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</si>
  <si>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</si>
  <si>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</si>
  <si>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</si>
  <si>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</si>
  <si>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</si>
  <si>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</si>
  <si>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</si>
  <si>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</si>
  <si>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</si>
  <si>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</si>
  <si>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</si>
  <si>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</si>
  <si>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</si>
  <si>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</si>
  <si>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</si>
  <si>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</si>
  <si>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</si>
  <si>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</si>
  <si>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</si>
  <si>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</si>
  <si>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</si>
  <si>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</si>
  <si>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</si>
  <si>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</si>
  <si>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</si>
  <si>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</si>
  <si>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</si>
  <si>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</si>
  <si>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</si>
  <si>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</si>
  <si>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</si>
  <si>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</si>
  <si>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</si>
  <si>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</si>
  <si>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</si>
  <si>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</si>
  <si>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</si>
  <si>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</si>
  <si>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</si>
  <si>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</si>
  <si>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</si>
  <si>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</si>
  <si>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</si>
  <si>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</si>
  <si>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</si>
  <si>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</si>
  <si>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</si>
  <si>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</si>
  <si>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</si>
  <si>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</si>
  <si>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</si>
  <si>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</si>
  <si>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</si>
  <si>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</si>
  <si>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</si>
  <si>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</si>
  <si>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</si>
  <si>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</si>
  <si>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</si>
  <si>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</si>
  <si>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</si>
  <si>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</si>
  <si>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</si>
  <si>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</si>
  <si>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</si>
  <si>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</si>
  <si>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</si>
  <si>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</si>
  <si>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</si>
  <si>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</si>
  <si>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</si>
  <si>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</si>
  <si>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</si>
  <si>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</si>
  <si>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</si>
  <si>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</si>
  <si>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</si>
  <si>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</si>
  <si>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</si>
  <si>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</si>
  <si>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</si>
  <si>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</si>
  <si>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</si>
  <si>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</si>
  <si>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</si>
  <si>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</si>
  <si>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</si>
  <si>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</si>
  <si>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</si>
  <si>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</si>
  <si>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</si>
  <si>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</si>
  <si>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</si>
  <si>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</si>
  <si>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</si>
  <si>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</si>
  <si>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</si>
  <si>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</si>
  <si>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</si>
  <si>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</si>
  <si>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</si>
  <si>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</si>
  <si>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</si>
  <si>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</si>
  <si>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</si>
  <si>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</si>
  <si>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</si>
  <si>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</si>
  <si>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</si>
  <si>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</si>
  <si>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</si>
  <si>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</si>
  <si>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</si>
  <si>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</si>
  <si>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</si>
  <si>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</si>
  <si>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</si>
  <si>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</si>
  <si>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</si>
  <si>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</si>
  <si>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</si>
  <si>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</si>
  <si>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</si>
  <si>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</si>
  <si>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</si>
  <si>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</si>
  <si>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</si>
  <si>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</si>
  <si>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</si>
  <si>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</si>
  <si>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</si>
  <si>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</si>
  <si>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</si>
  <si>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</si>
  <si>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</si>
  <si>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</si>
  <si>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</si>
  <si>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</si>
  <si>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</si>
  <si>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</si>
  <si>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</si>
  <si>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</si>
  <si>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</si>
  <si>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</si>
  <si>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</si>
  <si>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</si>
  <si>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</si>
  <si>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</si>
  <si>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</si>
  <si>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</si>
  <si>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</si>
  <si>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</si>
  <si>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</si>
  <si>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</si>
  <si>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</si>
  <si>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</si>
  <si>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</si>
  <si>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</si>
  <si>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</si>
  <si>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</si>
  <si>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</si>
  <si>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</si>
  <si>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</si>
  <si>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</si>
  <si>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</si>
  <si>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</si>
  <si>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</si>
  <si>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</si>
  <si>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</si>
  <si>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</si>
  <si>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</si>
  <si>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</si>
  <si>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</si>
  <si>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</si>
  <si>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</si>
  <si>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</si>
  <si>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</si>
  <si>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</si>
  <si>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</si>
  <si>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</si>
  <si>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</si>
  <si>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</si>
  <si>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</si>
  <si>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</si>
  <si>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</si>
  <si>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</si>
  <si>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</si>
  <si>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</si>
  <si>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</si>
  <si>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</si>
  <si>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</si>
  <si>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</si>
  <si>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</si>
  <si>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</si>
  <si>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</si>
  <si>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</si>
  <si>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</si>
  <si>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</si>
  <si>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</si>
  <si>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</si>
  <si>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</si>
  <si>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</si>
  <si>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</si>
  <si>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</si>
  <si>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</si>
  <si>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</si>
  <si>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</si>
  <si>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</si>
  <si>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</si>
  <si>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</si>
  <si>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</si>
  <si>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</si>
  <si>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</si>
  <si>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</si>
  <si>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</si>
  <si>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</si>
  <si>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</si>
  <si>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</si>
  <si>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</si>
  <si>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</si>
  <si>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</si>
  <si>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</si>
  <si>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</si>
  <si>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</si>
  <si>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</si>
  <si>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</si>
  <si>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</si>
  <si>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</si>
  <si>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</si>
  <si>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</si>
  <si>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</si>
  <si>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</si>
  <si>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</si>
  <si>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</si>
  <si>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</si>
  <si>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</si>
  <si>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</si>
  <si>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</si>
  <si>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</si>
  <si>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</si>
  <si>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</si>
  <si>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</si>
  <si>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</si>
  <si>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</si>
  <si>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</si>
  <si>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</si>
  <si>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</si>
  <si>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</si>
  <si>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</si>
  <si>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</si>
  <si>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</si>
  <si>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</si>
  <si>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</si>
  <si>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</si>
  <si>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</si>
  <si>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</si>
  <si>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</si>
  <si>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</si>
  <si>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</si>
  <si>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</si>
  <si>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</si>
  <si>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</si>
  <si>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</si>
  <si>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</si>
  <si>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</si>
  <si>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</si>
  <si>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</si>
  <si>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</si>
  <si>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</si>
  <si>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</si>
  <si>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</si>
  <si>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</si>
  <si>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</si>
  <si>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</si>
  <si>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</si>
  <si>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</si>
  <si>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</si>
  <si>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</si>
  <si>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</si>
  <si>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</si>
  <si>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</si>
  <si>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</si>
  <si>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</si>
  <si>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</si>
  <si>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</si>
  <si>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</si>
  <si>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</si>
  <si>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</si>
  <si>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</si>
  <si>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</si>
  <si>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</si>
  <si>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</si>
  <si>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</si>
  <si>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</si>
  <si>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</si>
  <si>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</si>
  <si>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</si>
  <si>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</si>
  <si>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</si>
  <si>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</si>
  <si>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</si>
  <si>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</si>
  <si>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</si>
  <si>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</si>
  <si>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</si>
  <si>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</si>
  <si>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</si>
  <si>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</si>
  <si>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</si>
  <si>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</si>
  <si>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</si>
  <si>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</si>
  <si>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</si>
  <si>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</si>
  <si>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</si>
  <si>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</si>
  <si>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</si>
  <si>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</si>
  <si>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</si>
  <si>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</si>
  <si>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</si>
  <si>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</si>
  <si>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</si>
  <si>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</si>
  <si>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</si>
  <si>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</si>
  <si>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</si>
  <si>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</si>
  <si>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</si>
  <si>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</si>
  <si>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</si>
  <si>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</si>
  <si>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</si>
  <si>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</si>
  <si>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</si>
  <si>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</si>
  <si>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</si>
  <si>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</si>
  <si>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</si>
  <si>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</si>
  <si>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</si>
  <si>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</si>
  <si>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</si>
  <si>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</si>
  <si>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</si>
  <si>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</si>
  <si>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</si>
  <si>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</si>
  <si>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</si>
  <si>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</si>
  <si>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</si>
  <si>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</si>
  <si>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</si>
  <si>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</si>
  <si>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</si>
  <si>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</si>
  <si>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</si>
  <si>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</si>
  <si>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</si>
  <si>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</si>
  <si>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</si>
  <si>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</si>
  <si>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</si>
  <si>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</si>
  <si>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</si>
  <si>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</si>
  <si>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</si>
  <si>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</si>
  <si>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</si>
  <si>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</si>
  <si>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</si>
  <si>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</si>
  <si>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</si>
  <si>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</si>
  <si>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</si>
  <si>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</si>
  <si>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</si>
  <si>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</si>
  <si>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</si>
  <si>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</si>
  <si>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</si>
  <si>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</si>
  <si>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</si>
  <si>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</si>
  <si>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</si>
  <si>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</si>
  <si>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</si>
  <si>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</si>
  <si>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</si>
  <si>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</si>
  <si>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</si>
  <si>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</si>
  <si>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</si>
  <si>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</si>
  <si>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</si>
  <si>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</si>
  <si>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</si>
  <si>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</si>
  <si>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</si>
  <si>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</si>
  <si>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</si>
  <si>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</si>
  <si>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</si>
  <si>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</si>
  <si>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</si>
  <si>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</si>
  <si>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</si>
  <si>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</si>
  <si>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</si>
  <si>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</si>
  <si>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</si>
  <si>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</si>
  <si>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</si>
  <si>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</si>
  <si>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</si>
  <si>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</si>
  <si>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</si>
  <si>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</si>
  <si>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</si>
  <si>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</si>
  <si>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</si>
  <si>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</si>
  <si>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</si>
  <si>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</si>
  <si>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</si>
  <si>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</si>
  <si>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</si>
  <si>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</si>
  <si>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</si>
  <si>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</si>
  <si>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</si>
  <si>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</si>
  <si>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</si>
  <si>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</si>
  <si>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</si>
  <si>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</si>
  <si>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</si>
  <si>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</si>
  <si>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</si>
  <si>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</si>
  <si>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</si>
  <si>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</si>
  <si>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</si>
  <si>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</si>
  <si>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</si>
  <si>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</si>
  <si>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</si>
  <si>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</si>
  <si>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</si>
  <si>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</si>
  <si>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</si>
  <si>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</si>
  <si>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</si>
  <si>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</si>
  <si>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</si>
  <si>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</si>
  <si>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</si>
  <si>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</si>
  <si>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</si>
  <si>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</si>
  <si>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</si>
  <si>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</si>
  <si>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</si>
  <si>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</si>
  <si>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</si>
  <si>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</si>
  <si>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</si>
  <si>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</si>
  <si>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</si>
  <si>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</si>
  <si>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</si>
  <si>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</si>
  <si>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</si>
  <si>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</si>
  <si>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</si>
  <si>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</si>
  <si>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</si>
  <si>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</si>
  <si>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</si>
  <si>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</si>
  <si>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</si>
  <si>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</si>
  <si>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</si>
  <si>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</si>
  <si>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</si>
  <si>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</si>
  <si>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</si>
  <si>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</si>
  <si>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</si>
  <si>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</si>
  <si>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</si>
  <si>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</si>
  <si>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</si>
  <si>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</si>
  <si>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</si>
  <si>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</si>
  <si>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</si>
  <si>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</si>
  <si>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</si>
  <si>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</si>
  <si>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</si>
  <si>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</si>
  <si>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</si>
  <si>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</si>
  <si>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</si>
  <si>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</si>
  <si>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</si>
  <si>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</si>
  <si>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</si>
  <si>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</si>
  <si>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</si>
  <si>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</si>
  <si>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</si>
  <si>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</si>
  <si>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</si>
  <si>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</si>
  <si>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</si>
  <si>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</si>
  <si>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</si>
  <si>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</si>
  <si>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</si>
  <si>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</si>
  <si>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</si>
  <si>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</si>
  <si>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</si>
  <si>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</si>
  <si>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</si>
  <si>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</si>
  <si>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</si>
  <si>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</si>
  <si>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</si>
  <si>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</si>
  <si>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</si>
  <si>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</si>
  <si>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</si>
  <si>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</si>
  <si>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</si>
  <si>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</si>
  <si>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</si>
  <si>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</si>
  <si>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</si>
  <si>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</si>
  <si>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</si>
  <si>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</si>
  <si>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</si>
  <si>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</si>
  <si>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</si>
  <si>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</si>
  <si>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</si>
  <si>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</si>
  <si>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</si>
  <si>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</si>
  <si>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</si>
  <si>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</si>
  <si>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</si>
  <si>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</si>
  <si>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</si>
  <si>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</si>
  <si>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</si>
  <si>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</si>
  <si>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</si>
  <si>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</si>
  <si>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</si>
  <si>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</si>
  <si>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</si>
  <si>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</si>
  <si>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</si>
  <si>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</si>
  <si>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</si>
  <si>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</si>
  <si>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</si>
  <si>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</si>
  <si>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</si>
  <si>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</si>
  <si>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</si>
  <si>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</si>
  <si>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</si>
  <si>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</si>
  <si>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</si>
  <si>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</si>
  <si>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</si>
  <si>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</si>
  <si>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</si>
  <si>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</si>
  <si>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</si>
  <si>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</si>
  <si>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</si>
  <si>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</si>
  <si>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</si>
  <si>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</si>
  <si>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</si>
  <si>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</si>
  <si>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</si>
  <si>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</si>
  <si>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</si>
  <si>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</si>
  <si>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</si>
  <si>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</si>
  <si>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</si>
  <si>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</si>
  <si>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</si>
  <si>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</si>
  <si>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</si>
  <si>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</si>
  <si>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</si>
  <si>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</si>
  <si>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</si>
  <si>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</si>
  <si>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</si>
  <si>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</si>
  <si>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</si>
  <si>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</si>
  <si>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</si>
  <si>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</si>
  <si>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</si>
  <si>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</si>
  <si>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</si>
  <si>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</si>
  <si>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</si>
  <si>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</si>
  <si>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</si>
  <si>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</si>
  <si>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</si>
  <si>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</si>
  <si>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</si>
  <si>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</si>
  <si>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</si>
  <si>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</si>
  <si>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</si>
  <si>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</si>
  <si>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</si>
  <si>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</si>
  <si>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</si>
  <si>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</si>
  <si>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</si>
  <si>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</si>
  <si>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</si>
  <si>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</si>
  <si>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</si>
  <si>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</si>
  <si>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</si>
  <si>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</si>
  <si>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</si>
  <si>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</si>
  <si>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</si>
  <si>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</si>
  <si>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</si>
  <si>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</si>
  <si>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</si>
  <si>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</si>
  <si>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</si>
  <si>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</si>
  <si>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</si>
  <si>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</si>
  <si>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</si>
  <si>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</si>
  <si>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</si>
  <si>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</si>
  <si>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</si>
  <si>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</si>
  <si>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</si>
  <si>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</si>
  <si>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</si>
  <si>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</si>
  <si>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</si>
  <si>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</si>
  <si>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</si>
  <si>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</si>
  <si>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</si>
  <si>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</si>
  <si>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</si>
  <si>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</si>
  <si>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</si>
  <si>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</si>
  <si>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</si>
  <si>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</si>
  <si>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</si>
  <si>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</si>
  <si>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</si>
  <si>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</si>
  <si>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</si>
  <si>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</si>
  <si>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</si>
  <si>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</si>
  <si>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</si>
  <si>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</si>
  <si>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</si>
  <si>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</si>
  <si>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</si>
  <si>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</si>
  <si>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</si>
  <si>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</si>
  <si>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</si>
  <si>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</si>
  <si>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</si>
  <si>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</si>
  <si>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</si>
  <si>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</si>
  <si>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</si>
  <si>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</si>
  <si>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</si>
  <si>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</si>
  <si>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</si>
  <si>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</si>
  <si>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</si>
  <si>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</si>
  <si>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</si>
  <si>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</si>
  <si>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</si>
  <si>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</si>
  <si>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</si>
  <si>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</si>
  <si>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</si>
  <si>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</si>
  <si>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</si>
  <si>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</si>
  <si>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</si>
  <si>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</si>
  <si>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</si>
  <si>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</si>
  <si>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</si>
  <si>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</si>
  <si>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</si>
  <si>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</si>
  <si>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</si>
  <si>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</si>
  <si>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</si>
  <si>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</si>
  <si>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</si>
  <si>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</si>
  <si>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</si>
  <si>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</si>
  <si>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</si>
  <si>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</si>
  <si>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</si>
  <si>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</si>
  <si>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</si>
  <si>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</si>
  <si>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</si>
  <si>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</si>
  <si>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</si>
  <si>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</si>
  <si>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</si>
  <si>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</si>
  <si>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</si>
  <si>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</si>
  <si>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</si>
  <si>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</si>
  <si>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</si>
  <si>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</si>
  <si>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</si>
  <si>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</si>
  <si>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</si>
  <si>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</si>
  <si>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</si>
  <si>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</si>
  <si>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</si>
  <si>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</si>
  <si>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</si>
  <si>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</si>
  <si>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</si>
  <si>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</si>
  <si>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</si>
  <si>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</si>
  <si>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</si>
  <si>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</si>
  <si>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</si>
  <si>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</si>
  <si>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</si>
  <si>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</si>
  <si>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</si>
  <si>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</si>
  <si>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</si>
  <si>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</si>
  <si>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</si>
  <si>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</si>
  <si>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</si>
  <si>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</si>
  <si>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</si>
  <si>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</si>
  <si>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</si>
  <si>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</si>
  <si>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</si>
  <si>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</si>
  <si>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</si>
  <si>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</si>
  <si>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</si>
  <si>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</si>
  <si>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</si>
  <si>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</si>
  <si>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</si>
  <si>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</si>
  <si>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</si>
  <si>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</si>
  <si>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</si>
  <si>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</si>
  <si>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</si>
  <si>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</si>
  <si>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</si>
  <si>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</si>
  <si>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</si>
  <si>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</si>
  <si>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</si>
  <si>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</si>
  <si>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</si>
  <si>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</si>
  <si>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</si>
  <si>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</si>
  <si>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</si>
  <si>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</si>
  <si>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</si>
  <si>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</si>
  <si>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</si>
  <si>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</si>
  <si>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</si>
  <si>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</si>
  <si>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</si>
  <si>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</si>
  <si>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</si>
  <si>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</si>
  <si>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</si>
  <si>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</si>
  <si>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</si>
  <si>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</si>
  <si>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</si>
  <si>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</si>
  <si>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</si>
  <si>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</si>
  <si>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</si>
  <si>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</si>
  <si>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</si>
  <si>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</si>
  <si>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</si>
  <si>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</si>
  <si>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</si>
  <si>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</si>
  <si>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</si>
  <si>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</si>
  <si>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</si>
  <si>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</si>
  <si>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</si>
  <si>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</si>
  <si>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</si>
  <si>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</si>
  <si>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</si>
  <si>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</si>
  <si>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</si>
  <si>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</si>
  <si>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</si>
  <si>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</si>
  <si>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</si>
  <si>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</si>
  <si>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</si>
  <si>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</si>
  <si>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</si>
  <si>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</si>
  <si>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</si>
  <si>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</si>
  <si>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</si>
  <si>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</si>
  <si>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</si>
  <si>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</si>
  <si>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</si>
  <si>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</si>
  <si>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</si>
  <si>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</si>
  <si>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</si>
  <si>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</si>
  <si>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</si>
  <si>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</si>
  <si>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</si>
  <si>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</si>
  <si>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</si>
  <si>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</si>
  <si>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</si>
  <si>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</si>
  <si>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</si>
  <si>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</si>
  <si>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</si>
  <si>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</si>
  <si>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</si>
  <si>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</si>
  <si>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</si>
  <si>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</si>
  <si>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</si>
  <si>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</si>
  <si>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</si>
  <si>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</si>
  <si>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</si>
  <si>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</si>
  <si>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</si>
  <si>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</si>
  <si>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</si>
  <si>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</si>
  <si>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</si>
  <si>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</si>
  <si>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</si>
  <si>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</si>
  <si>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</si>
  <si>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</si>
  <si>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</si>
  <si>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</si>
  <si>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</si>
  <si>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</si>
  <si>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</si>
  <si>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</si>
  <si>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</si>
  <si>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</si>
  <si>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</si>
  <si>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</si>
  <si>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</si>
  <si>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</si>
  <si>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</si>
  <si>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</si>
  <si>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</si>
  <si>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</si>
  <si>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</si>
  <si>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</si>
  <si>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</si>
  <si>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</si>
  <si>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</si>
  <si>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</si>
  <si>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</si>
  <si>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</si>
  <si>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</si>
  <si>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</si>
  <si>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</si>
  <si>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</si>
  <si>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</si>
  <si>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</si>
  <si>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</si>
  <si>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</si>
  <si>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</si>
  <si>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</si>
  <si>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</si>
  <si>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</si>
  <si>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</si>
  <si>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</si>
  <si>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</si>
  <si>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</si>
  <si>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</si>
  <si>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</si>
  <si>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</si>
  <si>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</si>
  <si>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</si>
  <si>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</si>
  <si>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</si>
  <si>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</si>
  <si>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</si>
  <si>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</si>
  <si>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</si>
  <si>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</si>
  <si>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</si>
  <si>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</si>
  <si>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</si>
  <si>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</si>
  <si>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</si>
  <si>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</si>
  <si>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</si>
  <si>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</si>
  <si>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</si>
  <si>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</si>
  <si>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</si>
  <si>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</si>
  <si>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</si>
  <si>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</si>
  <si>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</si>
  <si>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</si>
  <si>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</si>
  <si>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</si>
  <si>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</si>
  <si>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</si>
  <si>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</si>
  <si>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</si>
  <si>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</si>
  <si>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</si>
  <si>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</si>
  <si>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</si>
  <si>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</si>
  <si>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</si>
  <si>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</si>
  <si>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</si>
  <si>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</si>
  <si>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</si>
  <si>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</si>
  <si>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</si>
  <si>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</si>
  <si>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</si>
  <si>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</si>
  <si>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</si>
  <si>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</si>
  <si>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</si>
  <si>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</si>
  <si>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</si>
  <si>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</si>
  <si>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</si>
  <si>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</si>
  <si>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</si>
  <si>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</si>
  <si>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</si>
  <si>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</si>
  <si>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</si>
  <si>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</si>
  <si>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</si>
  <si>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</si>
  <si>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</si>
  <si>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</si>
  <si>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</si>
  <si>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</si>
  <si>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</si>
  <si>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</si>
  <si>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</si>
  <si>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</si>
  <si>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</si>
  <si>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</si>
  <si>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</si>
  <si>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</si>
  <si>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</si>
  <si>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</si>
  <si>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</si>
  <si>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</si>
  <si>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</si>
  <si>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</si>
  <si>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</si>
  <si>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</si>
  <si>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</si>
  <si>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</si>
  <si>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</si>
  <si>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</si>
  <si>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</si>
  <si>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</si>
  <si>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</si>
  <si>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</si>
  <si>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</si>
  <si>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</si>
  <si>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</si>
  <si>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</si>
  <si>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</si>
  <si>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</si>
  <si>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</si>
  <si>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</si>
  <si>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</si>
  <si>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</si>
  <si>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</si>
  <si>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</si>
  <si>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</si>
  <si>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</si>
  <si>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</si>
  <si>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</si>
  <si>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</si>
  <si>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</si>
  <si>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</si>
  <si>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</si>
  <si>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</si>
  <si>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</si>
  <si>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</si>
  <si>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</si>
  <si>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</si>
  <si>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</si>
  <si>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</si>
  <si>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</si>
  <si>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</si>
  <si>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</si>
  <si>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</si>
  <si>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</si>
  <si>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</si>
  <si>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</si>
  <si>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</si>
  <si>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</si>
  <si>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</si>
  <si>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</si>
  <si>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</si>
  <si>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</si>
  <si>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</si>
  <si>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</si>
  <si>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</si>
  <si>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</si>
  <si>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</si>
  <si>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</si>
  <si>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</si>
  <si>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</si>
  <si>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</si>
  <si>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</si>
  <si>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</si>
  <si>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</si>
  <si>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</si>
  <si>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</si>
  <si>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</si>
  <si>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</si>
  <si>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</si>
  <si>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</si>
  <si>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</si>
  <si>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</si>
  <si>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</si>
  <si>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</si>
  <si>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</si>
  <si>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</si>
  <si>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</si>
  <si>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</si>
  <si>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</si>
  <si>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</si>
  <si>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</si>
  <si>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</si>
  <si>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</si>
  <si>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</si>
  <si>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</si>
  <si>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</si>
  <si>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</si>
  <si>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</si>
  <si>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</si>
  <si>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</si>
  <si>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</si>
  <si>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</si>
  <si>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</si>
  <si>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</si>
  <si>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</si>
  <si>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</si>
  <si>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</si>
  <si>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</si>
  <si>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</si>
  <si>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</si>
  <si>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</si>
  <si>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</si>
  <si>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</si>
  <si>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</si>
  <si>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</si>
  <si>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</si>
  <si>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</si>
  <si>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</si>
  <si>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</si>
  <si>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</si>
  <si>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</si>
  <si>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</si>
  <si>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</si>
  <si>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</si>
  <si>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</si>
  <si>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</si>
  <si>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</si>
  <si>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</si>
  <si>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</si>
  <si>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</si>
  <si>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</si>
  <si>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</si>
  <si>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</si>
  <si>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</si>
  <si>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</si>
  <si>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</si>
  <si>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</si>
  <si>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</si>
  <si>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</si>
  <si>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</si>
  <si>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</si>
  <si>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</si>
  <si>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</si>
  <si>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</si>
  <si>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</si>
  <si>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</si>
  <si>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</si>
  <si>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</si>
  <si>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</si>
  <si>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</si>
  <si>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</si>
  <si>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</si>
  <si>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</si>
  <si>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</si>
  <si>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</si>
  <si>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</si>
  <si>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</si>
  <si>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</si>
  <si>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</si>
  <si>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</si>
  <si>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</si>
  <si>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</si>
  <si>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</si>
  <si>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</si>
  <si>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</si>
  <si>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</si>
  <si>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</si>
  <si>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</si>
  <si>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</si>
  <si>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</si>
  <si>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</si>
  <si>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</si>
  <si>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</si>
  <si>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</si>
  <si>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</si>
  <si>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</si>
  <si>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</si>
  <si>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</si>
  <si>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</si>
  <si>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</si>
  <si>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</si>
  <si>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</si>
  <si>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</si>
  <si>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</si>
  <si>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</si>
  <si>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</si>
  <si>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</si>
  <si>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</si>
  <si>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</si>
  <si>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</si>
  <si>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</si>
  <si>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</si>
  <si>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</si>
  <si>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</si>
  <si>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</si>
  <si>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</si>
  <si>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</si>
  <si>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</si>
  <si>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</si>
  <si>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</si>
  <si>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</si>
  <si>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</si>
  <si>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</si>
  <si>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</si>
  <si>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</si>
  <si>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</si>
  <si>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</si>
  <si>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</si>
  <si>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</si>
  <si>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</si>
  <si>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</si>
  <si>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</si>
  <si>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</si>
  <si>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</si>
  <si>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</si>
  <si>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</si>
  <si>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</si>
  <si>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</si>
  <si>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</si>
  <si>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</si>
  <si>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</si>
  <si>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</si>
  <si>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</si>
  <si>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</si>
  <si>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</si>
  <si>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</si>
  <si>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</si>
  <si>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</si>
  <si>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</si>
  <si>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</si>
  <si>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</si>
  <si>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</si>
  <si>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</si>
  <si>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</si>
  <si>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</si>
  <si>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</si>
  <si>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</si>
  <si>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</si>
  <si>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</si>
  <si>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</si>
  <si>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</si>
  <si>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</si>
  <si>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</si>
  <si>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</si>
  <si>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</si>
  <si>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</si>
  <si>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</si>
  <si>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</si>
  <si>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</si>
  <si>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</si>
  <si>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</si>
  <si>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</si>
  <si>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</si>
  <si>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</si>
  <si>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</si>
  <si>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</si>
  <si>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</si>
  <si>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</si>
  <si>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</si>
  <si>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</si>
  <si>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</si>
  <si>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</si>
  <si>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</si>
  <si>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</si>
  <si>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</si>
  <si>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</si>
  <si>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</si>
  <si>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</si>
  <si>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</si>
  <si>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</si>
  <si>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</si>
  <si>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</si>
  <si>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</si>
  <si>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</si>
  <si>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</si>
  <si>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</si>
  <si>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</si>
  <si>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</si>
  <si>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</si>
  <si>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</si>
  <si>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</si>
  <si>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</si>
  <si>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</si>
  <si>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</si>
  <si>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</si>
  <si>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</si>
  <si>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</si>
  <si>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</si>
  <si>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</si>
  <si>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</si>
  <si>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</si>
  <si>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</si>
  <si>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</si>
  <si>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</si>
  <si>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</si>
  <si>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</si>
  <si>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</si>
  <si>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</si>
  <si>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</si>
  <si>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</si>
  <si>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</si>
  <si>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</si>
  <si>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</si>
  <si>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</si>
  <si>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</si>
  <si>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</si>
  <si>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</si>
  <si>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</si>
  <si>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</si>
  <si>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</si>
  <si>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</si>
  <si>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</si>
  <si>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</si>
  <si>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</si>
  <si>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</si>
  <si>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</si>
  <si>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</si>
  <si>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</si>
  <si>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</si>
  <si>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</si>
  <si>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</si>
  <si>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</si>
  <si>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</si>
  <si>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</si>
  <si>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</si>
  <si>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</si>
  <si>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</si>
  <si>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</si>
  <si>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</si>
  <si>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</si>
  <si>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</si>
  <si>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</si>
  <si>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</si>
  <si>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</si>
  <si>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</si>
  <si>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</si>
  <si>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</si>
  <si>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</si>
  <si>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</si>
  <si>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</si>
  <si>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</si>
  <si>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</si>
  <si>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</si>
  <si>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</si>
  <si>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</si>
  <si>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</si>
  <si>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</si>
  <si>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</si>
  <si>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</si>
  <si>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</si>
  <si>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</si>
  <si>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</si>
  <si>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</si>
  <si>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</si>
  <si>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</si>
  <si>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</si>
  <si>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</si>
  <si>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</si>
  <si>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</si>
  <si>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</si>
  <si>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</si>
  <si>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</si>
  <si>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</si>
  <si>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</si>
  <si>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</si>
  <si>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</si>
  <si>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</si>
  <si>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</si>
  <si>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</si>
  <si>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</si>
  <si>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</si>
  <si>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</si>
  <si>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</si>
  <si>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</si>
  <si>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</si>
  <si>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</si>
  <si>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</si>
  <si>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</si>
  <si>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</si>
  <si>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</si>
  <si>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</si>
  <si>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</si>
  <si>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</si>
  <si>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</si>
  <si>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</si>
  <si>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</si>
  <si>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</si>
  <si>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</si>
  <si>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</si>
  <si>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</si>
  <si>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</si>
  <si>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</si>
  <si>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</si>
  <si>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</si>
  <si>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</si>
  <si>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</si>
  <si>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</si>
  <si>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</si>
  <si>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</si>
  <si>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</si>
  <si>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</si>
  <si>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</si>
  <si>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</si>
  <si>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</si>
  <si>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</si>
  <si>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</si>
  <si>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</si>
  <si>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</si>
  <si>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</si>
  <si>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</si>
  <si>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</si>
  <si>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</si>
  <si>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</si>
  <si>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</si>
  <si>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</si>
  <si>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</si>
  <si>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</si>
  <si>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</si>
  <si>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</si>
  <si>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</si>
  <si>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</si>
  <si>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</si>
  <si>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</si>
  <si>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</si>
  <si>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</si>
  <si>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</si>
  <si>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</si>
  <si>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</si>
  <si>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</si>
  <si>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</si>
  <si>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</si>
  <si>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</si>
  <si>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</si>
  <si>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</si>
  <si>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</si>
  <si>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</si>
  <si>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</si>
  <si>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</si>
  <si>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</si>
  <si>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</si>
  <si>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</si>
  <si>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</si>
  <si>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</si>
  <si>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</si>
  <si>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</si>
  <si>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</si>
  <si>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</si>
  <si>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</si>
  <si>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</si>
  <si>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</si>
  <si>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</si>
  <si>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</si>
  <si>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</si>
  <si>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</si>
  <si>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</si>
  <si>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</si>
  <si>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</si>
  <si>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</si>
  <si>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</si>
  <si>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</si>
  <si>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</si>
  <si>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</si>
  <si>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</si>
  <si>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</si>
  <si>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</si>
  <si>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</si>
  <si>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</si>
  <si>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</si>
  <si>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</si>
  <si>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</si>
  <si>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</si>
  <si>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</si>
  <si>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</si>
  <si>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</si>
  <si>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</si>
  <si>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</si>
  <si>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</si>
  <si>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</si>
  <si>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</si>
  <si>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</si>
  <si>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</si>
  <si>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</si>
  <si>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</si>
  <si>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</si>
  <si>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</si>
  <si>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</si>
  <si>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</si>
  <si>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</si>
  <si>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</si>
  <si>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</si>
  <si>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</si>
  <si>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</si>
  <si>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</si>
  <si>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</si>
  <si>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</si>
  <si>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</si>
  <si>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</si>
  <si>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</si>
  <si>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</si>
  <si>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</si>
  <si>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</si>
  <si>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</si>
  <si>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</si>
  <si>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</si>
  <si>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</si>
  <si>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</si>
  <si>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</si>
  <si>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</si>
  <si>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</si>
  <si>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</si>
  <si>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</si>
  <si>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</si>
  <si>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</si>
  <si>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</si>
  <si>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</si>
  <si>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</si>
  <si>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</si>
  <si>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</si>
  <si>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</si>
  <si>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</si>
  <si>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</si>
  <si>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</si>
  <si>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</si>
  <si>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</si>
  <si>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</si>
  <si>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</si>
  <si>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</si>
  <si>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</si>
  <si>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</si>
  <si>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</si>
  <si>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</si>
  <si>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</si>
  <si>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</si>
  <si>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</si>
  <si>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</si>
  <si>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</si>
  <si>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</si>
  <si>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</si>
  <si>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</si>
  <si>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</si>
  <si>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</si>
  <si>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</si>
  <si>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</si>
  <si>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</si>
  <si>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</si>
  <si>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</si>
  <si>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</si>
  <si>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</si>
  <si>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</si>
  <si>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</si>
  <si>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</si>
  <si>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</si>
  <si>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</si>
  <si>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</si>
  <si>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</si>
  <si>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</si>
  <si>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</si>
  <si>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</si>
  <si>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</si>
  <si>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</si>
  <si>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</si>
  <si>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</si>
  <si>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</si>
  <si>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</si>
  <si>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</si>
  <si>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</si>
  <si>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</si>
  <si>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</si>
  <si>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</si>
  <si>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</si>
  <si>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</si>
  <si>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</si>
  <si>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</si>
  <si>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</si>
  <si>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</si>
  <si>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</si>
  <si>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</si>
  <si>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</si>
  <si>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</si>
  <si>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</si>
  <si>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</si>
  <si>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</si>
  <si>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</si>
  <si>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</si>
  <si>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</si>
  <si>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</si>
  <si>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</si>
  <si>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</si>
  <si>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</si>
  <si>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</si>
  <si>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</si>
  <si>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</si>
  <si>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</si>
  <si>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</si>
  <si>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</si>
  <si>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</si>
  <si>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</si>
  <si>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</si>
  <si>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</si>
  <si>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</si>
  <si>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</si>
  <si>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</si>
  <si>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</si>
  <si>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</si>
  <si>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</si>
  <si>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</si>
  <si>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</si>
  <si>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</si>
  <si>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</si>
  <si>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</si>
  <si>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</si>
  <si>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</si>
  <si>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</si>
  <si>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</si>
  <si>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</si>
  <si>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</si>
  <si>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</si>
  <si>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</si>
  <si>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</si>
  <si>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</si>
  <si>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</si>
  <si>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</si>
  <si>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</si>
  <si>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</si>
  <si>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</si>
  <si>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</si>
  <si>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</si>
  <si>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</si>
  <si>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</si>
  <si>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</si>
  <si>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</si>
  <si>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</si>
  <si>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</si>
  <si>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</si>
  <si>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</si>
  <si>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</si>
  <si>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</si>
  <si>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</si>
  <si>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</si>
  <si>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</si>
  <si>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</si>
  <si>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</si>
  <si>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</si>
  <si>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</si>
  <si>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</si>
  <si>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</si>
  <si>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</si>
  <si>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</si>
  <si>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</si>
  <si>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</si>
  <si>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</si>
  <si>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</si>
  <si>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</si>
  <si>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</si>
  <si>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</si>
  <si>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</si>
  <si>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</si>
  <si>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</si>
  <si>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</si>
  <si>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</si>
  <si>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</si>
  <si>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</si>
  <si>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</si>
  <si>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</si>
  <si>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</si>
  <si>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</si>
  <si>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</si>
  <si>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</si>
  <si>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</si>
  <si>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</si>
  <si>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</si>
  <si>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</si>
  <si>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</si>
  <si>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</si>
  <si>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</si>
  <si>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</si>
  <si>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</si>
  <si>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</si>
  <si>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</si>
  <si>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</si>
  <si>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</si>
  <si>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</si>
  <si>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</si>
  <si>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</si>
  <si>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</si>
  <si>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</si>
  <si>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</si>
  <si>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</si>
  <si>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</si>
  <si>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</si>
  <si>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</si>
  <si>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</si>
  <si>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</si>
  <si>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</si>
  <si>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</si>
  <si>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</si>
  <si>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</si>
  <si>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</si>
  <si>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</si>
  <si>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</si>
  <si>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</si>
  <si>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</si>
  <si>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</si>
  <si>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</si>
  <si>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</si>
  <si>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</si>
  <si>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</si>
  <si>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</si>
  <si>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</si>
  <si>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</si>
  <si>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</si>
  <si>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</si>
  <si>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</si>
  <si>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</si>
  <si>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</si>
  <si>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</si>
  <si>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</si>
  <si>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</si>
  <si>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</si>
  <si>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</si>
  <si>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</si>
  <si>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</si>
  <si>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</si>
  <si>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</si>
  <si>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</si>
  <si>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</si>
  <si>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</si>
  <si>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</si>
  <si>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</si>
  <si>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</si>
  <si>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</si>
  <si>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</si>
  <si>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</si>
  <si>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</si>
  <si>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</si>
  <si>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</si>
  <si>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</si>
  <si>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</si>
  <si>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</si>
  <si>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</si>
  <si>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</si>
  <si>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</si>
  <si>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</si>
  <si>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</si>
  <si>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</si>
  <si>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</si>
  <si>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</si>
  <si>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</si>
  <si>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</si>
  <si>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</si>
  <si>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</si>
  <si>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</si>
  <si>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</si>
  <si>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</si>
  <si>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</si>
  <si>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</si>
  <si>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</si>
  <si>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</si>
  <si>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</si>
  <si>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</si>
  <si>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</si>
  <si>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</si>
  <si>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</si>
  <si>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</si>
  <si>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</si>
  <si>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</si>
  <si>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</si>
  <si>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</si>
  <si>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</si>
  <si>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</si>
  <si>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</si>
  <si>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</si>
  <si>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</si>
  <si>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</si>
  <si>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</si>
  <si>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</si>
  <si>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</si>
  <si>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</si>
  <si>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</si>
  <si>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</si>
  <si>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</si>
  <si>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</si>
  <si>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</si>
  <si>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</si>
  <si>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</si>
  <si>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</si>
  <si>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</si>
  <si>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</si>
  <si>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</si>
  <si>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</si>
  <si>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</si>
  <si>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</si>
  <si>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</si>
  <si>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</si>
  <si>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</si>
  <si>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</si>
  <si>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</si>
  <si>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</si>
  <si>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</si>
  <si>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</si>
  <si>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</si>
  <si>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</si>
  <si>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</si>
  <si>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</si>
  <si>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</si>
  <si>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</si>
  <si>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</si>
  <si>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</si>
  <si>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</si>
  <si>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</si>
  <si>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</si>
  <si>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</si>
  <si>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</si>
  <si>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</si>
  <si>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</si>
  <si>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</si>
  <si>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</si>
  <si>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</si>
  <si>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</si>
  <si>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</si>
  <si>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</si>
  <si>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</si>
  <si>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</si>
  <si>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</si>
  <si>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</si>
  <si>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</si>
  <si>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</si>
  <si>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</si>
  <si>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</si>
  <si>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</si>
  <si>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</si>
  <si>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</si>
  <si>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</si>
  <si>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</si>
  <si>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</si>
  <si>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</si>
  <si>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</si>
  <si>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</si>
  <si>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</si>
  <si>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</si>
  <si>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</si>
  <si>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</si>
  <si>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</si>
  <si>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</si>
  <si>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</si>
  <si>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</si>
  <si>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</si>
  <si>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</si>
  <si>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</si>
  <si>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</si>
  <si>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</si>
  <si>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</si>
  <si>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</si>
  <si>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</si>
  <si>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</si>
  <si>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</si>
  <si>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</si>
  <si>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</si>
  <si>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</si>
  <si>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</si>
  <si>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</si>
  <si>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</si>
  <si>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</si>
  <si>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</si>
  <si>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</si>
  <si>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</si>
  <si>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</si>
  <si>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</si>
  <si>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</si>
  <si>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</si>
  <si>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</si>
  <si>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</si>
  <si>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</si>
  <si>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</si>
  <si>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</si>
  <si>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</si>
  <si>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</si>
  <si>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</si>
  <si>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</si>
  <si>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</si>
  <si>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</si>
  <si>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</si>
  <si>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</si>
  <si>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</si>
  <si>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</si>
  <si>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</si>
  <si>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</si>
  <si>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</si>
  <si>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</si>
  <si>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</si>
  <si>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</si>
  <si>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</si>
  <si>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</si>
  <si>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</si>
  <si>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</si>
  <si>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</si>
  <si>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</si>
  <si>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</si>
  <si>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</si>
  <si>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</si>
  <si>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</si>
  <si>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</si>
  <si>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</si>
  <si>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</si>
  <si>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</si>
  <si>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</si>
  <si>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</si>
  <si>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</si>
  <si>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</si>
  <si>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</si>
  <si>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</si>
  <si>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</si>
  <si>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</si>
  <si>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</si>
  <si>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</si>
  <si>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</si>
  <si>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</si>
  <si>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</si>
  <si>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</si>
  <si>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</si>
  <si>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</si>
  <si>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</si>
  <si>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</si>
  <si>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</si>
  <si>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</si>
  <si>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</si>
  <si>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</si>
  <si>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</si>
  <si>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</si>
  <si>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</si>
  <si>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</si>
  <si>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</si>
  <si>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</si>
  <si>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</si>
  <si>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</si>
  <si>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</si>
  <si>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</si>
  <si>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</si>
  <si>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</si>
  <si>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</si>
  <si>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</si>
  <si>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</si>
  <si>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</si>
  <si>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</si>
  <si>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</si>
  <si>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</si>
  <si>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</si>
  <si>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</si>
  <si>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</si>
  <si>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</si>
  <si>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</si>
  <si>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</si>
  <si>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</si>
  <si>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</si>
  <si>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</si>
  <si>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</si>
  <si>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</si>
  <si>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</si>
  <si>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</si>
  <si>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</si>
  <si>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</si>
  <si>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</si>
  <si>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</si>
  <si>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</si>
  <si>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</si>
  <si>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</si>
  <si>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</si>
  <si>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</si>
  <si>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</si>
  <si>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</si>
  <si>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</si>
  <si>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</si>
  <si>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</si>
  <si>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</si>
  <si>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</si>
  <si>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</si>
  <si>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</si>
  <si>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</si>
  <si>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</si>
  <si>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</si>
  <si>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</si>
  <si>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</si>
  <si>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</si>
  <si>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</si>
  <si>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</si>
  <si>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</si>
  <si>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</si>
  <si>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</si>
  <si>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</si>
  <si>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</si>
  <si>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</si>
  <si>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</si>
  <si>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</si>
  <si>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</si>
  <si>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</si>
  <si>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</si>
  <si>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</si>
  <si>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</si>
  <si>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</si>
  <si>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</si>
  <si>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</si>
  <si>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</si>
  <si>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</si>
  <si>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</si>
  <si>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</si>
  <si>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</si>
  <si>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</si>
  <si>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</si>
  <si>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</si>
  <si>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</si>
  <si>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</si>
  <si>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</si>
  <si>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</si>
  <si>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</si>
  <si>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</si>
  <si>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</si>
  <si>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</si>
  <si>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</si>
  <si>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</si>
  <si>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</si>
  <si>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</si>
  <si>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</si>
  <si>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</si>
  <si>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</si>
  <si>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</si>
  <si>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</si>
  <si>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</si>
  <si>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</si>
  <si>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</si>
  <si>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</si>
  <si>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</si>
  <si>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</si>
  <si>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</si>
  <si>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</si>
  <si>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</si>
  <si>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</si>
  <si>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</si>
  <si>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</si>
  <si>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</si>
  <si>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</si>
  <si>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</si>
  <si>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</si>
  <si>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</si>
  <si>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</si>
  <si>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</si>
  <si>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</si>
  <si>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</si>
  <si>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</si>
  <si>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</si>
  <si>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</si>
  <si>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</si>
  <si>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</si>
  <si>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</si>
  <si>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</si>
  <si>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</si>
  <si>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</si>
  <si>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</si>
  <si>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</si>
  <si>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</si>
  <si>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</si>
  <si>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</si>
  <si>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</si>
  <si>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</si>
  <si>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</si>
  <si>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</si>
  <si>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</si>
  <si>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</si>
  <si>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</si>
  <si>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</si>
  <si>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</si>
  <si>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</si>
  <si>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</si>
  <si>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</si>
  <si>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</si>
  <si>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</si>
  <si>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</si>
  <si>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</si>
  <si>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</si>
  <si>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</si>
  <si>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</si>
  <si>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</si>
  <si>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</si>
  <si>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</si>
  <si>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</si>
  <si>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</si>
  <si>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</si>
  <si>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</si>
  <si>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</si>
  <si>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</si>
  <si>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</si>
  <si>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</si>
  <si>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</si>
  <si>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</si>
  <si>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</si>
  <si>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</si>
  <si>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</si>
  <si>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</si>
  <si>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</si>
  <si>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</si>
  <si>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</si>
  <si>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</si>
  <si>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</si>
  <si>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</si>
  <si>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</si>
  <si>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</si>
  <si>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</si>
  <si>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</si>
  <si>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</si>
  <si>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</si>
  <si>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</si>
  <si>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</si>
  <si>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</si>
  <si>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</si>
  <si>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</si>
  <si>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</si>
  <si>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</si>
  <si>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</si>
  <si>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</si>
  <si>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</si>
  <si>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</si>
  <si>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</si>
  <si>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</si>
  <si>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</si>
  <si>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</si>
  <si>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</si>
  <si>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</si>
  <si>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</si>
  <si>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</si>
  <si>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</si>
  <si>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</si>
  <si>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</si>
  <si>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</si>
  <si>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</si>
  <si>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</si>
  <si>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</si>
  <si>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</si>
  <si>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</si>
  <si>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</si>
  <si>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</si>
  <si>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</si>
  <si>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</si>
  <si>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</si>
  <si>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</si>
  <si>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</si>
  <si>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</si>
  <si>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</si>
  <si>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</si>
  <si>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</si>
  <si>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</si>
  <si>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</si>
  <si>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</si>
  <si>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</si>
  <si>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</si>
  <si>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</si>
  <si>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</si>
  <si>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</si>
  <si>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</si>
  <si>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</si>
  <si>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</si>
  <si>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</si>
  <si>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</si>
  <si>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</si>
  <si>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</si>
  <si>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</si>
  <si>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</si>
  <si>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</si>
  <si>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</si>
  <si>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</si>
  <si>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</si>
  <si>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</si>
  <si>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</si>
  <si>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</si>
  <si>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</si>
  <si>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</si>
  <si>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</si>
  <si>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</si>
  <si>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</si>
  <si>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</si>
  <si>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</si>
  <si>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</si>
  <si>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</si>
  <si>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</si>
  <si>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</si>
  <si>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</si>
  <si>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</si>
  <si>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</si>
  <si>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</si>
  <si>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</si>
  <si>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</si>
  <si>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</si>
  <si>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</si>
  <si>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</si>
  <si>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</si>
  <si>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</si>
  <si>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</si>
  <si>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</si>
  <si>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</si>
  <si>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</si>
  <si>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</si>
  <si>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</si>
  <si>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</si>
  <si>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</si>
  <si>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</si>
  <si>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</si>
  <si>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</si>
  <si>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</si>
  <si>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</si>
  <si>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</si>
  <si>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</si>
  <si>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</si>
  <si>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</si>
  <si>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</si>
  <si>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</si>
  <si>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</si>
  <si>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</si>
  <si>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</si>
  <si>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</si>
  <si>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</si>
  <si>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</si>
  <si>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</si>
  <si>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</si>
  <si>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</si>
  <si>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</si>
  <si>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</si>
  <si>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</si>
  <si>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</si>
  <si>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</si>
  <si>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</si>
  <si>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</si>
  <si>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</si>
  <si>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</si>
  <si>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</si>
  <si>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</si>
  <si>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</si>
  <si>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</si>
  <si>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</si>
  <si>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</si>
  <si>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</si>
  <si>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</si>
  <si>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</si>
  <si>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</si>
  <si>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</si>
  <si>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</si>
  <si>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</si>
  <si>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</si>
  <si>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</si>
  <si>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</si>
  <si>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</si>
  <si>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</si>
  <si>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</si>
  <si>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</si>
  <si>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</si>
  <si>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</si>
  <si>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</si>
  <si>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</si>
  <si>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</si>
  <si>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</si>
  <si>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</si>
  <si>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</si>
  <si>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</si>
  <si>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</si>
  <si>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</si>
  <si>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</si>
  <si>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</si>
  <si>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</si>
  <si>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</si>
  <si>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</si>
  <si>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</si>
  <si>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</si>
  <si>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</si>
  <si>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</si>
  <si>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</si>
  <si>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</si>
  <si>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</si>
  <si>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</si>
  <si>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</si>
  <si>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</si>
  <si>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</si>
  <si>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</si>
  <si>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</si>
  <si>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</si>
  <si>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</si>
  <si>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</si>
  <si>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</si>
  <si>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</si>
  <si>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</si>
  <si>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</si>
  <si>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</si>
  <si>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</si>
  <si>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</si>
  <si>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</si>
  <si>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</si>
  <si>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</si>
  <si>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</si>
  <si>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</si>
  <si>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</si>
  <si>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</si>
  <si>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</si>
  <si>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</si>
  <si>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</si>
  <si>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</si>
  <si>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</si>
  <si>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</si>
  <si>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</si>
  <si>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</si>
  <si>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</si>
  <si>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</si>
  <si>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</si>
  <si>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</si>
  <si>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</si>
  <si>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</si>
  <si>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</si>
  <si>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</si>
  <si>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</si>
  <si>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</si>
  <si>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</si>
  <si>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</si>
  <si>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</si>
  <si>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</si>
  <si>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</si>
  <si>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</si>
  <si>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</si>
  <si>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</si>
  <si>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</si>
  <si>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</si>
  <si>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</si>
  <si>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</si>
  <si>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</si>
  <si>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</si>
  <si>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</si>
  <si>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</si>
  <si>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</si>
  <si>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</si>
  <si>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</si>
  <si>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</si>
  <si>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</si>
  <si>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</si>
  <si>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</si>
  <si>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</si>
  <si>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</si>
  <si>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</si>
  <si>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</si>
  <si>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</si>
  <si>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</si>
  <si>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</si>
  <si>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</si>
  <si>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</si>
  <si>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</si>
  <si>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</si>
  <si>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</si>
  <si>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</si>
  <si>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</si>
  <si>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</si>
  <si>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</si>
  <si>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</si>
  <si>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</si>
  <si>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</si>
  <si>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</si>
  <si>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</si>
  <si>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</si>
  <si>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</si>
  <si>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</si>
  <si>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</si>
  <si>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</si>
  <si>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</si>
  <si>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</si>
  <si>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</si>
  <si>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</si>
  <si>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</si>
  <si>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</si>
  <si>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</si>
  <si>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</si>
  <si>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</si>
  <si>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</si>
  <si>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</si>
  <si>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</si>
  <si>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</si>
  <si>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</si>
  <si>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</si>
  <si>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</si>
  <si>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</si>
  <si>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</si>
  <si>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</si>
  <si>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</si>
  <si>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</si>
  <si>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</si>
  <si>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</si>
  <si>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</si>
  <si>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</si>
  <si>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</si>
  <si>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</si>
  <si>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</si>
  <si>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</si>
  <si>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</si>
  <si>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</si>
  <si>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</si>
  <si>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</si>
  <si>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</si>
  <si>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</si>
  <si>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</si>
  <si>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</si>
  <si>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</si>
  <si>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</si>
  <si>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</si>
  <si>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</si>
  <si>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</si>
  <si>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</si>
  <si>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</si>
  <si>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</si>
  <si>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</si>
  <si>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</si>
  <si>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</si>
  <si>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</si>
  <si>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</si>
  <si>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</si>
  <si>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</si>
  <si>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</si>
  <si>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</si>
  <si>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</si>
  <si>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</si>
  <si>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</si>
  <si>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</si>
  <si>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</si>
  <si>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</si>
  <si>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</si>
  <si>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</si>
  <si>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</si>
  <si>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</si>
  <si>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</si>
  <si>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</si>
  <si>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</si>
  <si>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</si>
  <si>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</si>
  <si>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</si>
  <si>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</si>
  <si>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</si>
  <si>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</si>
  <si>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</si>
  <si>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</si>
  <si>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</si>
  <si>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</si>
  <si>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</si>
  <si>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</si>
  <si>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</si>
  <si>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</si>
  <si>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</si>
  <si>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</si>
  <si>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</si>
  <si>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</si>
  <si>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</si>
  <si>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</si>
  <si>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</si>
  <si>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</si>
  <si>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</si>
  <si>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</si>
  <si>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</si>
  <si>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</si>
  <si>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</si>
  <si>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</si>
  <si>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</si>
  <si>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</si>
  <si>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</si>
  <si>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</si>
  <si>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</si>
  <si>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</si>
  <si>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</si>
  <si>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</si>
  <si>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</si>
  <si>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</si>
  <si>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</si>
  <si>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</si>
  <si>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</si>
  <si>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</si>
  <si>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</si>
  <si>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</si>
  <si>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</si>
  <si>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</si>
  <si>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</si>
  <si>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</si>
  <si>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</si>
  <si>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</si>
  <si>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</si>
  <si>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</si>
  <si>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</si>
  <si>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</si>
  <si>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</si>
  <si>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</si>
  <si>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</si>
  <si>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</si>
  <si>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</si>
  <si>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</si>
  <si>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</si>
  <si>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</si>
  <si>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</si>
  <si>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</si>
  <si>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</si>
  <si>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</si>
  <si>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</si>
  <si>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</si>
  <si>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</si>
  <si>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</si>
  <si>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</si>
  <si>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</si>
  <si>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</si>
  <si>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</si>
  <si>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</si>
  <si>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</si>
  <si>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</si>
  <si>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</si>
  <si>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</si>
  <si>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</si>
  <si>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</si>
  <si>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</si>
  <si>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</si>
  <si>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</si>
  <si>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</si>
  <si>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</si>
  <si>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</si>
  <si>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</si>
  <si>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</si>
  <si>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</si>
  <si>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</si>
  <si>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</si>
  <si>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</si>
  <si>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</si>
  <si>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</si>
  <si>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</si>
  <si>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</si>
  <si>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</si>
  <si>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</si>
  <si>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</si>
  <si>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</si>
  <si>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</si>
  <si>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</si>
  <si>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</si>
  <si>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</si>
  <si>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</si>
  <si>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</si>
  <si>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</si>
  <si>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</si>
  <si>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</si>
  <si>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</si>
  <si>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</si>
  <si>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</si>
  <si>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</si>
  <si>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</si>
  <si>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</si>
  <si>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</si>
  <si>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</si>
  <si>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</si>
  <si>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</si>
  <si>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</si>
  <si>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</si>
  <si>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</si>
  <si>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</si>
  <si>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</si>
  <si>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</si>
  <si>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</si>
  <si>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</si>
  <si>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</si>
  <si>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</si>
  <si>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</si>
  <si>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</si>
  <si>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</si>
  <si>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</si>
  <si>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</si>
  <si>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</si>
  <si>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</si>
  <si>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</si>
  <si>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</si>
  <si>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</si>
  <si>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</si>
  <si>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</si>
  <si>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</si>
  <si>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</si>
  <si>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</si>
  <si>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</si>
  <si>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</si>
  <si>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</si>
  <si>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</si>
  <si>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</si>
  <si>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</si>
  <si>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</si>
  <si>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</si>
  <si>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</si>
  <si>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</si>
  <si>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</si>
  <si>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</si>
  <si>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</si>
  <si>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</si>
  <si>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</si>
  <si>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</si>
  <si>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</si>
  <si>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</si>
  <si>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</si>
  <si>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</si>
  <si>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</si>
  <si>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</si>
  <si>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</si>
  <si>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</si>
  <si>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</si>
  <si>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</si>
  <si>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</si>
  <si>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</si>
  <si>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</si>
  <si>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</si>
  <si>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</si>
  <si>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</si>
  <si>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</si>
  <si>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</si>
  <si>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</si>
  <si>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</si>
  <si>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</si>
  <si>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</si>
  <si>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</si>
  <si>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</si>
  <si>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</si>
  <si>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</si>
  <si>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</si>
  <si>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</si>
  <si>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</si>
  <si>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</si>
  <si>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</si>
  <si>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</si>
  <si>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</si>
  <si>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</si>
  <si>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</si>
  <si>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</si>
  <si>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</si>
  <si>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</si>
  <si>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</si>
  <si>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</si>
  <si>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</si>
  <si>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</si>
  <si>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</si>
  <si>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</si>
  <si>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</si>
  <si>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</si>
  <si>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</si>
  <si>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</si>
  <si>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</si>
  <si>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</si>
  <si>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</si>
  <si>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</si>
  <si>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</si>
  <si>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</si>
  <si>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</si>
  <si>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</si>
  <si>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</si>
  <si>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</si>
  <si>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</si>
  <si>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</si>
  <si>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</si>
  <si>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</si>
  <si>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</si>
  <si>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</si>
  <si>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</si>
  <si>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</si>
  <si>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</si>
  <si>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</si>
  <si>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</si>
  <si>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</si>
  <si>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</si>
  <si>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</si>
  <si>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</si>
  <si>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</si>
  <si>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</si>
  <si>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</si>
  <si>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</si>
  <si>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</si>
  <si>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</si>
  <si>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</si>
  <si>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</si>
  <si>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</si>
  <si>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</si>
  <si>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</si>
  <si>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</si>
  <si>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</si>
  <si>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</si>
  <si>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</si>
  <si>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</si>
  <si>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</si>
  <si>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</si>
  <si>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</si>
  <si>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</si>
  <si>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</si>
  <si>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</si>
  <si>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</si>
  <si>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</si>
  <si>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</si>
  <si>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</si>
  <si>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</si>
  <si>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</si>
  <si>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</si>
  <si>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</si>
  <si>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</si>
  <si>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</si>
  <si>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</si>
  <si>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</si>
  <si>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</si>
  <si>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</si>
  <si>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</si>
  <si>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</si>
  <si>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</si>
  <si>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</si>
  <si>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</si>
  <si>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</si>
  <si>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</si>
  <si>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</si>
  <si>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</si>
  <si>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</si>
  <si>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</si>
  <si>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</si>
  <si>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</si>
  <si>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</si>
  <si>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</si>
  <si>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</si>
  <si>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</si>
  <si>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</si>
  <si>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</si>
  <si>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</si>
  <si>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</si>
  <si>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</si>
  <si>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</si>
  <si>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</si>
  <si>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</si>
  <si>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</si>
  <si>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</si>
  <si>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</si>
  <si>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</si>
  <si>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</si>
  <si>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</si>
  <si>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</si>
  <si>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</si>
  <si>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</si>
  <si>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</si>
  <si>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</si>
  <si>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</si>
  <si>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</si>
  <si>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</si>
  <si>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</si>
  <si>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</si>
  <si>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</si>
  <si>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</si>
  <si>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</si>
  <si>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</si>
  <si>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</si>
  <si>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</si>
  <si>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</si>
  <si>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</si>
  <si>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</si>
  <si>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</si>
  <si>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</si>
  <si>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</si>
  <si>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</si>
  <si>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</si>
  <si>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</si>
  <si>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</si>
  <si>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</si>
  <si>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</si>
  <si>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</si>
  <si>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</si>
  <si>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</si>
  <si>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</si>
  <si>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</si>
  <si>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</si>
  <si>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</si>
  <si>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</si>
  <si>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</si>
  <si>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</si>
  <si>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</si>
  <si>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</si>
  <si>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</si>
  <si>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</si>
  <si>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</si>
  <si>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</si>
  <si>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</si>
  <si>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</si>
  <si>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</si>
  <si>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</si>
  <si>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</si>
  <si>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</si>
  <si>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</si>
  <si>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</si>
  <si>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</si>
  <si>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</si>
  <si>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</si>
  <si>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</si>
  <si>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</si>
  <si>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</si>
  <si>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</si>
  <si>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</si>
  <si>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</si>
  <si>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</si>
  <si>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</si>
  <si>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</si>
  <si>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</si>
  <si>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</si>
  <si>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</si>
  <si>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</si>
  <si>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</si>
  <si>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</si>
  <si>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</si>
  <si>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</si>
  <si>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</si>
  <si>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</si>
  <si>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</si>
  <si>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</si>
  <si>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</si>
  <si>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</si>
  <si>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</si>
  <si>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</si>
  <si>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</si>
  <si>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</si>
  <si>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</si>
  <si>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</si>
  <si>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</si>
  <si>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</si>
  <si>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</si>
  <si>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</si>
  <si>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</si>
  <si>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</si>
  <si>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</si>
  <si>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</si>
  <si>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</si>
  <si>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</si>
  <si>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</si>
  <si>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</si>
  <si>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</si>
  <si>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</si>
  <si>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</si>
  <si>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</si>
  <si>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</si>
  <si>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</si>
  <si>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</si>
  <si>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</si>
  <si>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</si>
  <si>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</si>
  <si>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</si>
  <si>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</si>
  <si>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</si>
  <si>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</si>
  <si>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</si>
  <si>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</si>
  <si>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</si>
  <si>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</si>
  <si>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</si>
  <si>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</si>
  <si>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</si>
  <si>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</si>
  <si>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</si>
  <si>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</si>
  <si>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</si>
  <si>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</si>
  <si>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</si>
  <si>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</si>
  <si>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</si>
  <si>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</si>
  <si>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</si>
  <si>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</si>
  <si>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</si>
  <si>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</si>
  <si>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</si>
  <si>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</si>
  <si>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</si>
  <si>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</si>
  <si>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</si>
  <si>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</si>
  <si>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</si>
  <si>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</si>
  <si>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</si>
  <si>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</si>
  <si>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</si>
  <si>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</si>
  <si>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</si>
  <si>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</si>
  <si>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</si>
  <si>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</si>
  <si>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</si>
  <si>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</si>
  <si>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</si>
  <si>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</si>
  <si>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</si>
  <si>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</si>
  <si>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</si>
  <si>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</si>
  <si>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</si>
  <si>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</si>
  <si>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</si>
  <si>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</si>
  <si>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</si>
  <si>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</si>
  <si>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</si>
  <si>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</si>
  <si>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</si>
  <si>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</si>
  <si>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</si>
  <si>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</si>
  <si>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</si>
  <si>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</si>
  <si>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</si>
  <si>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</si>
  <si>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</si>
  <si>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</si>
  <si>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</si>
  <si>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</si>
  <si>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</si>
  <si>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</si>
  <si>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</si>
  <si>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</si>
  <si>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</si>
  <si>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</si>
  <si>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</si>
  <si>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</si>
  <si>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</si>
  <si>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</si>
  <si>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</si>
  <si>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</si>
  <si>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</si>
  <si>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</si>
  <si>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</si>
  <si>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</si>
  <si>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</si>
  <si>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</si>
  <si>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</si>
  <si>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</si>
  <si>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</si>
  <si>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</si>
  <si>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</si>
  <si>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</si>
  <si>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</si>
  <si>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</si>
  <si>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</si>
  <si>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</si>
  <si>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</si>
  <si>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</si>
  <si>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</si>
  <si>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</si>
  <si>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</si>
  <si>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</si>
  <si>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</si>
  <si>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</si>
  <si>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</si>
  <si>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</si>
  <si>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</si>
  <si>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</si>
  <si>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</si>
  <si>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</si>
  <si>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</si>
  <si>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</si>
  <si>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</si>
  <si>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</si>
  <si>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</si>
  <si>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</si>
  <si>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</si>
  <si>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</si>
  <si>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</si>
  <si>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</si>
  <si>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</si>
  <si>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</si>
  <si>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</si>
  <si>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</si>
  <si>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</si>
  <si>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</si>
  <si>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</si>
  <si>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</si>
  <si>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</si>
  <si>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</si>
  <si>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</si>
  <si>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</si>
  <si>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</si>
  <si>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</si>
  <si>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</si>
  <si>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</si>
  <si>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</si>
  <si>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</si>
  <si>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</si>
  <si>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</si>
  <si>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</si>
  <si>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</si>
  <si>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</si>
  <si>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</si>
  <si>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</si>
  <si>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</si>
  <si>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</si>
  <si>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</si>
  <si>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</si>
  <si>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</si>
  <si>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</si>
  <si>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</si>
  <si>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</si>
  <si>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</si>
  <si>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</si>
  <si>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</si>
  <si>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</si>
  <si>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</si>
  <si>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</si>
  <si>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</si>
  <si>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</si>
  <si>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</si>
  <si>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</si>
  <si>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</si>
  <si>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</si>
  <si>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</si>
  <si>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</si>
  <si>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</si>
  <si>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</si>
  <si>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</si>
  <si>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</si>
  <si>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</si>
  <si>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</si>
  <si>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</si>
  <si>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</si>
  <si>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</si>
  <si>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</si>
  <si>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</si>
  <si>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</si>
  <si>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</si>
  <si>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</si>
  <si>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</si>
  <si>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</si>
  <si>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</si>
  <si>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</si>
  <si>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</si>
  <si>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</si>
  <si>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</si>
  <si>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</si>
  <si>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</si>
  <si>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</si>
  <si>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</si>
  <si>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</si>
  <si>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</si>
  <si>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</si>
  <si>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</si>
  <si>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</si>
  <si>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</si>
  <si>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</si>
  <si>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</si>
  <si>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</si>
  <si>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</si>
  <si>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</si>
  <si>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</si>
  <si>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</si>
  <si>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</si>
  <si>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</si>
  <si>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</si>
  <si>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</si>
  <si>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</si>
  <si>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</si>
  <si>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</si>
  <si>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</si>
  <si>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</si>
  <si>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</si>
  <si>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</si>
  <si>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</si>
  <si>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</si>
  <si>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</si>
  <si>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</si>
  <si>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</si>
  <si>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</si>
  <si>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</si>
  <si>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</si>
  <si>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</si>
  <si>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</si>
  <si>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</si>
  <si>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</si>
  <si>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</si>
  <si>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</si>
  <si>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</si>
  <si>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</si>
  <si>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</si>
  <si>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</si>
  <si>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</si>
  <si>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</si>
  <si>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</si>
  <si>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</si>
  <si>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</si>
  <si>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</si>
  <si>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</si>
  <si>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</si>
  <si>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</si>
  <si>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</si>
  <si>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</si>
  <si>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</si>
  <si>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</si>
  <si>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</si>
  <si>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</si>
  <si>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</si>
  <si>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</si>
  <si>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</si>
  <si>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</si>
  <si>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</si>
  <si>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</si>
  <si>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</si>
  <si>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</si>
  <si>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</si>
  <si>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</si>
  <si>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</si>
  <si>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</si>
  <si>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</si>
  <si>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</si>
  <si>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</si>
  <si>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</si>
  <si>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</si>
  <si>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</si>
  <si>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</si>
  <si>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</si>
  <si>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</si>
  <si>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</si>
  <si>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</si>
  <si>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</si>
  <si>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</si>
  <si>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</si>
  <si>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</si>
  <si>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</si>
  <si>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</si>
  <si>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</si>
  <si>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</si>
  <si>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</si>
  <si>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</si>
  <si>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</si>
  <si>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</si>
  <si>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</si>
  <si>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</si>
  <si>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</si>
  <si>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</si>
  <si>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</si>
  <si>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</si>
  <si>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</si>
  <si>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</si>
  <si>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</si>
  <si>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</si>
  <si>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</si>
  <si>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</si>
  <si>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</si>
  <si>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</si>
  <si>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</si>
  <si>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</si>
  <si>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</si>
  <si>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</si>
  <si>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</si>
  <si>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</si>
  <si>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</si>
  <si>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</si>
  <si>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</si>
  <si>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</si>
  <si>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</si>
  <si>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</si>
  <si>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</si>
  <si>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</si>
  <si>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</si>
  <si>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</si>
  <si>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</si>
  <si>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</si>
  <si>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</si>
  <si>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</si>
  <si>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</si>
  <si>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</si>
  <si>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</si>
  <si>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</si>
  <si>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</si>
  <si>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</si>
  <si>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</si>
  <si>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</si>
  <si>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</si>
  <si>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</si>
  <si>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</si>
  <si>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</si>
  <si>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</si>
  <si>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</si>
  <si>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</si>
  <si>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</si>
  <si>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</si>
  <si>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</si>
  <si>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</si>
  <si>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</si>
  <si>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</si>
  <si>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</si>
  <si>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</si>
  <si>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</si>
  <si>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</si>
  <si>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</si>
  <si>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</si>
  <si>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</si>
  <si>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</si>
  <si>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</si>
  <si>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</si>
  <si>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</si>
  <si>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</si>
  <si>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</si>
  <si>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</si>
  <si>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</si>
  <si>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</si>
  <si>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</si>
  <si>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</si>
  <si>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</si>
  <si>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</si>
  <si>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</si>
  <si>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</si>
  <si>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</si>
  <si>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</si>
  <si>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</si>
  <si>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</si>
  <si>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</si>
  <si>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</si>
  <si>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</si>
  <si>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</si>
  <si>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</si>
  <si>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</si>
  <si>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</si>
  <si>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</si>
  <si>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</si>
  <si>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</si>
  <si>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</si>
  <si>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</si>
  <si>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</si>
  <si>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</si>
  <si>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</si>
  <si>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</si>
  <si>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</si>
  <si>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</si>
  <si>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</si>
  <si>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</si>
  <si>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</si>
  <si>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</si>
  <si>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</si>
  <si>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</si>
  <si>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</si>
  <si>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</si>
  <si>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</si>
  <si>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</si>
  <si>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</si>
  <si>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</si>
  <si>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</si>
  <si>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</si>
  <si>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</si>
  <si>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</si>
  <si>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</si>
  <si>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</si>
  <si>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</si>
  <si>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</si>
  <si>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</si>
  <si>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</si>
  <si>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</si>
  <si>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</si>
  <si>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</si>
  <si>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</si>
  <si>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</si>
  <si>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</si>
  <si>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</si>
  <si>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</si>
  <si>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</si>
  <si>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</si>
  <si>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</si>
  <si>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</si>
  <si>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</si>
  <si>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</si>
  <si>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</si>
  <si>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</si>
  <si>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</si>
  <si>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</si>
  <si>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</si>
  <si>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</si>
  <si>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</si>
  <si>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</si>
  <si>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</si>
  <si>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</si>
  <si>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</si>
  <si>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</si>
  <si>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</si>
  <si>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</si>
  <si>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</si>
  <si>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</si>
  <si>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</si>
  <si>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</si>
  <si>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</si>
  <si>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</si>
  <si>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</si>
  <si>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</si>
  <si>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</si>
  <si>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</si>
  <si>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</si>
  <si>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</si>
  <si>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</si>
  <si>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</si>
  <si>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</si>
  <si>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</si>
  <si>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</si>
  <si>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</si>
  <si>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</si>
  <si>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</si>
  <si>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</si>
  <si>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</si>
  <si>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</si>
  <si>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</si>
  <si>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</si>
  <si>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</si>
  <si>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</si>
  <si>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</si>
  <si>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</si>
  <si>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</si>
  <si>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</si>
  <si>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</si>
  <si>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</si>
  <si>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</si>
  <si>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</si>
  <si>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</si>
  <si>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</si>
  <si>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</si>
  <si>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</si>
  <si>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</si>
  <si>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</si>
  <si>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</si>
  <si>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</si>
  <si>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</si>
  <si>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</si>
  <si>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</si>
  <si>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</si>
  <si>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</si>
  <si>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</si>
  <si>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</si>
  <si>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</si>
  <si>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</si>
  <si>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</si>
  <si>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</si>
  <si>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</si>
  <si>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</si>
  <si>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</si>
  <si>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</si>
  <si>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</si>
  <si>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</si>
  <si>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</si>
  <si>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</si>
  <si>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</si>
  <si>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</si>
  <si>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</si>
  <si>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</si>
  <si>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</si>
  <si>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</si>
  <si>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</si>
  <si>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</si>
  <si>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</si>
  <si>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</si>
  <si>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</si>
  <si>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</si>
  <si>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</si>
  <si>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</si>
  <si>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</si>
  <si>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</si>
  <si>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</si>
  <si>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</si>
  <si>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</si>
  <si>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</si>
  <si>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</si>
  <si>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</si>
  <si>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</si>
  <si>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</si>
  <si>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</si>
  <si>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</si>
  <si>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</si>
  <si>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</si>
  <si>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</si>
  <si>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</si>
  <si>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</si>
  <si>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</si>
  <si>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</si>
  <si>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</si>
  <si>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</si>
  <si>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</si>
  <si>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</si>
  <si>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</si>
  <si>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</si>
  <si>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</si>
  <si>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</si>
  <si>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</si>
  <si>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</si>
  <si>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</si>
  <si>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</si>
  <si>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</si>
  <si>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</si>
  <si>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</si>
  <si>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</si>
  <si>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</si>
  <si>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</si>
  <si>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</si>
  <si>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</si>
  <si>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</si>
  <si>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</si>
  <si>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</si>
  <si>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</si>
  <si>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</si>
  <si>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</si>
  <si>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</si>
  <si>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</si>
  <si>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</si>
  <si>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</si>
  <si>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</si>
  <si>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</si>
  <si>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</si>
  <si>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</si>
  <si>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</si>
  <si>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</si>
  <si>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</si>
  <si>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</si>
  <si>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</si>
  <si>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</si>
  <si>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</si>
  <si>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</si>
  <si>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</si>
  <si>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</si>
  <si>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</si>
  <si>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</si>
  <si>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</si>
  <si>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</si>
  <si>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</si>
  <si>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</si>
  <si>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</si>
  <si>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</si>
  <si>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</si>
  <si>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</si>
  <si>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</si>
  <si>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</si>
  <si>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</si>
  <si>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</si>
  <si>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</si>
  <si>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</si>
  <si>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</si>
  <si>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</si>
  <si>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</si>
  <si>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</si>
  <si>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</si>
  <si>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</si>
  <si>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</si>
  <si>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</si>
  <si>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</si>
  <si>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</si>
  <si>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</si>
  <si>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</si>
  <si>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</si>
  <si>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</si>
  <si>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</si>
  <si>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</si>
  <si>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</si>
  <si>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</si>
  <si>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</si>
  <si>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</si>
  <si>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</si>
  <si>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</si>
  <si>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</si>
  <si>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</si>
  <si>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</si>
  <si>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</si>
  <si>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</si>
  <si>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</si>
  <si>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</si>
  <si>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</si>
  <si>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</si>
  <si>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</si>
  <si>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</si>
  <si>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</si>
  <si>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</si>
  <si>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</si>
  <si>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</si>
  <si>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</si>
  <si>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</si>
  <si>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</si>
  <si>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</si>
  <si>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</si>
  <si>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</si>
  <si>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</si>
  <si>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</si>
  <si>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</si>
  <si>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</si>
  <si>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</si>
  <si>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</si>
  <si>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</si>
  <si>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</si>
  <si>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</si>
  <si>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</si>
  <si>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</si>
  <si>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</si>
  <si>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</si>
  <si>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</si>
  <si>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</si>
  <si>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</si>
  <si>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</si>
  <si>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</si>
  <si>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</si>
  <si>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</si>
  <si>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</si>
  <si>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</si>
  <si>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</si>
  <si>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</si>
  <si>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</si>
  <si>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</si>
  <si>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</si>
  <si>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</si>
  <si>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</si>
  <si>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</si>
  <si>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</si>
  <si>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</si>
  <si>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</si>
  <si>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</si>
  <si>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</si>
  <si>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</si>
  <si>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</si>
  <si>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</si>
  <si>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</si>
  <si>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</si>
  <si>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</si>
  <si>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</si>
  <si>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</si>
  <si>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</si>
  <si>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</si>
  <si>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</si>
  <si>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</si>
  <si>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</si>
  <si>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</si>
  <si>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</si>
  <si>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</si>
  <si>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</si>
  <si>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</si>
  <si>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</si>
  <si>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</si>
  <si>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</si>
  <si>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</si>
  <si>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</si>
  <si>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</si>
  <si>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</si>
  <si>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</si>
  <si>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</si>
  <si>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</si>
  <si>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</si>
  <si>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</si>
  <si>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</si>
  <si>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</si>
  <si>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</si>
  <si>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</si>
  <si>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</si>
  <si>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</si>
  <si>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</si>
  <si>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</si>
  <si>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</si>
  <si>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</si>
  <si>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</si>
  <si>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</si>
  <si>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</si>
  <si>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</si>
  <si>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</si>
  <si>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</si>
  <si>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</si>
  <si>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</si>
  <si>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</si>
  <si>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</si>
  <si>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</si>
  <si>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</si>
  <si>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</si>
  <si>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</si>
  <si>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</si>
  <si>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</si>
  <si>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</si>
  <si>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</si>
  <si>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</si>
  <si>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</si>
  <si>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</si>
  <si>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</si>
  <si>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</si>
  <si>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</si>
  <si>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</si>
  <si>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</si>
  <si>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</si>
  <si>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</si>
  <si>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</si>
  <si>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</si>
  <si>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</si>
  <si>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</si>
  <si>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</si>
  <si>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</si>
  <si>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</si>
  <si>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</si>
  <si>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</si>
  <si>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</si>
  <si>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</si>
  <si>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</si>
  <si>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</si>
  <si>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</si>
  <si>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</si>
  <si>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</si>
  <si>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</si>
  <si>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</si>
  <si>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</si>
  <si>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</si>
  <si>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</si>
  <si>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</si>
  <si>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</si>
  <si>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</si>
  <si>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</si>
  <si>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</si>
  <si>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</si>
  <si>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</si>
  <si>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</si>
  <si>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</si>
  <si>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</si>
  <si>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</si>
  <si>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</si>
  <si>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</si>
  <si>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</si>
  <si>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</si>
  <si>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</si>
  <si>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</si>
  <si>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</si>
  <si>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</si>
  <si>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</si>
  <si>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</si>
  <si>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</si>
  <si>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</si>
  <si>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</si>
  <si>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</si>
  <si>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</si>
  <si>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</si>
  <si>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</si>
  <si>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</si>
  <si>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</si>
  <si>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</si>
  <si>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</si>
  <si>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</si>
  <si>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</si>
  <si>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</si>
  <si>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</si>
  <si>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</si>
  <si>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</si>
  <si>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</si>
  <si>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</si>
  <si>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</si>
  <si>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</si>
  <si>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</si>
  <si>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</si>
  <si>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</si>
  <si>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</si>
  <si>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</si>
  <si>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</si>
  <si>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</si>
  <si>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</si>
  <si>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</si>
  <si>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</si>
  <si>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</si>
  <si>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</si>
  <si>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</si>
  <si>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</si>
  <si>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</si>
  <si>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</si>
  <si>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</si>
  <si>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</si>
  <si>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</si>
  <si>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</si>
  <si>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</si>
  <si>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</si>
  <si>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</si>
  <si>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</si>
  <si>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</si>
  <si>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</si>
  <si>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</si>
  <si>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</si>
  <si>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</si>
  <si>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</si>
  <si>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</si>
  <si>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</si>
  <si>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</si>
  <si>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</si>
  <si>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</si>
  <si>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</si>
  <si>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</si>
  <si>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</si>
  <si>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</si>
  <si>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</si>
  <si>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</si>
  <si>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</si>
  <si>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</si>
  <si>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</si>
  <si>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</si>
  <si>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</si>
  <si>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</si>
  <si>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</si>
  <si>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</si>
  <si>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</si>
  <si>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</si>
  <si>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</si>
  <si>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</si>
  <si>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</si>
  <si>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</si>
  <si>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</si>
  <si>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</si>
  <si>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</si>
  <si>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</si>
  <si>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</si>
  <si>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</si>
  <si>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</si>
  <si>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</si>
  <si>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</si>
  <si>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</si>
  <si>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</si>
  <si>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</si>
  <si>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</si>
  <si>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</si>
  <si>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</si>
  <si>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</si>
  <si>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</si>
  <si>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</si>
  <si>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</si>
  <si>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</si>
  <si>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</si>
  <si>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</si>
  <si>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</si>
  <si>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</si>
  <si>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</si>
  <si>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</si>
  <si>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</si>
  <si>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</si>
  <si>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</si>
  <si>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</si>
  <si>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</si>
  <si>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</si>
  <si>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</si>
  <si>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</si>
  <si>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</si>
  <si>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</si>
  <si>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</si>
  <si>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</si>
  <si>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</si>
  <si>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</si>
  <si>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</si>
  <si>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</si>
  <si>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</si>
  <si>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</si>
  <si>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</si>
  <si>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</si>
  <si>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</si>
  <si>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</si>
  <si>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</si>
  <si>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</si>
  <si>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</si>
  <si>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</si>
  <si>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</si>
  <si>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</si>
  <si>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</si>
  <si>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</si>
  <si>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</si>
  <si>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</si>
  <si>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</si>
  <si>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</si>
  <si>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</si>
  <si>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</si>
  <si>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</si>
  <si>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</si>
  <si>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</si>
  <si>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</si>
  <si>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</si>
  <si>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</si>
  <si>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</si>
  <si>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</si>
  <si>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</si>
  <si>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</si>
  <si>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</si>
  <si>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</si>
  <si>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</si>
  <si>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</si>
  <si>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</si>
  <si>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</si>
  <si>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</si>
  <si>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</si>
  <si>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</si>
  <si>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</si>
  <si>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</si>
  <si>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</si>
  <si>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</si>
  <si>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</si>
  <si>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</si>
  <si>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</si>
  <si>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</si>
  <si>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</si>
  <si>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</si>
  <si>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</si>
  <si>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</si>
  <si>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</si>
  <si>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</si>
  <si>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</si>
  <si>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</si>
  <si>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</si>
  <si>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</si>
  <si>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</si>
  <si>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</si>
  <si>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</si>
  <si>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</si>
  <si>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</si>
  <si>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</si>
  <si>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</si>
  <si>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</si>
  <si>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</si>
  <si>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</si>
  <si>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</si>
  <si>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</si>
  <si>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</si>
  <si>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</si>
  <si>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</si>
  <si>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</si>
  <si>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</si>
  <si>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</si>
  <si>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</si>
  <si>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</si>
  <si>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</si>
  <si>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</si>
  <si>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</si>
  <si>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</si>
  <si>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</si>
  <si>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</si>
  <si>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</si>
  <si>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</si>
  <si>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</si>
  <si>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</si>
  <si>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</si>
  <si>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</si>
  <si>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</si>
  <si>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</si>
  <si>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</si>
  <si>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</si>
  <si>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</si>
  <si>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</si>
  <si>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</si>
  <si>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</si>
  <si>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</si>
  <si>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</si>
  <si>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</si>
  <si>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</si>
  <si>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</si>
  <si>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</si>
  <si>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</si>
  <si>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</si>
  <si>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</si>
  <si>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</si>
  <si>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</si>
  <si>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</si>
  <si>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</si>
  <si>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</si>
  <si>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</si>
  <si>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</si>
  <si>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</si>
  <si>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</si>
  <si>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</si>
  <si>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</si>
  <si>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</si>
  <si>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</si>
  <si>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</si>
  <si>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</si>
  <si>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</si>
  <si>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</si>
  <si>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</si>
  <si>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</si>
  <si>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</si>
  <si>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</si>
  <si>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</si>
  <si>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</si>
  <si>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</si>
  <si>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</si>
  <si>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</si>
  <si>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</si>
  <si>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</si>
  <si>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</si>
  <si>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</si>
  <si>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</si>
  <si>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</si>
  <si>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</si>
  <si>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</si>
  <si>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</si>
  <si>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</si>
  <si>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</si>
  <si>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</si>
  <si>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</si>
  <si>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</si>
  <si>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</si>
  <si>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</si>
  <si>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</si>
  <si>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</si>
  <si>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</si>
  <si>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</si>
  <si>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</si>
  <si>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</si>
  <si>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</si>
  <si>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</si>
  <si>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</si>
  <si>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</si>
  <si>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</si>
  <si>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</si>
  <si>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</si>
  <si>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</si>
  <si>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</si>
  <si>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</si>
  <si>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</si>
  <si>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</si>
  <si>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</si>
  <si>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</si>
  <si>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</si>
  <si>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</si>
  <si>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</si>
  <si>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</si>
  <si>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</si>
  <si>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</si>
  <si>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</si>
  <si>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</si>
  <si>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</si>
  <si>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</si>
  <si>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</si>
  <si>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</si>
  <si>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</si>
  <si>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</si>
  <si>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</si>
  <si>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</si>
  <si>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</si>
  <si>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</si>
  <si>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</si>
  <si>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</si>
  <si>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</si>
  <si>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</si>
  <si>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</si>
  <si>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</si>
  <si>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</si>
  <si>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</si>
  <si>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</si>
  <si>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</si>
  <si>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</si>
  <si>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</si>
  <si>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</si>
  <si>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</si>
  <si>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</si>
  <si>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</si>
  <si>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</si>
  <si>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</si>
  <si>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</si>
  <si>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</si>
  <si>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</si>
  <si>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</si>
  <si>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</si>
  <si>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</si>
  <si>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</si>
  <si>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</si>
  <si>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</si>
  <si>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</si>
  <si>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</si>
  <si>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</si>
  <si>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</si>
  <si>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</si>
  <si>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</si>
  <si>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</si>
  <si>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</si>
  <si>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</si>
  <si>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</si>
  <si>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</si>
  <si>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</si>
  <si>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</si>
  <si>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</si>
  <si>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</si>
  <si>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</si>
  <si>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</si>
  <si>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</si>
  <si>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</si>
  <si>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</si>
  <si>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</si>
  <si>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</si>
  <si>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</si>
  <si>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</si>
  <si>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</si>
  <si>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</si>
  <si>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</si>
  <si>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</si>
  <si>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</si>
  <si>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</si>
  <si>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</si>
  <si>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</si>
  <si>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</si>
  <si>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</si>
  <si>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</si>
  <si>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</si>
  <si>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</si>
  <si>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</si>
  <si>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</si>
  <si>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</si>
  <si>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</si>
  <si>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</si>
  <si>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</si>
  <si>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</si>
  <si>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</si>
  <si>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</si>
  <si>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</si>
  <si>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</si>
  <si>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</si>
  <si>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</si>
  <si>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</si>
  <si>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</si>
  <si>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</si>
  <si>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</si>
  <si>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</si>
  <si>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</si>
  <si>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</si>
  <si>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</si>
  <si>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</si>
  <si>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</si>
  <si>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</si>
  <si>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</si>
  <si>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</si>
  <si>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</si>
  <si>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</si>
  <si>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</si>
  <si>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</si>
  <si>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</si>
  <si>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</si>
  <si>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</si>
  <si>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</si>
  <si>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</si>
  <si>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</si>
  <si>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</si>
  <si>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</si>
  <si>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</si>
  <si>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</si>
  <si>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</si>
  <si>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</si>
  <si>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</si>
  <si>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</si>
  <si>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</si>
  <si>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</si>
  <si>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</si>
  <si>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</si>
  <si>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</si>
  <si>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</si>
  <si>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</si>
  <si>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</si>
  <si>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</si>
  <si>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</si>
  <si>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</si>
  <si>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</si>
  <si>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</si>
  <si>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</si>
  <si>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</si>
  <si>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</si>
  <si>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</si>
  <si>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</si>
  <si>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</si>
  <si>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</si>
  <si>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</si>
  <si>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</si>
  <si>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</si>
  <si>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</si>
  <si>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</si>
  <si>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</si>
  <si>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</si>
  <si>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</si>
  <si>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</si>
  <si>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</si>
  <si>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</si>
  <si>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</si>
  <si>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</si>
  <si>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</si>
  <si>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</si>
  <si>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</si>
  <si>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</si>
  <si>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</si>
  <si>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</si>
  <si>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</si>
  <si>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</si>
  <si>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</si>
  <si>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</si>
  <si>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</si>
  <si>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</si>
  <si>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</si>
  <si>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</si>
  <si>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</si>
  <si>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</si>
  <si>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</si>
  <si>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</si>
  <si>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</si>
  <si>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</si>
  <si>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</si>
  <si>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</si>
  <si>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</si>
  <si>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</si>
  <si>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</si>
  <si>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</si>
  <si>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</si>
  <si>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</si>
  <si>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</si>
  <si>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</si>
  <si>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</si>
  <si>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</si>
  <si>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</si>
  <si>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</si>
  <si>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</si>
  <si>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</si>
  <si>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</si>
  <si>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</si>
  <si>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</si>
  <si>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</si>
  <si>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</si>
  <si>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</si>
  <si>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</si>
  <si>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</si>
  <si>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</si>
  <si>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</si>
  <si>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</si>
  <si>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</si>
  <si>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</si>
  <si>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</si>
  <si>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</si>
  <si>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</si>
  <si>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</si>
  <si>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</si>
  <si>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</si>
  <si>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</si>
  <si>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</si>
  <si>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</si>
  <si>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</si>
  <si>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</si>
  <si>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</si>
  <si>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</si>
  <si>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</si>
  <si>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</si>
  <si>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</si>
  <si>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</si>
  <si>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</si>
  <si>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</si>
  <si>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</si>
  <si>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</si>
  <si>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</si>
  <si>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</si>
  <si>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</si>
  <si>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</si>
  <si>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</si>
  <si>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</si>
  <si>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</si>
  <si>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</si>
  <si>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</si>
  <si>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</si>
  <si>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</si>
  <si>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</si>
  <si>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</si>
  <si>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</si>
  <si>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</si>
  <si>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</si>
  <si>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</si>
  <si>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</si>
  <si>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</si>
  <si>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</si>
  <si>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</si>
  <si>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</si>
  <si>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</si>
  <si>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</si>
  <si>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</si>
  <si>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</si>
  <si>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</si>
  <si>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</si>
  <si>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</si>
  <si>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</si>
  <si>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</si>
  <si>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</si>
  <si>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</si>
  <si>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</si>
  <si>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</si>
  <si>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</si>
  <si>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</si>
  <si>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</si>
  <si>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</si>
  <si>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</si>
  <si>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</si>
  <si>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</si>
  <si>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</si>
  <si>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</si>
  <si>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</si>
  <si>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</si>
  <si>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</si>
  <si>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</si>
  <si>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</si>
  <si>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</si>
  <si>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</si>
  <si>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</si>
  <si>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</si>
  <si>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</si>
  <si>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</si>
  <si>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</si>
  <si>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</si>
  <si>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</si>
  <si>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</si>
  <si>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</si>
  <si>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</si>
  <si>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</si>
  <si>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</si>
  <si>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</si>
  <si>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</si>
  <si>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</si>
  <si>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</si>
  <si>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</si>
  <si>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</si>
  <si>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</si>
  <si>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</si>
  <si>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</si>
  <si>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</si>
  <si>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</si>
  <si>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</si>
  <si>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</si>
  <si>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</si>
  <si>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</si>
  <si>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</si>
  <si>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</si>
  <si>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</si>
  <si>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</si>
  <si>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</si>
  <si>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</si>
  <si>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</si>
  <si>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</si>
  <si>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</si>
  <si>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</si>
  <si>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</si>
  <si>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</si>
  <si>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</si>
  <si>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</si>
  <si>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</si>
  <si>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</si>
  <si>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</si>
  <si>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</si>
  <si>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</si>
  <si>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</si>
  <si>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</si>
  <si>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</si>
  <si>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</si>
  <si>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</si>
  <si>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</si>
  <si>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</si>
  <si>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</si>
  <si>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</si>
  <si>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</si>
  <si>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</si>
  <si>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</si>
  <si>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</si>
  <si>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</si>
  <si>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</si>
  <si>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</si>
  <si>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</si>
  <si>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</si>
  <si>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</si>
  <si>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</si>
  <si>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</si>
  <si>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</si>
  <si>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</si>
  <si>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</si>
  <si>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</si>
  <si>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</si>
  <si>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</si>
  <si>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</si>
  <si>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</si>
  <si>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</si>
  <si>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</si>
  <si>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</si>
  <si>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</si>
  <si>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</si>
  <si>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</si>
  <si>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</si>
  <si>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</si>
  <si>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</si>
  <si>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</si>
  <si>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</si>
  <si>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</si>
  <si>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</si>
  <si>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</si>
  <si>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</si>
  <si>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</si>
  <si>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</si>
  <si>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</si>
  <si>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</si>
  <si>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</si>
  <si>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</si>
  <si>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</si>
  <si>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</si>
  <si>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</si>
  <si>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</si>
  <si>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</si>
  <si>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</si>
  <si>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</si>
  <si>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</si>
  <si>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</si>
  <si>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</si>
  <si>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</si>
  <si>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</si>
  <si>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</si>
  <si>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</si>
  <si>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</si>
  <si>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</si>
  <si>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</si>
  <si>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</si>
  <si>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</si>
  <si>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</si>
  <si>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</si>
  <si>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</si>
  <si>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</si>
  <si>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</si>
  <si>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</si>
  <si>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</si>
  <si>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</si>
  <si>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</si>
  <si>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</si>
  <si>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</si>
  <si>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</si>
  <si>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</si>
  <si>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</si>
  <si>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</si>
  <si>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</si>
  <si>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</si>
  <si>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</si>
  <si>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</si>
  <si>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</si>
  <si>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</si>
  <si>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</si>
  <si>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</si>
  <si>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</si>
  <si>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</si>
  <si>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</si>
  <si>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</si>
  <si>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</si>
  <si>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</si>
  <si>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</si>
  <si>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</si>
  <si>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</si>
  <si>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</si>
  <si>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</si>
  <si>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</si>
  <si>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</si>
  <si>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</si>
  <si>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</si>
  <si>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</si>
  <si>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</si>
  <si>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</si>
  <si>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</si>
  <si>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</si>
  <si>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</si>
  <si>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</si>
  <si>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</si>
  <si>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</si>
  <si>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</si>
  <si>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</si>
  <si>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</si>
  <si>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</si>
  <si>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</si>
  <si>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</si>
  <si>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</si>
  <si>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</si>
  <si>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</si>
  <si>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</si>
  <si>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</si>
  <si>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</si>
  <si>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</si>
  <si>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</si>
  <si>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</si>
  <si>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</si>
  <si>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</si>
  <si>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</si>
  <si>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</si>
  <si>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</si>
  <si>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</si>
  <si>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</si>
  <si>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</si>
  <si>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</si>
  <si>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</si>
  <si>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</si>
  <si>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</si>
  <si>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</si>
  <si>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</si>
  <si>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</si>
  <si>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</si>
  <si>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</si>
  <si>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</si>
  <si>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</si>
  <si>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</si>
  <si>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</si>
  <si>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</si>
  <si>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</si>
  <si>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</si>
  <si>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</si>
  <si>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</si>
  <si>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</si>
  <si>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</si>
  <si>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</si>
  <si>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</si>
  <si>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</si>
  <si>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</si>
  <si>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</si>
  <si>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</si>
  <si>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</si>
  <si>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</si>
  <si>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</si>
  <si>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</si>
  <si>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</si>
  <si>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</si>
  <si>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</si>
  <si>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</si>
  <si>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</si>
  <si>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</si>
  <si>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</si>
  <si>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</si>
  <si>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</si>
  <si>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</si>
  <si>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</si>
  <si>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</si>
  <si>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</si>
  <si>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</si>
  <si>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</si>
  <si>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</si>
  <si>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</si>
  <si>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</si>
  <si>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</si>
  <si>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</si>
  <si>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</si>
  <si>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</si>
  <si>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</si>
  <si>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</si>
  <si>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</si>
  <si>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</si>
  <si>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</si>
  <si>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</si>
  <si>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</si>
  <si>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</si>
  <si>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</si>
  <si>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</si>
  <si>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</si>
  <si>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</si>
  <si>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</si>
  <si>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</si>
  <si>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</si>
  <si>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</si>
  <si>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</si>
  <si>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</si>
  <si>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</si>
  <si>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</si>
  <si>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</si>
  <si>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</si>
  <si>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</si>
  <si>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</si>
  <si>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</si>
  <si>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</si>
  <si>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</si>
  <si>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</si>
  <si>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</si>
  <si>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</si>
  <si>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</si>
  <si>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</si>
  <si>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</si>
  <si>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</si>
  <si>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</si>
  <si>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</si>
  <si>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</si>
  <si>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</si>
  <si>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</si>
  <si>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</si>
  <si>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</si>
  <si>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</si>
  <si>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</si>
  <si>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</si>
  <si>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</si>
  <si>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</si>
  <si>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</si>
  <si>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</si>
  <si>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</si>
  <si>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</si>
  <si>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</si>
  <si>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</si>
  <si>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</si>
  <si>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</si>
  <si>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</si>
  <si>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</si>
  <si>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</si>
  <si>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</si>
  <si>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</si>
  <si>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</si>
  <si>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</si>
  <si>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</si>
  <si>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</si>
  <si>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</si>
  <si>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</si>
  <si>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</si>
  <si>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</si>
  <si>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</si>
  <si>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</si>
  <si>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</si>
  <si>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</si>
  <si>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</si>
  <si>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</si>
  <si>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</si>
  <si>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</si>
  <si>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</si>
  <si>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</si>
  <si>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</si>
  <si>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</si>
  <si>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</si>
  <si>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</si>
  <si>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</si>
  <si>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</si>
  <si>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</si>
  <si>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</si>
  <si>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</si>
  <si>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</si>
  <si>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</si>
  <si>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</si>
  <si>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</si>
  <si>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</si>
  <si>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</si>
  <si>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</si>
  <si>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</si>
  <si>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</si>
  <si>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</si>
  <si>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</si>
  <si>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</si>
  <si>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</si>
  <si>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</si>
  <si>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</si>
  <si>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</si>
  <si>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</si>
  <si>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</si>
  <si>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</si>
  <si>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</si>
  <si>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</si>
  <si>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</si>
  <si>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</si>
  <si>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</si>
  <si>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</si>
  <si>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</si>
  <si>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</si>
  <si>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</si>
  <si>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</si>
  <si>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</si>
  <si>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</si>
  <si>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</si>
  <si>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</si>
  <si>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</si>
  <si>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</si>
  <si>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</si>
  <si>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</si>
  <si>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</si>
  <si>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</si>
  <si>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</si>
  <si>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</si>
  <si>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</si>
  <si>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</si>
  <si>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</si>
  <si>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</si>
  <si>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</si>
  <si>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</si>
  <si>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</si>
  <si>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</si>
  <si>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</si>
  <si>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</si>
  <si>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</si>
  <si>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</si>
  <si>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</si>
  <si>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</si>
  <si>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</si>
  <si>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</si>
  <si>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</si>
  <si>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</si>
  <si>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</si>
  <si>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</si>
  <si>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</si>
  <si>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</si>
  <si>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</si>
  <si>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</si>
  <si>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</si>
  <si>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</si>
  <si>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</si>
  <si>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</si>
  <si>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</si>
  <si>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</si>
  <si>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</si>
  <si>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</si>
  <si>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</si>
  <si>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</si>
  <si>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</si>
  <si>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</si>
  <si>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</si>
  <si>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</si>
  <si>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</si>
  <si>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</si>
  <si>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</si>
  <si>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</si>
  <si>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</si>
  <si>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</si>
  <si>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</si>
  <si>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</si>
  <si>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</si>
  <si>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</si>
  <si>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</si>
  <si>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</si>
  <si>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</si>
  <si>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</si>
  <si>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</si>
  <si>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</si>
  <si>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</si>
  <si>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</si>
  <si>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</si>
  <si>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</si>
  <si>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</si>
  <si>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</si>
  <si>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</si>
  <si>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</si>
  <si>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</si>
  <si>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</si>
  <si>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</si>
  <si>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</si>
  <si>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</si>
  <si>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</si>
  <si>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</si>
  <si>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</si>
  <si>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</si>
  <si>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</si>
  <si>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</si>
  <si>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</si>
  <si>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</si>
  <si>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</si>
  <si>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</si>
  <si>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</si>
  <si>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</si>
  <si>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</si>
  <si>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</si>
  <si>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</si>
  <si>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</si>
  <si>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</si>
  <si>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</si>
  <si>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</si>
  <si>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</si>
  <si>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</si>
  <si>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</si>
  <si>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</si>
  <si>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</si>
  <si>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</si>
  <si>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</si>
  <si>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</si>
  <si>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</si>
  <si>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</si>
  <si>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</si>
  <si>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</si>
  <si>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</si>
  <si>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</si>
  <si>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</si>
  <si>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</si>
  <si>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</si>
  <si>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</si>
  <si>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</si>
  <si>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</si>
  <si>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</si>
  <si>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</si>
  <si>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</si>
  <si>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</si>
  <si>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</si>
  <si>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</si>
  <si>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</si>
  <si>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</si>
  <si>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</si>
  <si>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</si>
  <si>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</si>
  <si>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</si>
  <si>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</si>
  <si>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</si>
  <si>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</si>
  <si>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</si>
  <si>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</si>
  <si>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</si>
  <si>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</si>
  <si>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</si>
  <si>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</si>
  <si>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</si>
  <si>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</si>
  <si>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</si>
  <si>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</si>
  <si>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</si>
  <si>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</si>
  <si>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</si>
  <si>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</si>
  <si>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</si>
  <si>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</si>
  <si>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</si>
  <si>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</si>
  <si>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</si>
  <si>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</si>
  <si>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</si>
  <si>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</si>
  <si>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</si>
  <si>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</si>
  <si>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</si>
  <si>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</si>
  <si>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</si>
  <si>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</si>
  <si>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</si>
  <si>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</si>
  <si>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</si>
  <si>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</si>
  <si>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</si>
  <si>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</si>
  <si>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</si>
  <si>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</si>
  <si>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</si>
  <si>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</si>
  <si>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</si>
  <si>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</si>
  <si>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</si>
  <si>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</si>
  <si>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</si>
  <si>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</si>
  <si>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</si>
  <si>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</si>
  <si>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</si>
  <si>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</si>
  <si>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</si>
  <si>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</si>
  <si>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</si>
  <si>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</si>
  <si>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</si>
  <si>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</si>
  <si>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</si>
  <si>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</si>
  <si>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</si>
  <si>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</si>
  <si>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</si>
  <si>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</si>
  <si>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</si>
  <si>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</si>
  <si>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</si>
  <si>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</si>
  <si>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</si>
  <si>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</si>
  <si>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</si>
  <si>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</si>
  <si>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</si>
  <si>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</si>
  <si>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</si>
  <si>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</si>
  <si>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</si>
  <si>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</si>
  <si>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</si>
  <si>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</si>
  <si>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</si>
  <si>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</si>
  <si>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</si>
  <si>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</si>
  <si>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</si>
  <si>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</si>
  <si>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</si>
  <si>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</si>
  <si>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</si>
  <si>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</si>
  <si>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</si>
  <si>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</si>
  <si>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</si>
  <si>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</si>
  <si>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</si>
  <si>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</si>
  <si>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</si>
  <si>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</si>
  <si>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</si>
  <si>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</si>
  <si>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</si>
  <si>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</si>
  <si>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</si>
  <si>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</si>
  <si>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</si>
  <si>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</si>
  <si>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</si>
  <si>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</si>
  <si>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</si>
  <si>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</si>
  <si>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</si>
  <si>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</si>
  <si>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</si>
  <si>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</si>
  <si>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</si>
  <si>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</si>
  <si>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</si>
  <si>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</si>
  <si>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</si>
  <si>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</si>
  <si>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</si>
  <si>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</si>
  <si>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</si>
  <si>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</si>
  <si>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</si>
  <si>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</si>
  <si>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</si>
  <si>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</si>
  <si>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</si>
  <si>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</si>
  <si>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</si>
  <si>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</si>
  <si>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</si>
  <si>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</si>
  <si>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</si>
  <si>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</si>
  <si>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</si>
  <si>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</si>
  <si>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</si>
  <si>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</si>
  <si>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</si>
  <si>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</si>
  <si>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</si>
  <si>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</si>
  <si>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</si>
  <si>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</si>
  <si>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</si>
  <si>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</si>
  <si>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</si>
  <si>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</si>
  <si>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</si>
  <si>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</si>
  <si>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</si>
  <si>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</si>
  <si>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</si>
  <si>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</si>
  <si>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</si>
  <si>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</si>
  <si>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</si>
  <si>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</si>
  <si>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</si>
  <si>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</si>
  <si>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</si>
  <si>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</si>
  <si>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</si>
  <si>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</si>
  <si>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</si>
  <si>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</si>
  <si>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</si>
  <si>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</si>
  <si>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</si>
  <si>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</si>
  <si>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</si>
  <si>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</si>
  <si>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</si>
  <si>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</si>
  <si>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</si>
  <si>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</si>
  <si>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</si>
  <si>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</si>
  <si>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</si>
  <si>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</si>
  <si>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</si>
  <si>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</si>
  <si>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</si>
  <si>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</si>
  <si>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</si>
  <si>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</si>
  <si>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</si>
  <si>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</si>
  <si>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</si>
  <si>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</si>
  <si>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</si>
  <si>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</si>
  <si>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</si>
  <si>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</si>
  <si>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</si>
  <si>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</si>
  <si>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</si>
  <si>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</si>
  <si>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</si>
  <si>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</si>
  <si>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</si>
  <si>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</si>
  <si>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</si>
  <si>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</si>
  <si>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</si>
  <si>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</si>
  <si>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</si>
  <si>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</si>
  <si>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</si>
  <si>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</si>
  <si>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</si>
  <si>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</si>
  <si>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</si>
  <si>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</si>
  <si>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</si>
  <si>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</si>
  <si>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</si>
  <si>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</si>
  <si>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</si>
  <si>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</si>
  <si>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</si>
  <si>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</si>
  <si>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</si>
  <si>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</si>
  <si>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</si>
  <si>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</si>
  <si>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</si>
  <si>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</si>
  <si>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</si>
  <si>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</si>
  <si>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</si>
  <si>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</si>
  <si>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</si>
  <si>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</si>
  <si>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</si>
  <si>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</si>
  <si>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</si>
  <si>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</si>
  <si>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</si>
  <si>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</si>
  <si>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</si>
  <si>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</si>
  <si>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</si>
  <si>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</si>
  <si>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</si>
  <si>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</si>
  <si>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</si>
  <si>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</si>
  <si>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</si>
  <si>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</si>
  <si>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</si>
  <si>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</si>
  <si>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</si>
  <si>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</si>
  <si>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</si>
  <si>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</si>
  <si>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</si>
  <si>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</si>
  <si>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</si>
  <si>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</si>
  <si>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</si>
  <si>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</si>
  <si>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</si>
  <si>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</si>
  <si>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</si>
  <si>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</si>
  <si>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</si>
  <si>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</si>
  <si>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</si>
  <si>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</si>
  <si>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</si>
  <si>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</si>
  <si>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</si>
  <si>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</si>
  <si>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</si>
  <si>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</si>
  <si>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</si>
  <si>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</si>
  <si>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</si>
  <si>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</si>
  <si>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</si>
  <si>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</si>
  <si>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</si>
  <si>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</si>
  <si>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</si>
  <si>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</si>
  <si>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</si>
  <si>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</si>
  <si>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</si>
  <si>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</si>
  <si>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</si>
  <si>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</si>
  <si>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</si>
  <si>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</si>
  <si>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</si>
  <si>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</si>
  <si>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</si>
  <si>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</si>
  <si>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</si>
  <si>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</si>
  <si>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</si>
  <si>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</si>
  <si>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</si>
  <si>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</si>
  <si>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</si>
  <si>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</si>
  <si>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</si>
  <si>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</si>
  <si>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</si>
  <si>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</si>
  <si>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</si>
  <si>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</si>
  <si>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</si>
  <si>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</si>
  <si>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</si>
  <si>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</si>
  <si>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</si>
  <si>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</si>
  <si>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</si>
  <si>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</si>
  <si>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</si>
  <si>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</si>
  <si>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</si>
  <si>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</si>
  <si>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</si>
  <si>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</si>
  <si>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</si>
  <si>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</si>
  <si>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</si>
  <si>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</si>
  <si>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</si>
  <si>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</si>
  <si>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</si>
  <si>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</si>
  <si>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</si>
  <si>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</si>
  <si>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</si>
  <si>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</si>
  <si>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</si>
  <si>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</si>
  <si>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</si>
  <si>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</si>
  <si>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</si>
  <si>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</si>
  <si>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</si>
  <si>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</si>
  <si>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</si>
  <si>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</si>
  <si>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</si>
  <si>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</si>
  <si>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</si>
  <si>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</si>
  <si>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</si>
  <si>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</si>
  <si>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</si>
  <si>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</si>
  <si>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</si>
  <si>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</si>
  <si>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</si>
  <si>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</si>
  <si>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</si>
  <si>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</si>
  <si>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</si>
  <si>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</si>
  <si>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</si>
  <si>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</si>
  <si>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</si>
  <si>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</si>
  <si>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</si>
  <si>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</si>
  <si>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</si>
  <si>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</si>
  <si>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</si>
  <si>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</si>
  <si>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</si>
  <si>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</si>
  <si>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</si>
  <si>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</si>
  <si>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</si>
  <si>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</si>
  <si>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</si>
  <si>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</si>
  <si>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</si>
  <si>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</si>
  <si>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</si>
  <si>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</si>
  <si>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</si>
  <si>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</si>
  <si>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</si>
  <si>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</si>
  <si>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</si>
  <si>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</si>
  <si>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</si>
  <si>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</si>
  <si>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</si>
  <si>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</si>
  <si>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</si>
  <si>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</si>
  <si>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</si>
  <si>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</si>
  <si>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</si>
  <si>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</si>
  <si>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</si>
  <si>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</si>
  <si>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</si>
  <si>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</si>
  <si>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</si>
  <si>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</si>
  <si>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</si>
  <si>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</si>
  <si>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</si>
  <si>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</si>
  <si>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</si>
  <si>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</si>
  <si>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</si>
  <si>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</si>
  <si>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</si>
  <si>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</si>
  <si>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</si>
  <si>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</si>
  <si>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</si>
  <si>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</si>
  <si>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</si>
  <si>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</si>
  <si>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</si>
  <si>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</si>
  <si>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</si>
  <si>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</si>
  <si>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</si>
  <si>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</si>
  <si>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</si>
  <si>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</si>
  <si>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</si>
  <si>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</si>
  <si>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</si>
  <si>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</si>
  <si>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</si>
  <si>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</si>
  <si>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</si>
  <si>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</si>
  <si>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</si>
  <si>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</si>
  <si>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</si>
  <si>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</si>
  <si>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</si>
  <si>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</si>
  <si>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</si>
  <si>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</si>
  <si>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</si>
  <si>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</si>
  <si>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</si>
  <si>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</si>
  <si>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</si>
  <si>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</si>
  <si>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</si>
  <si>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</si>
  <si>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</si>
  <si>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</si>
  <si>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</si>
  <si>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</si>
  <si>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</si>
  <si>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</si>
  <si>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</si>
  <si>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</si>
  <si>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</si>
  <si>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</si>
  <si>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</si>
  <si>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</si>
  <si>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</si>
  <si>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</si>
  <si>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</si>
  <si>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</si>
  <si>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</si>
  <si>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</si>
  <si>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</si>
  <si>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</si>
  <si>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</si>
  <si>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</si>
  <si>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</si>
  <si>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</si>
  <si>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</si>
  <si>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</si>
  <si>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</si>
  <si>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</si>
  <si>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</si>
  <si>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</si>
  <si>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</si>
  <si>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</si>
  <si>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</si>
  <si>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</si>
  <si>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</si>
  <si>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</si>
  <si>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</si>
  <si>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</si>
  <si>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</si>
  <si>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</si>
  <si>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</si>
  <si>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</si>
  <si>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</si>
  <si>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</si>
  <si>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</si>
  <si>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</si>
  <si>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</si>
  <si>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</si>
  <si>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</si>
  <si>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</si>
  <si>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</si>
  <si>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</si>
  <si>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</si>
  <si>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</si>
  <si>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</si>
  <si>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</si>
  <si>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</si>
  <si>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</si>
  <si>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</si>
  <si>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</si>
  <si>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</si>
  <si>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</si>
  <si>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</si>
  <si>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</si>
  <si>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</si>
  <si>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</si>
  <si>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</si>
  <si>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</si>
  <si>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</si>
  <si>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</si>
  <si>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</si>
  <si>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</si>
  <si>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</si>
  <si>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</si>
  <si>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</si>
  <si>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</si>
  <si>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</si>
  <si>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</si>
  <si>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</si>
  <si>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</si>
  <si>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</si>
  <si>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</si>
  <si>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</si>
  <si>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</si>
  <si>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</si>
  <si>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</si>
  <si>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</si>
  <si>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</si>
  <si>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</si>
  <si>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</si>
  <si>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</si>
  <si>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</si>
  <si>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</si>
  <si>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</si>
  <si>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</si>
  <si>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</si>
  <si>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</si>
  <si>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</si>
  <si>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</si>
  <si>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</si>
  <si>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</si>
  <si>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</si>
  <si>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</si>
  <si>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</si>
  <si>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</si>
  <si>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</si>
  <si>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</si>
  <si>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</si>
  <si>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</si>
  <si>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</si>
  <si>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</si>
  <si>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</si>
  <si>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</si>
  <si>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</si>
  <si>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</si>
  <si>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</si>
  <si>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</si>
  <si>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</si>
  <si>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</si>
  <si>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</si>
  <si>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</si>
  <si>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</si>
  <si>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</si>
  <si>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</si>
  <si>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</si>
  <si>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</si>
  <si>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</si>
  <si>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</si>
  <si>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</si>
  <si>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</si>
  <si>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</si>
  <si>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</si>
  <si>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</si>
  <si>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</si>
  <si>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</si>
  <si>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</si>
  <si>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</si>
  <si>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</si>
  <si>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</si>
  <si>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</si>
  <si>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</si>
  <si>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</si>
  <si>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</si>
  <si>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</si>
  <si>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</si>
  <si>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</si>
  <si>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</si>
  <si>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</si>
  <si>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</si>
  <si>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</si>
  <si>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</si>
  <si>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</si>
  <si>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</si>
  <si>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</si>
  <si>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</si>
  <si>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</si>
  <si>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</si>
  <si>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</si>
  <si>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</si>
  <si>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</si>
  <si>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</si>
  <si>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</si>
  <si>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</si>
  <si>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</si>
  <si>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</si>
  <si>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</si>
  <si>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</si>
  <si>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</si>
  <si>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</si>
  <si>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</si>
  <si>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</si>
  <si>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</si>
  <si>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</si>
  <si>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</si>
  <si>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</si>
  <si>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</si>
  <si>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</si>
  <si>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</si>
  <si>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</si>
  <si>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</si>
  <si>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</si>
  <si>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</si>
  <si>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</si>
  <si>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</si>
  <si>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</si>
  <si>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</si>
  <si>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</si>
  <si>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</si>
  <si>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</si>
  <si>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</si>
  <si>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</si>
  <si>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</si>
  <si>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</si>
  <si>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</si>
  <si>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</si>
  <si>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</si>
  <si>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</si>
  <si>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</si>
  <si>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</si>
  <si>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</si>
  <si>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</si>
  <si>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</si>
  <si>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</si>
  <si>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</si>
  <si>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</si>
  <si>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</si>
  <si>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</si>
  <si>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</si>
  <si>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</si>
  <si>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</si>
  <si>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</si>
  <si>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</si>
  <si>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</si>
  <si>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</si>
  <si>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</si>
  <si>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</si>
  <si>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</si>
  <si>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</si>
  <si>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</si>
  <si>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</si>
  <si>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</si>
  <si>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</si>
  <si>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</si>
  <si>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</si>
  <si>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</si>
  <si>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</si>
  <si>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</si>
  <si>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</si>
  <si>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</si>
  <si>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</si>
  <si>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</si>
  <si>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</si>
  <si>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</si>
  <si>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</si>
  <si>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</si>
  <si>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</si>
  <si>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</si>
  <si>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</si>
  <si>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</si>
  <si>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</si>
  <si>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</si>
  <si>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</si>
  <si>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</si>
  <si>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</si>
  <si>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</si>
  <si>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</si>
  <si>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</si>
  <si>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</si>
  <si>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</si>
  <si>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</si>
  <si>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</si>
  <si>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</si>
  <si>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</si>
  <si>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</si>
  <si>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</si>
  <si>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</si>
  <si>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</si>
  <si>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</si>
  <si>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</si>
  <si>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</si>
  <si>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</si>
  <si>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</si>
  <si>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</si>
  <si>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</si>
  <si>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</si>
  <si>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</si>
  <si>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</si>
  <si>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</si>
  <si>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</si>
  <si>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</si>
  <si>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</si>
  <si>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</si>
  <si>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</si>
  <si>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</si>
  <si>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</si>
  <si>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</si>
  <si>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</si>
  <si>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</si>
  <si>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</si>
  <si>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</si>
  <si>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</si>
  <si>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</si>
  <si>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</si>
  <si>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</si>
  <si>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</si>
  <si>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</si>
  <si>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</si>
  <si>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</si>
  <si>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</si>
  <si>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</si>
  <si>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</si>
  <si>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</si>
  <si>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</si>
  <si>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</si>
  <si>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</si>
  <si>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</si>
  <si>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</si>
  <si>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</si>
  <si>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</si>
  <si>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</si>
  <si>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</si>
  <si>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</si>
  <si>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</si>
  <si>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</si>
  <si>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</si>
  <si>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</si>
  <si>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</si>
  <si>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</si>
  <si>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</si>
  <si>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</si>
  <si>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</si>
  <si>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</si>
  <si>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</si>
  <si>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</si>
  <si>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</si>
  <si>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</si>
  <si>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</si>
  <si>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</si>
  <si>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</si>
  <si>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</si>
  <si>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</si>
  <si>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</si>
  <si>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</si>
  <si>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</si>
  <si>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</si>
  <si>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</si>
  <si>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</si>
  <si>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</si>
  <si>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</si>
  <si>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</si>
  <si>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</si>
  <si>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</si>
  <si>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</si>
  <si>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</si>
  <si>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</si>
  <si>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</si>
  <si>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</si>
  <si>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</si>
  <si>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</si>
  <si>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</si>
  <si>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</si>
  <si>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</si>
  <si>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</si>
  <si>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</si>
  <si>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</si>
  <si>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</si>
  <si>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</si>
  <si>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</si>
  <si>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</si>
  <si>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</si>
  <si>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</si>
  <si>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</si>
  <si>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</si>
  <si>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</si>
  <si>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</si>
  <si>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</si>
  <si>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</si>
  <si>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</si>
  <si>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</si>
  <si>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</si>
  <si>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</si>
  <si>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</si>
  <si>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</si>
  <si>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</si>
  <si>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</si>
  <si>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</si>
  <si>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</si>
  <si>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</si>
  <si>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</si>
  <si>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</si>
  <si>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</si>
  <si>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</si>
  <si>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</si>
  <si>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</si>
  <si>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</si>
  <si>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</si>
  <si>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</si>
  <si>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</si>
  <si>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</si>
  <si>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</si>
  <si>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</si>
  <si>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</si>
  <si>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</si>
  <si>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</si>
  <si>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</si>
  <si>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</si>
  <si>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</si>
  <si>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</si>
  <si>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</si>
  <si>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</si>
  <si>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</si>
  <si>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</si>
  <si>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</si>
  <si>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</si>
  <si>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</si>
  <si>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</si>
  <si>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</si>
  <si>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</si>
  <si>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</si>
  <si>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</si>
  <si>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</si>
  <si>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</si>
  <si>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</si>
  <si>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</si>
  <si>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</si>
  <si>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</si>
  <si>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</si>
  <si>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</si>
  <si>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</si>
  <si>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</si>
  <si>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</si>
  <si>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</si>
  <si>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</si>
  <si>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</si>
  <si>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</si>
  <si>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</si>
  <si>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</si>
  <si>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</si>
  <si>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</si>
  <si>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</si>
  <si>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</si>
  <si>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</si>
  <si>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</si>
  <si>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</si>
  <si>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</si>
  <si>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</si>
  <si>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</si>
  <si>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</si>
  <si>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</si>
  <si>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</si>
  <si>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</si>
  <si>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</si>
  <si>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</si>
  <si>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</si>
  <si>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</si>
  <si>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</si>
  <si>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</si>
  <si>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</si>
  <si>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</si>
  <si>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</si>
  <si>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</si>
  <si>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</si>
  <si>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</si>
  <si>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</si>
  <si>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</si>
  <si>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</si>
  <si>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</si>
  <si>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</si>
  <si>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</si>
  <si>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</si>
  <si>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</si>
  <si>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</si>
  <si>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</si>
  <si>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</si>
  <si>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</si>
  <si>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</si>
  <si>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</si>
  <si>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</si>
  <si>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</si>
  <si>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</si>
  <si>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</si>
  <si>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</si>
  <si>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</si>
  <si>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</si>
  <si>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</si>
  <si>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</si>
  <si>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</si>
  <si>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</si>
  <si>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</si>
  <si>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</si>
  <si>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</si>
  <si>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</si>
  <si>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</si>
  <si>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</si>
  <si>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</si>
  <si>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</si>
  <si>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</si>
  <si>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</si>
  <si>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</si>
  <si>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</si>
  <si>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</si>
  <si>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</si>
  <si>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</si>
  <si>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</si>
  <si>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</si>
  <si>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</si>
  <si>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</si>
  <si>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</si>
  <si>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</si>
  <si>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</si>
  <si>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</si>
  <si>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</si>
  <si>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</si>
  <si>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</si>
  <si>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</si>
  <si>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</si>
  <si>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</si>
  <si>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</si>
  <si>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</si>
  <si>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</si>
  <si>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</si>
  <si>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</si>
  <si>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</si>
  <si>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</si>
  <si>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</si>
  <si>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</si>
  <si>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</si>
  <si>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</si>
  <si>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</si>
  <si>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</si>
  <si>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</si>
  <si>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</si>
  <si>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</si>
  <si>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</si>
  <si>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</si>
  <si>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</si>
  <si>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</si>
  <si>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</si>
  <si>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</si>
  <si>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</si>
  <si>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</si>
  <si>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</si>
  <si>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</si>
  <si>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</si>
  <si>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</si>
  <si>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</si>
  <si>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</si>
  <si>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</si>
  <si>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</si>
  <si>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</si>
  <si>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</si>
  <si>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</si>
  <si>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</si>
  <si>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</si>
  <si>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</si>
  <si>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</si>
  <si>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</si>
  <si>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</si>
  <si>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</si>
  <si>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</si>
  <si>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</si>
  <si>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</si>
  <si>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</si>
  <si>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</si>
  <si>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</si>
  <si>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</si>
  <si>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</si>
  <si>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</si>
  <si>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</si>
  <si>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</si>
  <si>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</si>
  <si>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</si>
  <si>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</si>
  <si>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</si>
  <si>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</si>
  <si>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</si>
  <si>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</si>
  <si>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</si>
  <si>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</si>
  <si>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</si>
  <si>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</si>
  <si>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</si>
  <si>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</si>
  <si>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</si>
  <si>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</si>
  <si>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</si>
  <si>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</si>
  <si>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</si>
  <si>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</si>
  <si>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</si>
  <si>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</si>
  <si>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</si>
  <si>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</si>
  <si>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</si>
  <si>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</si>
  <si>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</si>
  <si>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</si>
  <si>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</si>
  <si>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</si>
  <si>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</si>
  <si>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</si>
  <si>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</si>
  <si>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</si>
  <si>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</si>
  <si>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</si>
  <si>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</si>
  <si>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</si>
  <si>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</si>
  <si>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</si>
  <si>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</si>
  <si>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</si>
  <si>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</si>
  <si>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</si>
  <si>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</si>
  <si>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</si>
  <si>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</si>
  <si>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</si>
  <si>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</si>
  <si>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</si>
  <si>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</si>
  <si>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</si>
  <si>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</si>
  <si>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</si>
  <si>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</si>
  <si>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</si>
  <si>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</si>
  <si>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</si>
  <si>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</si>
  <si>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</si>
  <si>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</si>
  <si>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</si>
  <si>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</si>
  <si>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</si>
  <si>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</si>
  <si>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</si>
  <si>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</si>
  <si>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</si>
  <si>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</si>
  <si>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</si>
  <si>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</si>
  <si>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</si>
  <si>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</si>
  <si>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</si>
  <si>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</si>
  <si>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</si>
  <si>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</si>
  <si>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</si>
  <si>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</si>
  <si>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</si>
  <si>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</si>
  <si>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</si>
  <si>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</si>
  <si>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</si>
  <si>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</si>
  <si>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</si>
  <si>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</si>
  <si>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</si>
  <si>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</si>
  <si>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</si>
  <si>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</si>
  <si>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</si>
  <si>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</si>
  <si>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</si>
  <si>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</si>
  <si>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</si>
  <si>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</si>
  <si>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</si>
  <si>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</si>
  <si>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</si>
  <si>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</si>
  <si>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</si>
  <si>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</si>
  <si>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</si>
  <si>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</si>
  <si>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</si>
  <si>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</si>
  <si>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</si>
  <si>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</si>
  <si>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</si>
  <si>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</si>
  <si>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</si>
  <si>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</si>
  <si>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</si>
  <si>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</si>
  <si>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</si>
  <si>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</si>
  <si>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</si>
  <si>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</si>
  <si>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</si>
  <si>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</si>
  <si>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</si>
  <si>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</si>
  <si>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</si>
  <si>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</si>
  <si>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</si>
  <si>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</si>
  <si>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</si>
  <si>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</si>
  <si>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</si>
  <si>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</si>
  <si>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</si>
  <si>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</si>
  <si>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</si>
  <si>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</si>
  <si>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</si>
  <si>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</si>
  <si>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</si>
  <si>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</si>
  <si>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</si>
  <si>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</si>
  <si>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</si>
  <si>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</si>
  <si>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</si>
  <si>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</si>
  <si>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</si>
  <si>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</si>
  <si>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</si>
  <si>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</si>
  <si>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</si>
  <si>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</si>
  <si>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</si>
  <si>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</si>
  <si>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</si>
  <si>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</si>
  <si>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</si>
  <si>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</si>
  <si>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</si>
  <si>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</si>
  <si>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</si>
  <si>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</si>
  <si>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</si>
  <si>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</si>
  <si>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</si>
  <si>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</si>
  <si>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</si>
  <si>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</si>
  <si>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</si>
  <si>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</si>
  <si>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</si>
  <si>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</si>
  <si>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</si>
  <si>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</si>
  <si>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</si>
  <si>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</si>
  <si>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</si>
  <si>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</si>
  <si>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</si>
  <si>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</si>
  <si>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</si>
  <si>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</si>
  <si>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</si>
  <si>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</si>
  <si>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</si>
  <si>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</si>
  <si>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</si>
  <si>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</si>
  <si>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</si>
  <si>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</si>
  <si>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</si>
  <si>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</si>
  <si>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</si>
  <si>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</si>
  <si>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</si>
  <si>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</si>
  <si>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</si>
  <si>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</si>
  <si>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</si>
  <si>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</si>
  <si>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</si>
  <si>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</si>
  <si>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</si>
  <si>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</si>
  <si>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</si>
  <si>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</si>
  <si>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</si>
  <si>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</si>
  <si>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</si>
  <si>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</si>
  <si>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</si>
  <si>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</si>
  <si>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</si>
  <si>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</si>
  <si>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</si>
  <si>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</si>
  <si>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</si>
  <si>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</si>
  <si>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</si>
  <si>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</si>
  <si>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</si>
  <si>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</si>
  <si>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</si>
  <si>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</si>
  <si>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</si>
  <si>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</si>
  <si>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</si>
  <si>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</si>
  <si>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</si>
  <si>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</si>
  <si>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</si>
  <si>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</si>
  <si>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</si>
  <si>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</si>
  <si>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</si>
  <si>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</si>
  <si>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</si>
  <si>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</si>
  <si>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</si>
  <si>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</si>
  <si>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</si>
  <si>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</si>
  <si>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</si>
  <si>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</si>
  <si>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</si>
  <si>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</si>
  <si>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</si>
  <si>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</si>
  <si>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</si>
  <si>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</si>
  <si>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</si>
  <si>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</si>
  <si>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</si>
  <si>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</si>
  <si>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</si>
  <si>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</si>
  <si>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</si>
  <si>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</si>
  <si>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</si>
  <si>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</si>
  <si>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</si>
  <si>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</si>
  <si>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</si>
  <si>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</si>
  <si>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</si>
  <si>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</si>
  <si>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</si>
  <si>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</si>
  <si>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</si>
  <si>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</si>
  <si>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</si>
  <si>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</si>
  <si>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</si>
  <si>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</si>
  <si>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</si>
  <si>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</si>
  <si>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</si>
  <si>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</si>
  <si>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</si>
  <si>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</si>
  <si>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</si>
  <si>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</si>
  <si>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</si>
  <si>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</si>
  <si>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</si>
  <si>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</si>
  <si>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</si>
  <si>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</si>
  <si>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</si>
  <si>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</si>
  <si>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</si>
  <si>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</si>
  <si>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</si>
  <si>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</si>
  <si>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</si>
  <si>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</si>
  <si>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</si>
  <si>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</si>
  <si>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</si>
  <si>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</si>
  <si>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</si>
  <si>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</si>
  <si>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</si>
  <si>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</si>
  <si>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</si>
  <si>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</si>
  <si>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</si>
  <si>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</si>
  <si>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</si>
  <si>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</si>
  <si>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</si>
  <si>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</si>
  <si>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</si>
  <si>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</si>
  <si>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</si>
  <si>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</si>
  <si>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</si>
  <si>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</si>
  <si>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</si>
  <si>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</si>
  <si>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</si>
  <si>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</si>
  <si>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</si>
  <si>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</si>
  <si>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</si>
  <si>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</si>
  <si>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</si>
  <si>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</si>
  <si>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</si>
  <si>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</si>
  <si>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</si>
  <si>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</si>
  <si>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</si>
  <si>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</si>
  <si>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</si>
  <si>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</si>
  <si>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</si>
  <si>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</si>
  <si>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</si>
  <si>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</si>
  <si>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</si>
  <si>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</si>
  <si>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</si>
  <si>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</si>
  <si>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</si>
  <si>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</si>
  <si>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</si>
  <si>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</si>
  <si>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</si>
  <si>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</si>
  <si>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</si>
  <si>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</si>
  <si>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</si>
  <si>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</si>
  <si>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</si>
  <si>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</si>
  <si>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</si>
  <si>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</si>
  <si>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</si>
  <si>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</si>
  <si>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</si>
  <si>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</si>
  <si>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</si>
  <si>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</si>
  <si>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</si>
  <si>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</si>
  <si>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</si>
  <si>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</si>
  <si>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</si>
  <si>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</si>
  <si>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</si>
  <si>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</si>
  <si>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</si>
  <si>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</si>
  <si>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</si>
  <si>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</si>
  <si>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</si>
  <si>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</si>
  <si>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</si>
  <si>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</si>
  <si>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</si>
  <si>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</si>
  <si>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</si>
  <si>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</si>
  <si>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</si>
  <si>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</si>
  <si>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</si>
  <si>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</si>
  <si>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</si>
  <si>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</si>
  <si>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</si>
  <si>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</si>
  <si>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</si>
  <si>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</si>
  <si>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</si>
  <si>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</si>
  <si>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</si>
  <si>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</si>
  <si>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</si>
  <si>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</si>
  <si>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</si>
  <si>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</si>
  <si>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</si>
  <si>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</si>
  <si>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</si>
  <si>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</si>
  <si>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</si>
  <si>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</si>
  <si>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</si>
  <si>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</si>
  <si>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</si>
  <si>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</si>
  <si>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</si>
  <si>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</si>
  <si>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</si>
  <si>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</si>
  <si>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</si>
  <si>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</si>
  <si>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</si>
  <si>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</si>
  <si>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</si>
  <si>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</si>
  <si>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</si>
  <si>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</si>
  <si>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</si>
  <si>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</si>
  <si>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</si>
  <si>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</si>
  <si>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</si>
  <si>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</si>
  <si>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</si>
  <si>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</si>
  <si>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</si>
  <si>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</si>
  <si>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</si>
  <si>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</si>
  <si>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</si>
  <si>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</si>
  <si>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</si>
  <si>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</si>
  <si>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</si>
  <si>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</si>
  <si>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</si>
  <si>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</si>
  <si>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</si>
  <si>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</si>
  <si>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</si>
  <si>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</si>
  <si>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</si>
  <si>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</si>
  <si>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</si>
  <si>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</si>
  <si>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</si>
  <si>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</si>
  <si>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</si>
  <si>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</si>
  <si>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</si>
  <si>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</si>
  <si>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</si>
  <si>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</si>
  <si>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</si>
  <si>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</si>
  <si>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</si>
  <si>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</si>
  <si>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</si>
  <si>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</si>
  <si>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</si>
  <si>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</si>
  <si>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</si>
  <si>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</si>
  <si>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</si>
  <si>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</si>
  <si>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</si>
  <si>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</si>
  <si>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</si>
  <si>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</si>
  <si>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</si>
  <si>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</si>
  <si>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</si>
  <si>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</si>
  <si>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</si>
  <si>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</si>
  <si>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</si>
  <si>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</si>
  <si>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</si>
  <si>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</si>
  <si>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</si>
  <si>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</si>
  <si>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</si>
  <si>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</si>
  <si>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</si>
  <si>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</si>
  <si>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</si>
  <si>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</si>
  <si>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</si>
  <si>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</si>
  <si>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</si>
  <si>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</si>
  <si>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</si>
  <si>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</si>
  <si>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</si>
  <si>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</si>
  <si>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</si>
  <si>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</si>
  <si>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</si>
  <si>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</si>
  <si>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</si>
  <si>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</si>
  <si>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</si>
  <si>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</si>
  <si>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</si>
  <si>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</si>
  <si>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</si>
  <si>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</si>
  <si>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</si>
  <si>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</si>
  <si>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</si>
  <si>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</si>
  <si>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</si>
  <si>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</si>
  <si>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</si>
  <si>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</si>
  <si>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</si>
  <si>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</si>
  <si>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</si>
  <si>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</si>
  <si>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</si>
  <si>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</si>
  <si>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</si>
  <si>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</si>
  <si>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</si>
  <si>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</si>
  <si>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</si>
  <si>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</si>
  <si>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</si>
  <si>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</si>
  <si>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</si>
  <si>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</si>
  <si>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</si>
  <si>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</si>
  <si>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</si>
  <si>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</si>
  <si>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</si>
  <si>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</si>
  <si>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</si>
  <si>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</si>
  <si>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</si>
  <si>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</si>
  <si>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</si>
  <si>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</si>
  <si>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</si>
  <si>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</si>
  <si>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</si>
  <si>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</si>
  <si>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</si>
  <si>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</si>
  <si>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</si>
  <si>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</si>
  <si>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</si>
  <si>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</si>
  <si>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</si>
  <si>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</si>
  <si>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</si>
  <si>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</si>
  <si>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</si>
  <si>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</si>
  <si>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</si>
  <si>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</si>
  <si>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</si>
  <si>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</si>
  <si>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</si>
  <si>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</si>
  <si>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</si>
  <si>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</si>
  <si>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</si>
  <si>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</si>
  <si>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</si>
  <si>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</si>
  <si>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</si>
  <si>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</si>
  <si>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</si>
  <si>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</si>
  <si>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</si>
  <si>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</si>
  <si>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</si>
  <si>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</si>
  <si>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</si>
  <si>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</si>
  <si>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</si>
  <si>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</si>
  <si>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</si>
  <si>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</si>
  <si>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</si>
  <si>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</si>
  <si>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</si>
  <si>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</si>
  <si>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</si>
  <si>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</si>
  <si>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</si>
  <si>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</si>
  <si>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</si>
  <si>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</si>
  <si>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</si>
  <si>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</si>
  <si>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</si>
  <si>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</si>
  <si>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</si>
  <si>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</si>
  <si>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</si>
  <si>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</si>
  <si>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</si>
  <si>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</si>
  <si>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</si>
  <si>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</si>
  <si>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</si>
  <si>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</si>
  <si>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</si>
  <si>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</si>
  <si>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</si>
  <si>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</si>
  <si>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</si>
  <si>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</si>
  <si>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</si>
  <si>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</si>
  <si>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</si>
  <si>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</si>
  <si>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</si>
  <si>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</si>
  <si>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</si>
  <si>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</si>
  <si>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</si>
  <si>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</si>
  <si>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</si>
  <si>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</si>
  <si>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</si>
  <si>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</si>
  <si>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</si>
  <si>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</si>
  <si>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</si>
  <si>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</si>
  <si>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</si>
  <si>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</si>
  <si>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</si>
  <si>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</si>
  <si>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</si>
  <si>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</si>
  <si>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</si>
  <si>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</si>
  <si>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</si>
  <si>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</si>
  <si>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</si>
  <si>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</si>
  <si>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</si>
  <si>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</si>
  <si>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</si>
  <si>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</si>
  <si>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</si>
  <si>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</si>
  <si>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</si>
  <si>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</si>
  <si>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</si>
  <si>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</si>
  <si>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</si>
  <si>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</si>
  <si>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</si>
  <si>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</si>
  <si>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</si>
  <si>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</si>
  <si>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</si>
  <si>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</si>
  <si>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</si>
  <si>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</si>
  <si>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</si>
  <si>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</si>
  <si>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</si>
  <si>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</si>
  <si>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</si>
  <si>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</si>
  <si>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</si>
  <si>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</si>
  <si>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</si>
  <si>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</si>
  <si>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</si>
  <si>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</si>
  <si>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</si>
  <si>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</si>
  <si>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</si>
  <si>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</si>
  <si>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</si>
  <si>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</si>
  <si>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</si>
  <si>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</si>
  <si>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</si>
  <si>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</si>
  <si>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</si>
  <si>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</si>
  <si>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</si>
  <si>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</si>
  <si>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</si>
  <si>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</si>
  <si>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</si>
  <si>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</si>
  <si>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</si>
  <si>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</si>
  <si>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</si>
  <si>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</si>
  <si>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</si>
  <si>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</si>
  <si>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</si>
  <si>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</si>
  <si>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</si>
  <si>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</si>
  <si>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</si>
  <si>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</si>
  <si>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</si>
  <si>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</si>
  <si>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</si>
  <si>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</si>
  <si>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</si>
  <si>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</si>
  <si>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</si>
  <si>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</si>
  <si>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</si>
  <si>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</si>
  <si>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</si>
  <si>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</si>
  <si>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</si>
  <si>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</si>
  <si>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</si>
  <si>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</si>
  <si>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</si>
  <si>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</si>
  <si>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</si>
  <si>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</si>
  <si>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</si>
  <si>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</si>
  <si>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</si>
  <si>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</si>
  <si>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</si>
  <si>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</si>
  <si>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</si>
  <si>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</si>
  <si>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</si>
  <si>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</si>
  <si>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</si>
  <si>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</si>
  <si>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</si>
  <si>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</si>
  <si>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</si>
  <si>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</si>
  <si>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</si>
  <si>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</si>
  <si>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</si>
  <si>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</si>
  <si>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</si>
  <si>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</si>
  <si>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</si>
  <si>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</si>
  <si>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</si>
  <si>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</si>
  <si>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</si>
  <si>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</si>
  <si>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</si>
  <si>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</si>
  <si>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</si>
  <si>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</si>
  <si>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</si>
  <si>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</si>
  <si>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</si>
  <si>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</si>
  <si>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</si>
  <si>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</si>
  <si>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</si>
  <si>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</si>
  <si>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</si>
  <si>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</si>
  <si>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</si>
  <si>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</si>
  <si>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</si>
  <si>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</si>
  <si>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</si>
  <si>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</si>
  <si>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</si>
  <si>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</si>
  <si>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</si>
  <si>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</si>
  <si>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</si>
  <si>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</si>
  <si>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</si>
  <si>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</si>
  <si>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</si>
  <si>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</si>
  <si>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</si>
  <si>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</si>
  <si>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</si>
  <si>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</si>
  <si>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</si>
  <si>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</si>
  <si>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</si>
  <si>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</si>
  <si>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</si>
  <si>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</si>
  <si>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</si>
  <si>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</si>
  <si>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</si>
  <si>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</si>
  <si>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</si>
  <si>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</si>
  <si>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</si>
  <si>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</si>
  <si>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</si>
  <si>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</si>
  <si>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</si>
  <si>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</si>
  <si>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</si>
  <si>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</si>
  <si>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</si>
  <si>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</si>
  <si>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</si>
  <si>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</si>
  <si>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</si>
  <si>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</si>
  <si>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</si>
  <si>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</si>
  <si>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</si>
  <si>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</si>
  <si>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</si>
  <si>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</si>
  <si>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</si>
  <si>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</si>
  <si>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</si>
  <si>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</si>
  <si>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</si>
  <si>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</si>
  <si>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</si>
  <si>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</si>
  <si>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</si>
  <si>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</si>
  <si>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</si>
  <si>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</si>
  <si>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</si>
  <si>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</si>
  <si>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</si>
  <si>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</si>
  <si>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</si>
  <si>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</si>
  <si>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</si>
  <si>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</si>
  <si>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</si>
  <si>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</si>
  <si>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</si>
  <si>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</si>
  <si>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</si>
  <si>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</si>
  <si>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</si>
  <si>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</si>
  <si>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</si>
  <si>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</si>
  <si>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</si>
  <si>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</si>
  <si>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</si>
  <si>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</si>
  <si>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</si>
  <si>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</si>
  <si>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</si>
  <si>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</si>
  <si>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</si>
  <si>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</si>
  <si>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</si>
  <si>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</si>
  <si>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</si>
  <si>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</si>
  <si>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</si>
  <si>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</si>
  <si>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</si>
  <si>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</si>
  <si>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</si>
  <si>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</si>
  <si>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</si>
  <si>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</si>
  <si>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</si>
  <si>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</si>
  <si>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</si>
  <si>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</si>
  <si>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</si>
  <si>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</si>
  <si>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</si>
  <si>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</si>
  <si>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</si>
  <si>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</si>
  <si>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</si>
  <si>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</si>
  <si>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</si>
  <si>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</si>
  <si>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</si>
  <si>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</si>
  <si>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</si>
  <si>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</si>
  <si>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</si>
  <si>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</si>
  <si>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</si>
  <si>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</si>
  <si>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</si>
  <si>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</si>
  <si>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</si>
  <si>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</si>
  <si>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</si>
  <si>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</si>
  <si>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</si>
  <si>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</si>
  <si>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</si>
  <si>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</si>
  <si>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</si>
  <si>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</si>
  <si>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</si>
  <si>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</si>
  <si>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</si>
  <si>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</si>
  <si>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</si>
  <si>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</si>
  <si>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</si>
  <si>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</si>
  <si>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</si>
  <si>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</si>
  <si>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</si>
  <si>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</si>
  <si>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</si>
  <si>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</si>
  <si>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</si>
  <si>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</si>
  <si>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</si>
  <si>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</si>
  <si>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</si>
  <si>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</si>
  <si>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</si>
  <si>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</si>
  <si>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</si>
  <si>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</si>
  <si>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</si>
  <si>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</si>
  <si>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</si>
  <si>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</si>
  <si>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</si>
  <si>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</si>
  <si>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</si>
  <si>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</si>
  <si>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</si>
  <si>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</si>
  <si>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</si>
  <si>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</si>
  <si>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</si>
  <si>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</si>
  <si>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</si>
  <si>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</si>
  <si>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</si>
  <si>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</si>
  <si>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</si>
  <si>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</si>
  <si>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</si>
  <si>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</si>
  <si>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</si>
  <si>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</si>
  <si>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</si>
  <si>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</si>
  <si>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</si>
  <si>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</si>
  <si>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</si>
  <si>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</si>
  <si>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</si>
  <si>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</si>
  <si>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</si>
  <si>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</si>
  <si>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</si>
  <si>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</si>
  <si>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</si>
  <si>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</si>
  <si>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</si>
  <si>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</si>
  <si>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</si>
  <si>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</si>
  <si>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</si>
  <si>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</si>
  <si>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</si>
  <si>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</si>
  <si>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</si>
  <si>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</si>
  <si>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</si>
  <si>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</si>
  <si>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</si>
  <si>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</si>
  <si>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</si>
  <si>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</si>
  <si>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</si>
  <si>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</si>
  <si>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</si>
  <si>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</si>
  <si>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</si>
  <si>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</si>
  <si>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</si>
  <si>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</si>
  <si>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</si>
  <si>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</si>
  <si>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</si>
  <si>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</si>
  <si>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</si>
  <si>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</si>
  <si>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</si>
  <si>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</si>
  <si>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</si>
  <si>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</si>
  <si>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</si>
  <si>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</si>
  <si>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</si>
  <si>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</si>
  <si>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</si>
  <si>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</si>
  <si>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</si>
  <si>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</si>
  <si>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</si>
  <si>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</si>
  <si>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</si>
  <si>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</si>
  <si>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</si>
  <si>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</si>
  <si>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</si>
  <si>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</si>
  <si>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</si>
  <si>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</si>
  <si>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</si>
  <si>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</si>
  <si>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</si>
  <si>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</si>
  <si>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</si>
  <si>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</si>
  <si>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</si>
  <si>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</si>
  <si>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</si>
  <si>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</si>
  <si>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</si>
  <si>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</si>
  <si>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</si>
  <si>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</si>
  <si>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</si>
  <si>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</si>
  <si>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</si>
  <si>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</si>
  <si>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</si>
  <si>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</si>
  <si>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</si>
  <si>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</si>
  <si>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</si>
  <si>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</si>
  <si>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</si>
  <si>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</si>
  <si>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</si>
  <si>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</si>
  <si>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</si>
  <si>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</si>
  <si>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</si>
  <si>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</si>
  <si>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</si>
  <si>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</si>
  <si>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</si>
  <si>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</si>
  <si>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</si>
  <si>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</si>
  <si>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</si>
  <si>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</si>
  <si>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</si>
  <si>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</si>
  <si>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</si>
  <si>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</si>
  <si>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</si>
  <si>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</si>
  <si>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</si>
  <si>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</si>
  <si>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</si>
  <si>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</si>
  <si>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</si>
  <si>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</si>
  <si>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</si>
  <si>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</si>
  <si>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</si>
  <si>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</si>
  <si>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</si>
  <si>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</si>
  <si>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</si>
  <si>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</si>
  <si>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</si>
  <si>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</si>
  <si>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</si>
  <si>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</si>
  <si>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</si>
  <si>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</si>
  <si>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</si>
  <si>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</si>
  <si>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</si>
  <si>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</si>
  <si>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</si>
  <si>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</si>
  <si>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</si>
  <si>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</si>
  <si>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</si>
  <si>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</si>
  <si>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</si>
  <si>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</si>
  <si>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</si>
  <si>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</si>
  <si>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</si>
  <si>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</si>
  <si>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</si>
  <si>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</si>
  <si>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</si>
  <si>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</si>
  <si>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</si>
  <si>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</si>
  <si>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</si>
  <si>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</si>
  <si>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</si>
  <si>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</si>
  <si>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</si>
  <si>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</si>
  <si>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</si>
  <si>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</si>
  <si>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</si>
  <si>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</si>
  <si>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</si>
  <si>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</si>
  <si>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</si>
  <si>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</si>
  <si>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</si>
  <si>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</si>
  <si>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</si>
  <si>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</si>
  <si>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</si>
  <si>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</si>
  <si>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</si>
  <si>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</si>
  <si>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</si>
  <si>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</si>
  <si>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</si>
  <si>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</si>
  <si>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</si>
  <si>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</si>
  <si>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</si>
  <si>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</si>
  <si>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</si>
  <si>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</si>
  <si>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</si>
  <si>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</si>
  <si>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</si>
  <si>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</si>
  <si>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</si>
  <si>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</si>
  <si>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</si>
  <si>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</si>
  <si>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</si>
  <si>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</si>
  <si>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</si>
  <si>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</si>
  <si>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</si>
  <si>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</si>
  <si>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</si>
  <si>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</si>
  <si>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</si>
  <si>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</si>
  <si>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</si>
  <si>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</si>
  <si>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</si>
  <si>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</si>
  <si>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</si>
  <si>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</si>
  <si>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</si>
  <si>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</si>
  <si>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</si>
  <si>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</si>
  <si>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</si>
  <si>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</si>
  <si>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</si>
  <si>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</si>
  <si>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</si>
  <si>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</si>
  <si>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</si>
  <si>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</si>
  <si>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</si>
  <si>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</si>
  <si>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</si>
  <si>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</si>
  <si>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</si>
  <si>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</si>
  <si>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</si>
  <si>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</si>
  <si>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</si>
  <si>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</si>
  <si>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</si>
  <si>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</si>
  <si>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</si>
  <si>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</si>
  <si>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</si>
  <si>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</si>
  <si>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</si>
  <si>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</si>
  <si>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</si>
  <si>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</si>
  <si>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</si>
  <si>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</si>
  <si>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</si>
  <si>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</si>
  <si>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</si>
  <si>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</si>
  <si>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</si>
  <si>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</si>
  <si>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</si>
  <si>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</si>
  <si>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</si>
  <si>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</si>
  <si>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</si>
  <si>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</si>
  <si>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</si>
  <si>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</si>
  <si>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</si>
  <si>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</si>
  <si>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</si>
  <si>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</si>
  <si>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</si>
  <si>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</si>
  <si>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</si>
  <si>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</si>
  <si>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</si>
  <si>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</si>
  <si>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</si>
  <si>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</si>
  <si>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</si>
  <si>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</si>
  <si>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</si>
  <si>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</si>
  <si>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</si>
  <si>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</si>
  <si>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</si>
  <si>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</si>
  <si>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</si>
  <si>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</si>
  <si>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</si>
  <si>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</si>
  <si>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</si>
  <si>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</si>
  <si>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</si>
  <si>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</si>
  <si>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</si>
  <si>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</si>
  <si>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</si>
  <si>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</si>
  <si>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</si>
  <si>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</si>
  <si>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</si>
  <si>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</si>
  <si>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</si>
  <si>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</si>
  <si>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</si>
  <si>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</si>
  <si>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</si>
  <si>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</si>
  <si>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</si>
  <si>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</si>
  <si>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</si>
  <si>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</si>
  <si>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</si>
  <si>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</si>
  <si>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</si>
  <si>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</si>
  <si>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</si>
  <si>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</si>
  <si>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</si>
  <si>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</si>
  <si>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</si>
  <si>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</si>
  <si>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</si>
  <si>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</si>
  <si>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</si>
  <si>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</si>
  <si>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</si>
  <si>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</si>
  <si>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</si>
  <si>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</si>
  <si>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</si>
  <si>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</si>
  <si>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</si>
  <si>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</si>
  <si>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</si>
  <si>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</si>
  <si>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</si>
  <si>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</si>
  <si>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</si>
  <si>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</si>
  <si>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</si>
  <si>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</si>
  <si>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</si>
  <si>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</si>
  <si>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</si>
  <si>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</si>
  <si>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</si>
  <si>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</si>
  <si>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</si>
  <si>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</si>
  <si>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</si>
  <si>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</si>
  <si>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</si>
  <si>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</si>
  <si>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</si>
  <si>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</si>
  <si>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</si>
  <si>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</si>
  <si>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</si>
  <si>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</si>
  <si>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</si>
  <si>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</si>
  <si>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</si>
  <si>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</si>
  <si>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</si>
  <si>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</si>
  <si>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</si>
  <si>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</si>
  <si>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</si>
  <si>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</si>
  <si>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</si>
  <si>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</si>
  <si>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</si>
  <si>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</si>
  <si>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</si>
  <si>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</si>
  <si>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</si>
  <si>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</si>
  <si>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</si>
  <si>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</si>
  <si>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</si>
  <si>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</si>
  <si>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</si>
  <si>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</si>
  <si>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</si>
  <si>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</si>
  <si>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</si>
  <si>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</si>
  <si>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</si>
  <si>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</si>
  <si>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</si>
  <si>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</si>
  <si>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</si>
  <si>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</si>
  <si>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</si>
  <si>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</si>
  <si>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</si>
  <si>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</si>
  <si>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</si>
  <si>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</si>
  <si>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</si>
  <si>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</si>
  <si>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</si>
  <si>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</si>
  <si>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</si>
  <si>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</si>
  <si>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</si>
  <si>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</si>
  <si>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</si>
  <si>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</si>
  <si>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</si>
  <si>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</si>
  <si>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</si>
  <si>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</si>
  <si>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</si>
  <si>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</si>
  <si>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</si>
  <si>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</si>
  <si>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</si>
  <si>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</si>
  <si>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</si>
  <si>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</si>
  <si>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</si>
  <si>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</si>
  <si>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</si>
  <si>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</si>
  <si>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</si>
  <si>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</si>
  <si>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</si>
  <si>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</si>
  <si>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</si>
  <si>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</si>
  <si>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</si>
  <si>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</si>
  <si>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</si>
  <si>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</si>
  <si>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</si>
  <si>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</si>
  <si>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</si>
  <si>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</si>
  <si>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</si>
  <si>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</si>
  <si>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</si>
  <si>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</si>
  <si>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</si>
  <si>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</si>
  <si>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</si>
  <si>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</si>
  <si>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</si>
  <si>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</si>
  <si>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</si>
  <si>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</si>
  <si>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</si>
  <si>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</si>
  <si>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</si>
  <si>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</si>
  <si>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</si>
  <si>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</si>
  <si>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</si>
  <si>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</si>
  <si>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</si>
  <si>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</si>
  <si>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</si>
  <si>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</si>
  <si>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</si>
  <si>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</si>
  <si>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</si>
  <si>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</si>
  <si>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</si>
  <si>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</si>
  <si>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</si>
  <si>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</si>
  <si>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</si>
  <si>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</si>
  <si>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</si>
  <si>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</si>
  <si>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</si>
  <si>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</si>
  <si>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</si>
  <si>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</si>
  <si>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</si>
  <si>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</si>
  <si>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</si>
  <si>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</si>
  <si>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</si>
  <si>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</si>
  <si>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</si>
  <si>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</si>
  <si>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</si>
  <si>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</si>
  <si>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</si>
  <si>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</si>
  <si>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</si>
  <si>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</si>
  <si>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</si>
  <si>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</si>
  <si>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</si>
  <si>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</si>
  <si>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</si>
  <si>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</si>
  <si>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</si>
  <si>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</si>
  <si>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</si>
  <si>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</si>
  <si>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</si>
  <si>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</si>
  <si>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</si>
  <si>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</si>
  <si>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</si>
  <si>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</si>
  <si>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</si>
  <si>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</si>
  <si>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</si>
  <si>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</si>
  <si>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</si>
  <si>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</si>
  <si>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</si>
  <si>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</si>
  <si>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</si>
  <si>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</si>
  <si>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</si>
  <si>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</si>
  <si>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</si>
  <si>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</si>
  <si>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</si>
  <si>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</si>
  <si>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</si>
  <si>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</si>
  <si>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</si>
  <si>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</si>
  <si>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</si>
  <si>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</si>
  <si>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</si>
  <si>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</si>
  <si>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</si>
  <si>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</si>
  <si>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</si>
  <si>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</si>
  <si>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</si>
  <si>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</si>
  <si>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</si>
  <si>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</si>
  <si>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</si>
  <si>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</si>
  <si>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</si>
  <si>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</si>
  <si>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</si>
  <si>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</si>
  <si>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</si>
  <si>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</si>
  <si>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</si>
  <si>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</si>
  <si>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</si>
  <si>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</si>
  <si>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</si>
  <si>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</si>
  <si>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</si>
  <si>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</si>
  <si>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</si>
  <si>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</si>
  <si>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</si>
  <si>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</si>
  <si>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</si>
  <si>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</si>
  <si>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</si>
  <si>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</si>
  <si>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</si>
  <si>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</si>
  <si>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</si>
  <si>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</si>
  <si>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</si>
  <si>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</si>
  <si>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</si>
  <si>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</si>
  <si>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</si>
  <si>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</si>
  <si>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</si>
  <si>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</si>
  <si>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</si>
  <si>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</si>
  <si>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</si>
  <si>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</si>
  <si>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</si>
  <si>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</si>
  <si>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</si>
  <si>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</si>
  <si>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</si>
  <si>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</si>
  <si>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</si>
  <si>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</si>
  <si>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</si>
  <si>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</si>
  <si>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</si>
  <si>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</si>
  <si>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</si>
  <si>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</si>
  <si>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</si>
  <si>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</si>
  <si>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</si>
  <si>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</si>
  <si>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</si>
  <si>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</si>
  <si>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</si>
  <si>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</si>
  <si>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</si>
  <si>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</si>
  <si>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</si>
  <si>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</si>
  <si>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</si>
  <si>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</si>
  <si>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</si>
  <si>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</si>
  <si>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</si>
  <si>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</si>
  <si>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</si>
  <si>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</si>
  <si>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</si>
  <si>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</si>
  <si>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</si>
  <si>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</si>
  <si>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</si>
  <si>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</si>
  <si>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</si>
  <si>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</si>
  <si>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</si>
  <si>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</si>
  <si>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</si>
  <si>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</si>
  <si>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</si>
  <si>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</si>
  <si>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</si>
  <si>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</si>
  <si>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</si>
  <si>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</si>
  <si>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</si>
  <si>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</si>
  <si>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</si>
  <si>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</si>
  <si>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</si>
  <si>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</si>
  <si>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</si>
  <si>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</si>
  <si>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</si>
  <si>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</si>
  <si>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</si>
  <si>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</si>
  <si>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</si>
  <si>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</si>
  <si>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</si>
  <si>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</si>
  <si>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</si>
  <si>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</si>
  <si>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</si>
  <si>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</si>
  <si>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</si>
  <si>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</si>
  <si>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</si>
  <si>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</si>
  <si>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</si>
  <si>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</si>
  <si>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</si>
  <si>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</si>
  <si>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</si>
  <si>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</si>
  <si>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</si>
  <si>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</si>
  <si>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</si>
  <si>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</si>
  <si>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</si>
  <si>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</si>
  <si>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</si>
  <si>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</si>
  <si>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</si>
  <si>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</si>
  <si>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</si>
  <si>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</si>
  <si>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</si>
  <si>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</si>
  <si>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</si>
  <si>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</si>
  <si>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</si>
  <si>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</si>
  <si>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</si>
  <si>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</si>
  <si>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</si>
  <si>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</si>
  <si>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</si>
  <si>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</si>
  <si>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</si>
  <si>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</si>
  <si>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</si>
  <si>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</si>
  <si>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</si>
  <si>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</si>
  <si>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</si>
  <si>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</si>
  <si>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</si>
  <si>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</si>
  <si>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</si>
  <si>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</si>
  <si>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</si>
  <si>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</si>
  <si>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</si>
  <si>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</si>
  <si>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</si>
  <si>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</si>
  <si>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</si>
  <si>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</si>
  <si>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</si>
  <si>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</si>
  <si>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</si>
  <si>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</si>
  <si>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</si>
  <si>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</si>
  <si>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</si>
  <si>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</si>
  <si>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</si>
  <si>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</si>
  <si>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</si>
  <si>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</si>
  <si>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</si>
  <si>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</si>
  <si>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</si>
  <si>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</si>
  <si>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</si>
  <si>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</si>
  <si>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</si>
  <si>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</si>
  <si>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</si>
  <si>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</si>
  <si>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</si>
  <si>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</si>
  <si>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</si>
  <si>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</si>
  <si>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</si>
  <si>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</si>
  <si>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</si>
  <si>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</si>
  <si>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</si>
  <si>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</si>
  <si>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</si>
  <si>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</si>
  <si>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</si>
  <si>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</si>
  <si>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</si>
  <si>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</si>
  <si>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</si>
  <si>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</si>
  <si>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</si>
  <si>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</si>
  <si>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</si>
  <si>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</si>
  <si>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</si>
  <si>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</si>
  <si>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</si>
  <si>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</si>
  <si>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</si>
  <si>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</si>
  <si>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</si>
  <si>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</si>
  <si>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</si>
  <si>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</si>
  <si>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</si>
  <si>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</si>
  <si>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</si>
  <si>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</si>
  <si>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</si>
  <si>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</si>
  <si>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</si>
  <si>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</si>
  <si>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</si>
  <si>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</si>
  <si>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</si>
  <si>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</si>
  <si>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</si>
  <si>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</si>
  <si>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</si>
  <si>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</si>
  <si>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</si>
  <si>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</si>
  <si>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</si>
  <si>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</si>
  <si>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</si>
  <si>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</si>
  <si>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</si>
  <si>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</si>
  <si>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</si>
  <si>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</si>
  <si>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</si>
  <si>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</si>
  <si>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</si>
  <si>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</si>
  <si>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</si>
  <si>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</si>
  <si>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</si>
  <si>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</si>
  <si>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</si>
  <si>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</si>
  <si>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</si>
  <si>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</si>
  <si>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</si>
  <si>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</si>
  <si>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</si>
  <si>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</si>
  <si>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</si>
  <si>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</si>
  <si>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</si>
  <si>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</si>
  <si>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</si>
  <si>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</si>
  <si>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</si>
  <si>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</si>
  <si>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</si>
  <si>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</si>
  <si>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</si>
  <si>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</si>
  <si>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</si>
  <si>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</si>
  <si>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</si>
  <si>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</si>
  <si>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</si>
  <si>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</si>
  <si>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</si>
  <si>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</si>
  <si>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</si>
  <si>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</si>
  <si>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</si>
  <si>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</si>
  <si>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</si>
  <si>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</si>
  <si>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</si>
  <si>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</si>
  <si>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</si>
  <si>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</si>
  <si>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</si>
  <si>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</si>
  <si>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</si>
  <si>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</si>
  <si>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</si>
  <si>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</si>
  <si>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</si>
  <si>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</si>
  <si>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</si>
  <si>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</si>
  <si>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</si>
  <si>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</si>
  <si>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</si>
  <si>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</si>
  <si>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</si>
  <si>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</si>
  <si>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</si>
  <si>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</si>
  <si>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</si>
  <si>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</si>
  <si>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</si>
  <si>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</si>
  <si>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</si>
  <si>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</si>
  <si>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</si>
  <si>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</si>
  <si>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</si>
  <si>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</si>
  <si>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</si>
  <si>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</si>
  <si>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</si>
  <si>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</si>
  <si>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</si>
  <si>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</si>
  <si>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</si>
  <si>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</si>
  <si>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</si>
  <si>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</si>
  <si>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</si>
  <si>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</si>
  <si>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</si>
  <si>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</si>
  <si>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</si>
  <si>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</si>
  <si>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</si>
  <si>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</si>
  <si>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</si>
  <si>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</si>
  <si>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</si>
  <si>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</si>
  <si>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</si>
  <si>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</si>
  <si>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</si>
  <si>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</si>
  <si>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</si>
  <si>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</si>
  <si>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</si>
  <si>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</si>
  <si>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</si>
  <si>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</si>
  <si>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</si>
  <si>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</si>
  <si>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</si>
  <si>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</si>
  <si>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</si>
  <si>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</si>
  <si>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</si>
  <si>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</si>
  <si>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</si>
  <si>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</si>
  <si>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</si>
  <si>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</si>
  <si>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</si>
  <si>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</si>
  <si>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</si>
  <si>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</si>
  <si>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</si>
  <si>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</si>
  <si>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</si>
  <si>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</si>
  <si>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</si>
  <si>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</si>
  <si>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</si>
  <si>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</si>
  <si>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</si>
  <si>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</si>
  <si>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</si>
  <si>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</si>
  <si>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</si>
  <si>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</si>
  <si>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</si>
  <si>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</si>
  <si>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</si>
  <si>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</si>
  <si>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</si>
  <si>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</si>
  <si>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</si>
  <si>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</si>
  <si>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</si>
  <si>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</si>
  <si>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</si>
  <si>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</si>
  <si>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</si>
  <si>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</si>
  <si>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</si>
  <si>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</si>
  <si>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</si>
  <si>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</si>
  <si>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</si>
  <si>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</si>
  <si>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</si>
  <si>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</si>
  <si>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</si>
  <si>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</si>
  <si>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</si>
  <si>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</si>
  <si>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</si>
  <si>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</si>
  <si>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</si>
  <si>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</si>
  <si>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</si>
  <si>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</si>
  <si>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</si>
  <si>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</si>
  <si>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</si>
  <si>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</si>
  <si>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</si>
  <si>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</si>
  <si>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</si>
  <si>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</si>
  <si>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</si>
  <si>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</si>
  <si>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</si>
  <si>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</si>
  <si>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</si>
  <si>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</si>
  <si>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</si>
  <si>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</si>
  <si>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</si>
  <si>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</si>
  <si>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</si>
  <si>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</si>
  <si>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</si>
  <si>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</si>
  <si>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</si>
  <si>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</si>
  <si>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</si>
  <si>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</si>
  <si>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</si>
  <si>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</si>
  <si>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</si>
  <si>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</si>
  <si>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</si>
  <si>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</si>
  <si>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</si>
  <si>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</si>
  <si>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</si>
  <si>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</si>
  <si>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</si>
  <si>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</si>
  <si>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</si>
  <si>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</si>
  <si>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</si>
  <si>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</si>
  <si>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</si>
  <si>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</si>
  <si>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</si>
  <si>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</si>
  <si>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</si>
  <si>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</si>
  <si>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</si>
  <si>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</si>
  <si>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</si>
  <si>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</si>
  <si>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</si>
  <si>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outcomes</t>
  </si>
  <si>
    <t>Category and Subcategory</t>
  </si>
  <si>
    <t>div/86400</t>
  </si>
  <si>
    <t>change to date</t>
  </si>
  <si>
    <t xml:space="preserve">lanched date </t>
  </si>
  <si>
    <t>Column Labels</t>
  </si>
  <si>
    <t>Grand Total</t>
  </si>
  <si>
    <t>Row Labels</t>
  </si>
  <si>
    <t>2009</t>
  </si>
  <si>
    <t>May</t>
  </si>
  <si>
    <t>Jul</t>
  </si>
  <si>
    <t>Aug</t>
  </si>
  <si>
    <t>Sep</t>
  </si>
  <si>
    <t>Oct</t>
  </si>
  <si>
    <t>Nov</t>
  </si>
  <si>
    <t>2010</t>
  </si>
  <si>
    <t>Jan</t>
  </si>
  <si>
    <t>Feb</t>
  </si>
  <si>
    <t>Mar</t>
  </si>
  <si>
    <t>Apr</t>
  </si>
  <si>
    <t>Jun</t>
  </si>
  <si>
    <t>Dec</t>
  </si>
  <si>
    <t>2011</t>
  </si>
  <si>
    <t>2012</t>
  </si>
  <si>
    <t>2013</t>
  </si>
  <si>
    <t>2014</t>
  </si>
  <si>
    <t>2015</t>
  </si>
  <si>
    <t>2016</t>
  </si>
  <si>
    <t>2017</t>
  </si>
  <si>
    <t>Sum of goal</t>
  </si>
  <si>
    <t>(All)</t>
  </si>
  <si>
    <t>Years</t>
  </si>
  <si>
    <t>(Multiple Items)</t>
  </si>
  <si>
    <t>percentage</t>
  </si>
  <si>
    <t>Count of outcomes</t>
  </si>
  <si>
    <t xml:space="preserve">here with 50 live projects </t>
  </si>
  <si>
    <t>Successful  project NO</t>
  </si>
  <si>
    <t>Failed   project NO</t>
  </si>
  <si>
    <t>canceled  project NO</t>
  </si>
  <si>
    <t>TOTAL</t>
  </si>
  <si>
    <t>Successful  Percentage%</t>
  </si>
  <si>
    <t>Failed   Percentage %</t>
  </si>
  <si>
    <t>Canceled  Percentage%</t>
  </si>
  <si>
    <t>Goal</t>
  </si>
  <si>
    <t>Min=</t>
  </si>
  <si>
    <t>Max=</t>
  </si>
  <si>
    <t>Successful=</t>
  </si>
  <si>
    <t>Failed =</t>
  </si>
  <si>
    <t>Cancelled=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</si>
</sst>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7" fontId="1" fillId="0" borderId="0" xfId="0" applyNumberFormat="1" applyFont="1" applyAlignment="1">
      <alignment horizontal="center"/>
    </xf>
    <xf numFmtId="37" fontId="0" fillId="0" borderId="0" xfId="0" applyNumberFormat="1"/>
    <xf numFmtId="3" fontId="1" fillId="0" borderId="0" xfId="0" applyNumberFormat="1" applyFont="1" applyAlignment="1">
      <alignment horizontal="center"/>
    </xf>
    <xf numFmtId="3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3" fillId="0" borderId="0" xfId="0" applyFont="1"/>
    <xf numFmtId="0" fontId="3" fillId="0" borderId="4" xfId="0" applyFont="1" applyBorder="1"/>
    <xf numFmtId="0" fontId="0" fillId="0" borderId="5" xfId="0" applyBorder="1"/>
    <xf numFmtId="1" fontId="3" fillId="0" borderId="0" xfId="0" applyNumberFormat="1" applyFont="1"/>
    <xf numFmtId="0" fontId="3" fillId="0" borderId="6" xfId="0" applyFont="1" applyBorder="1"/>
    <xf numFmtId="1" fontId="3" fillId="0" borderId="7" xfId="0" applyNumberFormat="1" applyFont="1" applyBorder="1"/>
    <xf numFmtId="0" fontId="3" fillId="0" borderId="7" xfId="0" applyFont="1" applyBorder="1"/>
    <xf numFmtId="0" fontId="0" fillId="0" borderId="8" xfId="0" applyBorder="1"/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9">
    <dxf>
      <numFmt numFmtId="19" formatCode="m/d/yyyy"/>
    </dxf>
    <dxf>
      <numFmt numFmtId="19" formatCode="m/d/yyyy"/>
    </dxf>
    <dxf>
      <numFmt numFmtId="0" formatCode="General"/>
    </dxf>
    <dxf>
      <numFmt numFmtId="1" formatCode="0"/>
    </dxf>
    <dxf>
      <numFmt numFmtId="3" formatCode="#,##0"/>
    </dxf>
    <dxf>
      <numFmt numFmtId="5" formatCode="#,##0_);\(#,##0\)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[Kickstarter_Challenge.xlsx.xlsx]Sheet2!PivotTable7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</a:t>
            </a:r>
            <a:r>
              <a:rPr lang="en-US" baseline="0"/>
              <a:t> chart with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Sheet2!$A$5:$A$14</c:f>
              <c:strCach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strCache>
            </c:strRef>
          </c:cat>
          <c:val>
            <c:numRef>
              <c:f>Sheet2!$B$5:$B$14</c:f>
              <c:numCache>
                <c:formatCode>General</c:formatCode>
                <c:ptCount val="9"/>
                <c:pt idx="0">
                  <c:v>4000</c:v>
                </c:pt>
                <c:pt idx="1">
                  <c:v>1897</c:v>
                </c:pt>
                <c:pt idx="2">
                  <c:v>525411</c:v>
                </c:pt>
                <c:pt idx="3">
                  <c:v>43000</c:v>
                </c:pt>
                <c:pt idx="4">
                  <c:v>66867</c:v>
                </c:pt>
                <c:pt idx="5">
                  <c:v>62144650</c:v>
                </c:pt>
                <c:pt idx="6">
                  <c:v>9534955</c:v>
                </c:pt>
                <c:pt idx="7">
                  <c:v>106811808</c:v>
                </c:pt>
                <c:pt idx="8">
                  <c:v>1644200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D-46D8-9DB7-6B0CF1FE02E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Sheet2!$A$5:$A$14</c:f>
              <c:strCach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strCache>
            </c:strRef>
          </c:cat>
          <c:val>
            <c:numRef>
              <c:f>Sheet2!$C$5:$C$14</c:f>
              <c:numCache>
                <c:formatCode>General</c:formatCode>
                <c:ptCount val="9"/>
                <c:pt idx="0">
                  <c:v>31500</c:v>
                </c:pt>
                <c:pt idx="1">
                  <c:v>72800</c:v>
                </c:pt>
                <c:pt idx="2">
                  <c:v>461655</c:v>
                </c:pt>
                <c:pt idx="3">
                  <c:v>1923210</c:v>
                </c:pt>
                <c:pt idx="4">
                  <c:v>2024186</c:v>
                </c:pt>
                <c:pt idx="5">
                  <c:v>15304369</c:v>
                </c:pt>
                <c:pt idx="6">
                  <c:v>45816389</c:v>
                </c:pt>
                <c:pt idx="7">
                  <c:v>25692250</c:v>
                </c:pt>
                <c:pt idx="8">
                  <c:v>1324920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D-46D8-9DB7-6B0CF1FE02E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Sheet2!$A$5:$A$14</c:f>
              <c:strCach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strCache>
            </c:strRef>
          </c:cat>
          <c:val>
            <c:numRef>
              <c:f>Sheet2!$D$5:$D$14</c:f>
              <c:numCache>
                <c:formatCode>General</c:formatCode>
                <c:ptCount val="9"/>
                <c:pt idx="8">
                  <c:v>969039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7D-46D8-9DB7-6B0CF1FE02E1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Sheet2!$A$5:$A$14</c:f>
              <c:strCach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strCache>
            </c:strRef>
          </c:cat>
          <c:val>
            <c:numRef>
              <c:f>Sheet2!$E$5:$E$14</c:f>
              <c:numCache>
                <c:formatCode>General</c:formatCode>
                <c:ptCount val="9"/>
                <c:pt idx="0">
                  <c:v>38300</c:v>
                </c:pt>
                <c:pt idx="1">
                  <c:v>277919</c:v>
                </c:pt>
                <c:pt idx="2">
                  <c:v>947761.34000000008</c:v>
                </c:pt>
                <c:pt idx="3">
                  <c:v>1596591.47</c:v>
                </c:pt>
                <c:pt idx="4">
                  <c:v>2500621</c:v>
                </c:pt>
                <c:pt idx="5">
                  <c:v>4831364</c:v>
                </c:pt>
                <c:pt idx="6">
                  <c:v>5656867</c:v>
                </c:pt>
                <c:pt idx="7">
                  <c:v>5044662</c:v>
                </c:pt>
                <c:pt idx="8">
                  <c:v>665278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7D-46D8-9DB7-6B0CF1FE0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351184"/>
        <c:axId val="674335376"/>
      </c:lineChart>
      <c:catAx>
        <c:axId val="67435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35376"/>
        <c:crosses val="autoZero"/>
        <c:auto val="1"/>
        <c:lblAlgn val="ctr"/>
        <c:lblOffset val="100"/>
        <c:noMultiLvlLbl val="0"/>
      </c:catAx>
      <c:valAx>
        <c:axId val="6743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5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[Kickstarter_Challenge.xlsx.xlsx]sheet3!PivotTable3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sheet3!$B$5:$B$6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sheet3!$B$7:$B$19</c:f>
              <c:numCache>
                <c:formatCode>General</c:formatCode>
                <c:ptCount val="12"/>
                <c:pt idx="0">
                  <c:v>2769215</c:v>
                </c:pt>
                <c:pt idx="1">
                  <c:v>1169711</c:v>
                </c:pt>
                <c:pt idx="2">
                  <c:v>804653</c:v>
                </c:pt>
                <c:pt idx="3">
                  <c:v>1265186</c:v>
                </c:pt>
                <c:pt idx="4">
                  <c:v>1256664</c:v>
                </c:pt>
                <c:pt idx="5">
                  <c:v>2137500</c:v>
                </c:pt>
                <c:pt idx="6">
                  <c:v>2697562</c:v>
                </c:pt>
                <c:pt idx="7">
                  <c:v>132529322</c:v>
                </c:pt>
                <c:pt idx="8">
                  <c:v>3792828</c:v>
                </c:pt>
                <c:pt idx="9">
                  <c:v>25848480</c:v>
                </c:pt>
                <c:pt idx="10">
                  <c:v>3367052</c:v>
                </c:pt>
                <c:pt idx="11">
                  <c:v>3138615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E-4CE0-9BC8-E7B7A4AE27A1}"/>
            </c:ext>
          </c:extLst>
        </c:ser>
        <c:ser>
          <c:idx val="1"/>
          <c:order val="1"/>
          <c:tx>
            <c:strRef>
              <c:f>sheet3!$C$5:$C$6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sheet3!$C$7:$C$19</c:f>
              <c:numCache>
                <c:formatCode>General</c:formatCode>
                <c:ptCount val="12"/>
                <c:pt idx="0">
                  <c:v>3643877</c:v>
                </c:pt>
                <c:pt idx="1">
                  <c:v>4379690</c:v>
                </c:pt>
                <c:pt idx="2">
                  <c:v>4700005</c:v>
                </c:pt>
                <c:pt idx="3">
                  <c:v>7329952</c:v>
                </c:pt>
                <c:pt idx="4">
                  <c:v>10487858</c:v>
                </c:pt>
                <c:pt idx="5">
                  <c:v>8740195</c:v>
                </c:pt>
                <c:pt idx="6">
                  <c:v>6352080</c:v>
                </c:pt>
                <c:pt idx="7">
                  <c:v>24259174</c:v>
                </c:pt>
                <c:pt idx="8">
                  <c:v>3518197</c:v>
                </c:pt>
                <c:pt idx="9">
                  <c:v>5402584</c:v>
                </c:pt>
                <c:pt idx="10">
                  <c:v>3544805</c:v>
                </c:pt>
                <c:pt idx="11">
                  <c:v>10292862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7E-4CE0-9BC8-E7B7A4AE27A1}"/>
            </c:ext>
          </c:extLst>
        </c:ser>
        <c:ser>
          <c:idx val="2"/>
          <c:order val="2"/>
          <c:tx>
            <c:strRef>
              <c:f>sheet3!$D$5:$D$6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sheet3!$D$7:$D$19</c:f>
              <c:numCache>
                <c:formatCode>General</c:formatCode>
                <c:ptCount val="12"/>
                <c:pt idx="0">
                  <c:v>1345039</c:v>
                </c:pt>
                <c:pt idx="1">
                  <c:v>2124934</c:v>
                </c:pt>
                <c:pt idx="2">
                  <c:v>1932665</c:v>
                </c:pt>
                <c:pt idx="3">
                  <c:v>2379814.4699999997</c:v>
                </c:pt>
                <c:pt idx="4">
                  <c:v>2038459</c:v>
                </c:pt>
                <c:pt idx="5">
                  <c:v>1651472</c:v>
                </c:pt>
                <c:pt idx="6">
                  <c:v>1630130</c:v>
                </c:pt>
                <c:pt idx="7">
                  <c:v>1226330.79</c:v>
                </c:pt>
                <c:pt idx="8">
                  <c:v>1606900</c:v>
                </c:pt>
                <c:pt idx="9">
                  <c:v>2454263.5499999998</c:v>
                </c:pt>
                <c:pt idx="10">
                  <c:v>2152020</c:v>
                </c:pt>
                <c:pt idx="11">
                  <c:v>1017336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7E-4CE0-9BC8-E7B7A4AE2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919024"/>
        <c:axId val="646921520"/>
      </c:lineChart>
      <c:catAx>
        <c:axId val="64691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21520"/>
        <c:crosses val="autoZero"/>
        <c:auto val="1"/>
        <c:lblAlgn val="ctr"/>
        <c:lblOffset val="100"/>
        <c:noMultiLvlLbl val="0"/>
      </c:catAx>
      <c:valAx>
        <c:axId val="64692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1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[Kickstarter_Challenge.xlsx.xlsx]Sheet4!PivotTable1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theater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Sheet4!$B$5:$B$6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Sheet4!$B$7:$B$19</c:f>
              <c:numCache>
                <c:formatCode>General</c:formatCode>
                <c:ptCount val="12"/>
                <c:pt idx="0">
                  <c:v>214227</c:v>
                </c:pt>
                <c:pt idx="1">
                  <c:v>303820</c:v>
                </c:pt>
                <c:pt idx="2">
                  <c:v>201216</c:v>
                </c:pt>
                <c:pt idx="3">
                  <c:v>512200</c:v>
                </c:pt>
                <c:pt idx="4">
                  <c:v>417904</c:v>
                </c:pt>
                <c:pt idx="5">
                  <c:v>344917</c:v>
                </c:pt>
                <c:pt idx="6">
                  <c:v>451837</c:v>
                </c:pt>
                <c:pt idx="7">
                  <c:v>352845</c:v>
                </c:pt>
                <c:pt idx="8">
                  <c:v>538270</c:v>
                </c:pt>
                <c:pt idx="9">
                  <c:v>542333</c:v>
                </c:pt>
                <c:pt idx="10">
                  <c:v>413333</c:v>
                </c:pt>
                <c:pt idx="11">
                  <c:v>154150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E-4154-B61C-225FB6692851}"/>
            </c:ext>
          </c:extLst>
        </c:ser>
        <c:ser>
          <c:idx val="1"/>
          <c:order val="1"/>
          <c:tx>
            <c:strRef>
              <c:f>Sheet4!$C$5:$C$6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Sheet4!$C$7:$C$19</c:f>
              <c:numCache>
                <c:formatCode>General</c:formatCode>
                <c:ptCount val="12"/>
                <c:pt idx="0">
                  <c:v>310100</c:v>
                </c:pt>
                <c:pt idx="1">
                  <c:v>1717815</c:v>
                </c:pt>
                <c:pt idx="2">
                  <c:v>3091825</c:v>
                </c:pt>
                <c:pt idx="3">
                  <c:v>3752324</c:v>
                </c:pt>
                <c:pt idx="4">
                  <c:v>475355</c:v>
                </c:pt>
                <c:pt idx="5">
                  <c:v>4405083</c:v>
                </c:pt>
                <c:pt idx="6">
                  <c:v>2045193</c:v>
                </c:pt>
                <c:pt idx="7">
                  <c:v>1736900</c:v>
                </c:pt>
                <c:pt idx="8">
                  <c:v>591650</c:v>
                </c:pt>
                <c:pt idx="9">
                  <c:v>2637068</c:v>
                </c:pt>
                <c:pt idx="10">
                  <c:v>666938</c:v>
                </c:pt>
                <c:pt idx="11">
                  <c:v>5313360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E-4154-B61C-225FB6692851}"/>
            </c:ext>
          </c:extLst>
        </c:ser>
        <c:ser>
          <c:idx val="2"/>
          <c:order val="2"/>
          <c:tx>
            <c:strRef>
              <c:f>Sheet4!$D$5:$D$6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Sheet4!$D$7:$D$19</c:f>
              <c:numCache>
                <c:formatCode>General</c:formatCode>
                <c:ptCount val="12"/>
                <c:pt idx="0">
                  <c:v>151520</c:v>
                </c:pt>
                <c:pt idx="1">
                  <c:v>53111</c:v>
                </c:pt>
                <c:pt idx="2">
                  <c:v>92000</c:v>
                </c:pt>
                <c:pt idx="3">
                  <c:v>382900</c:v>
                </c:pt>
                <c:pt idx="4">
                  <c:v>29200</c:v>
                </c:pt>
                <c:pt idx="5">
                  <c:v>157500</c:v>
                </c:pt>
                <c:pt idx="6">
                  <c:v>1500</c:v>
                </c:pt>
                <c:pt idx="7">
                  <c:v>30070000</c:v>
                </c:pt>
                <c:pt idx="8">
                  <c:v>455500</c:v>
                </c:pt>
                <c:pt idx="10">
                  <c:v>35199</c:v>
                </c:pt>
                <c:pt idx="11">
                  <c:v>2315000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E-4154-B61C-225FB6692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973663"/>
        <c:axId val="1821974495"/>
      </c:lineChart>
      <c:catAx>
        <c:axId val="182197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74495"/>
        <c:crosses val="autoZero"/>
        <c:auto val="1"/>
        <c:lblAlgn val="ctr"/>
        <c:lblOffset val="100"/>
        <c:noMultiLvlLbl val="0"/>
      </c:catAx>
      <c:valAx>
        <c:axId val="182197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7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312420</xdr:colOff>
      <xdr:row>14</xdr:row>
      <xdr:rowOff>91440</xdr:rowOff>
    </xdr:from>
    <xdr:to>
      <xdr:col>14</xdr:col>
      <xdr:colOff>259080</xdr:colOff>
      <xdr:row>29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EB93B-600F-2998-E702-71367A1BD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3</xdr:row>
      <xdr:rowOff>129540</xdr:rowOff>
    </xdr:from>
    <xdr:to>
      <xdr:col>12</xdr:col>
      <xdr:colOff>396240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65782-3202-9872-7BFD-4E5918A87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2</xdr:row>
      <xdr:rowOff>22860</xdr:rowOff>
    </xdr:from>
    <xdr:to>
      <xdr:col>13</xdr:col>
      <xdr:colOff>388620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5886F-796A-270C-4BE8-32B26F83C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4887.921629629629" createdVersion="8" refreshedVersion="8" minRefreshableVersion="3" recordCount="4114" xr:uid="{C4B2CD17-8305-4295-89BA-2224B951C2F6}">
  <cacheSource type="worksheet">
    <worksheetSource name="Table1"/>
  </cacheSource>
  <cacheFields count="19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 count="445">
        <n v="8500"/>
        <n v="10275"/>
        <n v="500"/>
        <n v="10000"/>
        <n v="44000"/>
        <n v="3999"/>
        <n v="8000"/>
        <n v="9000"/>
        <n v="3500"/>
        <n v="3000"/>
        <n v="5000"/>
        <n v="30000"/>
        <n v="6000"/>
        <n v="2000"/>
        <n v="12000"/>
        <n v="1500"/>
        <n v="850"/>
        <n v="18500"/>
        <n v="350"/>
        <n v="35000"/>
        <n v="600"/>
        <n v="1250"/>
        <n v="20000"/>
        <n v="4000"/>
        <n v="13"/>
        <n v="28450"/>
        <n v="5250"/>
        <n v="2600"/>
        <n v="1000"/>
        <n v="22000"/>
        <n v="2500"/>
        <n v="25000"/>
        <n v="14000"/>
        <n v="8400"/>
        <n v="11000"/>
        <n v="8600"/>
        <n v="15000"/>
        <n v="4500"/>
        <n v="1200"/>
        <n v="7000"/>
        <n v="1800"/>
        <n v="2200"/>
        <n v="900"/>
        <n v="300"/>
        <n v="400"/>
        <n v="50"/>
        <n v="1300"/>
        <n v="750"/>
        <n v="200"/>
        <n v="250"/>
        <n v="3200"/>
        <n v="7500"/>
        <n v="450"/>
        <n v="3250"/>
        <n v="70000"/>
        <n v="100000000"/>
        <n v="55000"/>
        <n v="100000"/>
        <n v="80000"/>
        <n v="71764"/>
        <n v="150000"/>
        <n v="200000"/>
        <n v="5500"/>
        <n v="50000"/>
        <n v="130000"/>
        <n v="250000"/>
        <n v="380000"/>
        <n v="1350000"/>
        <n v="2995"/>
        <n v="500000"/>
        <n v="2800"/>
        <n v="2000000"/>
        <n v="120000"/>
        <n v="17000"/>
        <n v="110000"/>
        <n v="95000"/>
        <n v="1110"/>
        <n v="3423"/>
        <n v="12500"/>
        <n v="40000"/>
        <n v="1000000"/>
        <n v="650"/>
        <n v="300000"/>
        <n v="12700"/>
        <n v="6300"/>
        <n v="4400"/>
        <n v="1500000"/>
        <n v="6000000"/>
        <n v="29000"/>
        <n v="28000"/>
        <n v="350000"/>
        <n v="26000"/>
        <n v="36400"/>
        <n v="13000"/>
        <n v="85000"/>
        <n v="24000"/>
        <n v="75000"/>
        <n v="9850"/>
        <n v="2300"/>
        <n v="65000"/>
        <n v="27000"/>
        <n v="45000"/>
        <n v="18000"/>
        <n v="126000"/>
        <n v="3400"/>
        <n v="5400"/>
        <n v="33500"/>
        <n v="14500"/>
        <n v="11260"/>
        <n v="34000"/>
        <n v="58425"/>
        <n v="24200"/>
        <n v="9665"/>
        <n v="8925"/>
        <n v="38000"/>
        <n v="6500"/>
        <n v="2450"/>
        <n v="999"/>
        <n v="68000"/>
        <n v="4700"/>
        <n v="12444"/>
        <n v="2820"/>
        <n v="12800"/>
        <n v="1400"/>
        <n v="10500"/>
        <n v="22400"/>
        <n v="3300"/>
        <n v="60000"/>
        <n v="94875"/>
        <n v="8888"/>
        <n v="39000"/>
        <n v="550"/>
        <n v="1010"/>
        <n v="512"/>
        <n v="800"/>
        <n v="220000"/>
        <n v="37956"/>
        <n v="550000"/>
        <n v="74997"/>
        <n v="10000000"/>
        <n v="4480"/>
        <n v="65108"/>
        <n v="24500"/>
        <n v="97000"/>
        <n v="7175"/>
        <n v="12001"/>
        <n v="1150"/>
        <n v="3405"/>
        <n v="3870"/>
        <n v="240000"/>
        <n v="88888"/>
        <n v="11180"/>
        <n v="125000"/>
        <n v="780"/>
        <n v="13803"/>
        <n v="515"/>
        <n v="2500000"/>
        <n v="450000"/>
        <n v="11999"/>
        <n v="70"/>
        <n v="28888"/>
        <n v="90000"/>
        <n v="57000"/>
        <n v="320000"/>
        <n v="175000"/>
        <n v="23000"/>
        <n v="48500"/>
        <n v="27500"/>
        <n v="1900"/>
        <n v="8200"/>
        <n v="40"/>
        <n v="47000"/>
        <n v="3600"/>
        <n v="2220"/>
        <n v="2987"/>
        <n v="4444"/>
        <n v="700"/>
        <n v="4290"/>
        <n v="17500"/>
        <n v="3759"/>
        <n v="1700"/>
        <n v="2750"/>
        <n v="17482"/>
        <n v="1600"/>
        <n v="1100"/>
        <n v="10"/>
        <n v="27800"/>
        <n v="1450"/>
        <n v="8800"/>
        <n v="3152"/>
        <n v="2100"/>
        <n v="3780"/>
        <n v="3750"/>
        <n v="2900"/>
        <n v="16000"/>
        <n v="3900"/>
        <n v="9500"/>
        <n v="49000"/>
        <n v="7777"/>
        <n v="55650"/>
        <n v="2700"/>
        <n v="172889"/>
        <n v="104219"/>
        <n v="894700"/>
        <n v="9999"/>
        <n v="93500"/>
        <n v="115250"/>
        <n v="1550"/>
        <n v="7501"/>
        <n v="1328"/>
        <n v="4600"/>
        <n v="4336"/>
        <n v="199"/>
        <n v="100"/>
        <n v="54000"/>
        <n v="12999"/>
        <n v="900000"/>
        <n v="88000"/>
        <n v="4190"/>
        <n v="9300"/>
        <n v="6750"/>
        <n v="5200"/>
        <n v="8750"/>
        <n v="21000"/>
        <n v="2658"/>
        <n v="4800"/>
        <n v="16300"/>
        <n v="16700"/>
        <n v="26500"/>
        <n v="16350"/>
        <n v="19800"/>
        <n v="7534"/>
        <n v="911"/>
        <n v="6700"/>
        <n v="18800"/>
        <n v="12516"/>
        <n v="11500"/>
        <n v="180000"/>
        <n v="5800"/>
        <n v="462000"/>
        <n v="48000"/>
        <n v="10115"/>
        <n v="133000"/>
        <n v="1680"/>
        <n v="4900"/>
        <n v="5875"/>
        <n v="660"/>
        <n v="42000"/>
        <n v="32360"/>
        <n v="6999"/>
        <n v="3700"/>
        <n v="25"/>
        <n v="110"/>
        <n v="82000"/>
        <n v="2725"/>
        <n v="4950"/>
        <n v="18950"/>
        <n v="1750"/>
        <n v="37000"/>
        <n v="25000000"/>
        <n v="44250"/>
        <n v="32000"/>
        <n v="2400"/>
        <n v="52000"/>
        <n v="37500"/>
        <n v="43500"/>
        <n v="19000"/>
        <n v="2350"/>
        <n v="2250"/>
        <n v="20"/>
        <n v="4300"/>
        <n v="12100"/>
        <n v="1897"/>
        <n v="3333"/>
        <n v="516"/>
        <n v="6900"/>
        <n v="3800"/>
        <n v="80"/>
        <n v="7900"/>
        <n v="5105"/>
        <n v="5050"/>
        <n v="16500"/>
        <n v="3265"/>
        <n v="2880"/>
        <n v="10050"/>
        <n v="4200"/>
        <n v="32500"/>
        <n v="33000"/>
        <n v="46260"/>
        <n v="15500"/>
        <n v="22500"/>
        <n v="5555.55"/>
        <n v="160000"/>
        <n v="280"/>
        <n v="60"/>
        <n v="3350"/>
        <n v="4575"/>
        <n v="9072"/>
        <n v="451"/>
        <n v="6350"/>
        <n v="99000"/>
        <n v="42500"/>
        <n v="666"/>
        <n v="390000"/>
        <n v="125"/>
        <n v="2550"/>
        <n v="89200"/>
        <n v="400000"/>
        <n v="198000"/>
        <n v="133800"/>
        <n v="31000"/>
        <n v="1570.79"/>
        <n v="7200"/>
        <n v="32768"/>
        <n v="78000"/>
        <n v="1385"/>
        <n v="98000"/>
        <n v="2560"/>
        <n v="261962"/>
        <n v="495"/>
        <n v="71500"/>
        <n v="179000"/>
        <n v="35500"/>
        <n v="372625"/>
        <n v="56000"/>
        <n v="150"/>
        <n v="153"/>
        <n v="5494"/>
        <n v="5"/>
        <n v="420"/>
        <n v="19500"/>
        <n v="8012"/>
        <n v="1"/>
        <n v="3950"/>
        <n v="480"/>
        <n v="4589"/>
        <n v="9800"/>
        <n v="6450"/>
        <n v="1964.47"/>
        <n v="10557"/>
        <n v="474900"/>
        <n v="18900"/>
        <n v="128"/>
        <n v="850000"/>
        <n v="86350"/>
        <n v="510000"/>
        <n v="124000"/>
        <n v="16870"/>
        <n v="140000"/>
        <n v="117000"/>
        <n v="42850"/>
        <n v="1570"/>
        <n v="3675"/>
        <n v="745"/>
        <n v="9041"/>
        <n v="22765"/>
        <n v="2001"/>
        <n v="839"/>
        <n v="1070"/>
        <n v="930"/>
        <n v="347"/>
        <n v="280000"/>
        <n v="51000"/>
        <n v="38888"/>
        <n v="8000000"/>
        <n v="2"/>
        <n v="3910"/>
        <n v="2468"/>
        <n v="5999"/>
        <n v="1999"/>
        <n v="3274"/>
        <n v="39400"/>
        <n v="19980"/>
        <n v="530"/>
        <n v="2888"/>
        <n v="11200"/>
        <n v="9600"/>
        <n v="14440"/>
        <n v="1850"/>
        <n v="3100"/>
        <n v="5000000"/>
        <n v="30000000"/>
        <n v="116000"/>
        <n v="1350"/>
        <n v="7214"/>
        <n v="10600"/>
        <n v="8300"/>
        <n v="2800000"/>
        <n v="1333666"/>
        <n v="4059"/>
        <n v="225000"/>
        <n v="14920"/>
        <n v="48725"/>
        <n v="4100"/>
        <n v="5845"/>
        <n v="109225"/>
        <n v="1300000"/>
        <n v="800000"/>
        <n v="777"/>
        <n v="3000000"/>
        <n v="5862"/>
        <n v="12200"/>
        <n v="4999"/>
        <n v="101"/>
        <n v="11737"/>
        <n v="1050"/>
        <n v="3871"/>
        <n v="7750"/>
        <n v="978"/>
        <n v="1650"/>
        <n v="1551"/>
        <n v="1395"/>
        <n v="960"/>
        <n v="675"/>
        <n v="773"/>
        <n v="315"/>
        <n v="1960"/>
        <n v="740"/>
        <n v="17100"/>
        <n v="225"/>
        <n v="620"/>
        <n v="220"/>
        <n v="333"/>
        <n v="2827"/>
        <n v="3550"/>
        <n v="2413"/>
        <n v="13111"/>
        <n v="375000"/>
        <n v="2885"/>
        <n v="3255"/>
        <n v="17600"/>
        <n v="2825"/>
        <n v="678"/>
        <n v="11140"/>
        <n v="1930"/>
        <n v="575"/>
        <n v="6048"/>
        <n v="23900"/>
        <n v="13500"/>
        <n v="5600"/>
        <n v="8880"/>
        <n v="525"/>
        <n v="3495"/>
        <n v="2224"/>
        <n v="270"/>
      </sharedItems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div/86400" numFmtId="0">
      <sharedItems containsSemiMixedTypes="0" containsString="0" containsNumber="1" minValue="14381.163344907407" maxValue="17240.645914351851"/>
    </cacheField>
    <cacheField name="change to date" numFmtId="14">
      <sharedItems/>
    </cacheField>
    <cacheField name="lanched date " numFmtId="14">
      <sharedItems containsSemiMixedTypes="0" containsNonDate="0" containsDate="1" containsString="0" minDate="2009-05-17T00:00:00" maxDate="2017-03-16T00:00:00" count="1581">
        <d v="2015-06-22T00:00:00"/>
        <d v="2017-01-31T00:00:00"/>
        <d v="2016-02-05T00:00:00"/>
        <d v="2014-07-08T00:00:00"/>
        <d v="2015-11-19T00:00:00"/>
        <d v="2016-07-12T00:00:00"/>
        <d v="2014-06-04T00:00:00"/>
        <d v="2016-05-26T00:00:00"/>
        <d v="2016-04-08T00:00:00"/>
        <d v="2016-03-18T00:00:00"/>
        <d v="2014-05-21T00:00:00"/>
        <d v="2016-07-21T00:00:00"/>
        <d v="2014-06-01T00:00:00"/>
        <d v="2016-05-18T00:00:00"/>
        <d v="2014-06-18T00:00:00"/>
        <d v="2015-09-09T00:00:00"/>
        <d v="2014-05-01T00:00:00"/>
        <d v="2014-10-05T00:00:00"/>
        <d v="2014-08-18T00:00:00"/>
        <d v="2015-06-20T00:00:00"/>
        <d v="2015-07-15T00:00:00"/>
        <d v="2014-08-27T00:00:00"/>
        <d v="2014-12-16T00:00:00"/>
        <d v="2015-04-03T00:00:00"/>
        <d v="2015-08-13T00:00:00"/>
        <d v="2015-11-10T00:00:00"/>
        <d v="2014-10-17T00:00:00"/>
        <d v="2015-11-16T00:00:00"/>
        <d v="2014-06-22T00:00:00"/>
        <d v="2014-07-22T00:00:00"/>
        <d v="2016-01-07T00:00:00"/>
        <d v="2016-04-01T00:00:00"/>
        <d v="2015-10-09T00:00:00"/>
        <d v="2014-07-21T00:00:00"/>
        <d v="2015-04-04T00:00:00"/>
        <d v="2015-03-05T00:00:00"/>
        <d v="2015-01-28T00:00:00"/>
        <d v="2013-04-11T00:00:00"/>
        <d v="2014-04-25T00:00:00"/>
        <d v="2014-05-30T00:00:00"/>
        <d v="2014-09-05T00:00:00"/>
        <d v="2014-11-28T00:00:00"/>
        <d v="2014-06-12T00:00:00"/>
        <d v="2014-08-23T00:00:00"/>
        <d v="2016-03-28T00:00:00"/>
        <d v="2015-11-15T00:00:00"/>
        <d v="2014-10-20T00:00:00"/>
        <d v="2015-01-29T00:00:00"/>
        <d v="2015-09-24T00:00:00"/>
        <d v="2014-12-22T00:00:00"/>
        <d v="2015-07-11T00:00:00"/>
        <d v="2014-06-17T00:00:00"/>
        <d v="2014-03-21T00:00:00"/>
        <d v="2015-11-25T00:00:00"/>
        <d v="2016-05-06T00:00:00"/>
        <d v="2015-05-25T00:00:00"/>
        <d v="2015-03-26T00:00:00"/>
        <d v="2015-08-14T00:00:00"/>
        <d v="2014-03-03T00:00:00"/>
        <d v="2013-05-15T00:00:00"/>
        <d v="2013-02-06T00:00:00"/>
        <d v="2013-12-04T00:00:00"/>
        <d v="2013-06-08T00:00:00"/>
        <d v="2014-07-15T00:00:00"/>
        <d v="2016-06-18T00:00:00"/>
        <d v="2012-06-15T00:00:00"/>
        <d v="2014-01-24T00:00:00"/>
        <d v="2011-08-31T00:00:00"/>
        <d v="2011-07-06T00:00:00"/>
        <d v="2012-03-29T00:00:00"/>
        <d v="2012-10-26T00:00:00"/>
        <d v="2011-02-13T00:00:00"/>
        <d v="2015-12-22T00:00:00"/>
        <d v="2013-03-24T00:00:00"/>
        <d v="2011-10-28T00:00:00"/>
        <d v="2016-08-22T00:00:00"/>
        <d v="2014-03-26T00:00:00"/>
        <d v="2013-11-05T00:00:00"/>
        <d v="2012-07-10T00:00:00"/>
        <d v="2011-09-09T00:00:00"/>
        <d v="2015-02-07T00:00:00"/>
        <d v="2011-04-15T00:00:00"/>
        <d v="2011-08-24T00:00:00"/>
        <d v="2015-10-14T00:00:00"/>
        <d v="2010-05-24T00:00:00"/>
        <d v="2014-05-27T00:00:00"/>
        <d v="2013-05-08T00:00:00"/>
        <d v="2011-06-12T00:00:00"/>
        <d v="2011-03-17T00:00:00"/>
        <d v="2016-12-17T00:00:00"/>
        <d v="2012-06-05T00:00:00"/>
        <d v="2014-03-18T00:00:00"/>
        <d v="2012-01-27T00:00:00"/>
        <d v="2010-05-26T00:00:00"/>
        <d v="2012-11-01T00:00:00"/>
        <d v="2013-12-23T00:00:00"/>
        <d v="2012-10-15T00:00:00"/>
        <d v="2012-12-31T00:00:00"/>
        <d v="2010-11-23T00:00:00"/>
        <d v="2014-02-12T00:00:00"/>
        <d v="2011-03-10T00:00:00"/>
        <d v="2016-04-25T00:00:00"/>
        <d v="2012-03-19T00:00:00"/>
        <d v="2011-04-02T00:00:00"/>
        <d v="2013-04-01T00:00:00"/>
        <d v="2011-01-27T00:00:00"/>
        <d v="2013-10-10T00:00:00"/>
        <d v="2015-05-01T00:00:00"/>
        <d v="2014-03-20T00:00:00"/>
        <d v="2011-07-29T00:00:00"/>
        <d v="2011-11-14T00:00:00"/>
        <d v="2012-01-10T00:00:00"/>
        <d v="2011-02-21T00:00:00"/>
        <d v="2010-03-11T00:00:00"/>
        <d v="2011-06-29T00:00:00"/>
        <d v="2011-07-15T00:00:00"/>
        <d v="2016-09-03T00:00:00"/>
        <d v="2015-04-02T00:00:00"/>
        <d v="2016-08-11T00:00:00"/>
        <d v="2014-09-22T00:00:00"/>
        <d v="2015-04-20T00:00:00"/>
        <d v="2016-12-05T00:00:00"/>
        <d v="2015-05-11T00:00:00"/>
        <d v="2015-03-04T00:00:00"/>
        <d v="2016-09-15T00:00:00"/>
        <d v="2014-08-31T00:00:00"/>
        <d v="2014-05-19T00:00:00"/>
        <d v="2016-06-20T00:00:00"/>
        <d v="2014-09-23T00:00:00"/>
        <d v="2016-05-01T00:00:00"/>
        <d v="2015-08-05T00:00:00"/>
        <d v="2014-05-29T00:00:00"/>
        <d v="2015-08-23T00:00:00"/>
        <d v="2015-07-01T00:00:00"/>
        <d v="2015-07-02T00:00:00"/>
        <d v="2015-02-18T00:00:00"/>
        <d v="2015-04-16T00:00:00"/>
        <d v="2014-10-26T00:00:00"/>
        <d v="2016-07-08T00:00:00"/>
        <d v="2015-02-12T00:00:00"/>
        <d v="2016-11-19T00:00:00"/>
        <d v="2014-11-26T00:00:00"/>
        <d v="2016-01-28T00:00:00"/>
        <d v="2014-11-25T00:00:00"/>
        <d v="2015-03-27T00:00:00"/>
        <d v="2015-04-19T00:00:00"/>
        <d v="2014-08-24T00:00:00"/>
        <d v="2014-10-21T00:00:00"/>
        <d v="2015-04-21T00:00:00"/>
        <d v="2015-06-13T00:00:00"/>
        <d v="2016-01-27T00:00:00"/>
        <d v="2016-05-24T00:00:00"/>
        <d v="2015-06-16T00:00:00"/>
        <d v="2014-06-02T00:00:00"/>
        <d v="2015-08-27T00:00:00"/>
        <d v="2015-12-13T00:00:00"/>
        <d v="2015-06-05T00:00:00"/>
        <d v="2015-02-17T00:00:00"/>
        <d v="2014-09-18T00:00:00"/>
        <d v="2015-07-31T00:00:00"/>
        <d v="2016-06-13T00:00:00"/>
        <d v="2015-03-09T00:00:00"/>
        <d v="2014-08-04T00:00:00"/>
        <d v="2015-07-06T00:00:00"/>
        <d v="2015-03-07T00:00:00"/>
        <d v="2015-10-27T00:00:00"/>
        <d v="2016-02-03T00:00:00"/>
        <d v="2015-05-23T00:00:00"/>
        <d v="2016-12-08T00:00:00"/>
        <d v="2014-10-27T00:00:00"/>
        <d v="2014-07-05T00:00:00"/>
        <d v="2016-07-19T00:00:00"/>
        <d v="2017-02-01T00:00:00"/>
        <d v="2015-06-27T00:00:00"/>
        <d v="2014-08-06T00:00:00"/>
        <d v="2016-07-05T00:00:00"/>
        <d v="2016-06-06T00:00:00"/>
        <d v="2014-09-17T00:00:00"/>
        <d v="2014-09-29T00:00:00"/>
        <d v="2016-01-06T00:00:00"/>
        <d v="2015-09-12T00:00:00"/>
        <d v="2017-01-06T00:00:00"/>
        <d v="2016-08-02T00:00:00"/>
        <d v="2014-08-16T00:00:00"/>
        <d v="2015-01-19T00:00:00"/>
        <d v="2015-09-08T00:00:00"/>
        <d v="2014-11-30T00:00:00"/>
        <d v="2015-09-01T00:00:00"/>
        <d v="2016-07-16T00:00:00"/>
        <d v="2014-12-05T00:00:00"/>
        <d v="2014-11-16T00:00:00"/>
        <d v="2015-06-10T00:00:00"/>
        <d v="2015-09-02T00:00:00"/>
        <d v="2015-08-20T00:00:00"/>
        <d v="2016-02-16T00:00:00"/>
        <d v="2015-07-17T00:00:00"/>
        <d v="2015-01-05T00:00:00"/>
        <d v="2015-03-03T00:00:00"/>
        <d v="2014-11-27T00:00:00"/>
        <d v="2015-03-16T00:00:00"/>
        <d v="2016-02-29T00:00:00"/>
        <d v="2015-07-10T00:00:00"/>
        <d v="2015-01-27T00:00:00"/>
        <d v="2016-04-22T00:00:00"/>
        <d v="2016-03-09T00:00:00"/>
        <d v="2015-04-12T00:00:00"/>
        <d v="2015-06-09T00:00:00"/>
        <d v="2016-01-14T00:00:00"/>
        <d v="2015-05-05T00:00:00"/>
        <d v="2015-12-03T00:00:00"/>
        <d v="2016-08-30T00:00:00"/>
        <d v="2015-05-12T00:00:00"/>
        <d v="2015-11-13T00:00:00"/>
        <d v="2016-01-08T00:00:00"/>
        <d v="2016-12-09T00:00:00"/>
        <d v="2015-10-20T00:00:00"/>
        <d v="2013-03-21T00:00:00"/>
        <d v="2014-11-06T00:00:00"/>
        <d v="2011-11-15T00:00:00"/>
        <d v="2014-01-23T00:00:00"/>
        <d v="2010-02-04T00:00:00"/>
        <d v="2012-07-17T00:00:00"/>
        <d v="2010-10-29T00:00:00"/>
        <d v="2010-09-09T00:00:00"/>
        <d v="2011-11-23T00:00:00"/>
        <d v="2010-06-03T00:00:00"/>
        <d v="2013-05-07T00:00:00"/>
        <d v="2012-04-14T00:00:00"/>
        <d v="2010-03-29T00:00:00"/>
        <d v="2012-01-16T00:00:00"/>
        <d v="2015-09-16T00:00:00"/>
        <d v="2011-02-14T00:00:00"/>
        <d v="2013-02-14T00:00:00"/>
        <d v="2016-04-19T00:00:00"/>
        <d v="2011-05-19T00:00:00"/>
        <d v="2010-06-01T00:00:00"/>
        <d v="2012-04-18T00:00:00"/>
        <d v="2011-01-12T00:00:00"/>
        <d v="2012-08-28T00:00:00"/>
        <d v="2012-04-11T00:00:00"/>
        <d v="2010-03-30T00:00:00"/>
        <d v="2010-01-27T00:00:00"/>
        <d v="2014-05-26T00:00:00"/>
        <d v="2011-09-23T00:00:00"/>
        <d v="2017-01-23T00:00:00"/>
        <d v="2011-04-04T00:00:00"/>
        <d v="2010-02-26T00:00:00"/>
        <d v="2011-06-03T00:00:00"/>
        <d v="2012-03-01T00:00:00"/>
        <d v="2012-10-11T00:00:00"/>
        <d v="2012-02-28T00:00:00"/>
        <d v="2015-04-23T00:00:00"/>
        <d v="2012-09-12T00:00:00"/>
        <d v="2017-01-24T00:00:00"/>
        <d v="2014-04-15T00:00:00"/>
        <d v="2009-05-17T00:00:00"/>
        <d v="2010-01-16T00:00:00"/>
        <d v="2011-05-12T00:00:00"/>
        <d v="2011-12-27T00:00:00"/>
        <d v="2013-08-20T00:00:00"/>
        <d v="2013-02-08T00:00:00"/>
        <d v="2012-10-02T00:00:00"/>
        <d v="2012-05-22T00:00:00"/>
        <d v="2013-10-03T00:00:00"/>
        <d v="2010-12-14T00:00:00"/>
        <d v="2013-04-12T00:00:00"/>
        <d v="2011-09-26T00:00:00"/>
        <d v="2010-06-14T00:00:00"/>
        <d v="2013-09-02T00:00:00"/>
        <d v="2012-08-13T00:00:00"/>
        <d v="2014-03-11T00:00:00"/>
        <d v="2010-10-18T00:00:00"/>
        <d v="2011-03-24T00:00:00"/>
        <d v="2013-02-07T00:00:00"/>
        <d v="2012-01-25T00:00:00"/>
        <d v="2012-05-03T00:00:00"/>
        <d v="2012-07-24T00:00:00"/>
        <d v="2012-02-09T00:00:00"/>
        <d v="2013-02-28T00:00:00"/>
        <d v="2013-01-08T00:00:00"/>
        <d v="2011-01-24T00:00:00"/>
        <d v="2011-10-05T00:00:00"/>
        <d v="2011-11-21T00:00:00"/>
        <d v="2013-03-15T00:00:00"/>
        <d v="2010-06-28T00:00:00"/>
        <d v="2013-01-30T00:00:00"/>
        <d v="2012-07-23T00:00:00"/>
        <d v="2014-11-07T00:00:00"/>
        <d v="2013-11-11T00:00:00"/>
        <d v="2013-02-25T00:00:00"/>
        <d v="2009-11-06T00:00:00"/>
        <d v="2015-11-23T00:00:00"/>
        <d v="2016-10-04T00:00:00"/>
        <d v="2016-04-13T00:00:00"/>
        <d v="2016-11-23T00:00:00"/>
        <d v="2015-06-29T00:00:00"/>
        <d v="2016-11-15T00:00:00"/>
        <d v="2017-02-09T00:00:00"/>
        <d v="2015-02-23T00:00:00"/>
        <d v="2015-10-01T00:00:00"/>
        <d v="2013-04-15T00:00:00"/>
        <d v="2016-05-17T00:00:00"/>
        <d v="2016-03-08T00:00:00"/>
        <d v="2015-04-07T00:00:00"/>
        <d v="2015-03-30T00:00:00"/>
        <d v="2017-02-06T00:00:00"/>
        <d v="2014-09-12T00:00:00"/>
        <d v="2016-03-30T00:00:00"/>
        <d v="2014-10-14T00:00:00"/>
        <d v="2015-04-17T00:00:00"/>
        <d v="2015-09-14T00:00:00"/>
        <d v="2015-10-15T00:00:00"/>
        <d v="2015-07-22T00:00:00"/>
        <d v="2017-01-25T00:00:00"/>
        <d v="2016-08-04T00:00:00"/>
        <d v="2016-02-27T00:00:00"/>
        <d v="2014-09-08T00:00:00"/>
        <d v="2014-10-31T00:00:00"/>
        <d v="2016-02-15T00:00:00"/>
        <d v="2015-03-15T00:00:00"/>
        <d v="2014-10-23T00:00:00"/>
        <d v="2015-06-08T00:00:00"/>
        <d v="2014-10-24T00:00:00"/>
        <d v="2014-07-17T00:00:00"/>
        <d v="2010-03-18T00:00:00"/>
        <d v="2014-01-29T00:00:00"/>
        <d v="2012-04-20T00:00:00"/>
        <d v="2013-03-22T00:00:00"/>
        <d v="2015-02-08T00:00:00"/>
        <d v="2011-12-16T00:00:00"/>
        <d v="2016-12-07T00:00:00"/>
        <d v="2012-12-18T00:00:00"/>
        <d v="2016-02-25T00:00:00"/>
        <d v="2012-06-18T00:00:00"/>
        <d v="2011-08-02T00:00:00"/>
        <d v="2014-01-18T00:00:00"/>
        <d v="2016-07-25T00:00:00"/>
        <d v="2016-01-01T00:00:00"/>
        <d v="2015-12-29T00:00:00"/>
        <d v="2012-06-25T00:00:00"/>
        <d v="2012-08-23T00:00:00"/>
        <d v="2014-04-26T00:00:00"/>
        <d v="2014-12-07T00:00:00"/>
        <d v="2014-10-22T00:00:00"/>
        <d v="2015-07-26T00:00:00"/>
        <d v="2016-06-28T00:00:00"/>
        <d v="2014-02-04T00:00:00"/>
        <d v="2015-04-18T00:00:00"/>
        <d v="2011-11-18T00:00:00"/>
        <d v="2011-08-08T00:00:00"/>
        <d v="2013-09-09T00:00:00"/>
        <d v="2016-02-17T00:00:00"/>
        <d v="2012-03-22T00:00:00"/>
        <d v="2012-06-22T00:00:00"/>
        <d v="2010-07-20T00:00:00"/>
        <d v="2016-11-13T00:00:00"/>
        <d v="2014-04-16T00:00:00"/>
        <d v="2011-07-08T00:00:00"/>
        <d v="2011-06-24T00:00:00"/>
        <d v="2014-01-07T00:00:00"/>
        <d v="2011-04-05T00:00:00"/>
        <d v="2011-09-20T00:00:00"/>
        <d v="2013-09-26T00:00:00"/>
        <d v="2016-06-22T00:00:00"/>
        <d v="2013-11-20T00:00:00"/>
        <d v="2012-07-09T00:00:00"/>
        <d v="2012-06-19T00:00:00"/>
        <d v="2013-09-12T00:00:00"/>
        <d v="2014-01-09T00:00:00"/>
        <d v="2013-03-27T00:00:00"/>
        <d v="2015-06-23T00:00:00"/>
        <d v="2013-04-30T00:00:00"/>
        <d v="2014-08-12T00:00:00"/>
        <d v="2013-05-06T00:00:00"/>
        <d v="2012-01-26T00:00:00"/>
        <d v="2015-09-28T00:00:00"/>
        <d v="2016-01-31T00:00:00"/>
        <d v="2015-10-08T00:00:00"/>
        <d v="2009-09-14T00:00:00"/>
        <d v="2013-08-27T00:00:00"/>
        <d v="2016-06-05T00:00:00"/>
        <d v="2015-08-22T00:00:00"/>
        <d v="2015-08-12T00:00:00"/>
        <d v="2013-10-29T00:00:00"/>
        <d v="2013-08-14T00:00:00"/>
        <d v="2013-07-01T00:00:00"/>
        <d v="2016-08-09T00:00:00"/>
        <d v="2015-10-19T00:00:00"/>
        <d v="2014-10-07T00:00:00"/>
        <d v="2016-02-23T00:00:00"/>
        <d v="2015-01-20T00:00:00"/>
        <d v="2014-01-11T00:00:00"/>
        <d v="2011-12-17T00:00:00"/>
        <d v="2015-05-06T00:00:00"/>
        <d v="2015-02-02T00:00:00"/>
        <d v="2013-02-26T00:00:00"/>
        <d v="2014-04-24T00:00:00"/>
        <d v="2013-09-17T00:00:00"/>
        <d v="2014-01-15T00:00:00"/>
        <d v="2013-12-26T00:00:00"/>
        <d v="2015-04-13T00:00:00"/>
        <d v="2015-02-03T00:00:00"/>
        <d v="2012-03-03T00:00:00"/>
        <d v="2013-09-30T00:00:00"/>
        <d v="2013-04-14T00:00:00"/>
        <d v="2011-09-14T00:00:00"/>
        <d v="2014-04-30T00:00:00"/>
        <d v="2013-05-13T00:00:00"/>
        <d v="2011-06-11T00:00:00"/>
        <d v="2011-07-26T00:00:00"/>
        <d v="2016-04-28T00:00:00"/>
        <d v="2014-06-11T00:00:00"/>
        <d v="2012-08-08T00:00:00"/>
        <d v="2012-08-14T00:00:00"/>
        <d v="2012-05-12T00:00:00"/>
        <d v="2014-07-07T00:00:00"/>
        <d v="2013-11-27T00:00:00"/>
        <d v="2014-03-05T00:00:00"/>
        <d v="2014-07-24T00:00:00"/>
        <d v="2017-01-18T00:00:00"/>
        <d v="2015-04-06T00:00:00"/>
        <d v="2014-04-28T00:00:00"/>
        <d v="2015-03-02T00:00:00"/>
        <d v="2013-07-10T00:00:00"/>
        <d v="2012-09-10T00:00:00"/>
        <d v="2012-11-30T00:00:00"/>
        <d v="2015-09-25T00:00:00"/>
        <d v="2013-04-17T00:00:00"/>
        <d v="2014-05-02T00:00:00"/>
        <d v="2016-10-26T00:00:00"/>
        <d v="2016-12-10T00:00:00"/>
        <d v="2011-12-05T00:00:00"/>
        <d v="2015-12-28T00:00:00"/>
        <d v="2016-08-14T00:00:00"/>
        <d v="2014-06-09T00:00:00"/>
        <d v="2013-12-12T00:00:00"/>
        <d v="2014-11-02T00:00:00"/>
        <d v="2011-11-11T00:00:00"/>
        <d v="2009-08-18T00:00:00"/>
        <d v="2010-03-10T00:00:00"/>
        <d v="2011-06-09T00:00:00"/>
        <d v="2012-02-17T00:00:00"/>
        <d v="2014-12-18T00:00:00"/>
        <d v="2012-02-10T00:00:00"/>
        <d v="2013-07-11T00:00:00"/>
        <d v="2012-09-04T00:00:00"/>
        <d v="2012-03-27T00:00:00"/>
        <d v="2015-05-29T00:00:00"/>
        <d v="2013-03-07T00:00:00"/>
        <d v="2016-10-06T00:00:00"/>
        <d v="2016-07-01T00:00:00"/>
        <d v="2014-07-10T00:00:00"/>
        <d v="2015-03-28T00:00:00"/>
        <d v="2017-01-03T00:00:00"/>
        <d v="2015-08-07T00:00:00"/>
        <d v="2012-11-05T00:00:00"/>
        <d v="2016-10-03T00:00:00"/>
        <d v="2016-03-01T00:00:00"/>
        <d v="2016-05-02T00:00:00"/>
        <d v="2014-07-30T00:00:00"/>
        <d v="2015-07-07T00:00:00"/>
        <d v="2015-05-31T00:00:00"/>
        <d v="2016-12-21T00:00:00"/>
        <d v="2015-06-02T00:00:00"/>
        <d v="2016-11-02T00:00:00"/>
        <d v="2015-09-23T00:00:00"/>
        <d v="2015-06-24T00:00:00"/>
        <d v="2015-10-05T00:00:00"/>
        <d v="2016-06-14T00:00:00"/>
        <d v="2015-09-29T00:00:00"/>
        <d v="2016-03-04T00:00:00"/>
        <d v="2014-10-02T00:00:00"/>
        <d v="2016-06-04T00:00:00"/>
        <d v="2015-10-06T00:00:00"/>
        <d v="2016-01-11T00:00:00"/>
        <d v="2015-06-18T00:00:00"/>
        <d v="2014-10-15T00:00:00"/>
        <d v="2014-09-19T00:00:00"/>
        <d v="2016-05-13T00:00:00"/>
        <d v="2015-12-07T00:00:00"/>
        <d v="2015-02-22T00:00:00"/>
        <d v="2014-11-17T00:00:00"/>
        <d v="2015-09-21T00:00:00"/>
        <d v="2016-11-18T00:00:00"/>
        <d v="2015-01-18T00:00:00"/>
        <d v="2016-02-11T00:00:00"/>
        <d v="2014-12-02T00:00:00"/>
        <d v="2015-12-10T00:00:00"/>
        <d v="2015-12-02T00:00:00"/>
        <d v="2016-01-19T00:00:00"/>
        <d v="2014-11-20T00:00:00"/>
        <d v="2016-09-19T00:00:00"/>
        <d v="2015-05-14T00:00:00"/>
        <d v="2016-03-21T00:00:00"/>
        <d v="2016-08-23T00:00:00"/>
        <d v="2015-07-03T00:00:00"/>
        <d v="2015-02-20T00:00:00"/>
        <d v="2015-02-14T00:00:00"/>
        <d v="2015-01-16T00:00:00"/>
        <d v="2015-03-17T00:00:00"/>
        <d v="2016-09-18T00:00:00"/>
        <d v="2014-11-03T00:00:00"/>
        <d v="2016-03-17T00:00:00"/>
        <d v="2015-03-20T00:00:00"/>
        <d v="2016-06-24T00:00:00"/>
        <d v="2014-11-05T00:00:00"/>
        <d v="2015-03-10T00:00:00"/>
        <d v="2015-05-19T00:00:00"/>
        <d v="2014-07-29T00:00:00"/>
        <d v="2015-07-09T00:00:00"/>
        <d v="2015-04-08T00:00:00"/>
        <d v="2015-10-23T00:00:00"/>
        <d v="2015-05-16T00:00:00"/>
        <d v="2015-10-30T00:00:00"/>
        <d v="2015-03-23T00:00:00"/>
        <d v="2015-11-20T00:00:00"/>
        <d v="2016-08-03T00:00:00"/>
        <d v="2015-08-31T00:00:00"/>
        <d v="2016-05-25T00:00:00"/>
        <d v="2015-08-26T00:00:00"/>
        <d v="2017-01-26T00:00:00"/>
        <d v="2015-03-24T00:00:00"/>
        <d v="2015-11-09T00:00:00"/>
        <d v="2014-09-26T00:00:00"/>
        <d v="2014-07-11T00:00:00"/>
        <d v="2016-06-07T00:00:00"/>
        <d v="2016-06-11T00:00:00"/>
        <d v="2015-04-28T00:00:00"/>
        <d v="2015-04-14T00:00:00"/>
        <d v="2017-02-24T00:00:00"/>
        <d v="2015-07-13T00:00:00"/>
        <d v="2016-01-15T00:00:00"/>
        <d v="2014-06-13T00:00:00"/>
        <d v="2016-04-14T00:00:00"/>
        <d v="2016-04-29T00:00:00"/>
        <d v="2015-10-26T00:00:00"/>
        <d v="2015-03-13T00:00:00"/>
        <d v="2015-05-07T00:00:00"/>
        <d v="2017-01-27T00:00:00"/>
        <d v="2014-08-14T00:00:00"/>
        <d v="2016-11-09T00:00:00"/>
        <d v="2015-07-14T00:00:00"/>
        <d v="2014-09-16T00:00:00"/>
        <d v="2016-07-13T00:00:00"/>
        <d v="2014-07-12T00:00:00"/>
        <d v="2014-09-09T00:00:00"/>
        <d v="2014-08-26T00:00:00"/>
        <d v="2014-11-13T00:00:00"/>
        <d v="2016-11-01T00:00:00"/>
        <d v="2015-02-10T00:00:00"/>
        <d v="2015-07-24T00:00:00"/>
        <d v="2014-10-10T00:00:00"/>
        <d v="2016-09-23T00:00:00"/>
        <d v="2014-12-17T00:00:00"/>
        <d v="2015-03-14T00:00:00"/>
        <d v="2016-11-14T00:00:00"/>
        <d v="2014-07-18T00:00:00"/>
        <d v="2016-05-16T00:00:00"/>
        <d v="2014-12-11T00:00:00"/>
        <d v="2014-12-01T00:00:00"/>
        <d v="2015-01-08T00:00:00"/>
        <d v="2016-05-14T00:00:00"/>
        <d v="2016-04-21T00:00:00"/>
        <d v="2014-08-13T00:00:00"/>
        <d v="2016-09-26T00:00:00"/>
        <d v="2017-02-12T00:00:00"/>
        <d v="2016-09-21T00:00:00"/>
        <d v="2014-06-19T00:00:00"/>
        <d v="2015-07-04T00:00:00"/>
        <d v="2015-09-15T00:00:00"/>
        <d v="2016-07-28T00:00:00"/>
        <d v="2015-06-03T00:00:00"/>
        <d v="2016-11-22T00:00:00"/>
        <d v="2015-03-31T00:00:00"/>
        <d v="2017-01-02T00:00:00"/>
        <d v="2014-10-01T00:00:00"/>
        <d v="2014-06-25T00:00:00"/>
        <d v="2014-08-15T00:00:00"/>
        <d v="2013-10-16T00:00:00"/>
        <d v="2016-12-11T00:00:00"/>
        <d v="2014-06-23T00:00:00"/>
        <d v="2016-10-25T00:00:00"/>
        <d v="2016-12-22T00:00:00"/>
        <d v="2016-11-04T00:00:00"/>
        <d v="2016-12-30T00:00:00"/>
        <d v="2015-09-26T00:00:00"/>
        <d v="2014-10-28T00:00:00"/>
        <d v="2017-01-17T00:00:00"/>
        <d v="2016-02-09T00:00:00"/>
        <d v="2012-01-01T00:00:00"/>
        <d v="2012-03-09T00:00:00"/>
        <d v="2011-05-31T00:00:00"/>
        <d v="2013-03-13T00:00:00"/>
        <d v="2012-12-04T00:00:00"/>
        <d v="2011-07-07T00:00:00"/>
        <d v="2012-07-21T00:00:00"/>
        <d v="2011-11-07T00:00:00"/>
        <d v="2011-12-02T00:00:00"/>
        <d v="2013-07-31T00:00:00"/>
        <d v="2013-11-01T00:00:00"/>
        <d v="2014-01-28T00:00:00"/>
        <d v="2014-07-09T00:00:00"/>
        <d v="2015-06-07T00:00:00"/>
        <d v="2014-02-19T00:00:00"/>
        <d v="2012-11-13T00:00:00"/>
        <d v="2013-04-03T00:00:00"/>
        <d v="2012-09-05T00:00:00"/>
        <d v="2014-12-15T00:00:00"/>
        <d v="2016-12-29T00:00:00"/>
        <d v="2013-01-25T00:00:00"/>
        <d v="2011-06-19T00:00:00"/>
        <d v="2015-01-15T00:00:00"/>
        <d v="2012-12-06T00:00:00"/>
        <d v="2013-04-19T00:00:00"/>
        <d v="2011-02-16T00:00:00"/>
        <d v="2012-11-22T00:00:00"/>
        <d v="2010-09-08T00:00:00"/>
        <d v="2016-10-27T00:00:00"/>
        <d v="2014-01-03T00:00:00"/>
        <d v="2016-11-16T00:00:00"/>
        <d v="2013-07-16T00:00:00"/>
        <d v="2015-08-11T00:00:00"/>
        <d v="2015-01-17T00:00:00"/>
        <d v="2013-11-16T00:00:00"/>
        <d v="2013-11-26T00:00:00"/>
        <d v="2013-01-15T00:00:00"/>
        <d v="2015-12-11T00:00:00"/>
        <d v="2009-09-12T00:00:00"/>
        <d v="2011-11-16T00:00:00"/>
        <d v="2015-09-03T00:00:00"/>
        <d v="2014-03-31T00:00:00"/>
        <d v="2010-09-15T00:00:00"/>
        <d v="2011-04-03T00:00:00"/>
        <d v="2013-05-09T00:00:00"/>
        <d v="2012-07-26T00:00:00"/>
        <d v="2014-02-05T00:00:00"/>
        <d v="2013-01-29T00:00:00"/>
        <d v="2012-03-15T00:00:00"/>
        <d v="2013-10-02T00:00:00"/>
        <d v="2012-05-30T00:00:00"/>
        <d v="2013-01-03T00:00:00"/>
        <d v="2013-01-02T00:00:00"/>
        <d v="2013-10-08T00:00:00"/>
        <d v="2013-06-17T00:00:00"/>
        <d v="2011-07-12T00:00:00"/>
        <d v="2012-02-24T00:00:00"/>
        <d v="2013-08-16T00:00:00"/>
        <d v="2012-03-28T00:00:00"/>
        <d v="2011-06-01T00:00:00"/>
        <d v="2012-08-02T00:00:00"/>
        <d v="2011-05-02T00:00:00"/>
        <d v="2011-05-27T00:00:00"/>
        <d v="2014-11-19T00:00:00"/>
        <d v="2013-12-20T00:00:00"/>
        <d v="2013-06-18T00:00:00"/>
        <d v="2012-06-20T00:00:00"/>
        <d v="2011-05-16T00:00:00"/>
        <d v="2013-03-08T00:00:00"/>
        <d v="2012-01-17T00:00:00"/>
        <d v="2012-07-30T00:00:00"/>
        <d v="2013-12-11T00:00:00"/>
        <d v="2014-05-09T00:00:00"/>
        <d v="2010-03-13T00:00:00"/>
        <d v="2012-10-04T00:00:00"/>
        <d v="2012-03-05T00:00:00"/>
        <d v="2012-01-19T00:00:00"/>
        <d v="2012-06-13T00:00:00"/>
        <d v="2013-02-20T00:00:00"/>
        <d v="2011-11-22T00:00:00"/>
        <d v="2013-05-28T00:00:00"/>
        <d v="2012-04-06T00:00:00"/>
        <d v="2013-09-07T00:00:00"/>
        <d v="2014-04-01T00:00:00"/>
        <d v="2011-12-18T00:00:00"/>
        <d v="2016-08-25T00:00:00"/>
        <d v="2014-10-11T00:00:00"/>
        <d v="2016-11-21T00:00:00"/>
        <d v="2016-07-27T00:00:00"/>
        <d v="2014-02-24T00:00:00"/>
        <d v="2015-02-16T00:00:00"/>
        <d v="2016-03-23T00:00:00"/>
        <d v="2016-06-01T00:00:00"/>
        <d v="2016-10-13T00:00:00"/>
        <d v="2016-11-28T00:00:00"/>
        <d v="2016-08-27T00:00:00"/>
        <d v="2015-05-04T00:00:00"/>
        <d v="2013-10-23T00:00:00"/>
        <d v="2016-08-17T00:00:00"/>
        <d v="2013-10-12T00:00:00"/>
        <d v="2012-01-13T00:00:00"/>
        <d v="2013-09-24T00:00:00"/>
        <d v="2012-11-17T00:00:00"/>
        <d v="2015-01-21T00:00:00"/>
        <d v="2009-10-02T00:00:00"/>
        <d v="2013-12-08T00:00:00"/>
        <d v="2013-03-09T00:00:00"/>
        <d v="2013-08-02T00:00:00"/>
        <d v="2013-10-30T00:00:00"/>
        <d v="2013-04-04T00:00:00"/>
        <d v="2013-11-19T00:00:00"/>
        <d v="2012-05-08T00:00:00"/>
        <d v="2012-09-27T00:00:00"/>
        <d v="2011-11-30T00:00:00"/>
        <d v="2011-08-04T00:00:00"/>
        <d v="2016-01-02T00:00:00"/>
        <d v="2012-03-13T00:00:00"/>
        <d v="2016-08-21T00:00:00"/>
        <d v="2012-04-27T00:00:00"/>
        <d v="2011-07-27T00:00:00"/>
        <d v="2013-10-22T00:00:00"/>
        <d v="2010-05-06T00:00:00"/>
        <d v="2010-09-10T00:00:00"/>
        <d v="2015-08-02T00:00:00"/>
        <d v="2012-10-29T00:00:00"/>
        <d v="2011-12-01T00:00:00"/>
        <d v="2011-04-13T00:00:00"/>
        <d v="2010-04-23T00:00:00"/>
        <d v="2015-12-04T00:00:00"/>
        <d v="2010-11-25T00:00:00"/>
        <d v="2014-02-11T00:00:00"/>
        <d v="2011-08-12T00:00:00"/>
        <d v="2010-06-11T00:00:00"/>
        <d v="2012-06-21T00:00:00"/>
        <d v="2012-10-12T00:00:00"/>
        <d v="2012-04-05T00:00:00"/>
        <d v="2012-01-29T00:00:00"/>
        <d v="2010-09-13T00:00:00"/>
        <d v="2014-11-01T00:00:00"/>
        <d v="2012-11-14T00:00:00"/>
        <d v="2013-10-15T00:00:00"/>
        <d v="2011-10-31T00:00:00"/>
        <d v="2013-01-14T00:00:00"/>
        <d v="2013-10-28T00:00:00"/>
        <d v="2010-06-09T00:00:00"/>
        <d v="2012-09-28T00:00:00"/>
        <d v="2012-03-10T00:00:00"/>
        <d v="2010-05-14T00:00:00"/>
        <d v="2014-02-10T00:00:00"/>
        <d v="2013-02-05T00:00:00"/>
        <d v="2014-03-13T00:00:00"/>
        <d v="2014-04-04T00:00:00"/>
        <d v="2015-12-30T00:00:00"/>
        <d v="2011-12-06T00:00:00"/>
        <d v="2013-10-04T00:00:00"/>
        <d v="2012-08-03T00:00:00"/>
        <d v="2013-05-22T00:00:00"/>
        <d v="2017-01-11T00:00:00"/>
        <d v="2016-01-13T00:00:00"/>
        <d v="2016-10-30T00:00:00"/>
        <d v="2016-03-15T00:00:00"/>
        <d v="2016-12-28T00:00:00"/>
        <d v="2016-08-10T00:00:00"/>
        <d v="2015-12-23T00:00:00"/>
        <d v="2015-12-18T00:00:00"/>
        <d v="2016-04-20T00:00:00"/>
        <d v="2016-10-19T00:00:00"/>
        <d v="2014-12-26T00:00:00"/>
        <d v="2015-02-25T00:00:00"/>
        <d v="2016-10-17T00:00:00"/>
        <d v="2015-03-19T00:00:00"/>
        <d v="2014-12-20T00:00:00"/>
        <d v="2017-01-05T00:00:00"/>
        <d v="2016-01-04T00:00:00"/>
        <d v="2016-09-12T00:00:00"/>
        <d v="2015-07-23T00:00:00"/>
        <d v="2016-09-24T00:00:00"/>
        <d v="2016-09-06T00:00:00"/>
        <d v="2016-02-22T00:00:00"/>
        <d v="2014-07-16T00:00:00"/>
        <d v="2017-01-07T00:00:00"/>
        <d v="2014-08-05T00:00:00"/>
        <d v="2015-09-10T00:00:00"/>
        <d v="2016-02-24T00:00:00"/>
        <d v="2015-06-30T00:00:00"/>
        <d v="2016-01-22T00:00:00"/>
        <d v="2016-01-26T00:00:00"/>
        <d v="2014-10-16T00:00:00"/>
        <d v="2016-09-02T00:00:00"/>
        <d v="2016-07-23T00:00:00"/>
        <d v="2015-02-26T00:00:00"/>
        <d v="2015-12-01T00:00:00"/>
        <d v="2014-05-14T00:00:00"/>
        <d v="2016-09-01T00:00:00"/>
        <d v="2016-08-29T00:00:00"/>
        <d v="2016-06-17T00:00:00"/>
        <d v="2016-10-09T00:00:00"/>
        <d v="2014-10-09T00:00:00"/>
        <d v="2014-11-04T00:00:00"/>
        <d v="2014-06-27T00:00:00"/>
        <d v="2014-10-29T00:00:00"/>
        <d v="2017-01-14T00:00:00"/>
        <d v="2016-12-16T00:00:00"/>
        <d v="2015-11-17T00:00:00"/>
        <d v="2017-02-14T00:00:00"/>
        <d v="2014-12-04T00:00:00"/>
        <d v="2016-05-20T00:00:00"/>
        <d v="2016-07-10T00:00:00"/>
        <d v="2014-11-12T00:00:00"/>
        <d v="2015-10-12T00:00:00"/>
        <d v="2015-05-03T00:00:00"/>
        <d v="2015-05-21T00:00:00"/>
        <d v="2016-02-26T00:00:00"/>
        <d v="2017-01-20T00:00:00"/>
        <d v="2015-02-09T00:00:00"/>
        <d v="2016-07-04T00:00:00"/>
        <d v="2015-01-12T00:00:00"/>
        <d v="2015-04-25T00:00:00"/>
        <d v="2016-02-18T00:00:00"/>
        <d v="2014-07-31T00:00:00"/>
        <d v="2015-01-07T00:00:00"/>
        <d v="2015-11-11T00:00:00"/>
        <d v="2014-10-06T00:00:00"/>
        <d v="2016-08-16T00:00:00"/>
        <d v="2015-08-15T00:00:00"/>
        <d v="2016-04-23T00:00:00"/>
        <d v="2016-02-06T00:00:00"/>
        <d v="2015-02-11T00:00:00"/>
        <d v="2016-03-03T00:00:00"/>
        <d v="2016-08-01T00:00:00"/>
        <d v="2013-05-23T00:00:00"/>
        <d v="2014-01-22T00:00:00"/>
        <d v="2013-06-20T00:00:00"/>
        <d v="2013-11-21T00:00:00"/>
        <d v="2016-03-11T00:00:00"/>
        <d v="2013-10-25T00:00:00"/>
        <d v="2012-09-11T00:00:00"/>
        <d v="2015-10-18T00:00:00"/>
        <d v="2014-01-06T00:00:00"/>
        <d v="2011-09-16T00:00:00"/>
        <d v="2013-12-05T00:00:00"/>
        <d v="2015-12-15T00:00:00"/>
        <d v="2011-06-07T00:00:00"/>
        <d v="2014-04-11T00:00:00"/>
        <d v="2014-12-29T00:00:00"/>
        <d v="2012-07-11T00:00:00"/>
        <d v="2014-06-03T00:00:00"/>
        <d v="2016-02-13T00:00:00"/>
        <d v="2014-07-25T00:00:00"/>
        <d v="2014-05-16T00:00:00"/>
        <d v="2014-03-25T00:00:00"/>
        <d v="2015-05-27T00:00:00"/>
        <d v="2015-04-29T00:00:00"/>
        <d v="2012-12-07T00:00:00"/>
        <d v="2014-09-03T00:00:00"/>
        <d v="2014-01-21T00:00:00"/>
        <d v="2014-03-14T00:00:00"/>
        <d v="2014-05-12T00:00:00"/>
        <d v="2014-02-22T00:00:00"/>
        <d v="2012-02-13T00:00:00"/>
        <d v="2012-11-07T00:00:00"/>
        <d v="2015-12-09T00:00:00"/>
        <d v="2012-04-10T00:00:00"/>
        <d v="2014-03-06T00:00:00"/>
        <d v="2014-03-24T00:00:00"/>
        <d v="2011-09-13T00:00:00"/>
        <d v="2016-02-12T00:00:00"/>
        <d v="2013-05-16T00:00:00"/>
        <d v="2015-07-27T00:00:00"/>
        <d v="2015-11-24T00:00:00"/>
        <d v="2016-12-02T00:00:00"/>
        <d v="2014-07-01T00:00:00"/>
        <d v="2014-11-15T00:00:00"/>
        <d v="2016-07-07T00:00:00"/>
        <d v="2016-03-24T00:00:00"/>
        <d v="2017-01-01T00:00:00"/>
        <d v="2014-08-03T00:00:00"/>
        <d v="2014-08-20T00:00:00"/>
        <d v="2015-08-08T00:00:00"/>
        <d v="2015-04-15T00:00:00"/>
        <d v="2015-01-25T00:00:00"/>
        <d v="2014-11-09T00:00:00"/>
        <d v="2015-05-30T00:00:00"/>
        <d v="2014-08-25T00:00:00"/>
        <d v="2016-05-19T00:00:00"/>
        <d v="2015-05-26T00:00:00"/>
        <d v="2015-01-23T00:00:00"/>
        <d v="2015-04-30T00:00:00"/>
        <d v="2015-06-15T00:00:00"/>
        <d v="2014-09-15T00:00:00"/>
        <d v="2014-05-22T00:00:00"/>
        <d v="2015-01-30T00:00:00"/>
        <d v="2016-12-24T00:00:00"/>
        <d v="2016-06-08T00:00:00"/>
        <d v="2014-08-01T00:00:00"/>
        <d v="2016-02-19T00:00:00"/>
        <d v="2017-01-12T00:00:00"/>
        <d v="2015-10-21T00:00:00"/>
        <d v="2015-11-18T00:00:00"/>
        <d v="2015-06-06T00:00:00"/>
        <d v="2016-06-15T00:00:00"/>
        <d v="2015-05-28T00:00:00"/>
        <d v="2015-05-08T00:00:00"/>
        <d v="2016-12-27T00:00:00"/>
        <d v="2015-04-10T00:00:00"/>
        <d v="2016-09-20T00:00:00"/>
        <d v="2016-11-06T00:00:00"/>
        <d v="2016-10-11T00:00:00"/>
        <d v="2014-04-07T00:00:00"/>
        <d v="2013-08-23T00:00:00"/>
        <d v="2014-03-17T00:00:00"/>
        <d v="2011-07-30T00:00:00"/>
        <d v="2012-03-17T00:00:00"/>
        <d v="2011-01-25T00:00:00"/>
        <d v="2015-07-08T00:00:00"/>
        <d v="2012-01-31T00:00:00"/>
        <d v="2015-01-03T00:00:00"/>
        <d v="2012-07-20T00:00:00"/>
        <d v="2012-08-04T00:00:00"/>
        <d v="2011-08-27T00:00:00"/>
        <d v="2011-05-08T00:00:00"/>
        <d v="2014-05-15T00:00:00"/>
        <d v="2011-10-22T00:00:00"/>
        <d v="2013-04-06T00:00:00"/>
        <d v="2014-05-08T00:00:00"/>
        <d v="2012-06-07T00:00:00"/>
        <d v="2014-07-23T00:00:00"/>
        <d v="2010-11-05T00:00:00"/>
        <d v="2013-08-01T00:00:00"/>
        <d v="2014-05-07T00:00:00"/>
        <d v="2014-01-27T00:00:00"/>
        <d v="2013-12-30T00:00:00"/>
        <d v="2014-01-17T00:00:00"/>
        <d v="2010-10-14T00:00:00"/>
        <d v="2013-06-24T00:00:00"/>
        <d v="2013-08-21T00:00:00"/>
        <d v="2016-03-16T00:00:00"/>
        <d v="2013-10-14T00:00:00"/>
        <d v="2010-04-06T00:00:00"/>
        <d v="2013-07-03T00:00:00"/>
        <d v="2009-07-13T00:00:00"/>
        <d v="2012-07-31T00:00:00"/>
        <d v="2010-12-01T00:00:00"/>
        <d v="2013-07-08T00:00:00"/>
        <d v="2013-11-08T00:00:00"/>
        <d v="2013-02-15T00:00:00"/>
        <d v="2015-02-04T00:00:00"/>
        <d v="2015-03-01T00:00:00"/>
        <d v="2016-03-29T00:00:00"/>
        <d v="2015-06-14T00:00:00"/>
        <d v="2016-07-15T00:00:00"/>
        <d v="2016-01-18T00:00:00"/>
        <d v="2016-02-02T00:00:00"/>
        <d v="2016-01-24T00:00:00"/>
        <d v="2016-05-30T00:00:00"/>
        <d v="2014-12-12T00:00:00"/>
        <d v="2014-06-26T00:00:00"/>
        <d v="2016-12-01T00:00:00"/>
        <d v="2016-03-22T00:00:00"/>
        <d v="2016-09-13T00:00:00"/>
        <d v="2016-11-30T00:00:00"/>
        <d v="2016-07-18T00:00:00"/>
        <d v="2014-06-16T00:00:00"/>
        <d v="2016-02-10T00:00:00"/>
        <d v="2015-11-05T00:00:00"/>
        <d v="2015-06-17T00:00:00"/>
        <d v="2016-06-21T00:00:00"/>
        <d v="2015-02-05T00:00:00"/>
        <d v="2015-11-26T00:00:00"/>
        <d v="2013-02-04T00:00:00"/>
        <d v="2016-05-12T00:00:00"/>
        <d v="2012-10-31T00:00:00"/>
        <d v="2013-06-05T00:00:00"/>
        <d v="2011-05-26T00:00:00"/>
        <d v="2011-05-05T00:00:00"/>
        <d v="2012-07-05T00:00:00"/>
        <d v="2013-07-09T00:00:00"/>
        <d v="2014-11-08T00:00:00"/>
        <d v="2014-10-12T00:00:00"/>
        <d v="2015-05-22T00:00:00"/>
        <d v="2014-03-12T00:00:00"/>
        <d v="2013-10-01T00:00:00"/>
        <d v="2012-06-12T00:00:00"/>
        <d v="2016-11-03T00:00:00"/>
        <d v="2016-07-17T00:00:00"/>
        <d v="2015-05-17T00:00:00"/>
        <d v="2016-11-29T00:00:00"/>
        <d v="2016-12-03T00:00:00"/>
        <d v="2015-05-02T00:00:00"/>
        <d v="2016-07-14T00:00:00"/>
        <d v="2016-02-01T00:00:00"/>
        <d v="2016-07-02T00:00:00"/>
        <d v="2016-12-15T00:00:00"/>
        <d v="2015-01-14T00:00:00"/>
        <d v="2016-09-27T00:00:00"/>
        <d v="2014-09-07T00:00:00"/>
        <d v="2016-05-08T00:00:00"/>
        <d v="2013-05-05T00:00:00"/>
        <d v="2013-06-26T00:00:00"/>
        <d v="2015-01-09T00:00:00"/>
        <d v="2016-12-04T00:00:00"/>
        <d v="2015-10-22T00:00:00"/>
        <d v="2015-08-16T00:00:00"/>
        <d v="2016-09-09T00:00:00"/>
        <d v="2016-06-03T00:00:00"/>
        <d v="2015-06-25T00:00:00"/>
        <d v="2016-08-19T00:00:00"/>
        <d v="2015-03-11T00:00:00"/>
        <d v="2014-11-18T00:00:00"/>
        <d v="2015-05-18T00:00:00"/>
        <d v="2015-09-11T00:00:00"/>
        <d v="2014-06-06T00:00:00"/>
        <d v="2016-04-26T00:00:00"/>
        <d v="2015-05-15T00:00:00"/>
        <d v="2016-01-21T00:00:00"/>
        <d v="2014-10-19T00:00:00"/>
        <d v="2014-06-28T00:00:00"/>
        <d v="2017-03-01T00:00:00"/>
        <d v="2016-04-03T00:00:00"/>
        <d v="2015-11-04T00:00:00"/>
        <d v="2014-10-03T00:00:00"/>
        <d v="2013-03-11T00:00:00"/>
        <d v="2013-02-21T00:00:00"/>
        <d v="2013-01-17T00:00:00"/>
        <d v="2012-02-20T00:00:00"/>
        <d v="2013-01-16T00:00:00"/>
        <d v="2013-09-16T00:00:00"/>
        <d v="2011-08-11T00:00:00"/>
        <d v="2011-10-24T00:00:00"/>
        <d v="2012-08-15T00:00:00"/>
        <d v="2016-06-27T00:00:00"/>
        <d v="2012-05-24T00:00:00"/>
        <d v="2016-07-03T00:00:00"/>
        <d v="2013-12-06T00:00:00"/>
        <d v="2012-10-16T00:00:00"/>
        <d v="2013-09-03T00:00:00"/>
        <d v="2013-05-17T00:00:00"/>
        <d v="2011-07-28T00:00:00"/>
        <d v="2013-06-19T00:00:00"/>
        <d v="2014-07-20T00:00:00"/>
        <d v="2016-08-24T00:00:00"/>
        <d v="2014-05-13T00:00:00"/>
        <d v="2016-02-14T00:00:00"/>
        <d v="2014-06-24T00:00:00"/>
        <d v="2010-03-17T00:00:00"/>
        <d v="2017-01-16T00:00:00"/>
        <d v="2015-08-18T00:00:00"/>
        <d v="2014-05-23T00:00:00"/>
        <d v="2016-05-03T00:00:00"/>
        <d v="2014-11-21T00:00:00"/>
        <d v="2017-01-21T00:00:00"/>
        <d v="2016-03-14T00:00:00"/>
        <d v="2016-04-24T00:00:00"/>
        <d v="2015-07-28T00:00:00"/>
        <d v="2014-12-08T00:00:00"/>
        <d v="2014-07-19T00:00:00"/>
        <d v="2017-02-16T00:00:00"/>
        <d v="2015-10-04T00:00:00"/>
        <d v="2016-04-12T00:00:00"/>
        <d v="2015-04-27T00:00:00"/>
        <d v="2014-09-10T00:00:00"/>
        <d v="2015-08-03T00:00:00"/>
        <d v="2015-08-25T00:00:00"/>
        <d v="2009-09-23T00:00:00"/>
        <d v="2014-01-13T00:00:00"/>
        <d v="2011-05-09T00:00:00"/>
        <d v="2014-02-01T00:00:00"/>
        <d v="2013-04-25T00:00:00"/>
        <d v="2015-05-20T00:00:00"/>
        <d v="2016-02-04T00:00:00"/>
        <d v="2017-02-20T00:00:00"/>
        <d v="2015-01-13T00:00:00"/>
        <d v="2012-05-25T00:00:00"/>
        <d v="2010-08-09T00:00:00"/>
        <d v="2013-07-26T00:00:00"/>
        <d v="2015-08-30T00:00:00"/>
        <d v="2014-05-20T00:00:00"/>
        <d v="2015-03-06T00:00:00"/>
        <d v="2015-01-01T00:00:00"/>
        <d v="2015-08-24T00:00:00"/>
        <d v="2011-09-02T00:00:00"/>
        <d v="2011-11-29T00:00:00"/>
        <d v="2012-02-06T00:00:00"/>
        <d v="2011-07-23T00:00:00"/>
        <d v="2010-12-24T00:00:00"/>
        <d v="2013-11-29T00:00:00"/>
        <d v="2011-09-10T00:00:00"/>
        <d v="2012-11-15T00:00:00"/>
        <d v="2012-12-03T00:00:00"/>
        <d v="2011-10-29T00:00:00"/>
        <d v="2013-09-29T00:00:00"/>
        <d v="2013-01-27T00:00:00"/>
        <d v="2013-02-16T00:00:00"/>
        <d v="2012-04-04T00:00:00"/>
        <d v="2013-06-28T00:00:00"/>
        <d v="2012-10-23T00:00:00"/>
        <d v="2011-12-19T00:00:00"/>
        <d v="2011-04-25T00:00:00"/>
        <d v="2011-04-30T00:00:00"/>
        <d v="2009-11-05T00:00:00"/>
        <d v="2012-02-02T00:00:00"/>
        <d v="2011-05-25T00:00:00"/>
        <d v="2012-08-25T00:00:00"/>
        <d v="2012-09-23T00:00:00"/>
        <d v="2013-09-04T00:00:00"/>
        <d v="2014-07-13T00:00:00"/>
        <d v="2012-05-10T00:00:00"/>
        <d v="2011-02-18T00:00:00"/>
        <d v="2014-04-08T00:00:00"/>
        <d v="2011-03-23T00:00:00"/>
        <d v="2012-03-06T00:00:00"/>
        <d v="2012-04-24T00:00:00"/>
        <d v="2012-11-10T00:00:00"/>
        <d v="2013-11-18T00:00:00"/>
        <d v="2015-12-05T00:00:00"/>
        <d v="2011-11-01T00:00:00"/>
        <d v="2015-01-02T00:00:00"/>
        <d v="2011-01-21T00:00:00"/>
        <d v="2010-05-15T00:00:00"/>
        <d v="2012-05-05T00:00:00"/>
        <d v="2017-02-08T00:00:00"/>
        <d v="2017-02-13T00:00:00"/>
        <d v="2017-03-14T00:00:00"/>
        <d v="2017-02-17T00:00:00"/>
        <d v="2017-02-22T00:00:00"/>
        <d v="2017-02-26T00:00:00"/>
        <d v="2017-03-08T00:00:00"/>
        <d v="2017-03-10T00:00:00"/>
        <d v="2017-03-07T00:00:00"/>
        <d v="2017-03-09T00:00:00"/>
        <d v="2017-02-25T00:00:00"/>
        <d v="2017-03-02T00:00:00"/>
        <d v="2017-03-11T00:00:00"/>
        <d v="2017-03-12T00:00:00"/>
        <d v="2015-02-28T00:00:00"/>
        <d v="2015-08-29T00:00:00"/>
        <d v="2015-04-01T00:00:00"/>
        <d v="2016-03-31T00:00:00"/>
        <d v="2014-09-30T00:00:00"/>
        <d v="2016-04-11T00:00:00"/>
        <d v="2014-09-02T00:00:00"/>
        <d v="2016-03-06T00:00:00"/>
        <d v="2015-04-26T00:00:00"/>
        <d v="2016-12-06T00:00:00"/>
        <d v="2015-01-22T00:00:00"/>
        <d v="2016-03-25T00:00:00"/>
        <d v="2016-09-14T00:00:00"/>
        <d v="2016-02-20T00:00:00"/>
        <d v="2015-09-05T00:00:00"/>
        <d v="2016-07-20T00:00:00"/>
        <d v="2016-05-15T00:00:00"/>
        <d v="2014-07-14T00:00:00"/>
        <d v="2014-07-04T00:00:00"/>
        <d v="2014-12-14T00:00:00"/>
        <d v="2014-10-18T00:00:00"/>
        <d v="2016-08-15T00:00:00"/>
        <d v="2014-12-30T00:00:00"/>
        <d v="2015-01-06T00:00:00"/>
        <d v="2015-12-06T00:00:00"/>
        <d v="2016-09-10T00:00:00"/>
        <d v="2015-06-04T00:00:00"/>
        <d v="2014-08-29T00:00:00"/>
        <d v="2014-08-09T00:00:00"/>
        <d v="2014-06-30T00:00:00"/>
        <d v="2012-01-18T00:00:00"/>
        <d v="2012-09-24T00:00:00"/>
        <d v="2013-12-18T00:00:00"/>
        <d v="2010-12-04T00:00:00"/>
        <d v="2014-01-25T00:00:00"/>
        <d v="2011-02-02T00:00:00"/>
        <d v="2013-01-31T00:00:00"/>
        <d v="2013-04-18T00:00:00"/>
        <d v="2011-05-03T00:00:00"/>
        <d v="2016-06-02T00:00:00"/>
        <d v="2011-05-28T00:00:00"/>
        <d v="2012-09-17T00:00:00"/>
        <d v="2014-06-10T00:00:00"/>
        <d v="2015-03-18T00:00:00"/>
        <d v="2012-09-25T00:00:00"/>
        <d v="2013-04-24T00:00:00"/>
        <d v="2013-11-22T00:00:00"/>
        <d v="2011-10-17T00:00:00"/>
        <d v="2011-08-23T00:00:00"/>
        <d v="2014-01-16T00:00:00"/>
        <d v="2014-12-27T00:00:00"/>
        <d v="2016-10-02T00:00:00"/>
        <d v="2014-05-17T00:00:00"/>
        <d v="2015-01-31T00:00:00"/>
        <d v="2014-10-13T00:00:00"/>
        <d v="2010-05-01T00:00:00"/>
        <d v="2010-06-06T00:00:00"/>
        <d v="2011-03-30T00:00:00"/>
        <d v="2012-01-12T00:00:00"/>
        <d v="2015-09-20T00:00:00"/>
        <d v="2012-09-08T00:00:00"/>
        <d v="2015-04-22T00:00:00"/>
        <d v="2014-08-08T00:00:00"/>
        <d v="2015-09-17T00:00:00"/>
        <d v="2012-06-14T00:00:00"/>
        <d v="2013-11-12T00:00:00"/>
        <d v="2011-08-17T00:00:00"/>
        <d v="2013-09-18T00:00:00"/>
        <d v="2010-10-05T00:00:00"/>
        <d v="2012-02-21T00:00:00"/>
        <d v="2013-04-07T00:00:00"/>
        <d v="2011-05-24T00:00:00"/>
        <d v="2012-01-03T00:00:00"/>
        <d v="2014-08-28T00:00:00"/>
        <d v="2011-11-05T00:00:00"/>
        <d v="2013-06-01T00:00:00"/>
        <d v="2011-05-07T00:00:00"/>
        <d v="2009-10-16T00:00:00"/>
        <d v="2011-03-22T00:00:00"/>
        <d v="2016-10-08T00:00:00"/>
        <d v="2016-01-25T00:00:00"/>
        <d v="2012-04-21T00:00:00"/>
        <d v="2012-08-27T00:00:00"/>
        <d v="2014-04-13T00:00:00"/>
        <d v="2011-12-21T00:00:00"/>
        <d v="2016-07-06T00:00:00"/>
        <d v="2013-02-19T00:00:00"/>
        <d v="2012-10-19T00:00:00"/>
        <d v="2013-06-13T00:00:00"/>
        <d v="2015-11-03T00:00:00"/>
        <d v="2015-10-13T00:00:00"/>
        <d v="2015-07-21T00:00:00"/>
        <d v="2016-11-11T00:00:00"/>
        <d v="2016-01-29T00:00:00"/>
        <d v="2015-06-12T00:00:00"/>
        <d v="2015-11-21T00:00:00"/>
        <d v="2015-06-26T00:00:00"/>
        <d v="2014-07-27T00:00:00"/>
        <d v="2010-06-18T00:00:00"/>
        <d v="2011-08-06T00:00:00"/>
        <d v="2016-10-18T00:00:00"/>
        <d v="2016-05-09T00:00:00"/>
        <d v="2011-08-10T00:00:00"/>
        <d v="2012-02-22T00:00:00"/>
        <d v="2014-08-10T00:00:00"/>
        <d v="2015-02-13T00:00:00"/>
        <d v="2010-02-06T00:00:00"/>
        <d v="2014-07-28T00:00:00"/>
        <d v="2012-10-30T00:00:00"/>
        <d v="2014-03-27T00:00:00"/>
        <d v="2014-04-09T00:00:00"/>
        <d v="2013-10-31T00:00:00"/>
        <d v="2013-05-30T00:00:00"/>
        <d v="2012-06-09T00:00:00"/>
        <d v="2013-04-23T00:00:00"/>
        <d v="2014-04-02T00:00:00"/>
        <d v="2013-03-18T00:00:00"/>
        <d v="2014-05-24T00:00:00"/>
        <d v="2013-11-25T00:00:00"/>
        <d v="2016-05-29T00:00:00"/>
        <d v="2016-08-18T00:00:00"/>
        <d v="2016-04-07T00:00:00"/>
        <d v="2016-04-06T00:00:00"/>
        <d v="2013-06-25T00:00:00"/>
        <d v="2015-04-09T00:00:00"/>
        <d v="2011-09-25T00:00:00"/>
        <d v="2011-11-13T00:00:00"/>
        <d v="2011-08-09T00:00:00"/>
        <d v="2010-08-05T00:00:00"/>
        <d v="2011-08-03T00:00:00"/>
        <d v="2012-10-10T00:00:00"/>
        <d v="2011-10-02T00:00:00"/>
        <d v="2012-02-07T00:00:00"/>
        <d v="2011-12-15T00:00:00"/>
        <d v="2012-12-27T00:00:00"/>
        <d v="2014-08-19T00:00:00"/>
        <d v="2010-10-07T00:00:00"/>
        <d v="2013-11-13T00:00:00"/>
        <d v="2016-12-12T00:00:00"/>
        <d v="2010-01-20T00:00:00"/>
        <d v="2010-10-13T00:00:00"/>
        <d v="2014-01-04T00:00:00"/>
        <d v="2013-03-28T00:00:00"/>
        <d v="2013-09-19T00:00:00"/>
        <d v="2012-12-12T00:00:00"/>
        <d v="2013-08-13T00:00:00"/>
        <d v="2010-06-26T00:00:00"/>
        <d v="2014-02-13T00:00:00"/>
        <d v="2014-01-08T00:00:00"/>
        <d v="2016-11-20T00:00:00"/>
        <d v="2012-12-21T00:00:00"/>
        <d v="2011-06-16T00:00:00"/>
        <d v="2012-04-19T00:00:00"/>
        <d v="2012-09-01T00:00:00"/>
        <d v="2017-01-10T00:00:00"/>
        <d v="2017-02-27T00:00:00"/>
        <d v="2013-08-09T00:00:00"/>
        <d v="2016-04-05T00:00:00"/>
        <d v="2016-12-19T00:00:00"/>
        <d v="2015-03-12T00:00:00"/>
        <d v="2015-10-02T00:00:00"/>
        <d v="2017-02-07T00:00:00"/>
        <d v="2017-02-02T00:00:00"/>
        <d v="2016-11-17T00:00:00"/>
        <d v="2016-10-21T00:00:00"/>
        <d v="2015-07-12T00:00:00"/>
        <d v="2012-05-02T00:00:00"/>
        <d v="2013-10-17T00:00:00"/>
        <d v="2014-04-03T00:00:00"/>
        <d v="2012-02-19T00:00:00"/>
        <d v="2012-08-06T00:00:00"/>
        <d v="2015-07-20T00:00:00"/>
        <d v="2013-06-27T00:00:00"/>
        <d v="2011-12-29T00:00:00"/>
        <d v="2016-10-01T00:00:00"/>
        <d v="2014-08-22T00:00:00"/>
        <d v="2016-01-12T00:00:00"/>
        <d v="2013-07-29T00:00:00"/>
        <d v="2013-05-29T00:00:00"/>
        <d v="2015-02-27T00:00:00"/>
        <d v="2017-03-06T00:00:00"/>
        <d v="2013-03-03T00:00:00"/>
        <d v="2014-07-26T00:00:00"/>
        <d v="2016-07-22T00:00:00"/>
        <d v="2016-11-08T00:00:00"/>
        <d v="2014-02-25T00:00:00"/>
        <d v="2015-01-10T00:00:00"/>
        <d v="2016-04-09T00:00:00"/>
        <d v="2017-02-10T00:00:00"/>
        <d v="2016-11-10T00:00:00"/>
        <d v="2015-11-07T00:00:00"/>
        <d v="2017-02-15T00:00:00"/>
        <d v="2014-11-22T00:00:00"/>
        <d v="2012-01-28T00:00:00"/>
        <d v="2015-11-30T00:00:00"/>
        <d v="2011-02-11T00:00:00"/>
        <d v="2013-08-08T00:00:00"/>
        <d v="2013-10-24T00:00:00"/>
        <d v="2012-08-30T00:00:00"/>
        <d v="2011-01-22T00:00:00"/>
        <d v="2011-11-03T00:00:00"/>
        <d v="2010-11-20T00:00:00"/>
        <d v="2013-02-02T00:00:00"/>
        <d v="2012-04-03T00:00:00"/>
        <d v="2010-01-14T00:00:00"/>
        <d v="2009-08-25T00:00:00"/>
        <d v="2013-11-15T00:00:00"/>
        <d v="2014-02-26T00:00:00"/>
        <d v="2017-03-05T00:00:00"/>
        <d v="2017-03-13T00:00:00"/>
        <d v="2017-02-28T00:00:00"/>
        <d v="2016-09-30T00:00:00"/>
        <d v="2016-07-26T00:00:00"/>
        <d v="2014-11-11T00:00:00"/>
        <d v="2015-11-14T00:00:00"/>
        <d v="2015-12-08T00:00:00"/>
        <d v="2015-03-25T00:00:00"/>
        <d v="2015-07-30T00:00:00"/>
        <d v="2015-08-21T00:00:00"/>
        <d v="2016-12-13T00:00:00"/>
        <d v="2014-12-03T00:00:00"/>
        <d v="2016-01-05T00:00:00"/>
        <d v="2016-01-30T00:00:00"/>
        <d v="2016-08-13T00:00:00"/>
        <d v="2014-12-10T00:00:00"/>
        <d v="2015-07-19T00:00:00"/>
        <d v="2016-10-12T00:00:00"/>
        <d v="2014-09-11T00:00:00"/>
        <d v="2014-09-27T00:00:00"/>
        <d v="2015-02-06T00:00:00"/>
        <d v="2015-09-18T00:00:00"/>
        <d v="2014-09-20T00:00:00"/>
        <d v="2017-02-04T00:00:00"/>
        <d v="2016-05-05T00:00:00"/>
        <d v="2016-02-07T00:00:00"/>
        <d v="2011-08-29T00:00:00"/>
        <d v="2012-06-29T00:00:00"/>
        <d v="2012-08-24T00:00:00"/>
        <d v="2013-04-09T00:00:00"/>
        <d v="2012-04-26T00:00:00"/>
        <d v="2012-09-22T00:00:00"/>
        <d v="2011-01-14T00:00:00"/>
        <d v="2010-06-25T00:00:00"/>
        <d v="2010-08-27T00:00:00"/>
        <d v="2010-05-12T00:00:00"/>
        <d v="2012-06-28T00:00:00"/>
        <d v="2012-12-14T00:00:00"/>
        <d v="2012-03-31T00:00:00"/>
        <d v="2011-06-17T00:00:00"/>
        <d v="2012-03-02T00:00:00"/>
        <d v="2011-08-16T00:00:00"/>
        <d v="2011-09-07T00:00:00"/>
        <d v="2012-03-23T00:00:00"/>
        <d v="2010-12-30T00:00:00"/>
        <d v="2012-04-25T00:00:00"/>
        <d v="2012-04-23T00:00:00"/>
        <d v="2012-05-07T00:00:00"/>
        <d v="2013-02-22T00:00:00"/>
        <d v="2015-08-28T00:00:00"/>
        <d v="2014-08-07T00:00:00"/>
        <d v="2015-04-11T00:00:00"/>
        <d v="2014-10-30T00:00:00"/>
        <d v="2015-09-22T00:00:00"/>
        <d v="2012-05-29T00:00:00"/>
        <d v="2014-11-10T00:00:00"/>
        <d v="2015-08-01T00:00:00"/>
        <d v="2009-11-10T00:00:00"/>
        <d v="2011-06-02T00:00:00"/>
        <d v="2013-01-24T00:00:00"/>
        <d v="2011-08-30T00:00:00"/>
        <d v="2013-07-28T00:00:00"/>
        <d v="2010-12-02T00:00:00"/>
        <d v="2012-06-08T00:00:00"/>
        <d v="2016-09-05T00:00:00"/>
        <d v="2013-04-26T00:00:00"/>
        <d v="2017-02-03T00:00:00"/>
        <d v="2012-11-09T00:00:00"/>
        <d v="2011-10-13T00:00:00"/>
        <d v="2015-09-13T00:00:00"/>
        <d v="2016-08-12T00:00:00"/>
        <d v="2014-07-02T00:00:00"/>
        <d v="2017-01-09T00:00:00"/>
        <d v="2016-03-20T00:00:00"/>
        <d v="2016-04-27T00:00:00"/>
        <d v="2014-12-13T00:00:00"/>
        <d v="2015-10-17T00:00:00"/>
        <d v="2016-09-29T00:00:00"/>
        <d v="2014-06-05T00:00:00"/>
        <d v="2012-08-29T00:00:00"/>
        <d v="2013-12-09T00:00:00"/>
        <d v="2012-03-30T00:00:00"/>
        <d v="2014-03-28T00:00:00"/>
        <d v="2014-12-09T00:00:00"/>
        <d v="2012-08-22T00:00:00"/>
        <d v="2015-09-04T00:00:00"/>
        <d v="2016-10-15T00:00:00"/>
        <d v="2016-05-04T00:00:00"/>
        <d v="2015-08-10T00:00:00"/>
        <d v="2016-02-08T00:00:00"/>
        <d v="2016-06-30T00:00:00"/>
        <d v="2013-09-25T00:00:00"/>
        <d v="2015-08-06T00:00:00"/>
        <d v="2015-08-19T00:00:00"/>
        <d v="2016-03-07T00:00:00"/>
        <d v="2014-06-15T00:00:00"/>
        <d v="2015-01-24T00:00:00"/>
        <d v="2014-05-28T00:00:00"/>
        <d v="2017-02-21T00:00:00"/>
        <d v="2013-04-27T00:00:00"/>
        <d v="2016-05-22T00:00:00"/>
        <d v="2013-06-07T00:00:00"/>
        <d v="2016-09-16T00:00:00"/>
        <d v="2013-08-07T00:00:00"/>
        <d v="2014-08-21T00:00:00"/>
        <d v="2013-02-11T00:00:00"/>
        <d v="2013-12-03T00:00:00"/>
        <d v="2016-09-07T00:00:00"/>
        <d v="2012-05-01T00:00:00"/>
        <d v="2012-01-30T00:00:00"/>
        <d v="2012-05-15T00:00:00"/>
        <d v="2014-04-18T00:00:00"/>
        <d v="2011-11-08T00:00:00"/>
        <d v="2012-07-27T00:00:00"/>
        <d v="2013-05-21T00:00:00"/>
        <d v="2014-02-16T00:00:00"/>
        <d v="2013-09-20T00:00:00"/>
        <d v="2014-10-08T00:00:00"/>
        <d v="2016-06-29T00:00:00"/>
        <d v="2015-02-21T00:00:00"/>
        <d v="2015-06-28T00:00:00"/>
        <d v="2015-06-21T00:00:00"/>
        <d v="2014-06-08T00:00:00"/>
        <d v="2015-07-16T00:00:00"/>
        <d v="2014-08-30T00:00:00"/>
        <d v="2015-02-19T00:00:00"/>
        <d v="2015-09-07T00:00:00"/>
        <d v="2014-04-29T00:00:00"/>
        <d v="2014-08-02T00:00:00"/>
        <d v="2014-05-25T00:00:00"/>
        <d v="2015-08-17T00:00:00"/>
        <d v="2016-06-10T00:00:00"/>
        <d v="2016-06-19T00:00:00"/>
        <d v="2014-04-17T00:00:00"/>
        <d v="2016-12-18T00:00:00"/>
        <d v="2016-10-29T00:00:00"/>
        <d v="2015-12-21T00:00:00"/>
        <d v="2014-10-04T00:00:00"/>
        <d v="2014-06-21T00:00:00"/>
        <d v="2016-11-27T00:00:00"/>
        <d v="2015-07-25T00:00:00"/>
        <d v="2015-12-16T00:00:00"/>
        <d v="2014-07-06T00:00:00"/>
        <d v="2014-12-31T00:00:00"/>
        <d v="2015-04-24T00:00:00"/>
        <d v="2015-12-24T00:00:00"/>
        <d v="2016-04-04T00:00:00"/>
        <d v="2015-02-01T00:00:00"/>
        <d v="2015-08-09T00:00:00"/>
        <d v="2016-03-02T00:00:00"/>
        <d v="2016-05-21T00:00:00"/>
        <d v="2015-11-29T00:00:00"/>
        <d v="2016-12-20T00:00:00"/>
        <d v="2012-11-26T00:00:00"/>
        <d v="2014-09-06T00:00:00"/>
        <d v="2014-11-14T00:00:00"/>
        <d v="2014-12-23T00:00:00"/>
        <d v="2012-09-06T00:00:00"/>
        <d v="2010-07-19T00:00:00"/>
        <d v="2013-12-02T00:00:00"/>
        <d v="2015-09-06T00:00:00"/>
        <d v="2014-08-11T00:00:00"/>
        <d v="2016-09-17T00:00:00"/>
        <d v="2015-10-16T00:00:00"/>
        <d v="2016-10-22T00:00:00"/>
        <d v="2016-06-09T00:00:00"/>
        <d v="2017-02-23T00:00:00"/>
        <d v="2017-03-15T00:00:00"/>
        <d v="2017-02-19T00:00:00"/>
        <d v="2010-10-27T00:00:00"/>
        <d v="2011-03-31T00:00:00"/>
        <d v="2012-11-20T00:00:00"/>
        <d v="2013-06-22T00:00:00"/>
        <d v="2011-12-07T00:00:00"/>
        <d v="2011-04-11T00:00:00"/>
        <d v="2012-01-15T00:00:00"/>
        <d v="2010-12-19T00:00:00"/>
        <d v="2013-07-22T00:00:00"/>
        <d v="2013-08-05T00:00:00"/>
        <d v="2014-08-17T00:00:00"/>
        <d v="2016-10-05T00:00:00"/>
        <d v="2015-02-15T00:00:00"/>
        <d v="2015-09-30T00:00:00"/>
        <d v="2015-06-01T00:00:00"/>
        <d v="2017-01-19T00:00:00"/>
        <d v="2016-08-08T00:00:00"/>
        <d v="2016-08-20T00:00:00"/>
        <d v="2015-02-24T00:00:00"/>
        <d v="2015-10-07T00:00:00"/>
        <d v="2015-05-13T00:00:00"/>
        <d v="2016-01-10T00:00:00"/>
        <d v="2015-11-01T00:00:00"/>
        <d v="2016-11-07T00:00:00"/>
        <d v="2016-04-15T00:00:00"/>
        <d v="2016-05-23T00:00:00"/>
        <d v="2016-05-31T00:00:00"/>
        <d v="2016-08-26T00:00:00"/>
        <d v="2015-05-24T00:00:00"/>
        <d v="2015-10-25T00:00:00"/>
        <d v="2014-05-06T00:00:00"/>
        <d v="2014-10-25T00:00:00"/>
        <d v="2014-05-05T00:00:00"/>
        <d v="2016-01-09T00:00:00"/>
        <d v="2016-06-23T00:00:00"/>
        <d v="2016-05-10T00:00:00"/>
        <d v="2014-04-23T00:00:00"/>
        <d v="2016-03-19T00:00:00"/>
        <d v="2016-07-24T00:00:00"/>
        <d v="2016-01-03T00:00:00"/>
        <d v="2016-04-17T00:00:00"/>
        <d v="2016-07-30T00:00:00"/>
        <d v="2015-07-29T00:00:00"/>
        <d v="2016-03-13T00:00:00"/>
        <d v="2016-05-27T00:00:00"/>
        <d v="2016-04-02T00:00:00"/>
        <d v="2015-07-18T00:00:00"/>
        <d v="2014-12-24T00:00:00"/>
        <d v="2015-08-04T00:00:00"/>
        <d v="2016-04-30T00:00:00"/>
        <d v="2014-06-20T00:00:00"/>
        <d v="2015-05-10T00:00:00"/>
        <d v="2016-09-08T00:00:00"/>
        <d v="2014-04-10T00:00:00"/>
        <d v="2015-06-11T00:00:00"/>
        <d v="2016-06-25T00:00:00"/>
        <d v="2016-10-23T00:00:00"/>
        <d v="2015-03-21T00:00:00"/>
        <d v="2016-05-07T00:00:00"/>
        <d v="2017-01-28T00:00:00"/>
        <d v="2016-11-05T00:00:00"/>
        <d v="2016-10-20T00:00:00"/>
        <d v="2014-09-24T00:00:00"/>
        <d v="2015-10-31T00:00:00"/>
        <d v="2015-12-20T00:00:00"/>
        <d v="2016-10-14T00:00:00"/>
        <d v="2016-03-10T00:00:00"/>
        <d v="2015-10-29T00:00:00"/>
        <d v="2015-06-19T00:00:00"/>
        <d v="2014-09-21T00:00:00"/>
        <d v="2014-06-14T00:00:00"/>
        <d v="2015-10-28T00:00:00"/>
        <d v="2016-08-31T00:00:00"/>
        <d v="2015-11-02T00:00:00"/>
        <d v="2016-02-21T00:00:00"/>
        <d v="2016-12-14T00:00:00"/>
        <d v="2016-11-26T00:00:00"/>
        <d v="2017-01-15T00:00:00"/>
        <d v="2016-12-26T00:00:00"/>
        <d v="2014-09-01T00:00:00"/>
      </sharedItems>
      <fieldGroup par="18" base="12">
        <rangePr groupBy="months" startDate="2009-05-17T00:00:00" endDate="2017-03-16T00:00:00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6/2017"/>
        </groupItems>
      </fieldGroup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category" numFmtId="0">
      <sharedItems count="41">
        <s v="film &amp; video/television"/>
        <s v="film &amp; video/shorts"/>
        <s v="film &amp; video/science fiction"/>
        <s v="film &amp; video/drama"/>
        <s v="film &amp; video/documentary"/>
        <s v="film &amp; video/animation"/>
        <s v="theater/plays"/>
        <s v="technology/web"/>
        <s v="technology/wearables"/>
        <s v="publishing/nonfiction"/>
        <s v="publishing/fiction"/>
        <s v="music/rock"/>
        <s v="music/metal"/>
        <s v="music/jazz"/>
        <s v="music/indie rock"/>
        <s v="music/electronic music"/>
        <s v="journalism/audio"/>
        <s v="games/video games"/>
        <s v="games/mobile games"/>
        <s v="food/food trucks"/>
        <s v="photography/photobooks"/>
        <s v="music/world music"/>
        <s v="publishing/translations"/>
        <s v="publishing/radio &amp; podcasts"/>
        <s v="photography/nature"/>
        <s v="publishing/art books"/>
        <s v="photography/places"/>
        <s v="music/pop"/>
        <s v="music/faith"/>
        <s v="technology/gadgets"/>
        <s v="technology/hardware"/>
        <s v="photography/people"/>
        <s v="games/tabletop games"/>
        <s v="food/small batch"/>
        <s v="food/restaurants"/>
        <s v="music/classical music"/>
        <s v="technology/space exploration"/>
        <s v="technology/makerspaces"/>
        <s v="theater/spaces"/>
        <s v="publishing/children's books"/>
        <s v="theater/musical"/>
      </sharedItems>
    </cacheField>
    <cacheField name="Quarters" numFmtId="0" databaseField="0">
      <fieldGroup base="12">
        <rangePr groupBy="quarters" startDate="2009-05-17T00:00:00" endDate="2017-03-16T00:00:00"/>
        <groupItems count="6">
          <s v="&lt;5/17/2009"/>
          <s v="Qtr1"/>
          <s v="Qtr2"/>
          <s v="Qtr3"/>
          <s v="Qtr4"/>
          <s v="&gt;3/16/2017"/>
        </groupItems>
      </fieldGroup>
    </cacheField>
    <cacheField name="Years" numFmtId="0" databaseField="0">
      <fieldGroup base="12">
        <rangePr groupBy="years" startDate="2009-05-17T00:00:00" endDate="2017-03-16T00:00:00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6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x v="0"/>
    <n v="11633"/>
    <x v="0"/>
    <x v="0"/>
    <s v="USD"/>
    <n v="1437620400"/>
    <n v="1434931811"/>
    <n v="16608.007071759261"/>
    <s v="1945/06/20"/>
    <x v="0"/>
    <b v="0"/>
    <n v="182"/>
    <b v="1"/>
    <x v="0"/>
  </r>
  <r>
    <n v="1"/>
    <s v="FannibalFest Fan Convention"/>
    <s v="A Hannibal TV Show Fan Convention and Art Collective"/>
    <x v="1"/>
    <n v="14653"/>
    <x v="0"/>
    <x v="0"/>
    <s v="USD"/>
    <n v="1488464683"/>
    <n v="1485872683"/>
    <n v="17197.600497685184"/>
    <s v="1947/01/30"/>
    <x v="1"/>
    <b v="0"/>
    <n v="79"/>
    <b v="1"/>
    <x v="0"/>
  </r>
  <r>
    <n v="2"/>
    <s v="Charlie teaser completion"/>
    <s v="Completion fund for post-production for teaser of British crime/drama tv series about a girl who sells morals for money"/>
    <x v="2"/>
    <n v="525"/>
    <x v="0"/>
    <x v="1"/>
    <s v="GBP"/>
    <n v="1455555083"/>
    <n v="1454691083"/>
    <n v="16836.702349537038"/>
    <s v="1946/02/03"/>
    <x v="2"/>
    <b v="0"/>
    <n v="35"/>
    <b v="1"/>
    <x v="0"/>
  </r>
  <r>
    <n v="3"/>
    <s v="Unsure/Positive: A Dramedy Series About Life with HIV"/>
    <s v="We already produced the *very* beginning of this story. Help us to see it through?"/>
    <x v="3"/>
    <n v="10390"/>
    <x v="0"/>
    <x v="0"/>
    <s v="USD"/>
    <n v="1407414107"/>
    <n v="1404822107"/>
    <n v="16259.515127314815"/>
    <s v="1944/07/06"/>
    <x v="3"/>
    <b v="0"/>
    <n v="150"/>
    <b v="1"/>
    <x v="0"/>
  </r>
  <r>
    <n v="4"/>
    <s v="Party Monsters"/>
    <s v="19th centuryâ€™s most notorious literary characters, out of step with the times, find comradery as roommates in modern day Los Angeles."/>
    <x v="4"/>
    <n v="54116.28"/>
    <x v="0"/>
    <x v="0"/>
    <s v="USD"/>
    <n v="1450555279"/>
    <n v="1447963279"/>
    <n v="16758.834247685187"/>
    <s v="1945/11/17"/>
    <x v="4"/>
    <b v="0"/>
    <n v="284"/>
    <b v="1"/>
    <x v="0"/>
  </r>
  <r>
    <n v="5"/>
    <s v="Terry Matthews to be the NEXT star on the Network Television"/>
    <s v="The BBQ Daddy will be Filming the 1st episode of the Next Hit series to come to Network Television &quot;Bailout My Cookout&quot;"/>
    <x v="5"/>
    <n v="4390"/>
    <x v="0"/>
    <x v="0"/>
    <s v="USD"/>
    <n v="1469770500"/>
    <n v="1468362207"/>
    <n v="16994.932951388888"/>
    <s v="1946/07/11"/>
    <x v="5"/>
    <b v="0"/>
    <n v="47"/>
    <b v="1"/>
    <x v="0"/>
  </r>
  <r>
    <n v="6"/>
    <s v="POINT HOPE"/>
    <s v="The story of &quot;Point Hope&quot; will honor, respect, and share the beauty and traditions of the Alaska Natives in Point Hope, AK: the Inupiat"/>
    <x v="6"/>
    <n v="8519"/>
    <x v="0"/>
    <x v="0"/>
    <s v="USD"/>
    <n v="1402710250"/>
    <n v="1401846250"/>
    <n v="16225.072337962964"/>
    <s v="1944/06/02"/>
    <x v="6"/>
    <b v="0"/>
    <n v="58"/>
    <b v="1"/>
    <x v="0"/>
  </r>
  <r>
    <n v="7"/>
    <s v="Skin: Film Production By 14 Year Old Aniya Wolfe"/>
    <s v="Secrets bond three unfortunate teens who are facing issues that are common among youth today. And for one, it becomes too much to bear."/>
    <x v="7"/>
    <n v="9110"/>
    <x v="0"/>
    <x v="0"/>
    <s v="USD"/>
    <n v="1467680867"/>
    <n v="1464224867"/>
    <n v="16947.047071759258"/>
    <s v="1946/05/25"/>
    <x v="7"/>
    <b v="0"/>
    <n v="57"/>
    <b v="1"/>
    <x v="0"/>
  </r>
  <r>
    <n v="8"/>
    <s v="Sizzling in the Kitchen Flynn Style"/>
    <s v="Help us raise the funds to film our pilot episode!"/>
    <x v="8"/>
    <n v="3501.52"/>
    <x v="0"/>
    <x v="0"/>
    <s v="USD"/>
    <n v="1460754000"/>
    <n v="1460155212"/>
    <n v="16899.944583333334"/>
    <s v="1946/04/07"/>
    <x v="8"/>
    <b v="0"/>
    <n v="12"/>
    <b v="1"/>
    <x v="0"/>
  </r>
  <r>
    <n v="9"/>
    <s v="The Academy: Mockumentary Sitcom TV Pilot"/>
    <s v="Capturing everyday life at Falkirk Academy, a fictitious elite private high school where &quot;everyday life&quot; is anything but normal."/>
    <x v="2"/>
    <n v="629.99"/>
    <x v="0"/>
    <x v="0"/>
    <s v="USD"/>
    <n v="1460860144"/>
    <n v="1458268144"/>
    <n v="16878.103518518517"/>
    <s v="1946/03/17"/>
    <x v="9"/>
    <b v="0"/>
    <n v="20"/>
    <b v="1"/>
    <x v="0"/>
  </r>
  <r>
    <n v="10"/>
    <s v="Big in Beijing. A reality tv show about eccentric Beijing."/>
    <s v="Making a reality show casting the real elites of China. They are fun, young, wild, and ambitious. Filmed in Beijing with real risks."/>
    <x v="9"/>
    <n v="3015"/>
    <x v="0"/>
    <x v="0"/>
    <s v="USD"/>
    <n v="1403660279"/>
    <n v="1400636279"/>
    <n v="16211.068043981482"/>
    <s v="1944/05/19"/>
    <x v="10"/>
    <b v="0"/>
    <n v="19"/>
    <b v="1"/>
    <x v="0"/>
  </r>
  <r>
    <n v="11"/>
    <s v="2016 TAPR DCC Video on HamRadioNow"/>
    <s v="HamRadioNow will produce YouTube video of the complete 2016 ARRL &amp; TAPR Amateur Radio (Ham Radio) Digital Communications Conference"/>
    <x v="10"/>
    <n v="6025"/>
    <x v="0"/>
    <x v="0"/>
    <s v="USD"/>
    <n v="1471834800"/>
    <n v="1469126462"/>
    <n v="17003.77849537037"/>
    <s v="1946/07/20"/>
    <x v="11"/>
    <b v="0"/>
    <n v="75"/>
    <b v="1"/>
    <x v="0"/>
  </r>
  <r>
    <n v="12"/>
    <s v="Spinward Traveller (T.V. Pilot)"/>
    <s v="Spinward Traveller is based on the award winning role-playing game. Launch your imagination into the Traveller universe at Jump 6."/>
    <x v="11"/>
    <n v="49588"/>
    <x v="0"/>
    <x v="0"/>
    <s v="USD"/>
    <n v="1405479600"/>
    <n v="1401642425"/>
    <n v="16222.713252314816"/>
    <s v="1944/05/30"/>
    <x v="12"/>
    <b v="0"/>
    <n v="827"/>
    <b v="1"/>
    <x v="0"/>
  </r>
  <r>
    <n v="13"/>
    <s v="Can't Go Home"/>
    <s v="A travel series hosted by touring musicians that profiles a different American city in each episode."/>
    <x v="8"/>
    <n v="5599"/>
    <x v="0"/>
    <x v="0"/>
    <s v="USD"/>
    <n v="1466713620"/>
    <n v="1463588109"/>
    <n v="16939.677187500001"/>
    <s v="1946/05/17"/>
    <x v="13"/>
    <b v="0"/>
    <n v="51"/>
    <b v="1"/>
    <x v="0"/>
  </r>
  <r>
    <n v="14"/>
    <s v="3010 | Sci-fi Series"/>
    <s v="A highly charged post apocalyptic sci fi series that pulls no punches!"/>
    <x v="12"/>
    <n v="6056"/>
    <x v="0"/>
    <x v="2"/>
    <s v="AUD"/>
    <n v="1405259940"/>
    <n v="1403051888"/>
    <n v="16239.026481481482"/>
    <s v="1944/06/16"/>
    <x v="14"/>
    <b v="0"/>
    <n v="41"/>
    <b v="1"/>
    <x v="0"/>
  </r>
  <r>
    <n v="15"/>
    <s v="Cien&amp;Cia"/>
    <s v="Cien&amp;Cia es un proyecto transmedia para televisiÃ³n; la finalidad de la venta de camisetas es financiar el reality (Factual)."/>
    <x v="13"/>
    <n v="2132"/>
    <x v="0"/>
    <x v="3"/>
    <s v="EUR"/>
    <n v="1443384840"/>
    <n v="1441790658"/>
    <n v="16687.391875000001"/>
    <s v="1945/09/07"/>
    <x v="15"/>
    <b v="0"/>
    <n v="98"/>
    <b v="1"/>
    <x v="0"/>
  </r>
  <r>
    <n v="16"/>
    <s v="ArtMoose TV Series"/>
    <s v="We want to create a Sizzle Reel to pitch a Reality TV Series to TV Executive starring artists Art Moose will use new artists each week."/>
    <x v="14"/>
    <n v="12029"/>
    <x v="0"/>
    <x v="0"/>
    <s v="USD"/>
    <n v="1402896600"/>
    <n v="1398971211"/>
    <n v="16191.796423611111"/>
    <s v="1944/04/29"/>
    <x v="16"/>
    <b v="0"/>
    <n v="70"/>
    <b v="1"/>
    <x v="0"/>
  </r>
  <r>
    <n v="17"/>
    <s v="Humble Pie"/>
    <s v="Uplifting English sitcom, a love letter to youthful exuberance that proves once and for all that none of us are ready for real life."/>
    <x v="15"/>
    <n v="1510"/>
    <x v="0"/>
    <x v="1"/>
    <s v="GBP"/>
    <n v="1415126022"/>
    <n v="1412530422"/>
    <n v="16348.731736111111"/>
    <s v="1944/10/03"/>
    <x v="17"/>
    <b v="0"/>
    <n v="36"/>
    <b v="1"/>
    <x v="0"/>
  </r>
  <r>
    <n v="18"/>
    <s v="Indian As Apple Pie TV"/>
    <s v="The Indian cooking show you crave: complete with cooking, travel to India, and loads of spicy inspiration with Anupy."/>
    <x v="11"/>
    <n v="31896.33"/>
    <x v="0"/>
    <x v="0"/>
    <s v="USD"/>
    <n v="1410958856"/>
    <n v="1408366856"/>
    <n v="16300.542314814815"/>
    <s v="1944/08/16"/>
    <x v="18"/>
    <b v="0"/>
    <n v="342"/>
    <b v="1"/>
    <x v="0"/>
  </r>
  <r>
    <n v="19"/>
    <s v="Brouhaha (an Original Sitcom)"/>
    <s v="Brouhaha chronicles the adventures of aspiring comedian and prolific hedonist Jenny Carmichael as she works at a clickbait website."/>
    <x v="16"/>
    <n v="1235"/>
    <x v="0"/>
    <x v="0"/>
    <s v="USD"/>
    <n v="1437420934"/>
    <n v="1434828934"/>
    <n v="16606.816365740742"/>
    <s v="1945/06/18"/>
    <x v="19"/>
    <b v="0"/>
    <n v="22"/>
    <b v="1"/>
    <x v="0"/>
  </r>
  <r>
    <n v="20"/>
    <s v="Finding Kylie Hard Read Fund"/>
    <s v="Help us reach our goal &amp; pay the drama dept that is performing the hard read, which is set for October 2015."/>
    <x v="13"/>
    <n v="2004"/>
    <x v="0"/>
    <x v="0"/>
    <s v="USD"/>
    <n v="1442167912"/>
    <n v="1436983912"/>
    <n v="16631.758240740739"/>
    <s v="1945/07/13"/>
    <x v="20"/>
    <b v="0"/>
    <n v="25"/>
    <b v="1"/>
    <x v="0"/>
  </r>
  <r>
    <n v="21"/>
    <s v="Life of an Ingredient: The Pilot Episode"/>
    <s v="â€œLIFE of an INGREDIENT,&quot; a series that tells the story of the greatest chef &amp; farm collaborators in todayâ€™s marketplace."/>
    <x v="17"/>
    <n v="20190"/>
    <x v="0"/>
    <x v="0"/>
    <s v="USD"/>
    <n v="1411743789"/>
    <n v="1409151789"/>
    <n v="16309.6271875"/>
    <s v="1944/08/25"/>
    <x v="21"/>
    <b v="0"/>
    <n v="101"/>
    <b v="1"/>
    <x v="0"/>
  </r>
  <r>
    <n v="22"/>
    <s v="CREATURES OF HABIT!"/>
    <s v="Meet Gary, and Troy: Two unlikely friends that investigate &quot;strange phenomenon&quot;."/>
    <x v="18"/>
    <n v="410"/>
    <x v="0"/>
    <x v="0"/>
    <s v="USD"/>
    <n v="1420099140"/>
    <n v="1418766740"/>
    <n v="16420.911342592593"/>
    <s v="1944/12/14"/>
    <x v="22"/>
    <b v="0"/>
    <n v="8"/>
    <b v="1"/>
    <x v="0"/>
  </r>
  <r>
    <n v="23"/>
    <s v="Bad Boy of Beauty and Bride Crashers!"/>
    <s v="Lois and Berlin are the Lucy and Ricky of reality. You will go on  journey to reinvent beauty from the inside out. Be the star !"/>
    <x v="13"/>
    <n v="2370"/>
    <x v="0"/>
    <x v="0"/>
    <s v="USD"/>
    <n v="1430407200"/>
    <n v="1428086501"/>
    <n v="16528.778946759259"/>
    <s v="1945/04/01"/>
    <x v="23"/>
    <b v="0"/>
    <n v="23"/>
    <b v="1"/>
    <x v="0"/>
  </r>
  <r>
    <n v="24"/>
    <s v="Bring STL Up Late to TV"/>
    <s v="STL Up Late is a weekly late night comedy talk show for St. Louis television."/>
    <x v="19"/>
    <n v="38082.69"/>
    <x v="0"/>
    <x v="0"/>
    <s v="USD"/>
    <n v="1442345940"/>
    <n v="1439494863"/>
    <n v="16660.820173611111"/>
    <s v="1945/08/11"/>
    <x v="24"/>
    <b v="0"/>
    <n v="574"/>
    <b v="1"/>
    <x v="0"/>
  </r>
  <r>
    <n v="25"/>
    <s v="RAM- An independent writer's breakthrough tv production"/>
    <s v="A dram-com television series revolved around memory and the hardships and revelations that come with its early turning point."/>
    <x v="20"/>
    <n v="800"/>
    <x v="0"/>
    <x v="0"/>
    <s v="USD"/>
    <n v="1452299761"/>
    <n v="1447115761"/>
    <n v="16749.025011574075"/>
    <s v="1945/11/08"/>
    <x v="25"/>
    <b v="0"/>
    <n v="14"/>
    <b v="1"/>
    <x v="0"/>
  </r>
  <r>
    <n v="26"/>
    <s v="You, Me &amp; Sicily:  Part I Editing"/>
    <s v="Highlighting Sicily's points of light: its extraordinary people. Editing phase is now underway!!!"/>
    <x v="21"/>
    <n v="1940"/>
    <x v="0"/>
    <x v="0"/>
    <s v="USD"/>
    <n v="1408278144"/>
    <n v="1404822144"/>
    <n v="16259.515555555556"/>
    <s v="1944/07/06"/>
    <x v="3"/>
    <b v="0"/>
    <n v="19"/>
    <b v="1"/>
    <x v="0"/>
  </r>
  <r>
    <n v="27"/>
    <s v="B-Rabbit TV Comedy Pilot"/>
    <s v="B-Rabbit is a hilarious depiction of immigrating to New Zealand and the life you desperately tried to leave behind."/>
    <x v="22"/>
    <n v="22345"/>
    <x v="0"/>
    <x v="4"/>
    <s v="NZD"/>
    <n v="1416113833"/>
    <n v="1413518233"/>
    <n v="16360.164733796297"/>
    <s v="1944/10/15"/>
    <x v="26"/>
    <b v="0"/>
    <n v="150"/>
    <b v="1"/>
    <x v="0"/>
  </r>
  <r>
    <n v="28"/>
    <s v="John Earle Dog Training Concept Development Reel"/>
    <s v="John and Brian are on a quest to change people's lives and rehabilitate dogs."/>
    <x v="14"/>
    <n v="12042"/>
    <x v="0"/>
    <x v="0"/>
    <s v="USD"/>
    <n v="1450307284"/>
    <n v="1447715284"/>
    <n v="16755.963935185184"/>
    <s v="1945/11/14"/>
    <x v="27"/>
    <b v="0"/>
    <n v="71"/>
    <b v="1"/>
    <x v="0"/>
  </r>
  <r>
    <n v="29"/>
    <s v="The JOB Prelude."/>
    <s v="Genuine, no cliche Cop dramedy. Stories based on Adam's time as a Constable. What really goes on? Think you know the Police? Find out."/>
    <x v="9"/>
    <n v="3700"/>
    <x v="0"/>
    <x v="1"/>
    <s v="GBP"/>
    <n v="1406045368"/>
    <n v="1403453368"/>
    <n v="16243.67324074074"/>
    <s v="1944/06/20"/>
    <x v="28"/>
    <b v="0"/>
    <n v="117"/>
    <b v="1"/>
    <x v="0"/>
  </r>
  <r>
    <n v="30"/>
    <s v="Introverts Web Series"/>
    <s v="Comedy series about three introverted roommates coping with single life, secret resentments, and loudmouthed extroverts."/>
    <x v="23"/>
    <n v="4051.99"/>
    <x v="0"/>
    <x v="0"/>
    <s v="USD"/>
    <n v="1408604515"/>
    <n v="1406012515"/>
    <n v="16273.292997685185"/>
    <s v="1944/07/20"/>
    <x v="29"/>
    <b v="0"/>
    <n v="53"/>
    <b v="1"/>
    <x v="0"/>
  </r>
  <r>
    <n v="31"/>
    <s v="The Alan Katz Show"/>
    <s v="After a two-year hiatus, The Alan Katz Show is coming back! But it can't unless we can get a 16gb flash drive valued at $12.71!"/>
    <x v="24"/>
    <n v="13"/>
    <x v="0"/>
    <x v="0"/>
    <s v="USD"/>
    <n v="1453748434"/>
    <n v="1452193234"/>
    <n v="16807.792060185184"/>
    <s v="1946/01/05"/>
    <x v="30"/>
    <b v="0"/>
    <n v="1"/>
    <b v="1"/>
    <x v="0"/>
  </r>
  <r>
    <n v="32"/>
    <s v="Over &amp; Out"/>
    <s v="Approaching a milestone birthday, Gail abandons her group of yuppie stay-at-home mom friends for the vibrant and rowdy gay community."/>
    <x v="25"/>
    <n v="28520"/>
    <x v="0"/>
    <x v="0"/>
    <s v="USD"/>
    <n v="1463111940"/>
    <n v="1459523017"/>
    <n v="16892.627511574075"/>
    <s v="1946/03/31"/>
    <x v="31"/>
    <b v="0"/>
    <n v="89"/>
    <b v="1"/>
    <x v="0"/>
  </r>
  <r>
    <n v="33"/>
    <s v="Imaginary Problems"/>
    <s v="3 best friends balance their work, personal and private lives while finding time for their imaginary friends (who are 3 puppets)."/>
    <x v="26"/>
    <n v="5360"/>
    <x v="0"/>
    <x v="0"/>
    <s v="USD"/>
    <n v="1447001501"/>
    <n v="1444405901"/>
    <n v="16717.660891203705"/>
    <s v="1945/10/07"/>
    <x v="32"/>
    <b v="0"/>
    <n v="64"/>
    <b v="1"/>
    <x v="0"/>
  </r>
  <r>
    <n v="34"/>
    <s v="#Josh: T.V. Show Sizzle Reel"/>
    <s v="A digitally dependent Josh, is forced to coexist with his promiscuous problematic cousin Wes, and face his fears of a human connection"/>
    <x v="27"/>
    <n v="3392"/>
    <x v="0"/>
    <x v="0"/>
    <s v="USD"/>
    <n v="1407224601"/>
    <n v="1405928601"/>
    <n v="16272.321770833334"/>
    <s v="1944/07/19"/>
    <x v="33"/>
    <b v="0"/>
    <n v="68"/>
    <b v="1"/>
    <x v="0"/>
  </r>
  <r>
    <n v="35"/>
    <s v="Why Adam? A TV show about the science behind everyday life!"/>
    <s v="Why Adam? is an independent TV show that explores concepts of basic science in everyday life."/>
    <x v="28"/>
    <n v="1665"/>
    <x v="0"/>
    <x v="0"/>
    <s v="USD"/>
    <n v="1430179200"/>
    <n v="1428130814"/>
    <n v="16529.291828703703"/>
    <s v="1945/04/02"/>
    <x v="34"/>
    <b v="0"/>
    <n v="28"/>
    <b v="1"/>
    <x v="0"/>
  </r>
  <r>
    <n v="36"/>
    <s v="THE LISTENING BOX"/>
    <s v="A modern day priest makes an unusual discovery, setting off a chain of events."/>
    <x v="12"/>
    <n v="8529"/>
    <x v="0"/>
    <x v="0"/>
    <s v="USD"/>
    <n v="1428128525"/>
    <n v="1425540125"/>
    <n v="16499.307002314814"/>
    <s v="1945/03/03"/>
    <x v="35"/>
    <b v="0"/>
    <n v="44"/>
    <b v="1"/>
    <x v="0"/>
  </r>
  <r>
    <n v="37"/>
    <s v="The Journey"/>
    <s v="Take an unscripted, real-time journey with Greg Aiello to the planet's wildest and most iconic places on this adventure travel TV show."/>
    <x v="29"/>
    <n v="40357"/>
    <x v="0"/>
    <x v="0"/>
    <s v="USD"/>
    <n v="1425055079"/>
    <n v="1422463079"/>
    <n v="16463.693043981482"/>
    <s v="1945/01/26"/>
    <x v="36"/>
    <b v="0"/>
    <n v="253"/>
    <b v="1"/>
    <x v="0"/>
  </r>
  <r>
    <n v="38"/>
    <s v="Brewz Brothers TV"/>
    <s v="A television show about three brothers from Chicago on a mission to discover and highlight the best breweries in America."/>
    <x v="30"/>
    <n v="2751"/>
    <x v="0"/>
    <x v="0"/>
    <s v="USD"/>
    <n v="1368235344"/>
    <n v="1365643344"/>
    <n v="15806.057222222222"/>
    <s v="1943/04/10"/>
    <x v="37"/>
    <b v="0"/>
    <n v="66"/>
    <b v="1"/>
    <x v="0"/>
  </r>
  <r>
    <n v="39"/>
    <s v="Deep Cuts - Series"/>
    <s v="Mystery-Drama Series. Following a shocking event, residents of a remote woodland community learn that some wounds never heal..."/>
    <x v="31"/>
    <n v="32745"/>
    <x v="0"/>
    <x v="1"/>
    <s v="GBP"/>
    <n v="1401058740"/>
    <n v="1398388068"/>
    <n v="16185.047083333333"/>
    <s v="1944/04/23"/>
    <x v="38"/>
    <b v="0"/>
    <n v="217"/>
    <b v="1"/>
    <x v="0"/>
  </r>
  <r>
    <n v="40"/>
    <s v="Regal Fare Season One"/>
    <s v="There is a cooking show in production that needs your help, a show about using local ingredients to create simple and elegant meals."/>
    <x v="13"/>
    <n v="2027"/>
    <x v="0"/>
    <x v="0"/>
    <s v="USD"/>
    <n v="1403150400"/>
    <n v="1401426488"/>
    <n v="16220.213981481482"/>
    <s v="1944/05/28"/>
    <x v="39"/>
    <b v="0"/>
    <n v="16"/>
    <b v="1"/>
    <x v="0"/>
  </r>
  <r>
    <n v="41"/>
    <s v="Up on High Ground TV series"/>
    <s v="A TV series that takes place in a high school setting with religions,morals,&amp; ethics as a guiding message for students &amp; their families"/>
    <x v="13"/>
    <n v="2000"/>
    <x v="0"/>
    <x v="0"/>
    <s v="USD"/>
    <n v="1412516354"/>
    <n v="1409924354"/>
    <n v="16318.568912037037"/>
    <s v="1944/09/03"/>
    <x v="40"/>
    <b v="0"/>
    <n v="19"/>
    <b v="1"/>
    <x v="0"/>
  </r>
  <r>
    <n v="42"/>
    <s v="BROS TV Pilot (Iraq)"/>
    <s v="A show that explores the universal hospitality and shenanigans of BRO cultures in the most forbidden and unfamiliar places on earth!"/>
    <x v="32"/>
    <n v="19860"/>
    <x v="0"/>
    <x v="0"/>
    <s v="USD"/>
    <n v="1419780026"/>
    <n v="1417188026"/>
    <n v="16402.639189814814"/>
    <s v="1944/11/26"/>
    <x v="41"/>
    <b v="0"/>
    <n v="169"/>
    <b v="1"/>
    <x v="0"/>
  </r>
  <r>
    <n v="43"/>
    <s v="Anglicon 2015: A Doctor Who &amp; British media fan convention"/>
    <s v="Anglicon is a fan-run British media convention with a focus on Doctor Who, returning to the Seattle area bigger and better than ever!"/>
    <x v="3"/>
    <n v="30866"/>
    <x v="0"/>
    <x v="0"/>
    <s v="USD"/>
    <n v="1405209600"/>
    <n v="1402599486"/>
    <n v="16233.790347222222"/>
    <s v="1944/06/10"/>
    <x v="42"/>
    <b v="0"/>
    <n v="263"/>
    <b v="1"/>
    <x v="0"/>
  </r>
  <r>
    <n v="44"/>
    <s v="BIG WHISKEY TV Show"/>
    <s v="The Creator of the hit FOX show THE BOURBON LOUNGE brings you BIG WHISKEY. A new travel show exploring whiskey like you've never seen."/>
    <x v="13"/>
    <n v="2000"/>
    <x v="0"/>
    <x v="0"/>
    <s v="USD"/>
    <n v="1412648537"/>
    <n v="1408760537"/>
    <n v="16305.09880787037"/>
    <s v="1944/08/21"/>
    <x v="43"/>
    <b v="0"/>
    <n v="15"/>
    <b v="1"/>
    <x v="0"/>
  </r>
  <r>
    <n v="45"/>
    <s v="The Art of the Lift"/>
    <s v="The Art of the Lift is a crime drama that follows an expert crew of pick-pockets and their attempt at breaking in a new recruit."/>
    <x v="10"/>
    <n v="6000"/>
    <x v="0"/>
    <x v="0"/>
    <s v="USD"/>
    <n v="1461769107"/>
    <n v="1459177107"/>
    <n v="16888.623923611111"/>
    <s v="1946/03/27"/>
    <x v="44"/>
    <b v="0"/>
    <n v="61"/>
    <b v="1"/>
    <x v="0"/>
  </r>
  <r>
    <n v="46"/>
    <s v="New equipment for Joy's World!"/>
    <s v="The legendary community TV programme Joy's World is in dire need of new equipment! We are hoping you can help."/>
    <x v="33"/>
    <n v="8750"/>
    <x v="0"/>
    <x v="2"/>
    <s v="AUD"/>
    <n v="1450220974"/>
    <n v="1447628974"/>
    <n v="16754.96497685185"/>
    <s v="1945/11/13"/>
    <x v="45"/>
    <b v="0"/>
    <n v="45"/>
    <b v="1"/>
    <x v="0"/>
  </r>
  <r>
    <n v="47"/>
    <s v="Jane Don't Date - TV pilot (sitcom)"/>
    <s v="Cursed with attracting odd men, an independent woman takes on the Chicago dating scene again with the help of her offbeat friends."/>
    <x v="10"/>
    <n v="5380.55"/>
    <x v="0"/>
    <x v="0"/>
    <s v="USD"/>
    <n v="1419021607"/>
    <n v="1413834007"/>
    <n v="16363.819525462963"/>
    <s v="1944/10/18"/>
    <x v="46"/>
    <b v="0"/>
    <n v="70"/>
    <b v="1"/>
    <x v="0"/>
  </r>
  <r>
    <n v="48"/>
    <s v="'Noir' A New Independant Tech-Noir TV Pilot"/>
    <s v="With future neo-London as a backdrop to this new independent TV pilot, we investigate the bad and the corrupt that rule London."/>
    <x v="13"/>
    <n v="2159"/>
    <x v="0"/>
    <x v="1"/>
    <s v="GBP"/>
    <n v="1425211200"/>
    <n v="1422534260"/>
    <n v="16464.516898148147"/>
    <s v="1945/01/27"/>
    <x v="47"/>
    <b v="0"/>
    <n v="38"/>
    <b v="1"/>
    <x v="0"/>
  </r>
  <r>
    <n v="49"/>
    <s v="Driving Jersey - Season Five"/>
    <s v="Driving Jersey is real people telling real stories."/>
    <x v="14"/>
    <n v="12000"/>
    <x v="0"/>
    <x v="0"/>
    <s v="USD"/>
    <n v="1445660045"/>
    <n v="1443068045"/>
    <n v="16702.176446759258"/>
    <s v="1945/09/22"/>
    <x v="48"/>
    <b v="0"/>
    <n v="87"/>
    <b v="1"/>
    <x v="0"/>
  </r>
  <r>
    <n v="50"/>
    <s v="The Love Lounge"/>
    <s v="A brand new dating show which helps one lucky lady find her Mr Right with difficult decisions to make along the way."/>
    <x v="20"/>
    <n v="600"/>
    <x v="0"/>
    <x v="1"/>
    <s v="GBP"/>
    <n v="1422637200"/>
    <n v="1419271458"/>
    <n v="16426.752986111111"/>
    <s v="1944/12/20"/>
    <x v="49"/>
    <b v="0"/>
    <n v="22"/>
    <b v="1"/>
    <x v="0"/>
  </r>
  <r>
    <n v="51"/>
    <s v="SKY CITY HAYA"/>
    <s v="Please help us reach stretch goals of 16k, 26k, 41k for the soundtrack, extended scenes &amp; story development for our sci-fi TV series!"/>
    <x v="34"/>
    <n v="14082"/>
    <x v="0"/>
    <x v="0"/>
    <s v="USD"/>
    <n v="1439245037"/>
    <n v="1436653037"/>
    <n v="16627.92866898148"/>
    <s v="1945/07/09"/>
    <x v="50"/>
    <b v="0"/>
    <n v="119"/>
    <b v="1"/>
    <x v="0"/>
  </r>
  <r>
    <n v="52"/>
    <s v="Kode Orange - New TV Series"/>
    <s v="Kode Orange is an original television series that follows the lives of two police officers who join a special unit in high-crime LA"/>
    <x v="3"/>
    <n v="11621"/>
    <x v="0"/>
    <x v="0"/>
    <s v="USD"/>
    <n v="1405615846"/>
    <n v="1403023846"/>
    <n v="16238.701921296297"/>
    <s v="1944/06/15"/>
    <x v="51"/>
    <b v="0"/>
    <n v="52"/>
    <b v="1"/>
    <x v="0"/>
  </r>
  <r>
    <n v="53"/>
    <s v="Rolling out Vegan Mashup's Season 2"/>
    <s v="Delicious TV's Vegan Mashup launching season two on public television"/>
    <x v="9"/>
    <n v="3289"/>
    <x v="0"/>
    <x v="0"/>
    <s v="USD"/>
    <n v="1396648800"/>
    <n v="1395407445"/>
    <n v="16150.549131944445"/>
    <s v="1944/03/19"/>
    <x v="52"/>
    <b v="0"/>
    <n v="117"/>
    <b v="1"/>
    <x v="0"/>
  </r>
  <r>
    <n v="54"/>
    <s v="&quot;Stand-In&quot; Television Pilot"/>
    <s v="TV stand-in Elizabeth was diagnosed BRCA+ as her mother was succumbing to cancer. This pilot navigates evolving modern female identity."/>
    <x v="3"/>
    <n v="10100"/>
    <x v="0"/>
    <x v="0"/>
    <s v="USD"/>
    <n v="1451063221"/>
    <n v="1448471221"/>
    <n v="16764.713206018518"/>
    <s v="1945/11/23"/>
    <x v="53"/>
    <b v="0"/>
    <n v="52"/>
    <b v="1"/>
    <x v="0"/>
  </r>
  <r>
    <n v="55"/>
    <s v="Di FAMILY"/>
    <s v="A story of an Italian family who tried it the right way but realized things work better if they do it &quot;their&quot; way. Weekly Series PILOT"/>
    <x v="35"/>
    <n v="11090"/>
    <x v="0"/>
    <x v="0"/>
    <s v="USD"/>
    <n v="1464390916"/>
    <n v="1462576516"/>
    <n v="16927.968935185185"/>
    <s v="1946/05/05"/>
    <x v="54"/>
    <b v="0"/>
    <n v="86"/>
    <b v="1"/>
    <x v="0"/>
  </r>
  <r>
    <n v="56"/>
    <s v="Voxwomen Cycling Show"/>
    <s v="We want to see more women's cycling on TV - and we need your help to make it happen!"/>
    <x v="6"/>
    <n v="8581"/>
    <x v="0"/>
    <x v="1"/>
    <s v="GBP"/>
    <n v="1433779200"/>
    <n v="1432559424"/>
    <n v="16580.54888888889"/>
    <s v="1945/05/23"/>
    <x v="55"/>
    <b v="0"/>
    <n v="174"/>
    <b v="1"/>
    <x v="0"/>
  </r>
  <r>
    <n v="57"/>
    <s v="Our Gay Group - Quality Online Programming For the Gay Man"/>
    <s v="An entertainment network built with a focus of uniting our community with quality, relevant live and scripted entertainment."/>
    <x v="36"/>
    <n v="15285"/>
    <x v="0"/>
    <x v="0"/>
    <s v="USD"/>
    <n v="1429991962"/>
    <n v="1427399962"/>
    <n v="16520.83289351852"/>
    <s v="1945/03/24"/>
    <x v="56"/>
    <b v="0"/>
    <n v="69"/>
    <b v="1"/>
    <x v="0"/>
  </r>
  <r>
    <n v="58"/>
    <s v="Gloaming"/>
    <s v="Alex thought he knew how the world worked. You live, you die and it's over. He was very, very wrong."/>
    <x v="3"/>
    <n v="10291"/>
    <x v="0"/>
    <x v="0"/>
    <s v="USD"/>
    <n v="1416423172"/>
    <n v="1413827572"/>
    <n v="16363.745046296297"/>
    <s v="1944/10/18"/>
    <x v="46"/>
    <b v="0"/>
    <n v="75"/>
    <b v="1"/>
    <x v="0"/>
  </r>
  <r>
    <n v="59"/>
    <s v="&quot;Momentum&quot; - The Series"/>
    <s v="An electronic music producer stuck in his blue collar life has overnight success thrown at him when his music leaks on the internet."/>
    <x v="22"/>
    <n v="20025.14"/>
    <x v="0"/>
    <x v="0"/>
    <s v="USD"/>
    <n v="1442264400"/>
    <n v="1439530776"/>
    <n v="16661.235833333332"/>
    <s v="1945/08/12"/>
    <x v="57"/>
    <b v="0"/>
    <n v="33"/>
    <b v="1"/>
    <x v="0"/>
  </r>
  <r>
    <n v="60"/>
    <s v="Ever Since - Short Film"/>
    <s v="Set in a beautiful but desolate world, we see how loneliness can lead to friendship in unconventional ways."/>
    <x v="37"/>
    <n v="4648.33"/>
    <x v="0"/>
    <x v="1"/>
    <s v="GBP"/>
    <n v="1395532800"/>
    <n v="1393882717"/>
    <n v="16132.90181712963"/>
    <s v="1944/03/01"/>
    <x v="58"/>
    <b v="0"/>
    <n v="108"/>
    <b v="1"/>
    <x v="1"/>
  </r>
  <r>
    <n v="61"/>
    <s v="SPLITTING THE SYNAPSE"/>
    <s v="An exploration of the shadows that follow us from our past, the darkness that lives inside us and the ability to find our own freedom"/>
    <x v="10"/>
    <n v="7415"/>
    <x v="0"/>
    <x v="0"/>
    <s v="USD"/>
    <n v="1370547157"/>
    <n v="1368646357"/>
    <n v="15840.814317129629"/>
    <s v="1943/05/14"/>
    <x v="59"/>
    <b v="0"/>
    <n v="23"/>
    <b v="1"/>
    <x v="1"/>
  </r>
  <r>
    <n v="62"/>
    <s v="SPECIMEN 0625c - Sci-Fi Thriller"/>
    <s v="A man is forced to repeatedly crawl through a mysterious maze not knowing who captured him or why, but he is determined to find out."/>
    <x v="9"/>
    <n v="4642"/>
    <x v="0"/>
    <x v="0"/>
    <s v="USD"/>
    <n v="1362337878"/>
    <n v="1360177878"/>
    <n v="15742.799513888889"/>
    <s v="1943/02/05"/>
    <x v="60"/>
    <b v="0"/>
    <n v="48"/>
    <b v="1"/>
    <x v="1"/>
  </r>
  <r>
    <n v="63"/>
    <s v="The Attic"/>
    <s v="The Attic is my first short film.  Please help me with post production and distribution so that I can let it out into the world"/>
    <x v="13"/>
    <n v="2270.37"/>
    <x v="0"/>
    <x v="0"/>
    <s v="USD"/>
    <n v="1388206740"/>
    <n v="1386194013"/>
    <n v="16043.9121875"/>
    <s v="1943/12/03"/>
    <x v="61"/>
    <b v="0"/>
    <n v="64"/>
    <b v="1"/>
    <x v="1"/>
  </r>
  <r>
    <n v="64"/>
    <s v="Millennial, The Movie"/>
    <s v="At the dawn of the New Millennium, a group of teenagers battle the Y2K bug to save humanity from boredom. The 2nd film by and/or."/>
    <x v="38"/>
    <n v="2080"/>
    <x v="0"/>
    <x v="0"/>
    <s v="USD"/>
    <n v="1373243181"/>
    <n v="1370651181"/>
    <n v="15864.01829861111"/>
    <s v="1943/06/07"/>
    <x v="62"/>
    <b v="0"/>
    <n v="24"/>
    <b v="1"/>
    <x v="1"/>
  </r>
  <r>
    <n v="65"/>
    <s v="Hello World - Post Production Funds"/>
    <s v="Help finish the short film Hello World. The story of an android in the broken home of a father &amp; son."/>
    <x v="39"/>
    <n v="7527"/>
    <x v="0"/>
    <x v="5"/>
    <s v="CAD"/>
    <n v="1407736740"/>
    <n v="1405453354"/>
    <n v="16266.821226851851"/>
    <s v="1944/07/13"/>
    <x v="63"/>
    <b v="0"/>
    <n v="57"/>
    <b v="1"/>
    <x v="1"/>
  </r>
  <r>
    <n v="66"/>
    <s v="A Stagnant Fever: Short Film"/>
    <s v="A dark comedy set in the '60s about clinical depression and one night stands."/>
    <x v="13"/>
    <n v="2372"/>
    <x v="0"/>
    <x v="0"/>
    <s v="USD"/>
    <n v="1468873420"/>
    <n v="1466281420"/>
    <n v="16970.849768518518"/>
    <s v="1946/06/17"/>
    <x v="64"/>
    <b v="0"/>
    <n v="26"/>
    <b v="1"/>
    <x v="1"/>
  </r>
  <r>
    <n v="67"/>
    <s v="You are a Priest Forever"/>
    <s v="The Ordination Mass of five Dominicans friars to the priesthood at the historic Saint Dominicâ€™s Church in Washington DC."/>
    <x v="13"/>
    <n v="2325"/>
    <x v="0"/>
    <x v="0"/>
    <s v="USD"/>
    <n v="1342360804"/>
    <n v="1339768804"/>
    <n v="15506.58337962963"/>
    <s v="1942/06/14"/>
    <x v="65"/>
    <b v="0"/>
    <n v="20"/>
    <b v="1"/>
    <x v="1"/>
  </r>
  <r>
    <n v="68"/>
    <s v="King Eider: Short Film"/>
    <s v="Black Comedy by final year students at Leeds University. _x000a_'Bird watching, tea, seaside and murder. Just your average British holiday.'"/>
    <x v="20"/>
    <n v="763"/>
    <x v="0"/>
    <x v="1"/>
    <s v="GBP"/>
    <n v="1393162791"/>
    <n v="1390570791"/>
    <n v="16094.569340277778"/>
    <s v="1944/01/23"/>
    <x v="66"/>
    <b v="0"/>
    <n v="36"/>
    <b v="1"/>
    <x v="1"/>
  </r>
  <r>
    <n v="69"/>
    <s v="More Than A Drive"/>
    <s v="A breakthrough cinematic experience about more than just the carsâ€¦the people, lifestyle, enthusiasm, party, and the Leavenworth Drive."/>
    <x v="3"/>
    <n v="11094.23"/>
    <x v="0"/>
    <x v="0"/>
    <s v="USD"/>
    <n v="1317538740"/>
    <n v="1314765025"/>
    <n v="15217.187789351852"/>
    <s v="1941/08/29"/>
    <x v="67"/>
    <b v="0"/>
    <n v="178"/>
    <b v="1"/>
    <x v="1"/>
  </r>
  <r>
    <n v="70"/>
    <s v="Scraps"/>
    <s v="Maggie barely survives a deranged baptism by her mother only to be born again to a string of foster parents. Things can always be worse"/>
    <x v="2"/>
    <n v="636"/>
    <x v="0"/>
    <x v="0"/>
    <s v="USD"/>
    <n v="1315171845"/>
    <n v="1309987845"/>
    <n v="15161.896354166667"/>
    <s v="1941/07/04"/>
    <x v="68"/>
    <b v="0"/>
    <n v="17"/>
    <b v="1"/>
    <x v="1"/>
  </r>
  <r>
    <n v="71"/>
    <s v="Diggin Deep to help find &quot;A Man, Buried&quot;"/>
    <s v="A comedic tale about the duality of man set in a trailer park needs your help with sound design and getting it into film festivals"/>
    <x v="40"/>
    <n v="2231"/>
    <x v="0"/>
    <x v="0"/>
    <s v="USD"/>
    <n v="1338186657"/>
    <n v="1333002657"/>
    <n v="15428.271493055556"/>
    <s v="1942/03/28"/>
    <x v="69"/>
    <b v="0"/>
    <n v="32"/>
    <b v="1"/>
    <x v="1"/>
  </r>
  <r>
    <n v="72"/>
    <s v="Trickle"/>
    <s v="A young man forced to live back home after an automobile accident leaves him to rediscover what it means to be a part of his family."/>
    <x v="41"/>
    <n v="2385"/>
    <x v="0"/>
    <x v="0"/>
    <s v="USD"/>
    <n v="1352937600"/>
    <n v="1351210481"/>
    <n v="15639.01019675926"/>
    <s v="1942/10/25"/>
    <x v="70"/>
    <b v="0"/>
    <n v="41"/>
    <b v="1"/>
    <x v="1"/>
  </r>
  <r>
    <n v="73"/>
    <s v="Project Z-6463 - a 3D short movie by Chris Eller"/>
    <s v="A scientist on the brink of a discovery that will revolutionize society sees her work destroyed in an experiment gone horribly wrong."/>
    <x v="42"/>
    <n v="900"/>
    <x v="0"/>
    <x v="0"/>
    <s v="USD"/>
    <n v="1304395140"/>
    <n v="1297620584"/>
    <n v="15018.756759259259"/>
    <s v="1941/02/11"/>
    <x v="71"/>
    <b v="0"/>
    <n v="18"/>
    <b v="1"/>
    <x v="1"/>
  </r>
  <r>
    <n v="74"/>
    <s v="L'oiseau la nuit - Court-mÃ©trage"/>
    <s v="La nuit est devenue le lieu de la terreur. Alors qu'un couvre-feu est imposÃ©, une petite fille est enlevÃ©e par un rapace nocturne."/>
    <x v="2"/>
    <n v="564.66"/>
    <x v="0"/>
    <x v="6"/>
    <s v="EUR"/>
    <n v="1453376495"/>
    <n v="1450784495"/>
    <n v="16791.487210648149"/>
    <s v="1945/12/20"/>
    <x v="72"/>
    <b v="0"/>
    <n v="29"/>
    <b v="1"/>
    <x v="1"/>
  </r>
  <r>
    <n v="75"/>
    <s v="&quot;DAD&quot; - A USC Short Film"/>
    <s v="A teenager named Charlie discovers something new about himself while coping with the loss of his father."/>
    <x v="8"/>
    <n v="4040"/>
    <x v="0"/>
    <x v="0"/>
    <s v="USD"/>
    <n v="1366693272"/>
    <n v="1364101272"/>
    <n v="15788.209166666667"/>
    <s v="1943/03/23"/>
    <x v="73"/>
    <b v="0"/>
    <n v="47"/>
    <b v="1"/>
    <x v="1"/>
  </r>
  <r>
    <n v="76"/>
    <s v="Star Wars: Insidious"/>
    <s v="Karn A'Mor has awoken bloodied on a distant battlefield with no memory of his past! JOIN THE RESISTANCE and find out more..."/>
    <x v="43"/>
    <n v="460"/>
    <x v="0"/>
    <x v="0"/>
    <s v="USD"/>
    <n v="1325007358"/>
    <n v="1319819758"/>
    <n v="15275.691643518519"/>
    <s v="1941/10/26"/>
    <x v="74"/>
    <b v="0"/>
    <n v="15"/>
    <b v="1"/>
    <x v="1"/>
  </r>
  <r>
    <n v="77"/>
    <s v="Jonah and the Crab"/>
    <s v="A short film about a boy searching for companionship in a hermit crab he finds on the beach."/>
    <x v="44"/>
    <n v="1570"/>
    <x v="0"/>
    <x v="0"/>
    <s v="USD"/>
    <n v="1337569140"/>
    <n v="1332991717"/>
    <n v="15428.144872685185"/>
    <s v="1942/03/28"/>
    <x v="69"/>
    <b v="0"/>
    <n v="26"/>
    <b v="1"/>
    <x v="1"/>
  </r>
  <r>
    <n v="78"/>
    <s v="Daemon's scale up - Brieuc Le Meur _ Berlin"/>
    <s v="We reached our limits. Next steps are : 3 more shooting days + postproduction + cut + sound._x000a__x000a_We want to go to Cannes !_x000a__x000a_With you !"/>
    <x v="45"/>
    <n v="1351"/>
    <x v="0"/>
    <x v="6"/>
    <s v="EUR"/>
    <n v="1472751121"/>
    <n v="1471887121"/>
    <n v="17035.730567129631"/>
    <s v="1946/08/21"/>
    <x v="75"/>
    <b v="0"/>
    <n v="35"/>
    <b v="1"/>
    <x v="1"/>
  </r>
  <r>
    <n v="79"/>
    <s v="Japanese/International Short Film &quot;Mtn.&quot;"/>
    <s v="A short film about life, achieving your dreams, and overcoming hardship. We all have our mountain to climb."/>
    <x v="46"/>
    <n v="1651"/>
    <x v="0"/>
    <x v="1"/>
    <s v="GBP"/>
    <n v="1398451093"/>
    <n v="1395859093"/>
    <n v="16155.776539351851"/>
    <s v="1944/03/24"/>
    <x v="76"/>
    <b v="0"/>
    <n v="41"/>
    <b v="1"/>
    <x v="1"/>
  </r>
  <r>
    <n v="80"/>
    <s v="Swingers Anonymous"/>
    <s v="What would you do if you ended up at a swingers party with two dead bodies and $20,000 in drug money?"/>
    <x v="14"/>
    <n v="12870"/>
    <x v="0"/>
    <x v="0"/>
    <s v="USD"/>
    <n v="1386640856"/>
    <n v="1383616856"/>
    <n v="16014.083981481481"/>
    <s v="1943/11/04"/>
    <x v="77"/>
    <b v="0"/>
    <n v="47"/>
    <b v="1"/>
    <x v="1"/>
  </r>
  <r>
    <n v="81"/>
    <s v="Carrying Place: A film of Maine hauntings"/>
    <s v="An elderly woman in rural Maine is haunted by figures seeking a sacrifice, but there are more forces at work than mere ghosts."/>
    <x v="47"/>
    <n v="1485"/>
    <x v="0"/>
    <x v="0"/>
    <s v="USD"/>
    <n v="1342234920"/>
    <n v="1341892127"/>
    <n v="15531.158877314814"/>
    <s v="1942/07/09"/>
    <x v="78"/>
    <b v="0"/>
    <n v="28"/>
    <b v="1"/>
    <x v="1"/>
  </r>
  <r>
    <n v="82"/>
    <s v="&quot;T IS FOR TANTRUM&quot; - HORROR/COMEDY"/>
    <s v="A short film about the tragically hilarious events that occur when a fearful and panicky 6-year old boy loses his first baby tooth."/>
    <x v="23"/>
    <n v="4000.5"/>
    <x v="0"/>
    <x v="0"/>
    <s v="USD"/>
    <n v="1318189261"/>
    <n v="1315597261"/>
    <n v="15226.820150462963"/>
    <s v="1941/09/07"/>
    <x v="79"/>
    <b v="0"/>
    <n v="100"/>
    <b v="1"/>
    <x v="1"/>
  </r>
  <r>
    <n v="83"/>
    <s v="Sleep Lovers - By Daniel Modeste"/>
    <s v="Isaac, creator of the DreamMaker3000, finds love in his dreams with Mei his boss's wife who lives on the other side of the planet."/>
    <x v="48"/>
    <n v="205"/>
    <x v="0"/>
    <x v="1"/>
    <s v="GBP"/>
    <n v="1424604600"/>
    <n v="1423320389"/>
    <n v="16473.615613425925"/>
    <s v="1945/02/05"/>
    <x v="80"/>
    <b v="0"/>
    <n v="13"/>
    <b v="1"/>
    <x v="1"/>
  </r>
  <r>
    <n v="84"/>
    <s v="Redemption - Short Film"/>
    <s v="&quot;A sociopath crosses paths with the person he must confront about his wife's murder, it might be himself&quot;"/>
    <x v="2"/>
    <n v="500"/>
    <x v="0"/>
    <x v="0"/>
    <s v="USD"/>
    <n v="1305483086"/>
    <n v="1302891086"/>
    <n v="15079.757939814815"/>
    <s v="1941/04/13"/>
    <x v="81"/>
    <b v="0"/>
    <n v="7"/>
    <b v="1"/>
    <x v="1"/>
  </r>
  <r>
    <n v="85"/>
    <s v="In Her Voice: short film"/>
    <s v="A short film by Melissa Woodrow &amp; Mark Janiak about seeking forgiveness, embracing the past and memories with a loved one."/>
    <x v="38"/>
    <n v="1506"/>
    <x v="0"/>
    <x v="0"/>
    <s v="USD"/>
    <n v="1316746837"/>
    <n v="1314154837"/>
    <n v="15210.125428240741"/>
    <s v="1941/08/22"/>
    <x v="82"/>
    <b v="0"/>
    <n v="21"/>
    <b v="1"/>
    <x v="1"/>
  </r>
  <r>
    <n v="86"/>
    <s v="SECOND CHANCE - DEUXIÃˆME CHANCE"/>
    <s v="Two women, two destinies connected by a letter. _x000a_Between Paris and Skopje a poetic outstanding story of true courage, love and hope."/>
    <x v="12"/>
    <n v="6388"/>
    <x v="0"/>
    <x v="6"/>
    <s v="EUR"/>
    <n v="1451226045"/>
    <n v="1444828845"/>
    <n v="16722.55607638889"/>
    <s v="1945/10/12"/>
    <x v="83"/>
    <b v="0"/>
    <n v="17"/>
    <b v="1"/>
    <x v="1"/>
  </r>
  <r>
    <n v="87"/>
    <s v="Village Films Summer Project Fund (TK 2)"/>
    <s v="A father without work uses his daughter to con sympathy from strangers... sound familiar?  Help us make this film!"/>
    <x v="30"/>
    <n v="2615"/>
    <x v="0"/>
    <x v="0"/>
    <s v="USD"/>
    <n v="1275529260"/>
    <n v="1274705803"/>
    <n v="14753.539386574073"/>
    <s v="1940/05/22"/>
    <x v="84"/>
    <b v="0"/>
    <n v="25"/>
    <b v="1"/>
    <x v="1"/>
  </r>
  <r>
    <n v="88"/>
    <s v="The Recursion Theorem (Short Film)"/>
    <s v="Imprisoned in an unfamiliar reality with strange new rules, Dan Everett struggles to find meaning and reason in this sci-fi noir short."/>
    <x v="8"/>
    <n v="3600"/>
    <x v="0"/>
    <x v="0"/>
    <s v="USD"/>
    <n v="1403452131"/>
    <n v="1401205731"/>
    <n v="16217.65892361111"/>
    <s v="1944/05/25"/>
    <x v="85"/>
    <b v="0"/>
    <n v="60"/>
    <b v="1"/>
    <x v="1"/>
  </r>
  <r>
    <n v="89"/>
    <s v="The Southwest Chronicles"/>
    <s v="A chronicle of four very different stories concerning racism to the power of love, all set in the beauty of the Southwest."/>
    <x v="12"/>
    <n v="6904"/>
    <x v="0"/>
    <x v="0"/>
    <s v="USD"/>
    <n v="1370196192"/>
    <n v="1368036192"/>
    <n v="15833.752222222221"/>
    <s v="1943/05/07"/>
    <x v="86"/>
    <b v="0"/>
    <n v="56"/>
    <b v="1"/>
    <x v="1"/>
  </r>
  <r>
    <n v="90"/>
    <s v="Help Get the Short Film Interior Design into Film Festivals!"/>
    <s v="We're looking for funding to help submit a short film to film festivals."/>
    <x v="2"/>
    <n v="502"/>
    <x v="0"/>
    <x v="0"/>
    <s v="USD"/>
    <n v="1310454499"/>
    <n v="1307862499"/>
    <n v="15137.297442129629"/>
    <s v="1941/06/10"/>
    <x v="87"/>
    <b v="0"/>
    <n v="16"/>
    <b v="1"/>
    <x v="1"/>
  </r>
  <r>
    <n v="91"/>
    <s v="OVERTIME: A Cerebral Horror Short Inspired by the Classics"/>
    <s v="&quot;Overtime&quot; is a 15 minute horror film about a man haunted by the memories of his past during a graveyard shift at his factory job."/>
    <x v="9"/>
    <n v="3600"/>
    <x v="0"/>
    <x v="0"/>
    <s v="USD"/>
    <n v="1305625164"/>
    <n v="1300354764"/>
    <n v="15050.402361111112"/>
    <s v="1941/03/15"/>
    <x v="88"/>
    <b v="0"/>
    <n v="46"/>
    <b v="1"/>
    <x v="1"/>
  </r>
  <r>
    <n v="92"/>
    <s v="Euphoria"/>
    <s v="Euphoria is an adventure film that follows adrenaline filled athletes on their hunt for the sublime while balancing family and careers."/>
    <x v="10"/>
    <n v="5260"/>
    <x v="0"/>
    <x v="5"/>
    <s v="CAD"/>
    <n v="1485936000"/>
    <n v="1481949983"/>
    <n v="17152.198877314815"/>
    <s v="1946/12/16"/>
    <x v="89"/>
    <b v="0"/>
    <n v="43"/>
    <b v="1"/>
    <x v="1"/>
  </r>
  <r>
    <n v="93"/>
    <s v="&quot;Someday Everyday&quot; Short Film"/>
    <s v="Someday Everyday is a short drama that navigates through the past and present of a young man's life, through his struggles and triumphs"/>
    <x v="28"/>
    <n v="1106"/>
    <x v="0"/>
    <x v="0"/>
    <s v="USD"/>
    <n v="1341349200"/>
    <n v="1338928537"/>
    <n v="15496.858067129629"/>
    <s v="1942/06/04"/>
    <x v="90"/>
    <b v="0"/>
    <n v="15"/>
    <b v="1"/>
    <x v="1"/>
  </r>
  <r>
    <n v="94"/>
    <s v="&quot;Paper Chase&quot; Students can make family friendly short films."/>
    <s v="Nathan has his ideal job, the opportunity to see his dream girl on a daily basis. The local bully Jake aims to change all that."/>
    <x v="49"/>
    <n v="260"/>
    <x v="0"/>
    <x v="1"/>
    <s v="GBP"/>
    <n v="1396890822"/>
    <n v="1395162822"/>
    <n v="16147.717847222222"/>
    <s v="1944/03/16"/>
    <x v="91"/>
    <b v="0"/>
    <n v="12"/>
    <b v="1"/>
    <x v="1"/>
  </r>
  <r>
    <n v="95"/>
    <s v="Gotham Knight Terrors: Comedic Batman Short"/>
    <s v="The Batman's Rogues Gallery assembles for a meeting. Scarecrow's fear gas accidently goes off and fears of the villains start to arise."/>
    <x v="18"/>
    <n v="460"/>
    <x v="0"/>
    <x v="0"/>
    <s v="USD"/>
    <n v="1330214841"/>
    <n v="1327622841"/>
    <n v="15366.005104166667"/>
    <s v="1942/01/25"/>
    <x v="92"/>
    <b v="0"/>
    <n v="21"/>
    <b v="1"/>
    <x v="1"/>
  </r>
  <r>
    <n v="96"/>
    <s v="Ice Hockey"/>
    <s v="Danny is a defenseman for his high school hockey team. This is a day in his life: school, hockey, girls and his next-door neighbor, Ken Daneyko."/>
    <x v="15"/>
    <n v="1720"/>
    <x v="0"/>
    <x v="0"/>
    <s v="USD"/>
    <n v="1280631600"/>
    <n v="1274889241"/>
    <n v="14755.662511574074"/>
    <s v="1940/05/24"/>
    <x v="93"/>
    <b v="0"/>
    <n v="34"/>
    <b v="1"/>
    <x v="1"/>
  </r>
  <r>
    <n v="97"/>
    <s v="Innsmouth at 9000 ft. A Short Horror Film Project"/>
    <s v="Innsmouth at 9000 ft. is a Short Film Project in the Spirit of H.P. Lovecraft, and created by Denver based visual artist  Jesse Farley."/>
    <x v="44"/>
    <n v="425"/>
    <x v="0"/>
    <x v="0"/>
    <s v="USD"/>
    <n v="1310440482"/>
    <n v="1307848482"/>
    <n v="15137.135208333333"/>
    <s v="1941/06/10"/>
    <x v="87"/>
    <b v="0"/>
    <n v="8"/>
    <b v="1"/>
    <x v="1"/>
  </r>
  <r>
    <n v="98"/>
    <s v="CUT OUT"/>
    <s v="&quot;Cut Out&quot; tells the story of a young woman who befriends a neighborhood teen and finds herself involved with gang violence."/>
    <x v="50"/>
    <n v="3400"/>
    <x v="0"/>
    <x v="0"/>
    <s v="USD"/>
    <n v="1354923000"/>
    <n v="1351796674"/>
    <n v="15645.794837962963"/>
    <s v="1942/10/31"/>
    <x v="94"/>
    <b v="0"/>
    <n v="60"/>
    <b v="1"/>
    <x v="1"/>
  </r>
  <r>
    <n v="99"/>
    <s v="BEAT: An Original Short Film"/>
    <s v="A feminist tale of two girls finally giving a &quot;Nice Guy&quot; what he truly deserves. Also, dancing!"/>
    <x v="15"/>
    <n v="1590.29"/>
    <x v="0"/>
    <x v="0"/>
    <s v="USD"/>
    <n v="1390426799"/>
    <n v="1387834799"/>
    <n v="16062.902766203704"/>
    <s v="1943/12/22"/>
    <x v="95"/>
    <b v="0"/>
    <n v="39"/>
    <b v="1"/>
    <x v="1"/>
  </r>
  <r>
    <n v="100"/>
    <s v="Two Sisters"/>
    <s v="Two sisters share a fragile relationship. When their mother dies and they inherit the family house, old problems rise to the surface."/>
    <x v="10"/>
    <n v="5000"/>
    <x v="0"/>
    <x v="0"/>
    <s v="USD"/>
    <n v="1352055886"/>
    <n v="1350324286"/>
    <n v="15628.753310185186"/>
    <s v="1942/10/14"/>
    <x v="96"/>
    <b v="0"/>
    <n v="26"/>
    <b v="1"/>
    <x v="1"/>
  </r>
  <r>
    <n v="101"/>
    <s v="In Their Turn : A MFA Thesis Film"/>
    <s v="The spatiotemporal boundaries between a manâ€™s life, and that of his father dissolve. A reflection on experience, image, and memory."/>
    <x v="8"/>
    <n v="3500"/>
    <x v="0"/>
    <x v="0"/>
    <s v="USD"/>
    <n v="1359052710"/>
    <n v="1356979110"/>
    <n v="15705.776736111111"/>
    <s v="1942/12/30"/>
    <x v="97"/>
    <b v="0"/>
    <n v="35"/>
    <b v="1"/>
    <x v="1"/>
  </r>
  <r>
    <n v="102"/>
    <s v="Dear God No!"/>
    <s v="A gang of outlaw bikers pull a home invasion on a disgraced Anthropologist hiding a secret locked in his cabin basement."/>
    <x v="12"/>
    <n v="7665"/>
    <x v="0"/>
    <x v="0"/>
    <s v="USD"/>
    <n v="1293073733"/>
    <n v="1290481733"/>
    <n v="14936.131168981481"/>
    <s v="1940/11/21"/>
    <x v="98"/>
    <b v="0"/>
    <n v="65"/>
    <b v="1"/>
    <x v="1"/>
  </r>
  <r>
    <n v="103"/>
    <s v="I'M TWENTY SOMETHING"/>
    <s v="Three friends in their twenties are trying to do the impossible - have fun on a casual Friday night."/>
    <x v="46"/>
    <n v="1367"/>
    <x v="0"/>
    <x v="1"/>
    <s v="GBP"/>
    <n v="1394220030"/>
    <n v="1392232830"/>
    <n v="16113.805902777778"/>
    <s v="1944/02/11"/>
    <x v="99"/>
    <b v="0"/>
    <n v="49"/>
    <b v="1"/>
    <x v="1"/>
  </r>
  <r>
    <n v="104"/>
    <s v="Good 'Ol Trumpet"/>
    <s v="UCF short film about an old man, his love for music, and his misplaced trumpet.  "/>
    <x v="2"/>
    <n v="600"/>
    <x v="0"/>
    <x v="0"/>
    <s v="USD"/>
    <n v="1301792400"/>
    <n v="1299775266"/>
    <n v="15043.695208333333"/>
    <s v="1941/03/08"/>
    <x v="100"/>
    <b v="0"/>
    <n v="10"/>
    <b v="1"/>
    <x v="1"/>
  </r>
  <r>
    <n v="105"/>
    <s v="Single Parent Date Night-A Comedic Short Film"/>
    <s v="Single Parent Date Night is a comedic short film about two single parents trying to reentering the dating pool."/>
    <x v="41"/>
    <n v="2363"/>
    <x v="0"/>
    <x v="0"/>
    <s v="USD"/>
    <n v="1463184000"/>
    <n v="1461605020"/>
    <n v="16916.724768518518"/>
    <s v="1946/04/24"/>
    <x v="101"/>
    <b v="0"/>
    <n v="60"/>
    <b v="1"/>
    <x v="1"/>
  </r>
  <r>
    <n v="106"/>
    <s v="LOST WEEKEND"/>
    <s v="A Boy. A Girl. A Car. A Serial Killer."/>
    <x v="10"/>
    <n v="5025"/>
    <x v="0"/>
    <x v="0"/>
    <s v="USD"/>
    <n v="1333391901"/>
    <n v="1332182301"/>
    <n v="15418.776631944444"/>
    <s v="1942/03/18"/>
    <x v="102"/>
    <b v="0"/>
    <n v="27"/>
    <b v="1"/>
    <x v="1"/>
  </r>
  <r>
    <n v="107"/>
    <s v="PRETTY LITTLE VICTIM - A Short Film by Paul Jones"/>
    <s v="PRETTY LITTLE VICTIM is a short film from the expanding community of independent Alaskan filmmakers, to be shot in Anchorage, AK"/>
    <x v="51"/>
    <n v="7685"/>
    <x v="0"/>
    <x v="0"/>
    <s v="USD"/>
    <n v="1303688087"/>
    <n v="1301787287"/>
    <n v="15066.982488425925"/>
    <s v="1941/03/31"/>
    <x v="103"/>
    <b v="0"/>
    <n v="69"/>
    <b v="1"/>
    <x v="1"/>
  </r>
  <r>
    <n v="108"/>
    <s v="GLASS: A Love Story"/>
    <s v="When a man can't find love, his Google GLASS does the searching for him. A short film shot with Google Glass."/>
    <x v="15"/>
    <n v="3700"/>
    <x v="0"/>
    <x v="0"/>
    <s v="USD"/>
    <n v="1370011370"/>
    <n v="1364827370"/>
    <n v="15796.613078703704"/>
    <s v="1943/03/31"/>
    <x v="104"/>
    <b v="0"/>
    <n v="47"/>
    <b v="1"/>
    <x v="1"/>
  </r>
  <r>
    <n v="109"/>
    <s v="Dapper Dan - &quot;Fly As I Wanna&quot; Music Video"/>
    <s v="This video may be bigger than you and it may be bigger than me but, itâ€™s not bigger than you and me! Can you dig it?"/>
    <x v="28"/>
    <n v="2195"/>
    <x v="0"/>
    <x v="0"/>
    <s v="USD"/>
    <n v="1298680630"/>
    <n v="1296088630"/>
    <n v="15001.025810185185"/>
    <s v="1941/01/25"/>
    <x v="105"/>
    <b v="0"/>
    <n v="47"/>
    <b v="1"/>
    <x v="1"/>
  </r>
  <r>
    <n v="110"/>
    <s v="Earlids"/>
    <s v="Lee, an awkward teenager with sound-blocking earlids, must confront his self-isolation after a girl moves in next door."/>
    <x v="46"/>
    <n v="1700"/>
    <x v="0"/>
    <x v="0"/>
    <s v="USD"/>
    <n v="1384408740"/>
    <n v="1381445253"/>
    <n v="15988.9496875"/>
    <s v="1943/10/09"/>
    <x v="106"/>
    <b v="0"/>
    <n v="26"/>
    <b v="1"/>
    <x v="1"/>
  </r>
  <r>
    <n v="111"/>
    <s v="Judi Dench is Cool in Person"/>
    <s v="Two actors, one bookie and a very bad day.  Judi Dench is Cool in Person is fast, funny and only a little bit nasty."/>
    <x v="8"/>
    <n v="5410"/>
    <x v="0"/>
    <x v="2"/>
    <s v="AUD"/>
    <n v="1433059187"/>
    <n v="1430467187"/>
    <n v="16556.33318287037"/>
    <s v="1945/04/29"/>
    <x v="107"/>
    <b v="0"/>
    <n v="53"/>
    <b v="1"/>
    <x v="1"/>
  </r>
  <r>
    <n v="112"/>
    <s v="MITOSIS | a short film"/>
    <s v="Only one choice can stop Anthony Oswald from fulfilling his destiny and saving millions of lives, and itâ€™s not his decision to make."/>
    <x v="10"/>
    <n v="5200"/>
    <x v="0"/>
    <x v="0"/>
    <s v="USD"/>
    <n v="1397354400"/>
    <n v="1395277318"/>
    <n v="16149.043032407408"/>
    <s v="1944/03/18"/>
    <x v="108"/>
    <b v="0"/>
    <n v="81"/>
    <b v="1"/>
    <x v="1"/>
  </r>
  <r>
    <n v="113"/>
    <s v="&quot;The First Day&quot; by Julia Othmer- Music Video"/>
    <s v="A living memorial for all those dealing with trauma, grief and loss."/>
    <x v="10"/>
    <n v="7050"/>
    <x v="0"/>
    <x v="0"/>
    <s v="USD"/>
    <n v="1312642800"/>
    <n v="1311963128"/>
    <n v="15184.758425925926"/>
    <s v="1941/07/27"/>
    <x v="109"/>
    <b v="0"/>
    <n v="78"/>
    <b v="1"/>
    <x v="1"/>
  </r>
  <r>
    <n v="114"/>
    <s v="l'esprit d'escalier-a senior film"/>
    <s v="This film explores the complicated nature that exists in all human relationships. A mother and a daughter seek to find happiness."/>
    <x v="9"/>
    <n v="3100"/>
    <x v="0"/>
    <x v="0"/>
    <s v="USD"/>
    <n v="1326436488"/>
    <n v="1321252488"/>
    <n v="15292.274166666666"/>
    <s v="1941/11/12"/>
    <x v="110"/>
    <b v="0"/>
    <n v="35"/>
    <b v="1"/>
    <x v="1"/>
  </r>
  <r>
    <n v="115"/>
    <s v="The World's Greatest Lover"/>
    <s v="Never judge a book (or a lover) by their cover."/>
    <x v="52"/>
    <n v="632"/>
    <x v="0"/>
    <x v="0"/>
    <s v="USD"/>
    <n v="1328377444"/>
    <n v="1326217444"/>
    <n v="15349.738935185185"/>
    <s v="1942/01/08"/>
    <x v="111"/>
    <b v="0"/>
    <n v="22"/>
    <b v="1"/>
    <x v="1"/>
  </r>
  <r>
    <n v="116"/>
    <s v="Villanelle"/>
    <s v="Villanelle is a feature film that blends elements of classic, hardboiled Film Noir, with classic Horror and tells a great story to boot"/>
    <x v="8"/>
    <n v="3978"/>
    <x v="0"/>
    <x v="0"/>
    <s v="USD"/>
    <n v="1302260155"/>
    <n v="1298289355"/>
    <n v="15026.497164351851"/>
    <s v="1941/02/19"/>
    <x v="112"/>
    <b v="0"/>
    <n v="57"/>
    <b v="1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x v="37"/>
    <n v="4522.22"/>
    <x v="0"/>
    <x v="0"/>
    <s v="USD"/>
    <n v="1276110000"/>
    <n v="1268337744"/>
    <n v="14679.834999999999"/>
    <s v="1940/03/09"/>
    <x v="113"/>
    <b v="0"/>
    <n v="27"/>
    <b v="1"/>
    <x v="1"/>
  </r>
  <r>
    <n v="118"/>
    <s v="DENOUNCED - A Short Film"/>
    <s v="When a ruthless hit-man is 'denounced' from the mafia, his old enemies declare war."/>
    <x v="10"/>
    <n v="5651.58"/>
    <x v="0"/>
    <x v="0"/>
    <s v="USD"/>
    <n v="1311902236"/>
    <n v="1309310236"/>
    <n v="15154.053657407407"/>
    <s v="1941/06/27"/>
    <x v="114"/>
    <b v="0"/>
    <n v="39"/>
    <b v="1"/>
    <x v="1"/>
  </r>
  <r>
    <n v="119"/>
    <s v="Inspire CANCER survivors to tell their STORIES"/>
    <s v="This short film will inspire young adult cancer survivors to share with others the wisdom they have gained from their cancer journey."/>
    <x v="53"/>
    <n v="3398.1"/>
    <x v="0"/>
    <x v="0"/>
    <s v="USD"/>
    <n v="1313276400"/>
    <n v="1310693986"/>
    <n v="15170.069282407407"/>
    <s v="1941/07/13"/>
    <x v="115"/>
    <b v="0"/>
    <n v="37"/>
    <b v="1"/>
    <x v="1"/>
  </r>
  <r>
    <n v="120"/>
    <s v="Time Live: A short film (Canceled)"/>
    <s v="Now, you can chat with people from the history, by our sport cam with the time machine. However, the girl had some trouble to use it."/>
    <x v="54"/>
    <n v="10"/>
    <x v="1"/>
    <x v="7"/>
    <s v="HKD"/>
    <n v="1475457107"/>
    <n v="1472865107"/>
    <n v="17047.049849537038"/>
    <s v="1946/09/02"/>
    <x v="116"/>
    <b v="0"/>
    <n v="1"/>
    <b v="0"/>
    <x v="2"/>
  </r>
  <r>
    <n v="121"/>
    <s v="MICRO-MISSION"/>
    <s v="NAVY SEALS sent on a Area 51 Top-Secret rescue mission where they are shrunken and injected into an ET body, the immune system mutated."/>
    <x v="9"/>
    <n v="1"/>
    <x v="1"/>
    <x v="0"/>
    <s v="USD"/>
    <n v="1429352160"/>
    <n v="1427993710"/>
    <n v="16527.704976851852"/>
    <s v="1945/03/31"/>
    <x v="117"/>
    <b v="0"/>
    <n v="1"/>
    <b v="0"/>
    <x v="2"/>
  </r>
  <r>
    <n v="122"/>
    <s v="The Time Jumper (Canceled)"/>
    <s v="My ambition for this knows no bounds.  Seeing Sephoria in a live-action is a dream of mine."/>
    <x v="55"/>
    <n v="0"/>
    <x v="1"/>
    <x v="0"/>
    <s v="USD"/>
    <n v="1476094907"/>
    <n v="1470910907"/>
    <n v="17024.431793981483"/>
    <s v="1946/08/10"/>
    <x v="118"/>
    <b v="0"/>
    <n v="0"/>
    <b v="0"/>
    <x v="2"/>
  </r>
  <r>
    <n v="123"/>
    <s v="Sentient - The Web Series (Canceled)"/>
    <s v="A group of scientists stumble upon an extraterrestrial virus that is self aware. They must stop it's spread in order to save humanity."/>
    <x v="56"/>
    <n v="151"/>
    <x v="1"/>
    <x v="0"/>
    <s v="USD"/>
    <n v="1414533600"/>
    <n v="1411411564"/>
    <n v="16335.781990740741"/>
    <s v="1944/09/20"/>
    <x v="119"/>
    <b v="0"/>
    <n v="6"/>
    <b v="0"/>
    <x v="2"/>
  </r>
  <r>
    <n v="124"/>
    <s v="Blank Bodies - Post Production (Canceled)"/>
    <s v="An artificial man and woman discover love under the unsuspecting eyes of the four renowned artists who created them."/>
    <x v="23"/>
    <n v="0"/>
    <x v="1"/>
    <x v="0"/>
    <s v="USD"/>
    <n v="1431728242"/>
    <n v="1429568242"/>
    <n v="16545.928726851853"/>
    <s v="1945/04/18"/>
    <x v="120"/>
    <b v="0"/>
    <n v="0"/>
    <b v="0"/>
    <x v="2"/>
  </r>
  <r>
    <n v="125"/>
    <s v="Star Wars Fan Film (Canceled)"/>
    <s v="Due to my little sister finally having recovered from her surgery we can finally make our movie if we can get even a little help to pay"/>
    <x v="2"/>
    <n v="70"/>
    <x v="1"/>
    <x v="5"/>
    <s v="CAD"/>
    <n v="1486165880"/>
    <n v="1480981880"/>
    <n v="17140.993981481482"/>
    <s v="1946/12/04"/>
    <x v="121"/>
    <b v="0"/>
    <n v="6"/>
    <b v="0"/>
    <x v="2"/>
  </r>
  <r>
    <n v="126"/>
    <s v="SPECTRUM &quot;Adventures in Light&quot; (Canceled)"/>
    <s v="A man learns the undiscovered laws of nature hidden in acts of weather &amp; light phenomena. He soon realizes these acts can be harnessed."/>
    <x v="31"/>
    <n v="1387"/>
    <x v="1"/>
    <x v="0"/>
    <s v="USD"/>
    <n v="1433988000"/>
    <n v="1431353337"/>
    <n v="16566.589548611111"/>
    <s v="1945/05/09"/>
    <x v="122"/>
    <b v="0"/>
    <n v="13"/>
    <b v="0"/>
    <x v="2"/>
  </r>
  <r>
    <n v="127"/>
    <s v="Human Evolution (Canceled)"/>
    <s v="An ambitious Sci-Fi/Action film that will have a big-budget feel with stunning visuals &amp; stunts starring a casting of up and comers."/>
    <x v="6"/>
    <n v="190"/>
    <x v="1"/>
    <x v="0"/>
    <s v="USD"/>
    <n v="1428069541"/>
    <n v="1425481141"/>
    <n v="16498.62431712963"/>
    <s v="1945/03/02"/>
    <x v="123"/>
    <b v="0"/>
    <n v="4"/>
    <b v="0"/>
    <x v="2"/>
  </r>
  <r>
    <n v="128"/>
    <s v="Ralphi3 (Canceled)"/>
    <s v="A Science Fiction film filled with entertainment and Excitement"/>
    <x v="57"/>
    <n v="1867"/>
    <x v="1"/>
    <x v="0"/>
    <s v="USD"/>
    <n v="1476941293"/>
    <n v="1473917293"/>
    <n v="17059.22792824074"/>
    <s v="1946/09/14"/>
    <x v="124"/>
    <b v="0"/>
    <n v="6"/>
    <b v="0"/>
    <x v="2"/>
  </r>
  <r>
    <n v="129"/>
    <s v="JUSTICE LEAGUE ORIGINS (Canceled)"/>
    <s v="HEY!!! I'm David House, and I am currently working on a film called Justice League Origins!!! non-profit based on DC Comics Characters."/>
    <x v="22"/>
    <n v="0"/>
    <x v="1"/>
    <x v="0"/>
    <s v="USD"/>
    <n v="1414708183"/>
    <n v="1409524183"/>
    <n v="16313.93730324074"/>
    <s v="1944/08/29"/>
    <x v="125"/>
    <b v="0"/>
    <n v="0"/>
    <b v="0"/>
    <x v="2"/>
  </r>
  <r>
    <n v="130"/>
    <s v="Blue in the Green (Canceled)"/>
    <s v="A journey down the rabbit hole into the dark future. A mix of reality and dreams of a world dependant on an oppressed by technology."/>
    <x v="20"/>
    <n v="0"/>
    <x v="1"/>
    <x v="1"/>
    <s v="GBP"/>
    <n v="1402949760"/>
    <n v="1400536692"/>
    <n v="16209.915416666667"/>
    <s v="1944/05/17"/>
    <x v="126"/>
    <b v="0"/>
    <n v="0"/>
    <b v="0"/>
    <x v="2"/>
  </r>
  <r>
    <n v="131"/>
    <s v="I (Canceled)"/>
    <s v="I"/>
    <x v="38"/>
    <n v="0"/>
    <x v="1"/>
    <x v="0"/>
    <s v="USD"/>
    <n v="1467763200"/>
    <n v="1466453161"/>
    <n v="16972.837511574075"/>
    <s v="1946/06/19"/>
    <x v="127"/>
    <b v="0"/>
    <n v="0"/>
    <b v="0"/>
    <x v="2"/>
  </r>
  <r>
    <n v="132"/>
    <s v="The Message (Canceled)"/>
    <s v="An anime inspired sci-fi action short set in Tokyo, Japan by VFX veterans, Gerald Abraham, Kim Tran and sound engineer, Jeremy Corby."/>
    <x v="58"/>
    <n v="7655"/>
    <x v="1"/>
    <x v="0"/>
    <s v="USD"/>
    <n v="1415392207"/>
    <n v="1411500607"/>
    <n v="16336.812581018519"/>
    <s v="1944/09/21"/>
    <x v="128"/>
    <b v="0"/>
    <n v="81"/>
    <b v="0"/>
    <x v="2"/>
  </r>
  <r>
    <n v="133"/>
    <s v="Demon Women from outer space (Canceled)"/>
    <s v="Invasion from outer space sights, to weird to imagine destruction too monstrous to escape"/>
    <x v="59"/>
    <n v="0"/>
    <x v="1"/>
    <x v="0"/>
    <s v="USD"/>
    <n v="1464715860"/>
    <n v="1462130584"/>
    <n v="16922.807685185184"/>
    <s v="1946/04/30"/>
    <x v="129"/>
    <b v="0"/>
    <n v="0"/>
    <b v="0"/>
    <x v="2"/>
  </r>
  <r>
    <n v="134"/>
    <s v="MARLEY'S GHOST (AMBASSADORS OF STEAM) (Canceled)"/>
    <s v="steampunk  remake of &quot;a Christmas carol&quot;"/>
    <x v="10"/>
    <n v="0"/>
    <x v="1"/>
    <x v="0"/>
    <s v="USD"/>
    <n v="1441386000"/>
    <n v="1438811418"/>
    <n v="16652.909930555557"/>
    <s v="1945/08/03"/>
    <x v="130"/>
    <b v="0"/>
    <n v="0"/>
    <b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x v="9"/>
    <n v="403"/>
    <x v="1"/>
    <x v="0"/>
    <s v="USD"/>
    <n v="1404241200"/>
    <n v="1401354597"/>
    <n v="16219.381909722222"/>
    <s v="1944/05/27"/>
    <x v="131"/>
    <b v="0"/>
    <n v="5"/>
    <b v="0"/>
    <x v="2"/>
  </r>
  <r>
    <n v="136"/>
    <s v="MICRO-MISSION (Canceled)"/>
    <s v="NAVY SEALS sent on a Area 51 Top-Secret rescue mission where they are shrunken and injected into an ET body, the immune system mutated."/>
    <x v="9"/>
    <n v="0"/>
    <x v="1"/>
    <x v="0"/>
    <s v="USD"/>
    <n v="1431771360"/>
    <n v="1427968234"/>
    <n v="16527.410115740742"/>
    <s v="1945/03/31"/>
    <x v="117"/>
    <b v="0"/>
    <n v="0"/>
    <b v="0"/>
    <x v="2"/>
  </r>
  <r>
    <n v="137"/>
    <s v="Predator : Repentance (Canceled)"/>
    <s v="An unofficial sequel to the independent 2015 fan film Predator: Dark ages. Set in 2141 we follow the crew of the cargoship Centurion"/>
    <x v="56"/>
    <n v="0"/>
    <x v="1"/>
    <x v="8"/>
    <s v="DKK"/>
    <n v="1444657593"/>
    <n v="1440337593"/>
    <n v="16670.573993055557"/>
    <s v="1945/08/21"/>
    <x v="132"/>
    <b v="0"/>
    <n v="0"/>
    <b v="0"/>
    <x v="2"/>
  </r>
  <r>
    <n v="138"/>
    <s v="Thr33 Days Dead: The Sequ3l (Canceled)"/>
    <s v="This movie will be the S3qu3l to Thr33 Days Dead, which premiered on SyFy and was the focus of SyFy's &quot;Town of the Living Dead&quot;."/>
    <x v="60"/>
    <n v="4712"/>
    <x v="1"/>
    <x v="0"/>
    <s v="USD"/>
    <n v="1438405140"/>
    <n v="1435731041"/>
    <n v="16617.25741898148"/>
    <s v="1945/06/29"/>
    <x v="133"/>
    <b v="0"/>
    <n v="58"/>
    <b v="0"/>
    <x v="2"/>
  </r>
  <r>
    <n v="139"/>
    <s v="Roman Dead (Canceled)"/>
    <s v="When  Rome is infected with a zombie plague, Lucius Agrippa and a small group fights for survival"/>
    <x v="2"/>
    <n v="500"/>
    <x v="1"/>
    <x v="0"/>
    <s v="USD"/>
    <n v="1436738772"/>
    <n v="1435874772"/>
    <n v="16618.920972222222"/>
    <s v="1945/06/30"/>
    <x v="134"/>
    <b v="0"/>
    <n v="1"/>
    <b v="0"/>
    <x v="2"/>
  </r>
  <r>
    <n v="140"/>
    <s v="Rome of the Dead (Canceled)"/>
    <s v="A Gladiator fights for his freedom to be reunited with his Family, he's one fight away, when Rome is infected with a Zombie Virus"/>
    <x v="61"/>
    <n v="0"/>
    <x v="1"/>
    <x v="0"/>
    <s v="USD"/>
    <n v="1426823132"/>
    <n v="1424234732"/>
    <n v="16484.198287037038"/>
    <s v="1945/02/16"/>
    <x v="135"/>
    <b v="0"/>
    <n v="0"/>
    <b v="0"/>
    <x v="2"/>
  </r>
  <r>
    <n v="141"/>
    <s v="Catherine Kimbridge Chronicles - Live-Action SciFi TV Series"/>
    <s v="Join us creating a Science Fiction TV Series based upon the popular novels -The Catherine Kimbridge Chronicles."/>
    <x v="14"/>
    <n v="1293"/>
    <x v="1"/>
    <x v="0"/>
    <s v="USD"/>
    <n v="1433043623"/>
    <n v="1429155623"/>
    <n v="16541.153043981481"/>
    <s v="1945/04/14"/>
    <x v="136"/>
    <b v="0"/>
    <n v="28"/>
    <b v="0"/>
    <x v="2"/>
  </r>
  <r>
    <n v="142"/>
    <s v="SAMANTHA  SHADOW (Canceled)"/>
    <s v="A science fiction series about a women trying to stave off a mysterious appearance of monsters from getting out of a dark alley."/>
    <x v="9"/>
    <n v="10"/>
    <x v="1"/>
    <x v="0"/>
    <s v="USD"/>
    <n v="1416176778"/>
    <n v="1414358778"/>
    <n v="16369.893263888889"/>
    <s v="1944/10/24"/>
    <x v="137"/>
    <b v="0"/>
    <n v="1"/>
    <b v="0"/>
    <x v="2"/>
  </r>
  <r>
    <n v="143"/>
    <s v="CATTLE - AN AWESOME SCI-FI SHORT (Canceled)"/>
    <s v="A young woman learns she is one of few women left bred like cattle in order to control a deadly disease and the world populace"/>
    <x v="62"/>
    <n v="0"/>
    <x v="1"/>
    <x v="2"/>
    <s v="AUD"/>
    <n v="1472882100"/>
    <n v="1467941542"/>
    <n v="16990.064143518517"/>
    <s v="1946/07/07"/>
    <x v="138"/>
    <b v="0"/>
    <n v="0"/>
    <b v="0"/>
    <x v="2"/>
  </r>
  <r>
    <n v="144"/>
    <s v="The Great Fear - Post Production Funds (Canceled)"/>
    <s v="A film about a collapsing food industry, a lonely farmer and a lonely botanist needs your help to finish post-production!"/>
    <x v="51"/>
    <n v="2070"/>
    <x v="1"/>
    <x v="5"/>
    <s v="CAD"/>
    <n v="1428945472"/>
    <n v="1423765072"/>
    <n v="16478.762407407408"/>
    <s v="1945/02/10"/>
    <x v="139"/>
    <b v="0"/>
    <n v="37"/>
    <b v="0"/>
    <x v="2"/>
  </r>
  <r>
    <n v="145"/>
    <s v="Threshold (Canceled)"/>
    <s v="Film-Makers Ricky Comuniello &amp; Ian Weeks are at it again - for the 1st time. We need your support for a modern Sci-Fiction short film"/>
    <x v="37"/>
    <n v="338"/>
    <x v="1"/>
    <x v="0"/>
    <s v="USD"/>
    <n v="1439298052"/>
    <n v="1436965252"/>
    <n v="16631.542268518519"/>
    <s v="1945/07/13"/>
    <x v="20"/>
    <b v="0"/>
    <n v="9"/>
    <b v="0"/>
    <x v="2"/>
  </r>
  <r>
    <n v="146"/>
    <s v="#CalExit...War of 2020 (Canceled)"/>
    <s v="California and the west have declared their refusal to support the election of a staunch conservative president. Will it be Civil War?"/>
    <x v="22"/>
    <n v="115"/>
    <x v="1"/>
    <x v="0"/>
    <s v="USD"/>
    <n v="1484698998"/>
    <n v="1479514998"/>
    <n v="17124.016180555554"/>
    <s v="1946/11/18"/>
    <x v="140"/>
    <b v="0"/>
    <n v="3"/>
    <b v="0"/>
    <x v="2"/>
  </r>
  <r>
    <n v="147"/>
    <s v="Consumed (Static Air) (Canceled)"/>
    <s v="Film makers catch live footage beyond their wildest dreams."/>
    <x v="39"/>
    <n v="0"/>
    <x v="1"/>
    <x v="1"/>
    <s v="GBP"/>
    <n v="1420741080"/>
    <n v="1417026340"/>
    <n v="16400.767824074075"/>
    <s v="1944/11/24"/>
    <x v="141"/>
    <b v="0"/>
    <n v="0"/>
    <b v="0"/>
    <x v="2"/>
  </r>
  <r>
    <n v="148"/>
    <s v="Space Gangstars (Canceled)"/>
    <s v="An aspiring pilot decides to take his Dad's ship for a joyride, and learns it was the biggest mistake of his life in this Sci-Fi comedy"/>
    <x v="63"/>
    <n v="40"/>
    <x v="1"/>
    <x v="0"/>
    <s v="USD"/>
    <n v="1456555536"/>
    <n v="1453963536"/>
    <n v="16828.281666666666"/>
    <s v="1946/01/26"/>
    <x v="142"/>
    <b v="0"/>
    <n v="2"/>
    <b v="0"/>
    <x v="2"/>
  </r>
  <r>
    <n v="149"/>
    <s v="Dichotomy (Canceled)"/>
    <s v="A provocatively mind-bending sci-fi thriller, this short film project examines opposites and the balance of the universe. #Dichotomy"/>
    <x v="3"/>
    <n v="92"/>
    <x v="1"/>
    <x v="0"/>
    <s v="USD"/>
    <n v="1419494400"/>
    <n v="1416888470"/>
    <n v="16399.172106481481"/>
    <s v="1944/11/23"/>
    <x v="143"/>
    <b v="0"/>
    <n v="6"/>
    <b v="0"/>
    <x v="2"/>
  </r>
  <r>
    <n v="150"/>
    <s v="Star Trek First Frontier (Canceled)"/>
    <s v="The untold story of Captain Robert April and the first launching of the starship U.S.S. Enterprise,  NCC-1701"/>
    <x v="64"/>
    <n v="30112"/>
    <x v="1"/>
    <x v="0"/>
    <s v="USD"/>
    <n v="1432612382"/>
    <n v="1427428382"/>
    <n v="16521.161828703705"/>
    <s v="1945/03/25"/>
    <x v="144"/>
    <b v="0"/>
    <n v="67"/>
    <b v="0"/>
    <x v="2"/>
  </r>
  <r>
    <n v="151"/>
    <s v="THE ASCENDENCE SHIFT Feature Film (Canceled)"/>
    <s v="The age of a race to the finish between the higher &amp; lower dimensional realms, A fight for consciousness &amp; freedom,THE NEW HUMAN"/>
    <x v="65"/>
    <n v="140"/>
    <x v="1"/>
    <x v="2"/>
    <s v="AUD"/>
    <n v="1434633191"/>
    <n v="1429449191"/>
    <n v="16544.550821759258"/>
    <s v="1945/04/17"/>
    <x v="145"/>
    <b v="0"/>
    <n v="5"/>
    <b v="0"/>
    <x v="2"/>
  </r>
  <r>
    <n v="152"/>
    <s v="The Great Dark (Canceled)"/>
    <s v="The Great Dark is a journey through the unimaginable...and un foreseeable..."/>
    <x v="66"/>
    <n v="30"/>
    <x v="1"/>
    <x v="0"/>
    <s v="USD"/>
    <n v="1411437100"/>
    <n v="1408845100"/>
    <n v="16306.077546296296"/>
    <s v="1944/08/22"/>
    <x v="146"/>
    <b v="0"/>
    <n v="2"/>
    <b v="0"/>
    <x v="2"/>
  </r>
  <r>
    <n v="153"/>
    <s v="Awakening (Canceled)"/>
    <s v="What would you do if you face something beyond your understanding? If someone you loved disappeared without a trace?"/>
    <x v="63"/>
    <n v="359"/>
    <x v="1"/>
    <x v="0"/>
    <s v="USD"/>
    <n v="1417532644"/>
    <n v="1413900244"/>
    <n v="16364.586157407408"/>
    <s v="1944/10/19"/>
    <x v="147"/>
    <b v="0"/>
    <n v="10"/>
    <b v="0"/>
    <x v="2"/>
  </r>
  <r>
    <n v="154"/>
    <s v="Quantum Alterations: Sci-fi, Stop Motion &amp; Fantasy Fan Film"/>
    <s v="Fiction Becomes Reality in this non-profit science fiction, stop motion, and fantasy fan film."/>
    <x v="15"/>
    <n v="40"/>
    <x v="1"/>
    <x v="0"/>
    <s v="USD"/>
    <n v="1433336895"/>
    <n v="1429621695"/>
    <n v="16546.547395833335"/>
    <s v="1945/04/19"/>
    <x v="148"/>
    <b v="0"/>
    <n v="3"/>
    <b v="0"/>
    <x v="2"/>
  </r>
  <r>
    <n v="155"/>
    <s v="The Last Armada (Canceled)"/>
    <s v="While a shadow of peace was on the horizon,humankind was being threatened by its past.Whispers of threat was being heard from the North"/>
    <x v="67"/>
    <n v="81"/>
    <x v="1"/>
    <x v="0"/>
    <s v="USD"/>
    <n v="1437657935"/>
    <n v="1434201935"/>
    <n v="16599.55943287037"/>
    <s v="1945/06/11"/>
    <x v="149"/>
    <b v="0"/>
    <n v="4"/>
    <b v="0"/>
    <x v="2"/>
  </r>
  <r>
    <n v="156"/>
    <s v="Mosaics (Canceled)"/>
    <s v="A short science-fiction film about an underground network of human-animal hybrids &amp; their struggle with oppression &amp; marginalization."/>
    <x v="19"/>
    <n v="1785"/>
    <x v="1"/>
    <x v="5"/>
    <s v="CAD"/>
    <n v="1407034796"/>
    <n v="1401850796"/>
    <n v="16225.124953703704"/>
    <s v="1944/06/02"/>
    <x v="6"/>
    <b v="0"/>
    <n v="15"/>
    <b v="0"/>
    <x v="2"/>
  </r>
  <r>
    <n v="157"/>
    <s v="Forever Man (short film) (Canceled)"/>
    <s v="Man's cryogenic chamber and his soulmate's time travel from the distant future allows them to meet in the middle."/>
    <x v="68"/>
    <n v="8"/>
    <x v="1"/>
    <x v="0"/>
    <s v="USD"/>
    <n v="1456523572"/>
    <n v="1453931572"/>
    <n v="16827.911712962963"/>
    <s v="1946/01/25"/>
    <x v="150"/>
    <b v="0"/>
    <n v="2"/>
    <b v="0"/>
    <x v="2"/>
  </r>
  <r>
    <n v="158"/>
    <s v="In The Dark POST Production Fund Request (Canceled)"/>
    <s v="ITD a is thriller about a female college student house sitting for her boss &amp; encountering a dark evil force that dwells in the shadows"/>
    <x v="10"/>
    <n v="0"/>
    <x v="1"/>
    <x v="0"/>
    <s v="USD"/>
    <n v="1413942628"/>
    <n v="1411350628"/>
    <n v="16335.076712962962"/>
    <s v="1944/09/20"/>
    <x v="119"/>
    <b v="0"/>
    <n v="0"/>
    <b v="0"/>
    <x v="2"/>
  </r>
  <r>
    <n v="159"/>
    <s v="Rosette: Sci-Fi/Action Feature Film to Cast Hollywood Talent"/>
    <s v="Love, Robots... and Time Travel._x000a_Rosette: A Sci-Fi/Action/Adventure Feature Film, set to cast three A-list Hollywood actors."/>
    <x v="69"/>
    <n v="10"/>
    <x v="1"/>
    <x v="0"/>
    <s v="USD"/>
    <n v="1467541545"/>
    <n v="1464085545"/>
    <n v="16945.434548611112"/>
    <s v="1946/05/23"/>
    <x v="151"/>
    <b v="0"/>
    <n v="1"/>
    <b v="0"/>
    <x v="2"/>
  </r>
  <r>
    <n v="160"/>
    <s v="Con Todo mi Corazon: With all of my Heart."/>
    <s v="The title might seem cheesy, but my father says that to my mother every time they say I love you.     This story is dedicated to them."/>
    <x v="10"/>
    <n v="0"/>
    <x v="2"/>
    <x v="0"/>
    <s v="USD"/>
    <n v="1439675691"/>
    <n v="1434491691"/>
    <n v="16602.913090277776"/>
    <s v="1945/06/14"/>
    <x v="152"/>
    <b v="0"/>
    <n v="0"/>
    <b v="0"/>
    <x v="3"/>
  </r>
  <r>
    <n v="161"/>
    <s v="Midway: The Turning Point"/>
    <s v="Step 1 (script editing) to produce a dramatic film about the air/sea battle of WWII that turned the tide of victory for the US."/>
    <x v="63"/>
    <n v="5"/>
    <x v="2"/>
    <x v="0"/>
    <s v="USD"/>
    <n v="1404318595"/>
    <n v="1401726595"/>
    <n v="16223.687442129629"/>
    <s v="1944/05/31"/>
    <x v="153"/>
    <b v="0"/>
    <n v="1"/>
    <b v="0"/>
    <x v="3"/>
  </r>
  <r>
    <n v="162"/>
    <s v="See It My Way"/>
    <s v="This film follows a young man who has had only a troubled family life. He turns to all the wrong things and life falls apart."/>
    <x v="70"/>
    <n v="435"/>
    <x v="2"/>
    <x v="0"/>
    <s v="USD"/>
    <n v="1408232520"/>
    <n v="1405393356"/>
    <n v="16266.126805555556"/>
    <s v="1944/07/13"/>
    <x v="63"/>
    <b v="0"/>
    <n v="10"/>
    <b v="0"/>
    <x v="3"/>
  </r>
  <r>
    <n v="163"/>
    <s v="UNDIVIDED (Working Title)"/>
    <s v="Over 2.5 million Black men registered for the draft in World War II. _x000a_This will be the most comprehensive portrayal EVER of US. THEN."/>
    <x v="71"/>
    <n v="0"/>
    <x v="2"/>
    <x v="0"/>
    <s v="USD"/>
    <n v="1443657600"/>
    <n v="1440716654"/>
    <n v="16674.961273148147"/>
    <s v="1945/08/25"/>
    <x v="154"/>
    <b v="0"/>
    <n v="0"/>
    <b v="0"/>
    <x v="3"/>
  </r>
  <r>
    <n v="164"/>
    <s v="Angelix"/>
    <s v="Two cousins are caught up in the private war between warrior class angels and demons. You may be caught up too and not realize it yet."/>
    <x v="72"/>
    <n v="640"/>
    <x v="2"/>
    <x v="0"/>
    <s v="USD"/>
    <n v="1411150701"/>
    <n v="1405966701"/>
    <n v="16272.762743055555"/>
    <s v="1944/07/19"/>
    <x v="33"/>
    <b v="0"/>
    <n v="7"/>
    <b v="0"/>
    <x v="3"/>
  </r>
  <r>
    <n v="165"/>
    <s v="NET"/>
    <s v="A teacher. A boy. The beach and a heatwave that drove them all insane."/>
    <x v="73"/>
    <n v="0"/>
    <x v="2"/>
    <x v="1"/>
    <s v="GBP"/>
    <n v="1452613724"/>
    <n v="1450021724"/>
    <n v="16782.658842592591"/>
    <s v="1945/12/11"/>
    <x v="155"/>
    <b v="0"/>
    <n v="0"/>
    <b v="0"/>
    <x v="3"/>
  </r>
  <r>
    <n v="166"/>
    <s v="Pressure"/>
    <s v="A young teen makes a bad decision after joining gang and the film expresses his choices that led him to that point."/>
    <x v="10"/>
    <n v="3000"/>
    <x v="2"/>
    <x v="0"/>
    <s v="USD"/>
    <n v="1484531362"/>
    <n v="1481939362"/>
    <n v="17152.075949074075"/>
    <s v="1946/12/16"/>
    <x v="89"/>
    <b v="0"/>
    <n v="1"/>
    <b v="0"/>
    <x v="3"/>
  </r>
  <r>
    <n v="167"/>
    <s v="Past"/>
    <s v="A young man experiences a tragedy and has the opportunity to go back and learn from his mistakes and find out his true self."/>
    <x v="74"/>
    <n v="11"/>
    <x v="2"/>
    <x v="0"/>
    <s v="USD"/>
    <n v="1438726535"/>
    <n v="1433542535"/>
    <n v="16591.927488425925"/>
    <s v="1945/06/03"/>
    <x v="156"/>
    <b v="0"/>
    <n v="2"/>
    <b v="0"/>
    <x v="3"/>
  </r>
  <r>
    <n v="168"/>
    <s v="Moving On"/>
    <s v="A homeless Gulf War 2 vet, and Congressional Medal of Honor recipient fights for his sanity on the mean streets of Albuquerque."/>
    <x v="6"/>
    <n v="325"/>
    <x v="2"/>
    <x v="0"/>
    <s v="USD"/>
    <n v="1426791770"/>
    <n v="1424203370"/>
    <n v="16483.835300925926"/>
    <s v="1945/02/15"/>
    <x v="157"/>
    <b v="0"/>
    <n v="3"/>
    <b v="0"/>
    <x v="3"/>
  </r>
  <r>
    <n v="169"/>
    <s v="Family"/>
    <s v="Family is a short film about a father and son and two brothers who were separated by the Korean war and finally reunite after 60 years."/>
    <x v="30"/>
    <n v="560"/>
    <x v="2"/>
    <x v="1"/>
    <s v="GBP"/>
    <n v="1413634059"/>
    <n v="1411042059"/>
    <n v="16331.505312499999"/>
    <s v="1944/09/16"/>
    <x v="158"/>
    <b v="0"/>
    <n v="10"/>
    <b v="0"/>
    <x v="3"/>
  </r>
  <r>
    <n v="170"/>
    <s v="Letters to Daniel"/>
    <s v="Amy &amp; Missy survive Amy's bipolar disorder and go on to become award winning &amp; bestselling authors, screenwriters &amp; filmmakers"/>
    <x v="3"/>
    <n v="325"/>
    <x v="2"/>
    <x v="0"/>
    <s v="USD"/>
    <n v="1440912480"/>
    <n v="1438385283"/>
    <n v="16647.977812500001"/>
    <s v="1945/07/29"/>
    <x v="159"/>
    <b v="0"/>
    <n v="10"/>
    <b v="0"/>
    <x v="3"/>
  </r>
  <r>
    <n v="171"/>
    <s v="IRL: Gamers Unite"/>
    <s v="Team Mayhem, a local small town gang of gamers who are enlisted   to save the world from the new great evil known as Prowler."/>
    <x v="63"/>
    <n v="1"/>
    <x v="2"/>
    <x v="0"/>
    <s v="USD"/>
    <n v="1470975614"/>
    <n v="1465791614"/>
    <n v="16965.180717592593"/>
    <s v="1946/06/12"/>
    <x v="160"/>
    <b v="0"/>
    <n v="1"/>
    <b v="0"/>
    <x v="3"/>
  </r>
  <r>
    <n v="172"/>
    <s v="The Blind Dolphin Story"/>
    <s v="A short film on the rarest mammal and the second most endangered freshwater river dolphin, in Pakistan."/>
    <x v="75"/>
    <n v="0"/>
    <x v="2"/>
    <x v="0"/>
    <s v="USD"/>
    <n v="1426753723"/>
    <n v="1423733323"/>
    <n v="16478.394942129631"/>
    <s v="1945/02/10"/>
    <x v="139"/>
    <b v="0"/>
    <n v="0"/>
    <b v="0"/>
    <x v="3"/>
  </r>
  <r>
    <n v="173"/>
    <s v="7 Sins"/>
    <s v="This is a film inspired by Quentin Tarantino, I want to make a film thats entertaining yet gritty. 7 Sins is in pre-production."/>
    <x v="76"/>
    <n v="0"/>
    <x v="2"/>
    <x v="1"/>
    <s v="GBP"/>
    <n v="1425131108"/>
    <n v="1422539108"/>
    <n v="16464.57300925926"/>
    <s v="1945/01/27"/>
    <x v="47"/>
    <b v="0"/>
    <n v="0"/>
    <b v="0"/>
    <x v="3"/>
  </r>
  <r>
    <n v="174"/>
    <s v="I Am Forgotten"/>
    <s v="An international short film project. It is about loneliness, wich is caused by the current compulsion to check your Facebook every day."/>
    <x v="12"/>
    <n v="0"/>
    <x v="2"/>
    <x v="9"/>
    <s v="EUR"/>
    <n v="1431108776"/>
    <n v="1425924776"/>
    <n v="16503.758981481482"/>
    <s v="1945/03/07"/>
    <x v="161"/>
    <b v="0"/>
    <n v="0"/>
    <b v="0"/>
    <x v="3"/>
  </r>
  <r>
    <n v="175"/>
    <s v="Gooseberry Fool - Feature Film"/>
    <s v="To heal her scars Olivia must take a journey back to her roots, where an unresolved conflict stands between her and musical success."/>
    <x v="22"/>
    <n v="1297"/>
    <x v="2"/>
    <x v="1"/>
    <s v="GBP"/>
    <n v="1409337611"/>
    <n v="1407177611"/>
    <n v="16286.777905092593"/>
    <s v="1944/08/02"/>
    <x v="162"/>
    <b v="0"/>
    <n v="26"/>
    <b v="0"/>
    <x v="3"/>
  </r>
  <r>
    <n v="176"/>
    <s v="Silent Monster"/>
    <s v="I'm seeking funding to finish my short film, Silent Monster, to bring awareness to teenage bullying as well as teenage violence."/>
    <x v="15"/>
    <n v="0"/>
    <x v="2"/>
    <x v="0"/>
    <s v="USD"/>
    <n v="1438803999"/>
    <n v="1436211999"/>
    <n v="16622.8240625"/>
    <s v="1945/07/04"/>
    <x v="163"/>
    <b v="0"/>
    <n v="0"/>
    <b v="0"/>
    <x v="3"/>
  </r>
  <r>
    <n v="177"/>
    <s v="The Good Samaritan"/>
    <s v="I'm making a modern day version of the bible story &quot; The Good Samaritan&quot;"/>
    <x v="52"/>
    <n v="180"/>
    <x v="2"/>
    <x v="0"/>
    <s v="USD"/>
    <n v="1427155726"/>
    <n v="1425690526"/>
    <n v="16501.047754629628"/>
    <s v="1945/03/05"/>
    <x v="164"/>
    <b v="0"/>
    <n v="7"/>
    <b v="0"/>
    <x v="3"/>
  </r>
  <r>
    <n v="178"/>
    <s v="El viaje de LucÃ­a"/>
    <s v="El viaje de LucÃ­a es un largometraje de ficciÃ³n con temÃ¡tica sobre el cÃ¡ncer infantil."/>
    <x v="69"/>
    <n v="0"/>
    <x v="2"/>
    <x v="3"/>
    <s v="EUR"/>
    <n v="1448582145"/>
    <n v="1445986545"/>
    <n v="16735.955381944445"/>
    <s v="1945/10/25"/>
    <x v="165"/>
    <b v="0"/>
    <n v="0"/>
    <b v="0"/>
    <x v="3"/>
  </r>
  <r>
    <n v="179"/>
    <s v="Sustain: A Film About Survival"/>
    <s v="A feature-length film about how three people survive in a diseased world."/>
    <x v="28"/>
    <n v="200"/>
    <x v="2"/>
    <x v="0"/>
    <s v="USD"/>
    <n v="1457056555"/>
    <n v="1454464555"/>
    <n v="16834.080497685187"/>
    <s v="1946/02/01"/>
    <x v="166"/>
    <b v="0"/>
    <n v="2"/>
    <b v="0"/>
    <x v="3"/>
  </r>
  <r>
    <n v="180"/>
    <s v="The Rest of Us Mini-Series"/>
    <s v="The Rest of Us follows a survivor of an outbreak that nearly destroyed the earth as he travels to find some form of humanity."/>
    <x v="38"/>
    <n v="401"/>
    <x v="2"/>
    <x v="1"/>
    <s v="GBP"/>
    <n v="1428951600"/>
    <n v="1425512843"/>
    <n v="16498.991238425926"/>
    <s v="1945/03/02"/>
    <x v="123"/>
    <b v="0"/>
    <n v="13"/>
    <b v="0"/>
    <x v="3"/>
  </r>
  <r>
    <n v="181"/>
    <s v="Immemorial"/>
    <s v="Christina has been suffering with flash backs and some very disturbing nightmares and realises that it is more than just nightmares."/>
    <x v="77"/>
    <n v="722"/>
    <x v="2"/>
    <x v="1"/>
    <s v="GBP"/>
    <n v="1434995295"/>
    <n v="1432403295"/>
    <n v="16578.741840277777"/>
    <s v="1945/05/21"/>
    <x v="167"/>
    <b v="0"/>
    <n v="4"/>
    <b v="0"/>
    <x v="3"/>
  </r>
  <r>
    <n v="182"/>
    <s v="ABU Pakistani Independent Feature Film"/>
    <s v="I'm Faraz, and I am raising money for my feature film called ABU. This one is for our parents, and our responsibilities towards them."/>
    <x v="28"/>
    <n v="0"/>
    <x v="2"/>
    <x v="0"/>
    <s v="USD"/>
    <n v="1483748232"/>
    <n v="1481156232"/>
    <n v="17143.011944444443"/>
    <s v="1946/12/07"/>
    <x v="168"/>
    <b v="0"/>
    <n v="0"/>
    <b v="0"/>
    <x v="3"/>
  </r>
  <r>
    <n v="183"/>
    <s v="Three Little Words"/>
    <s v="Don't kill me until I meet my Dad"/>
    <x v="78"/>
    <n v="4482"/>
    <x v="2"/>
    <x v="1"/>
    <s v="GBP"/>
    <n v="1417033610"/>
    <n v="1414438010"/>
    <n v="16370.810300925927"/>
    <s v="1944/10/25"/>
    <x v="169"/>
    <b v="0"/>
    <n v="12"/>
    <b v="0"/>
    <x v="3"/>
  </r>
  <r>
    <n v="184"/>
    <s v="Lana - Short film"/>
    <s v="&quot;Lana&quot; is an horror/dramatic short film, written by myself, about a young woman fighting the darkness in her, but it might be too late."/>
    <x v="15"/>
    <n v="51"/>
    <x v="2"/>
    <x v="5"/>
    <s v="CAD"/>
    <n v="1409543940"/>
    <n v="1404586762"/>
    <n v="16256.791226851852"/>
    <s v="1944/07/03"/>
    <x v="170"/>
    <b v="0"/>
    <n v="2"/>
    <b v="0"/>
    <x v="3"/>
  </r>
  <r>
    <n v="185"/>
    <s v="BLANK Short Movie"/>
    <s v="Love has no boundaries!"/>
    <x v="79"/>
    <n v="2200"/>
    <x v="2"/>
    <x v="10"/>
    <s v="NOK"/>
    <n v="1471557139"/>
    <n v="1468965139"/>
    <n v="17001.91133101852"/>
    <s v="1946/07/18"/>
    <x v="171"/>
    <b v="0"/>
    <n v="10"/>
    <b v="0"/>
    <x v="3"/>
  </r>
  <r>
    <n v="186"/>
    <s v="Feature Film: The Wolfes"/>
    <s v="My film is about a boy who discovers the truth about his fathers dissapearance through the dark secrets of his mothers past."/>
    <x v="10"/>
    <n v="0"/>
    <x v="2"/>
    <x v="0"/>
    <s v="USD"/>
    <n v="1488571200"/>
    <n v="1485977434"/>
    <n v="17198.81289351852"/>
    <s v="1947/01/31"/>
    <x v="172"/>
    <b v="0"/>
    <n v="0"/>
    <b v="0"/>
    <x v="3"/>
  </r>
  <r>
    <n v="187"/>
    <s v="The Imbalanced Heart of a Symmetric Mind (film)"/>
    <s v="A young man suffering from a severe case of OCD embarks on a road trip to find peace of mind."/>
    <x v="10"/>
    <n v="800"/>
    <x v="2"/>
    <x v="0"/>
    <s v="USD"/>
    <n v="1437461940"/>
    <n v="1435383457"/>
    <n v="16613.234456018519"/>
    <s v="1945/06/25"/>
    <x v="173"/>
    <b v="0"/>
    <n v="5"/>
    <b v="0"/>
    <x v="3"/>
  </r>
  <r>
    <n v="188"/>
    <s v="Mariano (A Screenplay)"/>
    <s v="Mariano Messini, an aspiring musician, indebted to the mafia must put his life on the line to escape their grasp and pursue his dream."/>
    <x v="15"/>
    <n v="0"/>
    <x v="2"/>
    <x v="0"/>
    <s v="USD"/>
    <n v="1409891015"/>
    <n v="1407299015"/>
    <n v="16288.183043981482"/>
    <s v="1944/08/04"/>
    <x v="174"/>
    <b v="0"/>
    <n v="0"/>
    <b v="0"/>
    <x v="3"/>
  </r>
  <r>
    <n v="189"/>
    <s v="A GOOD MAN'S DECISION"/>
    <s v="Jack Barlow's wife and daughter shot in cold blood at a gun confiscation station in Texas, he sets out to save his family &amp; neighbors."/>
    <x v="69"/>
    <n v="345"/>
    <x v="2"/>
    <x v="0"/>
    <s v="USD"/>
    <n v="1472920477"/>
    <n v="1467736477"/>
    <n v="16987.690706018519"/>
    <s v="1946/07/04"/>
    <x v="175"/>
    <b v="0"/>
    <n v="5"/>
    <b v="0"/>
    <x v="3"/>
  </r>
  <r>
    <n v="190"/>
    <s v="REGIONRAT, the movie"/>
    <s v="Because hope can be a 4 letter word"/>
    <x v="14"/>
    <n v="50"/>
    <x v="2"/>
    <x v="0"/>
    <s v="USD"/>
    <n v="1466091446"/>
    <n v="1465227446"/>
    <n v="16958.650995370372"/>
    <s v="1946/06/05"/>
    <x v="176"/>
    <b v="0"/>
    <n v="1"/>
    <b v="0"/>
    <x v="3"/>
  </r>
  <r>
    <n v="191"/>
    <s v="Trillion: Feature Film"/>
    <s v="A young boy passionate about Astronomy and Chemistry tracks down an astroid that scientists said would never hit earth."/>
    <x v="10"/>
    <n v="250"/>
    <x v="2"/>
    <x v="2"/>
    <s v="AUD"/>
    <n v="1443782138"/>
    <n v="1440326138"/>
    <n v="16670.441412037038"/>
    <s v="1945/08/21"/>
    <x v="132"/>
    <b v="0"/>
    <n v="3"/>
    <b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x v="80"/>
    <n v="17"/>
    <x v="2"/>
    <x v="0"/>
    <s v="USD"/>
    <n v="1413572432"/>
    <n v="1410980432"/>
    <n v="16330.792037037038"/>
    <s v="1944/09/15"/>
    <x v="177"/>
    <b v="0"/>
    <n v="3"/>
    <b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x v="28"/>
    <n v="0"/>
    <x v="2"/>
    <x v="1"/>
    <s v="GBP"/>
    <n v="1417217166"/>
    <n v="1412029566"/>
    <n v="16342.934791666667"/>
    <s v="1944/09/27"/>
    <x v="178"/>
    <b v="0"/>
    <n v="0"/>
    <b v="0"/>
    <x v="3"/>
  </r>
  <r>
    <n v="194"/>
    <s v="Desperation Short Film"/>
    <s v="Northern Irish Original Short Film based on the desperation of love and survival and taking a risk that may change everything."/>
    <x v="30"/>
    <n v="3"/>
    <x v="2"/>
    <x v="1"/>
    <s v="GBP"/>
    <n v="1457308531"/>
    <n v="1452124531"/>
    <n v="16806.996886574074"/>
    <s v="1946/01/04"/>
    <x v="179"/>
    <b v="0"/>
    <n v="3"/>
    <b v="0"/>
    <x v="3"/>
  </r>
  <r>
    <n v="195"/>
    <s v="37 U.S. Navy Sailors Murdered, an American story"/>
    <s v="A film project based on my auto-biography, a military conflict with no media attention, this story depicts war and its aftermath."/>
    <x v="71"/>
    <n v="0"/>
    <x v="2"/>
    <x v="0"/>
    <s v="USD"/>
    <n v="1436544332"/>
    <n v="1431360332"/>
    <n v="16566.67050925926"/>
    <s v="1945/05/09"/>
    <x v="122"/>
    <b v="0"/>
    <n v="0"/>
    <b v="0"/>
    <x v="3"/>
  </r>
  <r>
    <n v="196"/>
    <s v="Thunder Under Control"/>
    <s v="A moving short film about a retired female boxer who develops a relationship with a young journalist who idolises her"/>
    <x v="8"/>
    <n v="1465"/>
    <x v="2"/>
    <x v="1"/>
    <s v="GBP"/>
    <n v="1444510800"/>
    <n v="1442062898"/>
    <n v="16690.542800925927"/>
    <s v="1945/09/10"/>
    <x v="180"/>
    <b v="0"/>
    <n v="19"/>
    <b v="0"/>
    <x v="3"/>
  </r>
  <r>
    <n v="197"/>
    <s v="Cole - A Short Film."/>
    <s v="â€œAfter a terrifying ordeal, a young woman is left in a depressive state and abandoned to cope with a distressing account of revengeâ€"/>
    <x v="30"/>
    <n v="262"/>
    <x v="2"/>
    <x v="1"/>
    <s v="GBP"/>
    <n v="1487365200"/>
    <n v="1483734100"/>
    <n v="17172.848379629631"/>
    <s v="1947/01/05"/>
    <x v="181"/>
    <b v="0"/>
    <n v="8"/>
    <b v="0"/>
    <x v="3"/>
  </r>
  <r>
    <n v="198"/>
    <s v="Nine Lives"/>
    <s v="Nine Lives is a story of one woman's survival of EIGHT near deaths and her love for one man as an influence to fight for the NINTH."/>
    <x v="31"/>
    <n v="279"/>
    <x v="2"/>
    <x v="0"/>
    <s v="USD"/>
    <n v="1412500322"/>
    <n v="1409908322"/>
    <n v="16318.383356481481"/>
    <s v="1944/09/03"/>
    <x v="40"/>
    <b v="0"/>
    <n v="6"/>
    <b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x v="3"/>
    <n v="0"/>
    <x v="2"/>
    <x v="0"/>
    <s v="USD"/>
    <n v="1472698702"/>
    <n v="1470106702"/>
    <n v="17015.123865740741"/>
    <s v="1946/08/01"/>
    <x v="182"/>
    <b v="0"/>
    <n v="0"/>
    <b v="0"/>
    <x v="3"/>
  </r>
  <r>
    <n v="200"/>
    <s v="The Crossing Shore"/>
    <s v="A film dedicated to an AAF Pilot's struggle to survive behind enemy lines during WWII."/>
    <x v="12"/>
    <n v="1571.55"/>
    <x v="2"/>
    <x v="0"/>
    <s v="USD"/>
    <n v="1410746403"/>
    <n v="1408154403"/>
    <n v="16298.083368055555"/>
    <s v="1944/08/14"/>
    <x v="183"/>
    <b v="0"/>
    <n v="18"/>
    <b v="0"/>
    <x v="3"/>
  </r>
  <r>
    <n v="201"/>
    <s v="Life of Change"/>
    <s v="Everyone has a choice. Can two college students get past their differences to save the life of a man whom they've never met before?"/>
    <x v="81"/>
    <n v="380"/>
    <x v="2"/>
    <x v="0"/>
    <s v="USD"/>
    <n v="1423424329"/>
    <n v="1421696329"/>
    <n v="16454.818622685187"/>
    <s v="1945/01/17"/>
    <x v="184"/>
    <b v="0"/>
    <n v="7"/>
    <b v="0"/>
    <x v="3"/>
  </r>
  <r>
    <n v="202"/>
    <s v="Modern Gangsters"/>
    <s v="new web series created by jonney terry"/>
    <x v="12"/>
    <n v="0"/>
    <x v="2"/>
    <x v="0"/>
    <s v="USD"/>
    <n v="1444337940"/>
    <n v="1441750564"/>
    <n v="16686.927824074075"/>
    <s v="1945/09/06"/>
    <x v="185"/>
    <b v="0"/>
    <n v="0"/>
    <b v="0"/>
    <x v="3"/>
  </r>
  <r>
    <n v="203"/>
    <s v="TheM"/>
    <s v="We are aiming to make a Web Series based on Youth Culture and the misrepresentation of socially stereotyped people."/>
    <x v="30"/>
    <n v="746"/>
    <x v="2"/>
    <x v="1"/>
    <s v="GBP"/>
    <n v="1422562864"/>
    <n v="1417378864"/>
    <n v="16404.847962962962"/>
    <s v="1944/11/28"/>
    <x v="186"/>
    <b v="0"/>
    <n v="8"/>
    <b v="0"/>
    <x v="3"/>
  </r>
  <r>
    <n v="204"/>
    <s v="WHERE IS DANIEL? The feature film"/>
    <s v="A feature film based on the true story of Bruce and Denise Morcombe and their battle for justice for their missing son Daniel."/>
    <x v="82"/>
    <n v="152165"/>
    <x v="2"/>
    <x v="2"/>
    <s v="AUD"/>
    <n v="1470319203"/>
    <n v="1467727203"/>
    <n v="16987.583368055555"/>
    <s v="1946/07/04"/>
    <x v="175"/>
    <b v="0"/>
    <n v="1293"/>
    <b v="0"/>
    <x v="3"/>
  </r>
  <r>
    <n v="205"/>
    <s v="KISS ME GOODBYE - A REFRESHING VOICE IN INDIE FILMMAKING"/>
    <s v="A martyr faces execution at the hands of the State, while enduring the horrors and alienation of a new world order."/>
    <x v="6"/>
    <n v="1300"/>
    <x v="2"/>
    <x v="0"/>
    <s v="USD"/>
    <n v="1444144222"/>
    <n v="1441120222"/>
    <n v="16679.632199074073"/>
    <s v="1945/08/30"/>
    <x v="187"/>
    <b v="0"/>
    <n v="17"/>
    <b v="0"/>
    <x v="3"/>
  </r>
  <r>
    <n v="206"/>
    <s v="Blood Bond Movie Development"/>
    <s v="A love story featuring adoption,struggle,dysfunction,grace, healing, and restoration."/>
    <x v="83"/>
    <n v="0"/>
    <x v="2"/>
    <x v="0"/>
    <s v="USD"/>
    <n v="1470441983"/>
    <n v="1468627583"/>
    <n v="16998.00443287037"/>
    <s v="1946/07/15"/>
    <x v="188"/>
    <b v="0"/>
    <n v="0"/>
    <b v="0"/>
    <x v="3"/>
  </r>
  <r>
    <n v="207"/>
    <s v="M39 - Action film / Drama"/>
    <s v="To avoid bankruptcy, Vincent, a passionate young entrepreneur embarks  on an illicit affair in order to save his dream business."/>
    <x v="32"/>
    <n v="2130"/>
    <x v="2"/>
    <x v="5"/>
    <s v="CAD"/>
    <n v="1420346638"/>
    <n v="1417754638"/>
    <n v="16409.197199074075"/>
    <s v="1944/12/03"/>
    <x v="189"/>
    <b v="0"/>
    <n v="13"/>
    <b v="0"/>
    <x v="3"/>
  </r>
  <r>
    <n v="208"/>
    <s v="OLIVIA"/>
    <s v="A young woman's journey from Africa to Australia where she finds heaven on earth, love and tragedy. Within her tragedy she saves lives."/>
    <x v="63"/>
    <n v="0"/>
    <x v="2"/>
    <x v="2"/>
    <s v="AUD"/>
    <n v="1418719967"/>
    <n v="1416127967"/>
    <n v="16390.369988425926"/>
    <s v="1944/11/14"/>
    <x v="190"/>
    <b v="0"/>
    <n v="0"/>
    <b v="0"/>
    <x v="3"/>
  </r>
  <r>
    <n v="209"/>
    <s v="&quot;A Brighter Day&quot;"/>
    <s v="&quot;A Brighter Day&quot; is the first episode of a television series about an ex-hustler that becomes a school teacher to help at risk youth."/>
    <x v="31"/>
    <n v="0"/>
    <x v="2"/>
    <x v="0"/>
    <s v="USD"/>
    <n v="1436566135"/>
    <n v="1433974135"/>
    <n v="16596.922858796297"/>
    <s v="1945/06/08"/>
    <x v="191"/>
    <b v="0"/>
    <n v="0"/>
    <b v="0"/>
    <x v="3"/>
  </r>
  <r>
    <n v="210"/>
    <s v="Like Son, Like Father"/>
    <s v="A tender short film about a young man who needs advice from  someone he had no intention of ever meeting, his biological father."/>
    <x v="14"/>
    <n v="3030"/>
    <x v="2"/>
    <x v="0"/>
    <s v="USD"/>
    <n v="1443675600"/>
    <n v="1441157592"/>
    <n v="16680.064722222221"/>
    <s v="1945/08/31"/>
    <x v="192"/>
    <b v="0"/>
    <n v="33"/>
    <b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x v="10"/>
    <n v="2230"/>
    <x v="2"/>
    <x v="0"/>
    <s v="USD"/>
    <n v="1442634617"/>
    <n v="1440042617"/>
    <n v="16667.159918981481"/>
    <s v="1945/08/18"/>
    <x v="193"/>
    <b v="0"/>
    <n v="12"/>
    <b v="0"/>
    <x v="3"/>
  </r>
  <r>
    <n v="212"/>
    <s v="The Ecstasy of Vengeance - Feature Length Film"/>
    <s v="This film is a fictional crime drama following the events of a heist that ended in bloodshed."/>
    <x v="84"/>
    <n v="1"/>
    <x v="2"/>
    <x v="0"/>
    <s v="USD"/>
    <n v="1460837320"/>
    <n v="1455656920"/>
    <n v="16847.881018518518"/>
    <s v="1946/02/14"/>
    <x v="194"/>
    <b v="0"/>
    <n v="1"/>
    <b v="0"/>
    <x v="3"/>
  </r>
  <r>
    <n v="213"/>
    <s v="Hart Blvd. A feature film by Andrew Greve"/>
    <s v="A family dramedy about a grandfather  and grandson who are both on their path to redemption."/>
    <x v="63"/>
    <n v="20"/>
    <x v="2"/>
    <x v="0"/>
    <s v="USD"/>
    <n v="1439734001"/>
    <n v="1437142547"/>
    <n v="16633.594293981481"/>
    <s v="1945/07/15"/>
    <x v="195"/>
    <b v="0"/>
    <n v="1"/>
    <b v="0"/>
    <x v="3"/>
  </r>
  <r>
    <n v="214"/>
    <s v="The Man Who Loved Dinosaurs. Based on a true story."/>
    <s v="A screenplay based upon the true story of a man with Asperger Syndrome who falls through the cracks of the criminal justice system."/>
    <x v="78"/>
    <n v="1"/>
    <x v="2"/>
    <x v="0"/>
    <s v="USD"/>
    <n v="1425655349"/>
    <n v="1420471349"/>
    <n v="16440.640613425927"/>
    <s v="1945/01/03"/>
    <x v="196"/>
    <b v="0"/>
    <n v="1"/>
    <b v="0"/>
    <x v="3"/>
  </r>
  <r>
    <n v="215"/>
    <s v="Invisible Scars"/>
    <s v="A short drama based on a true events. Story of a British Soldier who comes back home suffering from Post Traumatic Stress Disorder."/>
    <x v="85"/>
    <n v="10"/>
    <x v="2"/>
    <x v="1"/>
    <s v="GBP"/>
    <n v="1455753540"/>
    <n v="1452058282"/>
    <n v="16806.230115740742"/>
    <s v="1946/01/04"/>
    <x v="179"/>
    <b v="0"/>
    <n v="1"/>
    <b v="0"/>
    <x v="3"/>
  </r>
  <r>
    <n v="216"/>
    <s v="Another Brick In The Wall - Feature Film"/>
    <s v="A nostalgic film about the unorthodox teacher we all wish we had, the girl we all fell for, and the friend we didn't expect to make."/>
    <x v="63"/>
    <n v="27849.22"/>
    <x v="2"/>
    <x v="0"/>
    <s v="USD"/>
    <n v="1429740037"/>
    <n v="1425423637"/>
    <n v="16497.958761574075"/>
    <s v="1945/03/01"/>
    <x v="197"/>
    <b v="0"/>
    <n v="84"/>
    <b v="0"/>
    <x v="3"/>
  </r>
  <r>
    <n v="217"/>
    <s v="Bitch"/>
    <s v="A roadmovie by paw"/>
    <x v="57"/>
    <n v="11943"/>
    <x v="2"/>
    <x v="11"/>
    <s v="SEK"/>
    <n v="1419780149"/>
    <n v="1417101749"/>
    <n v="16401.640613425927"/>
    <s v="1944/11/25"/>
    <x v="198"/>
    <b v="0"/>
    <n v="38"/>
    <b v="0"/>
    <x v="3"/>
  </r>
  <r>
    <n v="218"/>
    <s v="Charmaine (Daughter of Charlotte)"/>
    <s v="A sassy talking spider named Charmaine, joins forces with an abused young boy.  She stages off bullies and help fight an abusive father"/>
    <x v="10"/>
    <n v="100"/>
    <x v="2"/>
    <x v="0"/>
    <s v="USD"/>
    <n v="1431702289"/>
    <n v="1426518289"/>
    <n v="16510.628344907407"/>
    <s v="1945/03/14"/>
    <x v="199"/>
    <b v="0"/>
    <n v="1"/>
    <b v="0"/>
    <x v="3"/>
  </r>
  <r>
    <n v="219"/>
    <s v="True Colors"/>
    <s v="An hour-long pilot about a group of suburban LGBT teens coming of age in the early 90's."/>
    <x v="63"/>
    <n v="8815"/>
    <x v="2"/>
    <x v="0"/>
    <s v="USD"/>
    <n v="1459493940"/>
    <n v="1456732225"/>
    <n v="16860.326678240741"/>
    <s v="1946/02/27"/>
    <x v="200"/>
    <b v="0"/>
    <n v="76"/>
    <b v="0"/>
    <x v="3"/>
  </r>
  <r>
    <n v="220"/>
    <s v="LA VIE"/>
    <s v="A Freelancer abandons everything to chase after his dream of being &quot;great&quot; escape to Bangkok and return to his home-world."/>
    <x v="63"/>
    <n v="360"/>
    <x v="2"/>
    <x v="0"/>
    <s v="USD"/>
    <n v="1440101160"/>
    <n v="1436542030"/>
    <n v="16626.643865740742"/>
    <s v="1945/07/08"/>
    <x v="201"/>
    <b v="0"/>
    <n v="3"/>
    <b v="0"/>
    <x v="3"/>
  </r>
  <r>
    <n v="221"/>
    <s v="Archetypes"/>
    <s v="Film about Schizophrenia with Surreal Twists!"/>
    <x v="63"/>
    <n v="0"/>
    <x v="2"/>
    <x v="0"/>
    <s v="USD"/>
    <n v="1427569564"/>
    <n v="1422389164"/>
    <n v="16462.837546296298"/>
    <s v="1945/01/25"/>
    <x v="202"/>
    <b v="0"/>
    <n v="0"/>
    <b v="0"/>
    <x v="3"/>
  </r>
  <r>
    <n v="222"/>
    <s v="SICKNESS 2014 Build Killian's Bike"/>
    <s v="Killian leader of an outlaw bike gang doesnâ€™t have a bike yet and here is your chance to help design and build his machine."/>
    <x v="28"/>
    <n v="130"/>
    <x v="2"/>
    <x v="0"/>
    <s v="USD"/>
    <n v="1427423940"/>
    <n v="1422383318"/>
    <n v="16462.769884259258"/>
    <s v="1945/01/25"/>
    <x v="202"/>
    <b v="0"/>
    <n v="2"/>
    <b v="0"/>
    <x v="3"/>
  </r>
  <r>
    <n v="223"/>
    <s v="The Pass"/>
    <s v="An old man, a U.S Marine Corps veteran remembers his combat experience in the battle of Toktong Pass 1950, during the Korean War."/>
    <x v="86"/>
    <n v="0"/>
    <x v="2"/>
    <x v="0"/>
    <s v="USD"/>
    <n v="1463879100"/>
    <n v="1461287350"/>
    <n v="16913.048032407409"/>
    <s v="1946/04/21"/>
    <x v="203"/>
    <b v="0"/>
    <n v="0"/>
    <b v="0"/>
    <x v="3"/>
  </r>
  <r>
    <n v="224"/>
    <s v="Legend of the Stolen Guitar -- (Zimbabwe film)"/>
    <s v="African Hollywood production, from the people who brought you Spiderman 1&amp;2, Star Trek 1&amp;2, Mission Impossible 3&amp;4 and Star Wars Ep7"/>
    <x v="87"/>
    <n v="0"/>
    <x v="2"/>
    <x v="2"/>
    <s v="AUD"/>
    <n v="1436506726"/>
    <n v="1431322726"/>
    <n v="16566.235254629628"/>
    <s v="1945/05/09"/>
    <x v="122"/>
    <b v="0"/>
    <n v="0"/>
    <b v="0"/>
    <x v="3"/>
  </r>
  <r>
    <n v="225"/>
    <s v="Backpage Shawty"/>
    <s v="I'm creating a &quot;Lifetime&quot; type drama film about a girl who uses backpage for money, but trying to turn her life around."/>
    <x v="48"/>
    <n v="0"/>
    <x v="2"/>
    <x v="0"/>
    <s v="USD"/>
    <n v="1460153054"/>
    <n v="1457564654"/>
    <n v="16869.961273148147"/>
    <s v="1946/03/08"/>
    <x v="204"/>
    <b v="0"/>
    <n v="0"/>
    <b v="0"/>
    <x v="3"/>
  </r>
  <r>
    <n v="226"/>
    <s v="MAGGIE Film"/>
    <s v="A TRUE STORY OF DOMESTIC VILOLENCE THAT SEEKS TO OFFER THE VIEWER OUTLEST OF SUPPORT."/>
    <x v="88"/>
    <n v="250"/>
    <x v="2"/>
    <x v="1"/>
    <s v="GBP"/>
    <n v="1433064540"/>
    <n v="1428854344"/>
    <n v="16537.666018518517"/>
    <s v="1945/04/10"/>
    <x v="205"/>
    <b v="0"/>
    <n v="2"/>
    <b v="0"/>
    <x v="3"/>
  </r>
  <r>
    <n v="227"/>
    <s v="The Chance of Freedom Short Film"/>
    <s v="Imagine your life is full is nothing but pain and darkness. One day, you had the chance to be free from it all. Would you take it?"/>
    <x v="89"/>
    <n v="0"/>
    <x v="2"/>
    <x v="0"/>
    <s v="USD"/>
    <n v="1436477241"/>
    <n v="1433885241"/>
    <n v="16595.893993055557"/>
    <s v="1945/06/07"/>
    <x v="206"/>
    <b v="0"/>
    <n v="0"/>
    <b v="0"/>
    <x v="3"/>
  </r>
  <r>
    <n v="228"/>
    <s v="Facets of a Geek life"/>
    <s v="I am making a film from one one of my books called facets of a Geek life."/>
    <x v="6"/>
    <n v="0"/>
    <x v="2"/>
    <x v="1"/>
    <s v="GBP"/>
    <n v="1433176105"/>
    <n v="1427992105"/>
    <n v="16527.686400462964"/>
    <s v="1945/03/31"/>
    <x v="117"/>
    <b v="0"/>
    <n v="0"/>
    <b v="0"/>
    <x v="3"/>
  </r>
  <r>
    <n v="229"/>
    <s v="The Perfect Plan"/>
    <s v="I teenage girl that wants to go around the system. She does all she can to cheat and finds herself in a bad position when she messesup"/>
    <x v="9"/>
    <n v="0"/>
    <x v="2"/>
    <x v="12"/>
    <s v="EUR"/>
    <n v="1455402297"/>
    <n v="1452810297"/>
    <n v="16814.933993055554"/>
    <s v="1946/01/12"/>
    <x v="207"/>
    <b v="0"/>
    <n v="0"/>
    <b v="0"/>
    <x v="3"/>
  </r>
  <r>
    <n v="230"/>
    <s v="In Love There's War"/>
    <s v="In Love There's War is a spicy web series that will have viewers at the edge of their seats as deception and hidden secrecies unravel."/>
    <x v="36"/>
    <n v="60"/>
    <x v="2"/>
    <x v="0"/>
    <s v="USD"/>
    <n v="1433443151"/>
    <n v="1430851151"/>
    <n v="16560.77721064815"/>
    <s v="1945/05/03"/>
    <x v="208"/>
    <b v="0"/>
    <n v="2"/>
    <b v="0"/>
    <x v="3"/>
  </r>
  <r>
    <n v="231"/>
    <s v="FAREWELL TO FREEDOM a modern day western by Anita Waggoner"/>
    <s v="Farewell to Freedom the screenplay portrays  a vulnerable divorce'  who falls for a hard-luck cowboy she meets in Las Vegas."/>
    <x v="86"/>
    <n v="0"/>
    <x v="2"/>
    <x v="0"/>
    <s v="USD"/>
    <n v="1451775651"/>
    <n v="1449183651"/>
    <n v="16772.95892361111"/>
    <s v="1945/12/01"/>
    <x v="209"/>
    <b v="0"/>
    <n v="0"/>
    <b v="0"/>
    <x v="3"/>
  </r>
  <r>
    <n v="232"/>
    <s v="#noblurredlines"/>
    <s v="A high-impact, high-quality resource to address, for young people and youth-related professionals, the issue of sexual consent."/>
    <x v="23"/>
    <n v="110"/>
    <x v="2"/>
    <x v="1"/>
    <s v="GBP"/>
    <n v="1425066546"/>
    <n v="1422474546"/>
    <n v="16463.82576388889"/>
    <s v="1945/01/26"/>
    <x v="36"/>
    <b v="0"/>
    <n v="7"/>
    <b v="0"/>
    <x v="3"/>
  </r>
  <r>
    <n v="233"/>
    <s v="Area 4 - The Film"/>
    <s v="â€œArea 4â€ revolves around Frank Hammond, a counselor at a high school, who discovers the scandals that took place."/>
    <x v="90"/>
    <n v="0"/>
    <x v="2"/>
    <x v="0"/>
    <s v="USD"/>
    <n v="1475185972"/>
    <n v="1472593972"/>
    <n v="17043.911712962963"/>
    <s v="1946/08/29"/>
    <x v="210"/>
    <b v="0"/>
    <n v="0"/>
    <b v="0"/>
    <x v="3"/>
  </r>
  <r>
    <n v="234"/>
    <s v="The Interviewer (Charity Movie)"/>
    <s v="The Interviewer is a dramatic short film about second chances. If a murderer can get a second chance then uneducated children can too."/>
    <x v="28"/>
    <n v="401"/>
    <x v="2"/>
    <x v="0"/>
    <s v="USD"/>
    <n v="1434847859"/>
    <n v="1431391859"/>
    <n v="16567.035405092593"/>
    <s v="1945/05/10"/>
    <x v="211"/>
    <b v="0"/>
    <n v="5"/>
    <b v="0"/>
    <x v="3"/>
  </r>
  <r>
    <n v="235"/>
    <s v="Film about help homeless child to live a better life."/>
    <s v="Taking people on a deep emotional trip with a story about sometimes those who have less, give more."/>
    <x v="3"/>
    <n v="0"/>
    <x v="2"/>
    <x v="0"/>
    <s v="USD"/>
    <n v="1436478497"/>
    <n v="1433886497"/>
    <n v="16595.908530092591"/>
    <s v="1945/06/07"/>
    <x v="206"/>
    <b v="0"/>
    <n v="0"/>
    <b v="0"/>
    <x v="3"/>
  </r>
  <r>
    <n v="236"/>
    <s v="NYPD Internal Affairs bureau (IAB)(pilot) tv drama"/>
    <s v="Real cases from IAB investigations. Good cops taking down the bad cops. Police misconduct, obsessive force, drug trafficking etc."/>
    <x v="60"/>
    <n v="0"/>
    <x v="2"/>
    <x v="0"/>
    <s v="USD"/>
    <n v="1451952000"/>
    <n v="1447380099"/>
    <n v="16752.084479166668"/>
    <s v="1945/11/11"/>
    <x v="212"/>
    <b v="0"/>
    <n v="0"/>
    <b v="0"/>
    <x v="3"/>
  </r>
  <r>
    <n v="237"/>
    <s v="Making The Choice"/>
    <s v="Making The Choice is a christian short film series."/>
    <x v="36"/>
    <n v="50"/>
    <x v="2"/>
    <x v="0"/>
    <s v="USD"/>
    <n v="1457445069"/>
    <n v="1452261069"/>
    <n v="16808.577187499999"/>
    <s v="1946/01/06"/>
    <x v="213"/>
    <b v="0"/>
    <n v="1"/>
    <b v="0"/>
    <x v="3"/>
  </r>
  <r>
    <n v="238"/>
    <s v="Within The Threshold"/>
    <s v="A film to stop society from judging others and get along. Life is not about discrimination! Donate for this Thrilling Drama Series!!!!"/>
    <x v="91"/>
    <n v="0"/>
    <x v="2"/>
    <x v="0"/>
    <s v="USD"/>
    <n v="1483088400"/>
    <n v="1481324760"/>
    <n v="17144.962500000001"/>
    <s v="1946/12/08"/>
    <x v="214"/>
    <b v="0"/>
    <n v="0"/>
    <b v="0"/>
    <x v="3"/>
  </r>
  <r>
    <n v="239"/>
    <s v="Filthy - Short Film"/>
    <s v="Lovers Clint and Eli convey their conflicting perspectives of guilt and remorse while in the desolate Australian bush."/>
    <x v="28"/>
    <n v="250"/>
    <x v="2"/>
    <x v="2"/>
    <s v="AUD"/>
    <n v="1446984000"/>
    <n v="1445308730"/>
    <n v="16728.110300925928"/>
    <s v="1945/10/18"/>
    <x v="215"/>
    <b v="0"/>
    <n v="5"/>
    <b v="0"/>
    <x v="3"/>
  </r>
  <r>
    <n v="240"/>
    <s v="Hackers in Uganda: A Documentary"/>
    <s v="&quot;Hackers in Uganda&quot; is the story of a group of humanitarian computer hackers providing technological education and services in Uganda."/>
    <x v="36"/>
    <n v="16145.12"/>
    <x v="0"/>
    <x v="0"/>
    <s v="USD"/>
    <n v="1367773211"/>
    <n v="1363885211"/>
    <n v="15785.708460648148"/>
    <s v="1943/03/20"/>
    <x v="216"/>
    <b v="1"/>
    <n v="137"/>
    <b v="1"/>
    <x v="4"/>
  </r>
  <r>
    <n v="241"/>
    <s v="&quot;LESLIE&quot;"/>
    <s v="&quot;LESLIE&quot; explores the unapologetic life of Leslie Cochran, the thong-clad homeless man turned cultural icon in the heart of Texas."/>
    <x v="92"/>
    <n v="41000"/>
    <x v="0"/>
    <x v="0"/>
    <s v="USD"/>
    <n v="1419180304"/>
    <n v="1415292304"/>
    <n v="16380.697962962962"/>
    <s v="1944/11/04"/>
    <x v="217"/>
    <b v="1"/>
    <n v="376"/>
    <b v="1"/>
    <x v="4"/>
  </r>
  <r>
    <n v="242"/>
    <s v="Hardwater"/>
    <s v="An unprecedented feature-length documentary film about Maine's tribal, oft-misunderstood ice fishing sub-culture."/>
    <x v="93"/>
    <n v="14750"/>
    <x v="0"/>
    <x v="0"/>
    <s v="USD"/>
    <n v="1324381790"/>
    <n v="1321357790"/>
    <n v="15293.492939814814"/>
    <s v="1941/11/13"/>
    <x v="218"/>
    <b v="1"/>
    <n v="202"/>
    <b v="1"/>
    <x v="4"/>
  </r>
  <r>
    <n v="243"/>
    <s v="Following Boruch"/>
    <s v="A Hasidic man reaches a turning point in his recovery from mental illness and addiction, and is determined to start a new life."/>
    <x v="31"/>
    <n v="25648"/>
    <x v="0"/>
    <x v="0"/>
    <s v="USD"/>
    <n v="1393031304"/>
    <n v="1390439304"/>
    <n v="16093.047500000001"/>
    <s v="1944/01/22"/>
    <x v="219"/>
    <b v="1"/>
    <n v="328"/>
    <b v="1"/>
    <x v="4"/>
  </r>
  <r>
    <n v="244"/>
    <d v="2008-11-04T00:00:00"/>
    <s v="A transmedia-project to amass a library of footage shot the day Obama was elected, for (1) a feature documentary, (2) an interactive web history"/>
    <x v="8"/>
    <n v="3981.5"/>
    <x v="0"/>
    <x v="0"/>
    <s v="USD"/>
    <n v="1268723160"/>
    <n v="1265269559"/>
    <n v="14644.323599537038"/>
    <s v="1940/02/03"/>
    <x v="220"/>
    <b v="1"/>
    <n v="84"/>
    <b v="1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x v="10"/>
    <n v="5186"/>
    <x v="0"/>
    <x v="0"/>
    <s v="USD"/>
    <n v="1345079785"/>
    <n v="1342487785"/>
    <n v="15538.053067129629"/>
    <s v="1942/07/16"/>
    <x v="221"/>
    <b v="1"/>
    <n v="96"/>
    <b v="1"/>
    <x v="4"/>
  </r>
  <r>
    <n v="246"/>
    <s v="LEAVING ATLANTA THE FILM"/>
    <s v="From 1979 to 1981 twenty-nine Black children in Atlanta were murdered and the others terrified. This is our story..."/>
    <x v="10"/>
    <n v="15273"/>
    <x v="0"/>
    <x v="0"/>
    <s v="USD"/>
    <n v="1292665405"/>
    <n v="1288341805"/>
    <n v="14911.363483796296"/>
    <s v="1940/10/27"/>
    <x v="222"/>
    <b v="1"/>
    <n v="223"/>
    <b v="1"/>
    <x v="4"/>
  </r>
  <r>
    <n v="247"/>
    <s v="Deja-Vu: Dissecting Memory on Camera"/>
    <s v="A young neuroscientist attempts to reconnect with his ailing father by obsessively studying old family footage._x000a_"/>
    <x v="10"/>
    <n v="6705"/>
    <x v="0"/>
    <x v="0"/>
    <s v="USD"/>
    <n v="1287200340"/>
    <n v="1284042614"/>
    <n v="14861.604328703705"/>
    <s v="1940/09/07"/>
    <x v="223"/>
    <b v="1"/>
    <n v="62"/>
    <b v="1"/>
    <x v="4"/>
  </r>
  <r>
    <n v="248"/>
    <s v="Far Out Isn't Far Enough: The Tomi Ungerer Story"/>
    <s v="FAR OUT ISN'T FAR ENOUGH depicts one man's wild, lifelong adventure of testing societal boundaries through his use of subversive art."/>
    <x v="94"/>
    <n v="86133"/>
    <x v="0"/>
    <x v="0"/>
    <s v="USD"/>
    <n v="1325961309"/>
    <n v="1322073309"/>
    <n v="15301.774409722222"/>
    <s v="1941/11/21"/>
    <x v="224"/>
    <b v="1"/>
    <n v="146"/>
    <b v="1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x v="3"/>
    <n v="11292"/>
    <x v="0"/>
    <x v="0"/>
    <s v="USD"/>
    <n v="1282498800"/>
    <n v="1275603020"/>
    <n v="14763.923842592592"/>
    <s v="1940/06/01"/>
    <x v="225"/>
    <b v="1"/>
    <n v="235"/>
    <b v="1"/>
    <x v="4"/>
  </r>
  <r>
    <n v="250"/>
    <s v="BOONE- THE DOCUMENTARY"/>
    <s v="Three young farmers risk land and friendship to stand up to the USDA. An experiential film about living a life of self reliance."/>
    <x v="11"/>
    <n v="31675"/>
    <x v="0"/>
    <x v="0"/>
    <s v="USD"/>
    <n v="1370525691"/>
    <n v="1367933691"/>
    <n v="15832.565868055555"/>
    <s v="1943/05/06"/>
    <x v="226"/>
    <b v="1"/>
    <n v="437"/>
    <b v="1"/>
    <x v="4"/>
  </r>
  <r>
    <n v="251"/>
    <s v="The Way Back to Yarasquin: A Coffee Pilgrimage"/>
    <s v="Remarkably devoted, Mayra is single-handedly sourcing small farm, single-origin coffee from her rural village in Honduras."/>
    <x v="8"/>
    <n v="4395"/>
    <x v="0"/>
    <x v="0"/>
    <s v="USD"/>
    <n v="1337194800"/>
    <n v="1334429646"/>
    <n v="15444.787569444445"/>
    <s v="1942/04/13"/>
    <x v="227"/>
    <b v="1"/>
    <n v="77"/>
    <b v="1"/>
    <x v="4"/>
  </r>
  <r>
    <n v="252"/>
    <s v="Good Grief: Making CARTOON COLLEGE - a documentary about comics"/>
    <s v="The definitive story of indie comics and the foremost institution of higher learning for those who draw them."/>
    <x v="10"/>
    <n v="9228"/>
    <x v="0"/>
    <x v="0"/>
    <s v="USD"/>
    <n v="1275364740"/>
    <n v="1269878058"/>
    <n v="14697.662708333333"/>
    <s v="1940/03/27"/>
    <x v="228"/>
    <b v="1"/>
    <n v="108"/>
    <b v="1"/>
    <x v="4"/>
  </r>
  <r>
    <n v="253"/>
    <s v="Leon Claxton's HARLEM IN HAVANA"/>
    <s v="A so-called â€œJig Showâ€ innovates music and theatre and gives birth to entertainment icons that would one day write American pop culture"/>
    <x v="15"/>
    <n v="1511"/>
    <x v="0"/>
    <x v="0"/>
    <s v="USD"/>
    <n v="1329320235"/>
    <n v="1326728235"/>
    <n v="15355.650868055556"/>
    <s v="1942/01/14"/>
    <x v="229"/>
    <b v="1"/>
    <n v="7"/>
    <b v="1"/>
    <x v="4"/>
  </r>
  <r>
    <n v="254"/>
    <s v="&quot;I Clown You&quot; Documentary"/>
    <s v="&quot;I Clown You&quot; is a documentary about Israeli medical clowns and clowning as an art of challenging the norm."/>
    <x v="95"/>
    <n v="28067.34"/>
    <x v="0"/>
    <x v="0"/>
    <s v="USD"/>
    <n v="1445047200"/>
    <n v="1442443910"/>
    <n v="16694.952662037038"/>
    <s v="1945/09/14"/>
    <x v="230"/>
    <b v="1"/>
    <n v="314"/>
    <b v="1"/>
    <x v="4"/>
  </r>
  <r>
    <n v="255"/>
    <s v="xoxosms: a documentary about love in the 21st century"/>
    <s v="xoxosms is a documentary about first love, long distance and Skype."/>
    <x v="6"/>
    <n v="8538.66"/>
    <x v="0"/>
    <x v="0"/>
    <s v="USD"/>
    <n v="1300275482"/>
    <n v="1297687082"/>
    <n v="15019.526412037038"/>
    <s v="1941/02/12"/>
    <x v="231"/>
    <b v="1"/>
    <n v="188"/>
    <b v="1"/>
    <x v="4"/>
  </r>
  <r>
    <n v="256"/>
    <s v="POW WOW: Share the arts community of Hawaii"/>
    <s v="Help share the art and community of Pow Wow, a contemporary art movement in Hawaii, with the rest of the world. #powwowhawaii"/>
    <x v="93"/>
    <n v="18083"/>
    <x v="0"/>
    <x v="0"/>
    <s v="USD"/>
    <n v="1363458467"/>
    <n v="1360866467"/>
    <n v="15750.769293981481"/>
    <s v="1943/02/13"/>
    <x v="232"/>
    <b v="1"/>
    <n v="275"/>
    <b v="1"/>
    <x v="4"/>
  </r>
  <r>
    <n v="257"/>
    <s v="Mother to Earth - A Documentary about Earthbound Beginnings"/>
    <s v="A documentary about a formerly Japan-only Nintendo game, its international release, and the secret black market of unreleased games."/>
    <x v="19"/>
    <n v="37354.269999999997"/>
    <x v="0"/>
    <x v="0"/>
    <s v="USD"/>
    <n v="1463670162"/>
    <n v="1461078162"/>
    <n v="16910.626875000002"/>
    <s v="1946/04/18"/>
    <x v="233"/>
    <b v="1"/>
    <n v="560"/>
    <b v="1"/>
    <x v="4"/>
  </r>
  <r>
    <n v="258"/>
    <s v="HOW TO START A REVOLUTION a new documentary film"/>
    <s v="This film reveals the story of the modern revolution, the power of people to change their world and the man behind it all, Gene Sharp."/>
    <x v="11"/>
    <n v="57342"/>
    <x v="0"/>
    <x v="0"/>
    <s v="USD"/>
    <n v="1308359666"/>
    <n v="1305767666"/>
    <n v="15113.051689814814"/>
    <s v="1941/05/17"/>
    <x v="234"/>
    <b v="1"/>
    <n v="688"/>
    <b v="1"/>
    <x v="4"/>
  </r>
  <r>
    <n v="259"/>
    <s v="The Colossus Of Destiny - A Melvins Tale"/>
    <s v="A tale about a band who have journeyed through time, dodging hype and mediocrity, and still managed to survive even stronger than ever."/>
    <x v="96"/>
    <n v="98953.42"/>
    <x v="0"/>
    <x v="0"/>
    <s v="USD"/>
    <n v="1428514969"/>
    <n v="1425922969"/>
    <n v="16503.738067129631"/>
    <s v="1945/03/07"/>
    <x v="161"/>
    <b v="1"/>
    <n v="942"/>
    <b v="1"/>
    <x v="4"/>
  </r>
  <r>
    <n v="260"/>
    <s v="Escaramuza: Riding from the Heart (a feature documentary)"/>
    <s v="In the traditional world of Mexican Rodeo, a team of first-generation California girls does it their way."/>
    <x v="3"/>
    <n v="10640"/>
    <x v="0"/>
    <x v="0"/>
    <s v="USD"/>
    <n v="1279360740"/>
    <n v="1275415679"/>
    <n v="14761.755543981482"/>
    <s v="1940/05/30"/>
    <x v="235"/>
    <b v="1"/>
    <n v="88"/>
    <b v="1"/>
    <x v="4"/>
  </r>
  <r>
    <n v="261"/>
    <s v="Empires: The Film"/>
    <s v="Empires explores the impact of networks on histories and philosophies of political thought."/>
    <x v="22"/>
    <n v="21480"/>
    <x v="0"/>
    <x v="0"/>
    <s v="USD"/>
    <n v="1339080900"/>
    <n v="1334783704"/>
    <n v="15448.885462962962"/>
    <s v="1942/04/17"/>
    <x v="236"/>
    <b v="1"/>
    <n v="220"/>
    <b v="1"/>
    <x v="4"/>
  </r>
  <r>
    <n v="262"/>
    <s v="The Last Cosmonaut"/>
    <s v="He can never die. He will live forever. He is the last cosmonaut, and this is his story."/>
    <x v="30"/>
    <n v="6000"/>
    <x v="0"/>
    <x v="0"/>
    <s v="USD"/>
    <n v="1298699828"/>
    <n v="1294811828"/>
    <n v="14986.24800925926"/>
    <s v="1941/01/10"/>
    <x v="237"/>
    <b v="1"/>
    <n v="145"/>
    <b v="1"/>
    <x v="4"/>
  </r>
  <r>
    <n v="263"/>
    <s v="AMERICAN WINTER: A Documentary Film"/>
    <s v="We need $75,000 to finish this film on families struggling in the worst_x000a_economy in 80 years, while facing huge cuts to social services."/>
    <x v="31"/>
    <n v="29520.27"/>
    <x v="0"/>
    <x v="0"/>
    <s v="USD"/>
    <n v="1348786494"/>
    <n v="1346194494"/>
    <n v="15580.954791666667"/>
    <s v="1942/08/27"/>
    <x v="238"/>
    <b v="1"/>
    <n v="963"/>
    <b v="1"/>
    <x v="4"/>
  </r>
  <r>
    <n v="264"/>
    <s v="A Moment in Her Story,  1970s Boston Women's Movement"/>
    <s v="The U.S. women's movement changed the social and cultural dialog_x000a_in this country and Boston was one of the centers of this movement."/>
    <x v="10"/>
    <n v="5910"/>
    <x v="0"/>
    <x v="0"/>
    <s v="USD"/>
    <n v="1336747995"/>
    <n v="1334155995"/>
    <n v="15441.620312499999"/>
    <s v="1942/04/10"/>
    <x v="239"/>
    <b v="1"/>
    <n v="91"/>
    <b v="1"/>
    <x v="4"/>
  </r>
  <r>
    <n v="265"/>
    <s v="The Garden Summer"/>
    <s v="A documentary: a summer garden and communities of local food exchange. The integration of old and new, beauty and function, growth and sustainability."/>
    <x v="10"/>
    <n v="5555"/>
    <x v="0"/>
    <x v="0"/>
    <s v="USD"/>
    <n v="1273522560"/>
    <n v="1269928430"/>
    <n v="14698.245717592592"/>
    <s v="1940/03/28"/>
    <x v="240"/>
    <b v="1"/>
    <n v="58"/>
    <b v="1"/>
    <x v="4"/>
  </r>
  <r>
    <n v="266"/>
    <s v="The Eventful Life of Al Hawkes"/>
    <s v="The Eventful Life of Al Hawkes is a documentary film about New England country music, told through the story of a Maine record label and its founder."/>
    <x v="28"/>
    <n v="1455"/>
    <x v="0"/>
    <x v="0"/>
    <s v="USD"/>
    <n v="1271994660"/>
    <n v="1264565507"/>
    <n v="14636.174849537038"/>
    <s v="1940/01/26"/>
    <x v="241"/>
    <b v="1"/>
    <n v="36"/>
    <b v="1"/>
    <x v="4"/>
  </r>
  <r>
    <n v="267"/>
    <s v="Uncharted Amazon"/>
    <s v="A visually stunning, feature length film chronicling life's challenges in the remote depths of the Amazon rainforest."/>
    <x v="97"/>
    <n v="12965.44"/>
    <x v="0"/>
    <x v="1"/>
    <s v="GBP"/>
    <n v="1403693499"/>
    <n v="1401101499"/>
    <n v="16216.452534722222"/>
    <s v="1944/05/24"/>
    <x v="242"/>
    <b v="1"/>
    <n v="165"/>
    <b v="1"/>
    <x v="4"/>
  </r>
  <r>
    <n v="268"/>
    <s v="La Tierra de los Adioses"/>
    <s v="Help us finish a documentary about four teens coming-of-age in a small, rural Mexican town that has suffered 50% migration to the U.S."/>
    <x v="10"/>
    <n v="5570"/>
    <x v="0"/>
    <x v="0"/>
    <s v="USD"/>
    <n v="1320640778"/>
    <n v="1316749178"/>
    <n v="15240.152523148148"/>
    <s v="1941/09/21"/>
    <x v="243"/>
    <b v="1"/>
    <n v="111"/>
    <b v="1"/>
    <x v="4"/>
  </r>
  <r>
    <n v="269"/>
    <s v="Islam and the Future of Tolerance: The Movie"/>
    <s v="This documentary tells the story of an unlikely conversation on a topic of grave importance, and how it changed two foes into friends."/>
    <x v="57"/>
    <n v="147233.76999999999"/>
    <x v="0"/>
    <x v="2"/>
    <s v="AUD"/>
    <n v="1487738622"/>
    <n v="1485146622"/>
    <n v="17189.19701388889"/>
    <s v="1947/01/22"/>
    <x v="244"/>
    <b v="1"/>
    <n v="1596"/>
    <b v="1"/>
    <x v="4"/>
  </r>
  <r>
    <n v="270"/>
    <s v="rock on: inside the archive of an unlikely rock photographer"/>
    <s v="Journey behind the lens of the legendary Jini Dellaccio, one of the first women rock â€˜nâ€™ roll photographers."/>
    <x v="98"/>
    <n v="3510"/>
    <x v="0"/>
    <x v="0"/>
    <s v="USD"/>
    <n v="1306296000"/>
    <n v="1301950070"/>
    <n v="15068.866550925926"/>
    <s v="1941/04/02"/>
    <x v="245"/>
    <b v="1"/>
    <n v="61"/>
    <b v="1"/>
    <x v="4"/>
  </r>
  <r>
    <n v="271"/>
    <s v="The Mathare Project"/>
    <s v="A documentary shot over 12 years about the hopes and dreams of five orphans struggling to reach adulthood in Kenya's Mathare slum."/>
    <x v="11"/>
    <n v="31404"/>
    <x v="0"/>
    <x v="0"/>
    <s v="USD"/>
    <n v="1388649600"/>
    <n v="1386123861"/>
    <n v="16043.100243055556"/>
    <s v="1943/12/03"/>
    <x v="61"/>
    <b v="1"/>
    <n v="287"/>
    <b v="1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x v="9"/>
    <n v="5323.01"/>
    <x v="0"/>
    <x v="0"/>
    <s v="USD"/>
    <n v="1272480540"/>
    <n v="1267220191"/>
    <n v="14666.900358796296"/>
    <s v="1940/02/25"/>
    <x v="246"/>
    <b v="1"/>
    <n v="65"/>
    <b v="1"/>
    <x v="4"/>
  </r>
  <r>
    <n v="273"/>
    <s v="The Man Who Ate New Orleans (and rebuilt it too!)"/>
    <s v="Man vs. Food meets Extreme Home Makeover! A celebration of the food, music, and rebuilding of New Orleans, and a history-making quest."/>
    <x v="10"/>
    <n v="5388.79"/>
    <x v="0"/>
    <x v="0"/>
    <s v="USD"/>
    <n v="1309694266"/>
    <n v="1307102266"/>
    <n v="15128.498449074074"/>
    <s v="1941/06/01"/>
    <x v="247"/>
    <b v="1"/>
    <n v="118"/>
    <b v="1"/>
    <x v="4"/>
  </r>
  <r>
    <n v="274"/>
    <s v="In Search of Nabad (Documentary Film)"/>
    <s v="An intimate documentary sharing the powerful voices of Seattle's Somali refugees and their search for peace in their new home."/>
    <x v="23"/>
    <n v="6240"/>
    <x v="0"/>
    <x v="0"/>
    <s v="USD"/>
    <n v="1333609140"/>
    <n v="1330638829"/>
    <n v="15400.912372685185"/>
    <s v="1942/02/28"/>
    <x v="248"/>
    <b v="1"/>
    <n v="113"/>
    <b v="1"/>
    <x v="4"/>
  </r>
  <r>
    <n v="275"/>
    <s v="Finding the Funk"/>
    <s v="A journey through the origins and influence of funk music from James Brown to D'Angelo we are FINDING THE FUNK!"/>
    <x v="22"/>
    <n v="21679"/>
    <x v="0"/>
    <x v="0"/>
    <s v="USD"/>
    <n v="1352511966"/>
    <n v="1349916366"/>
    <n v="15624.032013888889"/>
    <s v="1942/10/10"/>
    <x v="249"/>
    <b v="1"/>
    <n v="332"/>
    <b v="1"/>
    <x v="4"/>
  </r>
  <r>
    <n v="276"/>
    <s v="Abalimi"/>
    <s v="A film about Xhosa women in townships of South Africa micro-farming to fight extreme poverty, gain health, and create food security."/>
    <x v="23"/>
    <n v="5904"/>
    <x v="0"/>
    <x v="0"/>
    <s v="USD"/>
    <n v="1335574674"/>
    <n v="1330394274"/>
    <n v="15398.081875"/>
    <s v="1942/02/26"/>
    <x v="250"/>
    <b v="1"/>
    <n v="62"/>
    <b v="1"/>
    <x v="4"/>
  </r>
  <r>
    <n v="277"/>
    <s v="Pressing On: The Letterpress Film"/>
    <s v="A documentary about the survival of letterpress and the remarkable printers who preserve the history and knowledge of the craft."/>
    <x v="99"/>
    <n v="71748"/>
    <x v="0"/>
    <x v="0"/>
    <s v="USD"/>
    <n v="1432416219"/>
    <n v="1429824219"/>
    <n v="16548.891423611112"/>
    <s v="1945/04/21"/>
    <x v="251"/>
    <b v="1"/>
    <n v="951"/>
    <b v="1"/>
    <x v="4"/>
  </r>
  <r>
    <n v="278"/>
    <s v="The Babushkas of Chernobyl"/>
    <s v="An unlikely story of spirit, defiance and beauty from the most contaminated place on Earth"/>
    <x v="100"/>
    <n v="40594"/>
    <x v="0"/>
    <x v="0"/>
    <s v="USD"/>
    <n v="1350003539"/>
    <n v="1347411539"/>
    <n v="15595.040960648148"/>
    <s v="1942/09/11"/>
    <x v="252"/>
    <b v="1"/>
    <n v="415"/>
    <b v="1"/>
    <x v="4"/>
  </r>
  <r>
    <n v="279"/>
    <s v="Instructions on Parting"/>
    <s v="This documentary film is an intimate portrait of love and loss that observes family and nature undergoing the cycle of birth to death."/>
    <x v="73"/>
    <n v="26744.11"/>
    <x v="0"/>
    <x v="0"/>
    <s v="USD"/>
    <n v="1488160860"/>
    <n v="1485237096"/>
    <n v="17190.244166666667"/>
    <s v="1947/01/23"/>
    <x v="253"/>
    <b v="1"/>
    <n v="305"/>
    <b v="1"/>
    <x v="4"/>
  </r>
  <r>
    <n v="280"/>
    <s v="Korengal Theatrical Release"/>
    <s v="My latest film Korengal, takes us back to the same valley with the same troops as in my Academy AwardÂ® nominated film Restrepo."/>
    <x v="96"/>
    <n v="117108"/>
    <x v="0"/>
    <x v="0"/>
    <s v="USD"/>
    <n v="1401459035"/>
    <n v="1397571035"/>
    <n v="16175.59068287037"/>
    <s v="1944/04/13"/>
    <x v="254"/>
    <b v="1"/>
    <n v="2139"/>
    <b v="1"/>
    <x v="4"/>
  </r>
  <r>
    <n v="281"/>
    <s v="Do It Again: One Man's Quest to Reunite the Kinks"/>
    <s v="Last May, I created my mission: To reunite the brilliant but (in my opinion) under-appreciated band, the Kinks. I decided to make..."/>
    <x v="62"/>
    <n v="6632.32"/>
    <x v="0"/>
    <x v="0"/>
    <s v="USD"/>
    <n v="1249932360"/>
    <n v="1242532513"/>
    <n v="14381.163344907407"/>
    <s v="1939/05/16"/>
    <x v="255"/>
    <b v="1"/>
    <n v="79"/>
    <b v="1"/>
    <x v="4"/>
  </r>
  <r>
    <n v="282"/>
    <s v="Greenlight the PATROL BASE JAKER Movie"/>
    <s v="See US Marines make counter-insurgency work in Helmand Province--the Taliban's stronghold in Afghanistan."/>
    <x v="101"/>
    <n v="45535"/>
    <x v="0"/>
    <x v="0"/>
    <s v="USD"/>
    <n v="1266876000"/>
    <n v="1263679492"/>
    <n v="14625.920046296296"/>
    <s v="1940/01/15"/>
    <x v="256"/>
    <b v="1"/>
    <n v="179"/>
    <b v="1"/>
    <x v="4"/>
  </r>
  <r>
    <n v="283"/>
    <s v="SOLE SURVIVOR"/>
    <s v="What is the impact of survivorship on the human condition?"/>
    <x v="102"/>
    <n v="20569.05"/>
    <x v="0"/>
    <x v="0"/>
    <s v="USD"/>
    <n v="1306904340"/>
    <n v="1305219744"/>
    <n v="15106.71"/>
    <s v="1941/05/10"/>
    <x v="257"/>
    <b v="1"/>
    <n v="202"/>
    <b v="1"/>
    <x v="4"/>
  </r>
  <r>
    <n v="284"/>
    <s v="Wisconsin Rising"/>
    <s v="A film documenting WI Gov.Scott Walker's attack on working families and how it is reanimating the American labor movement."/>
    <x v="79"/>
    <n v="41850.46"/>
    <x v="0"/>
    <x v="0"/>
    <s v="USD"/>
    <n v="1327167780"/>
    <n v="1325007780"/>
    <n v="15335.738194444444"/>
    <s v="1941/12/25"/>
    <x v="258"/>
    <b v="1"/>
    <n v="760"/>
    <b v="1"/>
    <x v="4"/>
  </r>
  <r>
    <n v="285"/>
    <s v="The Phantom Tollbooth: Beyond Expectations - Final Push"/>
    <s v="A documentary about the classic children's book, its creators, and the lasting impact over half a century and beyond."/>
    <x v="32"/>
    <n v="32035.51"/>
    <x v="0"/>
    <x v="0"/>
    <s v="USD"/>
    <n v="1379614128"/>
    <n v="1377022128"/>
    <n v="15937.756111111112"/>
    <s v="1943/08/19"/>
    <x v="259"/>
    <b v="1"/>
    <n v="563"/>
    <b v="1"/>
    <x v="4"/>
  </r>
  <r>
    <n v="286"/>
    <s v="George Tice: Seeing Beyond the Moment"/>
    <s v="A documentary film on the life of legendary photographer George Tice by Peter Bosco, Bruce Wodder and Douglas Underdahl."/>
    <x v="36"/>
    <n v="16373"/>
    <x v="0"/>
    <x v="0"/>
    <s v="USD"/>
    <n v="1364236524"/>
    <n v="1360352124"/>
    <n v="15744.81625"/>
    <s v="1943/02/07"/>
    <x v="260"/>
    <b v="1"/>
    <n v="135"/>
    <b v="1"/>
    <x v="4"/>
  </r>
  <r>
    <n v="287"/>
    <s v="In Country: A Documentary Film (POSTPRODUCTION)"/>
    <s v="War is hell. Why would anyone want to spend their weekends there?"/>
    <x v="36"/>
    <n v="26445"/>
    <x v="0"/>
    <x v="0"/>
    <s v="USD"/>
    <n v="1351828800"/>
    <n v="1349160018"/>
    <n v="15615.27798611111"/>
    <s v="1942/10/01"/>
    <x v="261"/>
    <b v="1"/>
    <n v="290"/>
    <b v="1"/>
    <x v="4"/>
  </r>
  <r>
    <n v="288"/>
    <s v="Oxyana - A Feature Documentary Directed by Sean Dunne"/>
    <s v="A portrait of Oceana, WV, an old coal mining town that has become the epicenter of the Oxycontin epidemic, earning the nickname Oxyana."/>
    <x v="63"/>
    <n v="51605.31"/>
    <x v="0"/>
    <x v="0"/>
    <s v="USD"/>
    <n v="1340683393"/>
    <n v="1337659393"/>
    <n v="15482.168900462962"/>
    <s v="1942/05/21"/>
    <x v="262"/>
    <b v="1"/>
    <n v="447"/>
    <b v="1"/>
    <x v="4"/>
  </r>
  <r>
    <n v="289"/>
    <s v="Audience Unlock: &quot;The UK Gold&quot;"/>
    <s v="A campaign to unlock an award winning film that exposes for the first time the modern British Empire ... and it's terrible cost."/>
    <x v="36"/>
    <n v="15723"/>
    <x v="0"/>
    <x v="1"/>
    <s v="GBP"/>
    <n v="1383389834"/>
    <n v="1380797834"/>
    <n v="15981.456412037038"/>
    <s v="1943/10/02"/>
    <x v="263"/>
    <b v="1"/>
    <n v="232"/>
    <b v="1"/>
    <x v="4"/>
  </r>
  <r>
    <n v="290"/>
    <s v="INTOTHEWOODS.TV â€“ Music Media from the Pacific Northwest"/>
    <s v="Help INTOTHEWOODS.TV purchase audio and video gear, lighting and BACK UP HARD DRIVES"/>
    <x v="37"/>
    <n v="4800.8"/>
    <x v="0"/>
    <x v="0"/>
    <s v="USD"/>
    <n v="1296633540"/>
    <n v="1292316697"/>
    <n v="14957.36917824074"/>
    <s v="1940/12/12"/>
    <x v="264"/>
    <b v="1"/>
    <n v="168"/>
    <b v="1"/>
    <x v="4"/>
  </r>
  <r>
    <n v="291"/>
    <s v="Zoe Goes Running - The Film: Running The Tour De France"/>
    <s v="ZoÃ« Romano will be the first person to RUN the route of the Tour de France. I will join her to document that adventure."/>
    <x v="10"/>
    <n v="6001"/>
    <x v="0"/>
    <x v="0"/>
    <s v="USD"/>
    <n v="1367366460"/>
    <n v="1365791246"/>
    <n v="15807.769050925926"/>
    <s v="1943/04/11"/>
    <x v="265"/>
    <b v="1"/>
    <n v="128"/>
    <b v="1"/>
    <x v="4"/>
  </r>
  <r>
    <n v="292"/>
    <s v="The Undocumented"/>
    <s v="THE UNDOCUMENTED is a 90 cinema verite documentary that exposes a little known consequence of current U. S. immigration policy."/>
    <x v="96"/>
    <n v="76130.2"/>
    <x v="0"/>
    <x v="0"/>
    <s v="USD"/>
    <n v="1319860740"/>
    <n v="1317064599"/>
    <n v="15243.803229166666"/>
    <s v="1941/09/24"/>
    <x v="266"/>
    <b v="1"/>
    <n v="493"/>
    <b v="1"/>
    <x v="4"/>
  </r>
  <r>
    <n v="293"/>
    <s v="NELL SHIPMAN:GIRL FROM GOD'S COUNTRY FILM"/>
    <s v="The untold story of the first action-adventure heroine who left Hollywood with 70 abused animal actors to make  her films in Idaho"/>
    <x v="91"/>
    <n v="26360"/>
    <x v="0"/>
    <x v="0"/>
    <s v="USD"/>
    <n v="1398009714"/>
    <n v="1395417714"/>
    <n v="16150.667986111112"/>
    <s v="1944/03/19"/>
    <x v="52"/>
    <b v="1"/>
    <n v="131"/>
    <b v="1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x v="10"/>
    <n v="5000"/>
    <x v="0"/>
    <x v="0"/>
    <s v="USD"/>
    <n v="1279555200"/>
    <n v="1276480894"/>
    <n v="14774.084421296297"/>
    <s v="1940/06/12"/>
    <x v="267"/>
    <b v="1"/>
    <n v="50"/>
    <b v="1"/>
    <x v="4"/>
  </r>
  <r>
    <n v="295"/>
    <s v="Rocky Horror Saved My Life - A Fan Documentary"/>
    <s v="A documentary on the fans, collectors, and live performers of &quot;The Rocky Horror Picture Show&quot;, as the film nears its 40th Anniversary."/>
    <x v="63"/>
    <n v="66554.559999999998"/>
    <x v="0"/>
    <x v="0"/>
    <s v="USD"/>
    <n v="1383264000"/>
    <n v="1378080409"/>
    <n v="15950.004733796297"/>
    <s v="1943/09/01"/>
    <x v="268"/>
    <b v="1"/>
    <n v="665"/>
    <b v="1"/>
    <x v="4"/>
  </r>
  <r>
    <n v="296"/>
    <s v="Bel Borba Is Here!"/>
    <s v="Bel Borba is Here is a feature film about the most inspiring Brazilian artist you've never heard of... until now."/>
    <x v="31"/>
    <n v="29681.55"/>
    <x v="0"/>
    <x v="0"/>
    <s v="USD"/>
    <n v="1347017083"/>
    <n v="1344857083"/>
    <n v="15565.475497685185"/>
    <s v="1942/08/12"/>
    <x v="269"/>
    <b v="1"/>
    <n v="129"/>
    <b v="1"/>
    <x v="4"/>
  </r>
  <r>
    <n v="297"/>
    <s v="Who Owns Yoga?"/>
    <s v="Who Owns Yoga? is a feature length documentary film that explores the changing nature of yoga in the modern world."/>
    <x v="22"/>
    <n v="20128"/>
    <x v="0"/>
    <x v="0"/>
    <s v="USD"/>
    <n v="1430452740"/>
    <n v="1427390901"/>
    <n v="16520.728020833332"/>
    <s v="1945/03/24"/>
    <x v="56"/>
    <b v="1"/>
    <n v="142"/>
    <b v="1"/>
    <x v="4"/>
  </r>
  <r>
    <n v="298"/>
    <s v="DisHonesty - A Documentary Feature Film"/>
    <s v="The truth is, we all lie - and by &quot;we,&quot; we mean everyone!"/>
    <x v="103"/>
    <n v="137254.84"/>
    <x v="0"/>
    <x v="0"/>
    <s v="USD"/>
    <n v="1399669200"/>
    <n v="1394536048"/>
    <n v="16140.463518518518"/>
    <s v="1944/03/09"/>
    <x v="270"/>
    <b v="1"/>
    <n v="2436"/>
    <b v="1"/>
    <x v="4"/>
  </r>
  <r>
    <n v="299"/>
    <s v="ReMade: The Rebirth of the Maker Movement"/>
    <s v="We are currently filming a documentary called ReMade that explores the state and direction of the DIY and Hackerspace movement in America."/>
    <x v="3"/>
    <n v="17895.25"/>
    <x v="0"/>
    <x v="0"/>
    <s v="USD"/>
    <n v="1289975060"/>
    <n v="1287379460"/>
    <n v="14900.225231481481"/>
    <s v="1940/10/16"/>
    <x v="271"/>
    <b v="1"/>
    <n v="244"/>
    <b v="1"/>
    <x v="4"/>
  </r>
  <r>
    <n v="300"/>
    <s v="The Bus "/>
    <s v="THE BUS is a feature-length documentary film celebrating one of the most iconic and beloved vehicles ever produced, the Volkswagen Bus."/>
    <x v="31"/>
    <n v="25430.66"/>
    <x v="0"/>
    <x v="0"/>
    <s v="USD"/>
    <n v="1303686138"/>
    <n v="1301007738"/>
    <n v="15057.959930555555"/>
    <s v="1941/03/22"/>
    <x v="272"/>
    <b v="1"/>
    <n v="298"/>
    <b v="1"/>
    <x v="4"/>
  </r>
  <r>
    <n v="301"/>
    <s v="WORLD FAIR"/>
    <s v="A film about personal memory, amateur cinematography, and visions of the future at the 1939 New York World's Fair."/>
    <x v="93"/>
    <n v="15435.55"/>
    <x v="0"/>
    <x v="0"/>
    <s v="USD"/>
    <n v="1363711335"/>
    <n v="1360258935"/>
    <n v="15743.737673611111"/>
    <s v="1943/02/06"/>
    <x v="273"/>
    <b v="1"/>
    <n v="251"/>
    <b v="1"/>
    <x v="4"/>
  </r>
  <r>
    <n v="302"/>
    <s v="(UN)CUT"/>
    <s v="(UN)CUT explores circumcisionâ€™s medical, sexual &amp; religious complexities against the backdrop of San Franciscoâ€™s latest ban controversy"/>
    <x v="3"/>
    <n v="10046"/>
    <x v="0"/>
    <x v="0"/>
    <s v="USD"/>
    <n v="1330115638"/>
    <n v="1327523638"/>
    <n v="15364.856921296296"/>
    <s v="1942/01/23"/>
    <x v="274"/>
    <b v="1"/>
    <n v="108"/>
    <b v="1"/>
    <x v="4"/>
  </r>
  <r>
    <n v="303"/>
    <s v="The Forest for the Trees"/>
    <s v="The story of Jadab Payeng, an Indian man who single handedly planted nearly 1400 acres of forest to save his island, Majuli."/>
    <x v="9"/>
    <n v="4124"/>
    <x v="0"/>
    <x v="0"/>
    <s v="USD"/>
    <n v="1338601346"/>
    <n v="1336009346"/>
    <n v="15463.071134259259"/>
    <s v="1942/05/02"/>
    <x v="275"/>
    <b v="1"/>
    <n v="82"/>
    <b v="1"/>
    <x v="4"/>
  </r>
  <r>
    <n v="304"/>
    <s v="Beyond Iconic: Distribution for film on Dennis Stock"/>
    <s v="A portrait of a life fully realized and a look at what it takes to make great photography."/>
    <x v="104"/>
    <n v="7876"/>
    <x v="0"/>
    <x v="0"/>
    <s v="USD"/>
    <n v="1346464800"/>
    <n v="1343096197"/>
    <n v="15545.094872685186"/>
    <s v="1942/07/23"/>
    <x v="276"/>
    <b v="1"/>
    <n v="74"/>
    <b v="1"/>
    <x v="4"/>
  </r>
  <r>
    <n v="305"/>
    <s v="My Friend Mott-ly"/>
    <s v="A documentary that I am making about the difficult, but inspiring, life of a late friend of mine."/>
    <x v="51"/>
    <n v="9775"/>
    <x v="0"/>
    <x v="0"/>
    <s v="USD"/>
    <n v="1331392049"/>
    <n v="1328800049"/>
    <n v="15379.630196759259"/>
    <s v="1942/02/07"/>
    <x v="277"/>
    <b v="1"/>
    <n v="189"/>
    <b v="1"/>
    <x v="4"/>
  </r>
  <r>
    <n v="306"/>
    <s v="Escape/Artist: The Jason Escape Documentary"/>
    <s v="A feature-length documentary on the life of Boston escape artist Jason Escape."/>
    <x v="28"/>
    <n v="2929"/>
    <x v="0"/>
    <x v="0"/>
    <s v="USD"/>
    <n v="1363806333"/>
    <n v="1362081933"/>
    <n v="15764.837187499999"/>
    <s v="1943/02/27"/>
    <x v="278"/>
    <b v="1"/>
    <n v="80"/>
    <b v="1"/>
    <x v="4"/>
  </r>
  <r>
    <n v="307"/>
    <s v="Grammar Revolution"/>
    <s v="Why is grammar important?"/>
    <x v="29"/>
    <n v="24490"/>
    <x v="0"/>
    <x v="0"/>
    <s v="USD"/>
    <n v="1360276801"/>
    <n v="1357684801"/>
    <n v="15713.944456018518"/>
    <s v="1943/01/07"/>
    <x v="279"/>
    <b v="1"/>
    <n v="576"/>
    <b v="1"/>
    <x v="4"/>
  </r>
  <r>
    <n v="308"/>
    <s v="Before Us - a Feature Length Documentary about Adoption"/>
    <s v="A documentary about discovering my two older sisters who were born on a CA commune in the 60's and placed for adoption."/>
    <x v="14"/>
    <n v="12668"/>
    <x v="0"/>
    <x v="0"/>
    <s v="USD"/>
    <n v="1299775210"/>
    <n v="1295887210"/>
    <n v="14998.694560185186"/>
    <s v="1941/01/22"/>
    <x v="280"/>
    <b v="1"/>
    <n v="202"/>
    <b v="1"/>
    <x v="4"/>
  </r>
  <r>
    <n v="309"/>
    <s v="SOLE SURVIVOR FILM - Finishing Funds"/>
    <s v="A first glimpse into the lives of sole survivors of commercial plane crashes as they struggle to understand their perplexing fate."/>
    <x v="102"/>
    <n v="21410"/>
    <x v="0"/>
    <x v="0"/>
    <s v="USD"/>
    <n v="1346695334"/>
    <n v="1344880934"/>
    <n v="15565.751550925926"/>
    <s v="1942/08/12"/>
    <x v="269"/>
    <b v="1"/>
    <n v="238"/>
    <b v="1"/>
    <x v="4"/>
  </r>
  <r>
    <n v="310"/>
    <s v="Feels Like Coming Home Tour"/>
    <s v="30 day tour to release a compilation CD with 16 original songs about hometowns.  Webisodes and documentary to follow."/>
    <x v="28"/>
    <n v="1041.29"/>
    <x v="0"/>
    <x v="0"/>
    <s v="USD"/>
    <n v="1319076000"/>
    <n v="1317788623"/>
    <n v="15252.183136574075"/>
    <s v="1941/10/03"/>
    <x v="281"/>
    <b v="1"/>
    <n v="36"/>
    <b v="1"/>
    <x v="4"/>
  </r>
  <r>
    <n v="311"/>
    <s v="The Sticking Place Interactive Documentary"/>
    <s v="An imaginative interactive documentary about Leah Callahan, a freestyle wrestler and Olympic hopeful."/>
    <x v="22"/>
    <n v="20820.330000000002"/>
    <x v="0"/>
    <x v="0"/>
    <s v="USD"/>
    <n v="1325404740"/>
    <n v="1321852592"/>
    <n v="15299.219814814815"/>
    <s v="1941/11/19"/>
    <x v="282"/>
    <b v="1"/>
    <n v="150"/>
    <b v="1"/>
    <x v="4"/>
  </r>
  <r>
    <n v="312"/>
    <s v="SparkTruck: stories from a cross-country maker journey"/>
    <s v="The Kickstarter-funded SparkTruck has completed its 15,323 mile roadtrip. Now itâ€™s time to share the story through a short documentary."/>
    <x v="6"/>
    <n v="8950"/>
    <x v="0"/>
    <x v="0"/>
    <s v="USD"/>
    <n v="1365973432"/>
    <n v="1363381432"/>
    <n v="15779.877685185185"/>
    <s v="1943/03/14"/>
    <x v="283"/>
    <b v="1"/>
    <n v="146"/>
    <b v="1"/>
    <x v="4"/>
  </r>
  <r>
    <n v="313"/>
    <s v="DEVIL MAY CARE"/>
    <s v="Most people have heard Bob Dorough's music over the past 50 years without knowing it. Until now. A story for every artist who refuses to give up."/>
    <x v="73"/>
    <n v="17805"/>
    <x v="0"/>
    <x v="0"/>
    <s v="USD"/>
    <n v="1281542340"/>
    <n v="1277702894"/>
    <n v="14788.227939814815"/>
    <s v="1940/06/26"/>
    <x v="284"/>
    <b v="1"/>
    <n v="222"/>
    <b v="1"/>
    <x v="4"/>
  </r>
  <r>
    <n v="314"/>
    <s v="Making Mail: A Documentary"/>
    <s v="A documentary about artists who embrace the antiquated postal service and use it to send beautiful pieces of mail art across the globe."/>
    <x v="28"/>
    <n v="3851.5"/>
    <x v="0"/>
    <x v="0"/>
    <s v="USD"/>
    <n v="1362167988"/>
    <n v="1359575988"/>
    <n v="15735.833194444445"/>
    <s v="1943/01/29"/>
    <x v="285"/>
    <b v="1"/>
    <n v="120"/>
    <b v="1"/>
    <x v="4"/>
  </r>
  <r>
    <n v="315"/>
    <s v="Arias With A Twist: The Docufantasy"/>
    <s v="A documentary that explores  the magical collaboration between performance artist Joey Arias and puppeteer Basil Twist."/>
    <x v="31"/>
    <n v="25312"/>
    <x v="0"/>
    <x v="0"/>
    <s v="USD"/>
    <n v="1345660334"/>
    <n v="1343068334"/>
    <n v="15544.772384259259"/>
    <s v="1942/07/22"/>
    <x v="286"/>
    <b v="1"/>
    <n v="126"/>
    <b v="1"/>
    <x v="4"/>
  </r>
  <r>
    <n v="316"/>
    <s v="THE SECRET TRIAL 5 - GRASSROOTS CROSS-CANADA TOUR"/>
    <s v="Award winning documentary The Secret Trial 5 needs your help for a Cross-Canada Tour!"/>
    <x v="36"/>
    <n v="17066"/>
    <x v="0"/>
    <x v="5"/>
    <s v="CAD"/>
    <n v="1418273940"/>
    <n v="1415398197"/>
    <n v="16381.923576388888"/>
    <s v="1944/11/05"/>
    <x v="287"/>
    <b v="1"/>
    <n v="158"/>
    <b v="1"/>
    <x v="4"/>
  </r>
  <r>
    <n v="317"/>
    <s v="Good Men, Bad Men, and a Few Rowdy Ladies"/>
    <s v="The story of a cowboy town with a prison problem, and the colorful characters who call it home."/>
    <x v="11"/>
    <n v="30241"/>
    <x v="0"/>
    <x v="0"/>
    <s v="USD"/>
    <n v="1386778483"/>
    <n v="1384186483"/>
    <n v="16020.676886574074"/>
    <s v="1943/11/10"/>
    <x v="288"/>
    <b v="1"/>
    <n v="316"/>
    <b v="1"/>
    <x v="4"/>
  </r>
  <r>
    <n v="318"/>
    <s v="Friend Request: Accepted"/>
    <s v="Photographer, Ty Morin, pays a visit to every single one of his Facebook friends to take their portrait...all 788 of them."/>
    <x v="10"/>
    <n v="14166"/>
    <x v="0"/>
    <x v="0"/>
    <s v="USD"/>
    <n v="1364342151"/>
    <n v="1361753751"/>
    <n v="15761.038784722223"/>
    <s v="1943/02/24"/>
    <x v="289"/>
    <b v="1"/>
    <n v="284"/>
    <b v="1"/>
    <x v="4"/>
  </r>
  <r>
    <n v="319"/>
    <s v="EDIBLE CITY - a movie in the making"/>
    <s v="A journey through the Bay Area food movement following farmers, cooks, activists, and educators who are fighting for food justice in their communities"/>
    <x v="10"/>
    <n v="5634"/>
    <x v="0"/>
    <x v="0"/>
    <s v="USD"/>
    <n v="1265097540"/>
    <n v="1257538029"/>
    <n v="14554.838298611112"/>
    <s v="1939/11/05"/>
    <x v="290"/>
    <b v="1"/>
    <n v="51"/>
    <b v="1"/>
    <x v="4"/>
  </r>
  <r>
    <n v="320"/>
    <s v="FOREVER PURE: A team spiralling out of control. DOCUMENTARY"/>
    <s v="Two Muslim football players transfer to the Jewish oriented Beitar Jerusalem F.C. leading to the most racist campaign in Israeli sport"/>
    <x v="22"/>
    <n v="21316"/>
    <x v="0"/>
    <x v="1"/>
    <s v="GBP"/>
    <n v="1450825200"/>
    <n v="1448284433"/>
    <n v="16762.55130787037"/>
    <s v="1945/11/21"/>
    <x v="291"/>
    <b v="1"/>
    <n v="158"/>
    <b v="1"/>
    <x v="4"/>
  </r>
  <r>
    <n v="321"/>
    <s v="An Impossible Project"/>
    <s v="The more digital the world, the more analog our dreams._x000a_A feature documentary shot on 35mm film."/>
    <x v="19"/>
    <n v="35932"/>
    <x v="0"/>
    <x v="12"/>
    <s v="EUR"/>
    <n v="1478605386"/>
    <n v="1475577786"/>
    <n v="17078.446597222221"/>
    <s v="1946/10/03"/>
    <x v="292"/>
    <b v="1"/>
    <n v="337"/>
    <b v="1"/>
    <x v="4"/>
  </r>
  <r>
    <n v="322"/>
    <s v="Last of the Big Tuskers"/>
    <s v="A documentary film about the largest elephants on earth and what is being done to ensure their survival."/>
    <x v="31"/>
    <n v="26978"/>
    <x v="0"/>
    <x v="0"/>
    <s v="USD"/>
    <n v="1463146848"/>
    <n v="1460554848"/>
    <n v="16904.57"/>
    <s v="1946/04/12"/>
    <x v="293"/>
    <b v="1"/>
    <n v="186"/>
    <b v="1"/>
    <x v="4"/>
  </r>
  <r>
    <n v="323"/>
    <s v="White Ravens: A feature-length documentary film"/>
    <s v="A documentary focusing on the Haida Nation's resurgence in the wake of colonization and Canada's Indian Residential Schools."/>
    <x v="105"/>
    <n v="6646"/>
    <x v="0"/>
    <x v="0"/>
    <s v="USD"/>
    <n v="1482307140"/>
    <n v="1479886966"/>
    <n v="17128.32136574074"/>
    <s v="1946/11/22"/>
    <x v="294"/>
    <b v="1"/>
    <n v="58"/>
    <b v="1"/>
    <x v="4"/>
  </r>
  <r>
    <n v="324"/>
    <s v="KEEP MOVING FORWARD - Documentary Film"/>
    <s v="A documentary about a Vietnam veteran who finds peace from his PTSD through Disney, rather than medication."/>
    <x v="0"/>
    <n v="8636"/>
    <x v="0"/>
    <x v="0"/>
    <s v="USD"/>
    <n v="1438441308"/>
    <n v="1435590108"/>
    <n v="16615.626250000001"/>
    <s v="1945/06/27"/>
    <x v="295"/>
    <b v="1"/>
    <n v="82"/>
    <b v="1"/>
    <x v="4"/>
  </r>
  <r>
    <n v="325"/>
    <s v="NETIZENS - a documentary about women and online harassment"/>
    <s v="NETIZENS follows targets of online harassment as they confront digital abuse and strive for equality and justice online."/>
    <x v="63"/>
    <n v="52198"/>
    <x v="0"/>
    <x v="0"/>
    <s v="USD"/>
    <n v="1482208233"/>
    <n v="1479184233"/>
    <n v="17120.187881944443"/>
    <s v="1946/11/14"/>
    <x v="296"/>
    <b v="1"/>
    <n v="736"/>
    <b v="1"/>
    <x v="4"/>
  </r>
  <r>
    <n v="326"/>
    <s v="Love Letters for My Children - The Maggie Doyne Documentary."/>
    <s v="An inspiring story of love and resilience after tragedy strikes humanitarian Maggie Doyne, mother to 49 Nepali children."/>
    <x v="60"/>
    <n v="169394.6"/>
    <x v="0"/>
    <x v="0"/>
    <s v="USD"/>
    <n v="1489532220"/>
    <n v="1486625606"/>
    <n v="17206.31488425926"/>
    <s v="1947/02/08"/>
    <x v="297"/>
    <b v="1"/>
    <n v="1151"/>
    <b v="1"/>
    <x v="4"/>
  </r>
  <r>
    <n v="327"/>
    <s v="Finding Beauty In the Rubble"/>
    <s v="A short film documenting the inspirational life of Mrs. Fukuoka, a tsunami survivor helping to bring hope back to her community."/>
    <x v="23"/>
    <n v="5456"/>
    <x v="0"/>
    <x v="0"/>
    <s v="USD"/>
    <n v="1427011200"/>
    <n v="1424669929"/>
    <n v="16489.235289351851"/>
    <s v="1945/02/21"/>
    <x v="298"/>
    <b v="1"/>
    <n v="34"/>
    <b v="1"/>
    <x v="4"/>
  </r>
  <r>
    <n v="328"/>
    <s v="Edgar Allan Poe: Buried Alive"/>
    <s v="A documentary that tells the real story of the misunderstood author, and explores the iconic status he still commands today."/>
    <x v="96"/>
    <n v="77710.8"/>
    <x v="0"/>
    <x v="0"/>
    <s v="USD"/>
    <n v="1446350400"/>
    <n v="1443739388"/>
    <n v="16709.946620370371"/>
    <s v="1945/09/29"/>
    <x v="299"/>
    <b v="1"/>
    <n v="498"/>
    <b v="1"/>
    <x v="4"/>
  </r>
  <r>
    <n v="329"/>
    <s v="Struggle &amp; Hope - Documentary Film Music Soundtrack"/>
    <s v="Our documentary about Oklahoma's all-black towns needs a soundtrack that is authentic. Help us make it happen."/>
    <x v="3"/>
    <n v="10550"/>
    <x v="0"/>
    <x v="0"/>
    <s v="USD"/>
    <n v="1446868800"/>
    <n v="1444821127"/>
    <n v="16722.466747685186"/>
    <s v="1945/10/12"/>
    <x v="83"/>
    <b v="1"/>
    <n v="167"/>
    <b v="1"/>
    <x v="4"/>
  </r>
  <r>
    <n v="330"/>
    <s v="The Power of Place"/>
    <s v="A film project that will compel decision makers to conserve iconic NH landscapes at risk due to an electricity transmission project."/>
    <x v="19"/>
    <n v="35640"/>
    <x v="0"/>
    <x v="0"/>
    <s v="USD"/>
    <n v="1368763140"/>
    <n v="1366028563"/>
    <n v="15810.515775462964"/>
    <s v="1943/04/14"/>
    <x v="300"/>
    <b v="1"/>
    <n v="340"/>
    <b v="1"/>
    <x v="4"/>
  </r>
  <r>
    <n v="331"/>
    <s v="Living On Soul: The Family Daptone"/>
    <s v="A hybrid music documentary/concert film featuring Sharon Jones, Charles Bradley and the rest of the Daptone Records family."/>
    <x v="79"/>
    <n v="42642"/>
    <x v="0"/>
    <x v="0"/>
    <s v="USD"/>
    <n v="1466171834"/>
    <n v="1463493434"/>
    <n v="16938.581412037038"/>
    <s v="1946/05/16"/>
    <x v="301"/>
    <b v="1"/>
    <n v="438"/>
    <b v="1"/>
    <x v="4"/>
  </r>
  <r>
    <n v="332"/>
    <s v="Changing of the Gods"/>
    <s v="A groundbreaking new film by Kenny Ausubel &amp; Louie Schwartzberg, featuring John Cleese, based on the work of Richard Tarnas."/>
    <x v="57"/>
    <n v="113015"/>
    <x v="0"/>
    <x v="0"/>
    <s v="USD"/>
    <n v="1446019200"/>
    <n v="1442420377"/>
    <n v="16694.680289351851"/>
    <s v="1945/09/14"/>
    <x v="230"/>
    <b v="1"/>
    <n v="555"/>
    <b v="1"/>
    <x v="4"/>
  </r>
  <r>
    <n v="333"/>
    <s v="CUBAN FOOD STORIES - A Feature Documentary"/>
    <s v="Enter a unique world of flavors, passion, resourcefulness and breathtaking locations. Join us on this unprecedented journey!"/>
    <x v="79"/>
    <n v="50091"/>
    <x v="0"/>
    <x v="0"/>
    <s v="USD"/>
    <n v="1460038591"/>
    <n v="1457450191"/>
    <n v="16868.636469907407"/>
    <s v="1946/03/07"/>
    <x v="302"/>
    <b v="1"/>
    <n v="266"/>
    <b v="1"/>
    <x v="4"/>
  </r>
  <r>
    <n v="334"/>
    <s v="The Little Girl with the Big Voice"/>
    <s v="An unapologetic portrait of the iconic, pioneering entertainer Mary Small whose voice comforted millions through the Depression &amp; WWII"/>
    <x v="3"/>
    <n v="10119"/>
    <x v="0"/>
    <x v="0"/>
    <s v="USD"/>
    <n v="1431716400"/>
    <n v="1428423757"/>
    <n v="16532.682372685184"/>
    <s v="1945/04/05"/>
    <x v="303"/>
    <b v="1"/>
    <n v="69"/>
    <b v="1"/>
    <x v="4"/>
  </r>
  <r>
    <n v="335"/>
    <s v="New Mo' Cut: David Peoples' lost film of Moe's Books"/>
    <s v="Oscar-nominated screenwriter David Peoples' lost film of Moe's Books is recycled into the hands of Moe's daughter, fifty years later."/>
    <x v="0"/>
    <n v="8735"/>
    <x v="0"/>
    <x v="0"/>
    <s v="USD"/>
    <n v="1431122400"/>
    <n v="1428428515"/>
    <n v="16532.73744212963"/>
    <s v="1945/04/05"/>
    <x v="303"/>
    <b v="1"/>
    <n v="80"/>
    <b v="1"/>
    <x v="4"/>
  </r>
  <r>
    <n v="336"/>
    <s v="Celluloid Wizards in the Video Wasteland"/>
    <s v="An epic documentary about the dramatic rise and fall of Empire Pictures, the most ambitious B-movie studio of the 1980â€™s."/>
    <x v="31"/>
    <n v="29209.78"/>
    <x v="0"/>
    <x v="0"/>
    <s v="USD"/>
    <n v="1447427918"/>
    <n v="1444832318"/>
    <n v="16722.596273148149"/>
    <s v="1945/10/12"/>
    <x v="83"/>
    <b v="1"/>
    <n v="493"/>
    <b v="1"/>
    <x v="4"/>
  </r>
  <r>
    <n v="337"/>
    <s v="Slingers - A Documentary about Small Town Beekeepers."/>
    <s v="A documentary that tells the story of local beekeepers. Specifically one family who turns their annual harvest into a community event."/>
    <x v="9"/>
    <n v="3035.05"/>
    <x v="0"/>
    <x v="0"/>
    <s v="USD"/>
    <n v="1426298708"/>
    <n v="1423710308"/>
    <n v="16478.128564814815"/>
    <s v="1945/02/10"/>
    <x v="139"/>
    <b v="1"/>
    <n v="31"/>
    <b v="1"/>
    <x v="4"/>
  </r>
  <r>
    <n v="338"/>
    <s v="Queer Genius"/>
    <s v="&quot;Queer Genius&quot; explores the lives of four visionary queer artists: Eileen Myles, Barbara Hammer, Jibz Cameron and Shannon Funchess"/>
    <x v="36"/>
    <n v="16520.04"/>
    <x v="0"/>
    <x v="0"/>
    <s v="USD"/>
    <n v="1472864400"/>
    <n v="1468001290"/>
    <n v="16990.755671296298"/>
    <s v="1946/07/07"/>
    <x v="138"/>
    <b v="1"/>
    <n v="236"/>
    <b v="1"/>
    <x v="4"/>
  </r>
  <r>
    <n v="339"/>
    <s v="A Man, A Plan, A Palindrome (Feature)"/>
    <s v="A documentary film following the world's greatest palindromists leading up to the 2017 World Palindrome Championship."/>
    <x v="12"/>
    <n v="6485"/>
    <x v="0"/>
    <x v="0"/>
    <s v="USD"/>
    <n v="1430331268"/>
    <n v="1427739268"/>
    <n v="16524.760046296295"/>
    <s v="1945/03/28"/>
    <x v="304"/>
    <b v="1"/>
    <n v="89"/>
    <b v="1"/>
    <x v="4"/>
  </r>
  <r>
    <n v="340"/>
    <s v="Somaliland: The Abaarso Story"/>
    <s v="Feature-length documentary about five Somali Muslim students pursuing dreams of education in America"/>
    <x v="19"/>
    <n v="43758"/>
    <x v="0"/>
    <x v="0"/>
    <s v="USD"/>
    <n v="1489006800"/>
    <n v="1486397007"/>
    <n v="17203.669062500001"/>
    <s v="1947/02/05"/>
    <x v="305"/>
    <b v="1"/>
    <n v="299"/>
    <b v="1"/>
    <x v="4"/>
  </r>
  <r>
    <n v="341"/>
    <s v="Video of Connections: A Mural"/>
    <s v="Documentary: Creation of large-scale outdoor mural by young artists. Time lapse. From blank concrete wall to colorful, visual story."/>
    <x v="8"/>
    <n v="3735"/>
    <x v="0"/>
    <x v="0"/>
    <s v="USD"/>
    <n v="1412135940"/>
    <n v="1410555998"/>
    <n v="16325.879606481481"/>
    <s v="1944/09/10"/>
    <x v="306"/>
    <b v="1"/>
    <n v="55"/>
    <b v="1"/>
    <x v="4"/>
  </r>
  <r>
    <n v="342"/>
    <s v="BREAKING A MONSTER a film about the band Unlocking The Truth"/>
    <s v="BREAKING A MONSTER needs your help to play in THEATERS!"/>
    <x v="56"/>
    <n v="55201.52"/>
    <x v="0"/>
    <x v="0"/>
    <s v="USD"/>
    <n v="1461955465"/>
    <n v="1459363465"/>
    <n v="16890.780844907407"/>
    <s v="1946/03/29"/>
    <x v="307"/>
    <b v="1"/>
    <n v="325"/>
    <b v="1"/>
    <x v="4"/>
  </r>
  <r>
    <n v="343"/>
    <s v="Royalty Free: The Music of Kevin MacLeod"/>
    <s v="A documentary on a composer who releases his music for free and ended up in millions of videos, thousands of films, &amp; many odd places."/>
    <x v="11"/>
    <n v="30608.59"/>
    <x v="0"/>
    <x v="0"/>
    <s v="USD"/>
    <n v="1415934000"/>
    <n v="1413308545"/>
    <n v="16357.737789351851"/>
    <s v="1944/10/12"/>
    <x v="308"/>
    <b v="1"/>
    <n v="524"/>
    <b v="1"/>
    <x v="4"/>
  </r>
  <r>
    <n v="344"/>
    <s v="AMONG WOLVES â€¢ Doc film about wild horses &amp; bikers"/>
    <s v="In the mountains where they once fought, Bosnian veterans defend a herd of wild horses and find a new kind of freedom for themselves."/>
    <x v="106"/>
    <n v="34198"/>
    <x v="0"/>
    <x v="0"/>
    <s v="USD"/>
    <n v="1433125200"/>
    <n v="1429312694"/>
    <n v="16542.970995370371"/>
    <s v="1945/04/15"/>
    <x v="309"/>
    <b v="1"/>
    <n v="285"/>
    <b v="1"/>
    <x v="4"/>
  </r>
  <r>
    <n v="345"/>
    <s v="Red Wolf Revival: An Uncertain Tomorrow"/>
    <s v="With the fate of the red wolves at stake, we explore if they can still survive in their last wild home in North Carolina."/>
    <x v="107"/>
    <n v="17875"/>
    <x v="0"/>
    <x v="0"/>
    <s v="USD"/>
    <n v="1432161590"/>
    <n v="1429569590"/>
    <n v="16545.944328703703"/>
    <s v="1945/04/18"/>
    <x v="120"/>
    <b v="1"/>
    <n v="179"/>
    <b v="1"/>
    <x v="4"/>
  </r>
  <r>
    <n v="346"/>
    <s v="THE ABILITY EXCHANGE - a documentary"/>
    <s v="Engineering students and adults with cerebral palsy learn to communicate, connect and cultivate their abilities by making movies."/>
    <x v="3"/>
    <n v="17028.88"/>
    <x v="0"/>
    <x v="0"/>
    <s v="USD"/>
    <n v="1444824021"/>
    <n v="1442232021"/>
    <n v="16692.500243055554"/>
    <s v="1945/09/12"/>
    <x v="310"/>
    <b v="1"/>
    <n v="188"/>
    <b v="1"/>
    <x v="4"/>
  </r>
  <r>
    <n v="347"/>
    <s v="&quot;Getting Naked: A Burlesque Story&quot;"/>
    <s v="&quot;Getting Naked&quot; tells the story of current-day burlesque in New York City through the on and off-stage lives of several performers."/>
    <x v="79"/>
    <n v="44636.2"/>
    <x v="0"/>
    <x v="0"/>
    <s v="USD"/>
    <n v="1447505609"/>
    <n v="1444910009"/>
    <n v="16723.495474537038"/>
    <s v="1945/10/13"/>
    <x v="311"/>
    <b v="1"/>
    <n v="379"/>
    <b v="1"/>
    <x v="4"/>
  </r>
  <r>
    <n v="348"/>
    <s v="Priced Out: Gentrification beyond black and white"/>
    <s v="Documentary about the complexities and contradictions of gentrification as one woman grapples with life after &quot;the Ghetto.&quot;"/>
    <x v="3"/>
    <n v="10300"/>
    <x v="0"/>
    <x v="0"/>
    <s v="USD"/>
    <n v="1440165916"/>
    <n v="1437573916"/>
    <n v="16638.58699074074"/>
    <s v="1945/07/20"/>
    <x v="312"/>
    <b v="1"/>
    <n v="119"/>
    <b v="1"/>
    <x v="4"/>
  </r>
  <r>
    <n v="349"/>
    <s v="Strangers To Peace: A Documentary"/>
    <s v="After 52 years of war, FARC guerrilla soldiers rejoin Colombian society to forge new lives of peace."/>
    <x v="108"/>
    <n v="12007.18"/>
    <x v="0"/>
    <x v="0"/>
    <s v="USD"/>
    <n v="1487937508"/>
    <n v="1485345508"/>
    <n v="17191.498935185184"/>
    <s v="1947/01/24"/>
    <x v="313"/>
    <b v="1"/>
    <n v="167"/>
    <b v="1"/>
    <x v="4"/>
  </r>
  <r>
    <n v="350"/>
    <s v="Mr. Chibbs (Documentary about NBA great Kenny Anderson)"/>
    <s v="NBA All-Star Kenny Anderson's mid-life crisis prompts him to examine his past, as he searches for relevancy in his future."/>
    <x v="31"/>
    <n v="28690"/>
    <x v="0"/>
    <x v="0"/>
    <s v="USD"/>
    <n v="1473566340"/>
    <n v="1470274509"/>
    <n v="17017.066076388888"/>
    <s v="1946/08/03"/>
    <x v="314"/>
    <b v="1"/>
    <n v="221"/>
    <b v="1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x v="109"/>
    <n v="43296"/>
    <x v="0"/>
    <x v="3"/>
    <s v="EUR"/>
    <n v="1460066954"/>
    <n v="1456614554"/>
    <n v="16858.964745370369"/>
    <s v="1946/02/25"/>
    <x v="315"/>
    <b v="1"/>
    <n v="964"/>
    <b v="1"/>
    <x v="4"/>
  </r>
  <r>
    <n v="352"/>
    <s v="Art Therapy: The Movie - The Final Push"/>
    <s v="An epic journey around the world, exploring the power of the human spirit and how art can be used to inspire a lifetime."/>
    <x v="3"/>
    <n v="11656"/>
    <x v="0"/>
    <x v="0"/>
    <s v="USD"/>
    <n v="1412740868"/>
    <n v="1410148868"/>
    <n v="16321.167453703703"/>
    <s v="1944/09/06"/>
    <x v="316"/>
    <b v="1"/>
    <n v="286"/>
    <b v="1"/>
    <x v="4"/>
  </r>
  <r>
    <n v="353"/>
    <s v="The S Word - a film that changes how we talk about suicide"/>
    <s v="A suicide attempt survivor is on a mission to find fellow survivors and document their stories of unguarded courage, insight and humor."/>
    <x v="110"/>
    <n v="63460.18"/>
    <x v="0"/>
    <x v="0"/>
    <s v="USD"/>
    <n v="1447963219"/>
    <n v="1445367619"/>
    <n v="16728.791886574076"/>
    <s v="1945/10/18"/>
    <x v="215"/>
    <b v="1"/>
    <n v="613"/>
    <b v="1"/>
    <x v="4"/>
  </r>
  <r>
    <n v="354"/>
    <s v="The Carousel - 2016 Tribeca Film Festival Official Selection"/>
    <s v="A carousel has spun since 1925 in a small town in NY. It once inspired Rod Serling and has since become a portal into the Twilight Zone"/>
    <x v="8"/>
    <n v="3638"/>
    <x v="0"/>
    <x v="0"/>
    <s v="USD"/>
    <n v="1460141521"/>
    <n v="1457553121"/>
    <n v="16869.827789351853"/>
    <s v="1946/03/08"/>
    <x v="204"/>
    <b v="1"/>
    <n v="29"/>
    <b v="1"/>
    <x v="4"/>
  </r>
  <r>
    <n v="355"/>
    <s v="REZA ABDOH -Theatre Visionary"/>
    <s v="A documentary film about the late REZA ABDOH and his performance company DAR A LUZ."/>
    <x v="19"/>
    <n v="40690"/>
    <x v="0"/>
    <x v="0"/>
    <s v="USD"/>
    <n v="1417420994"/>
    <n v="1414738994"/>
    <n v="16374.293912037037"/>
    <s v="1944/10/29"/>
    <x v="317"/>
    <b v="1"/>
    <n v="165"/>
    <b v="1"/>
    <x v="4"/>
  </r>
  <r>
    <n v="356"/>
    <s v="43 and 80"/>
    <s v="A documentary about halibut conservation and how it impacts communities of Southeast Alaska."/>
    <x v="51"/>
    <n v="7701.93"/>
    <x v="0"/>
    <x v="0"/>
    <s v="USD"/>
    <n v="1458152193"/>
    <n v="1455563793"/>
    <n v="16846.803159722222"/>
    <s v="1946/02/13"/>
    <x v="318"/>
    <b v="1"/>
    <n v="97"/>
    <b v="1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x v="36"/>
    <n v="26100"/>
    <x v="0"/>
    <x v="0"/>
    <s v="USD"/>
    <n v="1429852797"/>
    <n v="1426396797"/>
    <n v="16509.2221875"/>
    <s v="1945/03/13"/>
    <x v="319"/>
    <b v="1"/>
    <n v="303"/>
    <b v="1"/>
    <x v="4"/>
  </r>
  <r>
    <n v="358"/>
    <s v="Nobody Knows Anything (except William Goldman)"/>
    <s v="Screenwriter. Novelist. Playwright. The inside story of famed writer William Goldman. As only he can tell it."/>
    <x v="63"/>
    <n v="51544"/>
    <x v="0"/>
    <x v="0"/>
    <s v="USD"/>
    <n v="1466002800"/>
    <n v="1463517521"/>
    <n v="16938.860196759259"/>
    <s v="1946/05/16"/>
    <x v="301"/>
    <b v="1"/>
    <n v="267"/>
    <b v="1"/>
    <x v="4"/>
  </r>
  <r>
    <n v="359"/>
    <s v="Us, Naked: Trixie &amp; Monkey â€” World Premiere"/>
    <s v="Circus burlesque innovators, Trixie and Monkey seek to balance love and life while pursuing new creative heights."/>
    <x v="111"/>
    <n v="25375"/>
    <x v="0"/>
    <x v="0"/>
    <s v="USD"/>
    <n v="1415941920"/>
    <n v="1414028490"/>
    <n v="16366.070486111112"/>
    <s v="1944/10/21"/>
    <x v="320"/>
    <b v="1"/>
    <n v="302"/>
    <b v="1"/>
    <x v="4"/>
  </r>
  <r>
    <n v="360"/>
    <s v="Faith: A Documentary"/>
    <s v="A brave woman takes her wife and son from New York to visit her hometown in Kenya, where she was persecuted for being a lesbian."/>
    <x v="14"/>
    <n v="12165"/>
    <x v="0"/>
    <x v="0"/>
    <s v="USD"/>
    <n v="1437621060"/>
    <n v="1433799180"/>
    <n v="16594.897916666665"/>
    <s v="1945/06/06"/>
    <x v="321"/>
    <b v="0"/>
    <n v="87"/>
    <b v="1"/>
    <x v="4"/>
  </r>
  <r>
    <n v="361"/>
    <s v="Bleeding Audio: A Doc About The Matches &amp; The Music Industry"/>
    <s v="An indie documentary seeking production funds to capture The Matches reunion tour &amp; interviews with music industry professionals."/>
    <x v="19"/>
    <n v="38876.949999999997"/>
    <x v="0"/>
    <x v="0"/>
    <s v="USD"/>
    <n v="1416704506"/>
    <n v="1414108906"/>
    <n v="16367.001226851851"/>
    <s v="1944/10/22"/>
    <x v="322"/>
    <b v="0"/>
    <n v="354"/>
    <b v="1"/>
    <x v="4"/>
  </r>
  <r>
    <n v="362"/>
    <s v="THE RIDGE: TEN FOR THIRTY"/>
    <s v="A SHORT FILM celebrating ONE RACE: the Bridger Ridge Run. TEN RUNNERS: the movie-stars. THIRTY YEARS: running wild in the mountains."/>
    <x v="112"/>
    <n v="12000"/>
    <x v="0"/>
    <x v="0"/>
    <s v="USD"/>
    <n v="1407456000"/>
    <n v="1405573391"/>
    <n v="16268.210543981482"/>
    <s v="1944/07/15"/>
    <x v="323"/>
    <b v="0"/>
    <n v="86"/>
    <b v="1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x v="113"/>
    <n v="9044"/>
    <x v="0"/>
    <x v="0"/>
    <s v="USD"/>
    <n v="1272828120"/>
    <n v="1268934736"/>
    <n v="14686.744629629629"/>
    <s v="1940/03/16"/>
    <x v="324"/>
    <b v="0"/>
    <n v="26"/>
    <b v="1"/>
    <x v="4"/>
  </r>
  <r>
    <n v="364"/>
    <s v="Wild Familyâ€”Connecting to Your Calling in Your Family Life."/>
    <s v="This family-focused documentary explores the ways parents connect with the wild inside themselves and their kids. Ow-ow-oWoo!"/>
    <x v="39"/>
    <n v="7711.3"/>
    <x v="0"/>
    <x v="0"/>
    <s v="USD"/>
    <n v="1403323140"/>
    <n v="1400704672"/>
    <n v="16211.859629629629"/>
    <s v="1944/05/19"/>
    <x v="10"/>
    <b v="0"/>
    <n v="113"/>
    <b v="1"/>
    <x v="4"/>
  </r>
  <r>
    <n v="365"/>
    <s v="A QUEER COUNTRY"/>
    <s v="Please help us finish this documentary about how Tel Aviv in Israel became a gay friendly liberal hub in a religious state"/>
    <x v="36"/>
    <n v="15596"/>
    <x v="0"/>
    <x v="1"/>
    <s v="GBP"/>
    <n v="1393597999"/>
    <n v="1391005999"/>
    <n v="16099.606469907407"/>
    <s v="1944/01/28"/>
    <x v="325"/>
    <b v="0"/>
    <n v="65"/>
    <b v="1"/>
    <x v="4"/>
  </r>
  <r>
    <n v="366"/>
    <s v="A BUSHMAN ODYSSEY"/>
    <s v="One Bushman familyâ€™s struggle to survive genocide, dispossession and post-apartheid freedom in South Africa."/>
    <x v="114"/>
    <n v="38500"/>
    <x v="0"/>
    <x v="0"/>
    <s v="USD"/>
    <n v="1337540518"/>
    <n v="1334948518"/>
    <n v="15450.793032407408"/>
    <s v="1942/04/19"/>
    <x v="326"/>
    <b v="0"/>
    <n v="134"/>
    <b v="1"/>
    <x v="4"/>
  </r>
  <r>
    <n v="367"/>
    <s v="Game Changer: Lithuania's Nonviolent Revolution"/>
    <s v="This film relates how one country's burning desire for independence unified a diverse nation into a successful nonviolent revolution."/>
    <x v="3"/>
    <n v="10335.01"/>
    <x v="0"/>
    <x v="0"/>
    <s v="USD"/>
    <n v="1367384340"/>
    <n v="1363960278"/>
    <n v="15786.577291666666"/>
    <s v="1943/03/21"/>
    <x v="327"/>
    <b v="0"/>
    <n v="119"/>
    <b v="1"/>
    <x v="4"/>
  </r>
  <r>
    <n v="368"/>
    <s v="Swimming with Byron: A Documentary Film"/>
    <s v="Were the Romantics the first backpackers? This film follows them and explores the huge part geography played in their lives and works."/>
    <x v="78"/>
    <n v="13014"/>
    <x v="0"/>
    <x v="0"/>
    <s v="USD"/>
    <n v="1426426322"/>
    <n v="1423405922"/>
    <n v="16474.605578703704"/>
    <s v="1945/02/06"/>
    <x v="328"/>
    <b v="0"/>
    <n v="159"/>
    <b v="1"/>
    <x v="4"/>
  </r>
  <r>
    <n v="369"/>
    <s v="Alpine Zone"/>
    <s v="A documentary of one woman's attempt at solo hiking 2,000 miles, in an effort to understand herself and societal expectations."/>
    <x v="115"/>
    <n v="7160.12"/>
    <x v="0"/>
    <x v="0"/>
    <s v="USD"/>
    <n v="1326633269"/>
    <n v="1324041269"/>
    <n v="15324.551724537037"/>
    <s v="1941/12/14"/>
    <x v="329"/>
    <b v="0"/>
    <n v="167"/>
    <b v="1"/>
    <x v="4"/>
  </r>
  <r>
    <n v="370"/>
    <s v="Hola Mohalla: Festival of Soldier Saints"/>
    <s v="An exploration of what Sikhism is, through the journey of eight pilgrims at Hola Mohalla, a religious festival in Anandpur Sahib, India"/>
    <x v="31"/>
    <n v="30505"/>
    <x v="0"/>
    <x v="0"/>
    <s v="USD"/>
    <n v="1483729500"/>
    <n v="1481137500"/>
    <n v="17142.795138888891"/>
    <s v="1946/12/06"/>
    <x v="330"/>
    <b v="0"/>
    <n v="43"/>
    <b v="1"/>
    <x v="4"/>
  </r>
  <r>
    <n v="371"/>
    <s v="Unbranded"/>
    <s v="3,000 Miles. 18 Wild Horses. 6 Months. 5 States. 4 men. A documentary about Conservation, Exploration, and Wild Mustangs."/>
    <x v="60"/>
    <n v="171253"/>
    <x v="0"/>
    <x v="0"/>
    <s v="USD"/>
    <n v="1359743139"/>
    <n v="1355855139"/>
    <n v="15692.7678125"/>
    <s v="1942/12/17"/>
    <x v="331"/>
    <b v="0"/>
    <n v="1062"/>
    <b v="1"/>
    <x v="4"/>
  </r>
  <r>
    <n v="372"/>
    <s v="Wild Equus"/>
    <s v="A short documentary exploring the uses of 'Natural Horsemanship' across Europe"/>
    <x v="43"/>
    <n v="376"/>
    <x v="0"/>
    <x v="1"/>
    <s v="GBP"/>
    <n v="1459872000"/>
    <n v="1456408244"/>
    <n v="16856.576898148149"/>
    <s v="1946/02/23"/>
    <x v="332"/>
    <b v="0"/>
    <n v="9"/>
    <b v="1"/>
    <x v="4"/>
  </r>
  <r>
    <n v="373"/>
    <s v="The Boing Heard 'Round the World"/>
    <s v="A feature documentary about UPA Pictures, the little studio that changed the course of animation around the world"/>
    <x v="51"/>
    <n v="8000"/>
    <x v="0"/>
    <x v="0"/>
    <s v="USD"/>
    <n v="1342648398"/>
    <n v="1340056398"/>
    <n v="15509.912013888888"/>
    <s v="1942/06/17"/>
    <x v="333"/>
    <b v="0"/>
    <n v="89"/>
    <b v="1"/>
    <x v="4"/>
  </r>
  <r>
    <n v="374"/>
    <s v="Bird Language with Jon Young; an instructional video"/>
    <s v="Bird Language with Jon Young is a 2 disk DVD set teaching you all you need to know to start learning bird language and start a group."/>
    <x v="12"/>
    <n v="7839"/>
    <x v="0"/>
    <x v="0"/>
    <s v="USD"/>
    <n v="1316208031"/>
    <n v="1312320031"/>
    <n v="15188.889247685185"/>
    <s v="1941/07/31"/>
    <x v="334"/>
    <b v="0"/>
    <n v="174"/>
    <b v="1"/>
    <x v="4"/>
  </r>
  <r>
    <n v="375"/>
    <s v="Project Reconnect: WHERE WE ARE NOW"/>
    <s v="As the videocam &quot;Enrique de Malaca&quot; circumnavigates the globe, it captures stories of friends who have set foot on other lands."/>
    <x v="2"/>
    <n v="600"/>
    <x v="0"/>
    <x v="0"/>
    <s v="USD"/>
    <n v="1393694280"/>
    <n v="1390088311"/>
    <n v="16088.985081018518"/>
    <s v="1944/01/17"/>
    <x v="335"/>
    <b v="0"/>
    <n v="14"/>
    <b v="1"/>
    <x v="4"/>
  </r>
  <r>
    <n v="376"/>
    <s v="Quintessential: The Journey"/>
    <s v="A film about the cosmetics industry. Everything you need to know about the ingredients being used and what alternatives are out there."/>
    <x v="116"/>
    <n v="2596"/>
    <x v="0"/>
    <x v="1"/>
    <s v="GBP"/>
    <n v="1472122316"/>
    <n v="1469443916"/>
    <n v="17007.45273148148"/>
    <s v="1946/07/24"/>
    <x v="336"/>
    <b v="0"/>
    <n v="48"/>
    <b v="1"/>
    <x v="4"/>
  </r>
  <r>
    <n v="377"/>
    <s v="PIN UP! THE MOVIE The documentary with vintage style"/>
    <s v="Dangerous. Sexy. All-American Girl. You know the look. Now meet the women who are making retro style modern."/>
    <x v="14"/>
    <n v="13728"/>
    <x v="0"/>
    <x v="0"/>
    <s v="USD"/>
    <n v="1447484460"/>
    <n v="1444888868"/>
    <n v="16723.250787037035"/>
    <s v="1945/10/13"/>
    <x v="311"/>
    <b v="0"/>
    <n v="133"/>
    <b v="1"/>
    <x v="4"/>
  </r>
  <r>
    <n v="378"/>
    <s v="Where is Home?"/>
    <s v="Ugandan Filmmaker and Activist Kamoga Hassan's new documentary follows Ugandan LGBT asylum seekers asking the question &quot;Where is home?&quot;"/>
    <x v="9"/>
    <n v="3353"/>
    <x v="0"/>
    <x v="5"/>
    <s v="CAD"/>
    <n v="1453765920"/>
    <n v="1451655808"/>
    <n v="16801.571851851852"/>
    <s v="1945/12/30"/>
    <x v="337"/>
    <b v="0"/>
    <n v="83"/>
    <b v="1"/>
    <x v="4"/>
  </r>
  <r>
    <n v="379"/>
    <s v="The Unknowns"/>
    <s v="The U.S. Army has granted us permission to film a documentary at America's most sacred shrine: The Tomb of the Unknown Soldier."/>
    <x v="36"/>
    <n v="17412"/>
    <x v="0"/>
    <x v="0"/>
    <s v="USD"/>
    <n v="1336062672"/>
    <n v="1332174672"/>
    <n v="15418.688333333334"/>
    <s v="1942/03/18"/>
    <x v="102"/>
    <b v="0"/>
    <n v="149"/>
    <b v="1"/>
    <x v="4"/>
  </r>
  <r>
    <n v="380"/>
    <s v="Steamboat Springs Van Clan"/>
    <s v="The Steamboat Van Clan is a group of three young ski competitors following their dreams and documenting their adventures along the way."/>
    <x v="23"/>
    <n v="5660"/>
    <x v="0"/>
    <x v="0"/>
    <s v="USD"/>
    <n v="1453569392"/>
    <n v="1451409392"/>
    <n v="16798.719814814816"/>
    <s v="1945/12/27"/>
    <x v="338"/>
    <b v="0"/>
    <n v="49"/>
    <b v="1"/>
    <x v="4"/>
  </r>
  <r>
    <n v="381"/>
    <s v="Clearwater"/>
    <s v="Set in the ancient waters of the Puget Sound, Clearwater is a universal story about the need to adapt to change."/>
    <x v="31"/>
    <n v="26182.5"/>
    <x v="0"/>
    <x v="0"/>
    <s v="USD"/>
    <n v="1343624400"/>
    <n v="1340642717"/>
    <n v="15516.698113425926"/>
    <s v="1942/06/24"/>
    <x v="339"/>
    <b v="0"/>
    <n v="251"/>
    <b v="1"/>
    <x v="4"/>
  </r>
  <r>
    <n v="382"/>
    <s v="99% Declaration Mini-Doc"/>
    <s v="I went to Philadelphia to find out if The 99% Declaration could take the ideas of OccupyWallSt. and make change from within the system."/>
    <x v="20"/>
    <n v="1535"/>
    <x v="0"/>
    <x v="0"/>
    <s v="USD"/>
    <n v="1346950900"/>
    <n v="1345741300"/>
    <n v="15575.709490740741"/>
    <s v="1942/08/22"/>
    <x v="340"/>
    <b v="0"/>
    <n v="22"/>
    <b v="1"/>
    <x v="4"/>
  </r>
  <r>
    <n v="383"/>
    <s v="Tornado Pursuit: 2014 Storm Chasing Web Series"/>
    <s v="An independent documentary web series about storm chasing in tornado alley that features the chase team TornadoRaiders.com"/>
    <x v="117"/>
    <n v="2065"/>
    <x v="0"/>
    <x v="0"/>
    <s v="USD"/>
    <n v="1400467759"/>
    <n v="1398480559"/>
    <n v="16186.117581018518"/>
    <s v="1944/04/24"/>
    <x v="341"/>
    <b v="0"/>
    <n v="48"/>
    <b v="1"/>
    <x v="4"/>
  </r>
  <r>
    <n v="384"/>
    <s v="Nurse Mare Foals: Born to Die"/>
    <s v="This documentary is about Last Chance Corral in Athens, Ohio and their heroic work saving nurse mare foals from imminent death."/>
    <x v="22"/>
    <n v="22421"/>
    <x v="0"/>
    <x v="0"/>
    <s v="USD"/>
    <n v="1420569947"/>
    <n v="1417977947"/>
    <n v="16411.781793981481"/>
    <s v="1944/12/05"/>
    <x v="342"/>
    <b v="0"/>
    <n v="383"/>
    <b v="1"/>
    <x v="4"/>
  </r>
  <r>
    <n v="385"/>
    <s v="Luke and Jedi"/>
    <s v="A documentary following the incredible story of a brave little boy and his service dog, fighting Type 1 Diabetes one day at a time."/>
    <x v="31"/>
    <n v="26495.5"/>
    <x v="0"/>
    <x v="0"/>
    <s v="USD"/>
    <n v="1416582101"/>
    <n v="1413986501"/>
    <n v="16365.584502314814"/>
    <s v="1944/10/20"/>
    <x v="343"/>
    <b v="0"/>
    <n v="237"/>
    <b v="1"/>
    <x v="4"/>
  </r>
  <r>
    <n v="386"/>
    <s v="Submarine: Diving Away From Adulthood"/>
    <s v="Eight friends reunite to achieve their childhood dream of designing, constructing, and launching a homemade submarine."/>
    <x v="20"/>
    <n v="601"/>
    <x v="0"/>
    <x v="0"/>
    <s v="USD"/>
    <n v="1439246991"/>
    <n v="1437950991"/>
    <n v="16642.951284722221"/>
    <s v="1945/07/24"/>
    <x v="344"/>
    <b v="0"/>
    <n v="13"/>
    <b v="1"/>
    <x v="4"/>
  </r>
  <r>
    <n v="387"/>
    <s v="On the Back of a Tiger"/>
    <s v="The workings of life revised: Pioneering scientists &amp; health-seekers challenge our understanding of disease, aging and consciousness."/>
    <x v="114"/>
    <n v="81316"/>
    <x v="0"/>
    <x v="0"/>
    <s v="USD"/>
    <n v="1439618400"/>
    <n v="1436976858"/>
    <n v="16631.676597222224"/>
    <s v="1945/07/13"/>
    <x v="20"/>
    <b v="0"/>
    <n v="562"/>
    <b v="1"/>
    <x v="4"/>
  </r>
  <r>
    <n v="388"/>
    <s v="Another Man's Treasure documentary"/>
    <s v="A documentary film featuring the World's Largest Rummage Sale and rumination on the Power and Pleasures of Possessions."/>
    <x v="10"/>
    <n v="6308"/>
    <x v="0"/>
    <x v="0"/>
    <s v="USD"/>
    <n v="1469670580"/>
    <n v="1467078580"/>
    <n v="16980.076157407406"/>
    <s v="1946/06/27"/>
    <x v="345"/>
    <b v="0"/>
    <n v="71"/>
    <b v="1"/>
    <x v="4"/>
  </r>
  <r>
    <n v="389"/>
    <s v="The Food Cure"/>
    <s v="What difference can food really make? A documentary film about six people who make the radical choice to face cancer with their plates."/>
    <x v="118"/>
    <n v="123444.12"/>
    <x v="0"/>
    <x v="0"/>
    <s v="USD"/>
    <n v="1394233140"/>
    <n v="1391477450"/>
    <n v="16105.063078703704"/>
    <s v="1944/02/03"/>
    <x v="346"/>
    <b v="0"/>
    <n v="1510"/>
    <b v="1"/>
    <x v="4"/>
  </r>
  <r>
    <n v="390"/>
    <s v="Built by UCF: St. Vincent and the Grenadines Chapter"/>
    <s v="Join UCF as they dive into the creative and community outreach for the families in St. Vincent and the Grenadines."/>
    <x v="28"/>
    <n v="1000"/>
    <x v="0"/>
    <x v="0"/>
    <s v="USD"/>
    <n v="1431046372"/>
    <n v="1429318372"/>
    <n v="16543.036712962963"/>
    <s v="1945/04/16"/>
    <x v="347"/>
    <b v="0"/>
    <n v="14"/>
    <b v="1"/>
    <x v="4"/>
  </r>
  <r>
    <n v="391"/>
    <s v="Science, Sex and the Ladies"/>
    <s v="Too many women feel confused about their orgasm and shame about their desire. This movie aims to change that."/>
    <x v="22"/>
    <n v="20122"/>
    <x v="0"/>
    <x v="0"/>
    <s v="USD"/>
    <n v="1324169940"/>
    <n v="1321578051"/>
    <n v="15296.042256944444"/>
    <s v="1941/11/16"/>
    <x v="348"/>
    <b v="0"/>
    <n v="193"/>
    <b v="1"/>
    <x v="4"/>
  </r>
  <r>
    <n v="392"/>
    <s v="More than Gold: The Rhino Rescue Project"/>
    <s v="Rhinos are the most endangered large animal in the world today, and an epic, global battle is being waged to ensure their survival."/>
    <x v="17"/>
    <n v="18667"/>
    <x v="0"/>
    <x v="0"/>
    <s v="USD"/>
    <n v="1315450800"/>
    <n v="1312823571"/>
    <n v="15194.717256944445"/>
    <s v="1941/08/06"/>
    <x v="349"/>
    <b v="0"/>
    <n v="206"/>
    <b v="1"/>
    <x v="4"/>
  </r>
  <r>
    <n v="393"/>
    <s v="THE PENGUIN COUNTERS Documentary Film"/>
    <s v="This is a story thatâ€™s never been told, about tackling climate change one penguin at a timeâ€¦"/>
    <x v="63"/>
    <n v="55223"/>
    <x v="0"/>
    <x v="0"/>
    <s v="USD"/>
    <n v="1381424452"/>
    <n v="1378746052"/>
    <n v="15957.708935185185"/>
    <s v="1943/09/08"/>
    <x v="350"/>
    <b v="0"/>
    <n v="351"/>
    <b v="1"/>
    <x v="4"/>
  </r>
  <r>
    <n v="394"/>
    <s v="Light in Taranto (Luce di Taranto) feature-length film"/>
    <s v="A sweeping portrait of daily life in Taranto in an effort to raise awareness and preserve its cultural and architectural heritage."/>
    <x v="119"/>
    <n v="5259"/>
    <x v="0"/>
    <x v="3"/>
    <s v="EUR"/>
    <n v="1460918282"/>
    <n v="1455737882"/>
    <n v="16848.818078703705"/>
    <s v="1946/02/15"/>
    <x v="351"/>
    <b v="0"/>
    <n v="50"/>
    <b v="1"/>
    <x v="4"/>
  </r>
  <r>
    <n v="395"/>
    <s v="The Peace Agency Documentary Kickstarter Campaign!"/>
    <s v="When the war ends, a woman's fight begins. Bringing to life the most untapped resources in peace making between faiths."/>
    <x v="3"/>
    <n v="10804.45"/>
    <x v="0"/>
    <x v="0"/>
    <s v="USD"/>
    <n v="1335562320"/>
    <n v="1332452960"/>
    <n v="15421.909259259259"/>
    <s v="1942/03/21"/>
    <x v="352"/>
    <b v="0"/>
    <n v="184"/>
    <b v="1"/>
    <x v="4"/>
  </r>
  <r>
    <n v="396"/>
    <s v="No Act of Ours Film"/>
    <s v="Loyalty and morality are questioned as we follow the struggles of Penn State students in wake of the child sexual abuse scandal."/>
    <x v="36"/>
    <n v="16000"/>
    <x v="0"/>
    <x v="0"/>
    <s v="USD"/>
    <n v="1341668006"/>
    <n v="1340372006"/>
    <n v="15513.56488425926"/>
    <s v="1942/06/21"/>
    <x v="353"/>
    <b v="0"/>
    <n v="196"/>
    <b v="1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x v="120"/>
    <n v="12929.35"/>
    <x v="0"/>
    <x v="0"/>
    <s v="USD"/>
    <n v="1283312640"/>
    <n v="1279651084"/>
    <n v="14810.776435185186"/>
    <s v="1940/07/18"/>
    <x v="354"/>
    <b v="0"/>
    <n v="229"/>
    <b v="1"/>
    <x v="4"/>
  </r>
  <r>
    <n v="398"/>
    <s v="Picking Up the Pieces: Child Holocaust Survivors Rebuild"/>
    <s v="My film tells the stories of Jewish Child Holocaust Survivors and how they rebuilt their lives. STRETCH GOALS ADDED!"/>
    <x v="51"/>
    <n v="9387"/>
    <x v="0"/>
    <x v="0"/>
    <s v="USD"/>
    <n v="1430334126"/>
    <n v="1426446126"/>
    <n v="16509.793125"/>
    <s v="1945/03/13"/>
    <x v="319"/>
    <b v="0"/>
    <n v="67"/>
    <b v="1"/>
    <x v="4"/>
  </r>
  <r>
    <n v="399"/>
    <s v="Green School Stories: a film to inspire change in education"/>
    <s v="What do we want for our kids? An independent film bringing ideas out of the jungle about a radically different approach to learning."/>
    <x v="22"/>
    <n v="21361"/>
    <x v="0"/>
    <x v="1"/>
    <s v="GBP"/>
    <n v="1481716800"/>
    <n v="1479070867"/>
    <n v="17118.875775462962"/>
    <s v="1946/11/12"/>
    <x v="355"/>
    <b v="0"/>
    <n v="95"/>
    <b v="1"/>
    <x v="4"/>
  </r>
  <r>
    <n v="400"/>
    <s v="From Two Sticks - the fight against hunger and malnutrition"/>
    <s v="A documentary film on a sustainable, grassroots effort to fight malnutrition in Indonesia.  And it's organic!"/>
    <x v="3"/>
    <n v="11230.25"/>
    <x v="0"/>
    <x v="0"/>
    <s v="USD"/>
    <n v="1400297400"/>
    <n v="1397661347"/>
    <n v="16176.635960648147"/>
    <s v="1944/04/14"/>
    <x v="356"/>
    <b v="0"/>
    <n v="62"/>
    <b v="1"/>
    <x v="4"/>
  </r>
  <r>
    <n v="401"/>
    <s v="Present and Unaccounted For: Black Women in Medicine"/>
    <s v="Join us as we explore their humanity, intellect and legacy, demonstrating to young women around the world that all things are possible."/>
    <x v="63"/>
    <n v="51906"/>
    <x v="0"/>
    <x v="0"/>
    <s v="USD"/>
    <n v="1312747970"/>
    <n v="1310155970"/>
    <n v="15163.84224537037"/>
    <s v="1941/07/06"/>
    <x v="357"/>
    <b v="0"/>
    <n v="73"/>
    <b v="1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x v="13"/>
    <n v="2833"/>
    <x v="0"/>
    <x v="0"/>
    <s v="USD"/>
    <n v="1446731817"/>
    <n v="1444913817"/>
    <n v="16723.539548611112"/>
    <s v="1945/10/13"/>
    <x v="311"/>
    <b v="0"/>
    <n v="43"/>
    <b v="1"/>
    <x v="4"/>
  </r>
  <r>
    <n v="403"/>
    <s v="MONDO BANANA"/>
    <s v="A documentary adventure about bananas - and people. Your round-trip ticket into the heart of banana-cultures!!"/>
    <x v="10"/>
    <n v="5263"/>
    <x v="0"/>
    <x v="0"/>
    <s v="USD"/>
    <n v="1312960080"/>
    <n v="1308900441"/>
    <n v="15149.310659722221"/>
    <s v="1941/06/22"/>
    <x v="358"/>
    <b v="0"/>
    <n v="70"/>
    <b v="1"/>
    <x v="4"/>
  </r>
  <r>
    <n v="404"/>
    <s v="The Last One: Unfolding the AIDS MEMORIAL QUILT"/>
    <s v="A feature length documentary, exploring the many lives memorialized by the iconic AIDS Memorial Quilt."/>
    <x v="19"/>
    <n v="36082"/>
    <x v="0"/>
    <x v="0"/>
    <s v="USD"/>
    <n v="1391641440"/>
    <n v="1389107062"/>
    <n v="16077.628032407407"/>
    <s v="1944/01/06"/>
    <x v="359"/>
    <b v="0"/>
    <n v="271"/>
    <b v="1"/>
    <x v="4"/>
  </r>
  <r>
    <n v="405"/>
    <s v="The Healing Effect Movie"/>
    <s v="Come, join our movie movement.  A new documentary about the healing power of food."/>
    <x v="121"/>
    <n v="3036"/>
    <x v="0"/>
    <x v="0"/>
    <s v="USD"/>
    <n v="1394071339"/>
    <n v="1391479339"/>
    <n v="16105.08494212963"/>
    <s v="1944/02/03"/>
    <x v="346"/>
    <b v="0"/>
    <n v="55"/>
    <b v="1"/>
    <x v="4"/>
  </r>
  <r>
    <n v="406"/>
    <s v="The Desert River Bends"/>
    <s v="The Desert River Bends is a short documentary following the alternative lifestyles of three middle-age river guides in Moab UT."/>
    <x v="70"/>
    <n v="3015.73"/>
    <x v="0"/>
    <x v="0"/>
    <s v="USD"/>
    <n v="1304920740"/>
    <n v="1301975637"/>
    <n v="15069.162465277777"/>
    <s v="1941/04/03"/>
    <x v="360"/>
    <b v="0"/>
    <n v="35"/>
    <b v="1"/>
    <x v="4"/>
  </r>
  <r>
    <n v="407"/>
    <s v="Haymarket Documentary"/>
    <s v="The story of the 1886 Haymarket Riot explored through the history of the Haymarket Police Memorial Statue."/>
    <x v="13"/>
    <n v="2031"/>
    <x v="0"/>
    <x v="0"/>
    <s v="USD"/>
    <n v="1321739650"/>
    <n v="1316552050"/>
    <n v="15237.870949074075"/>
    <s v="1941/09/18"/>
    <x v="361"/>
    <b v="0"/>
    <n v="22"/>
    <b v="1"/>
    <x v="4"/>
  </r>
  <r>
    <n v="408"/>
    <s v="Reverence: A Documentary Short on Branded Yarmulkes"/>
    <s v="A documentary exploring the phenomenon of custom and branded yarmulkes in Jewish-American communities."/>
    <x v="12"/>
    <n v="6086.26"/>
    <x v="0"/>
    <x v="0"/>
    <s v="USD"/>
    <n v="1383676790"/>
    <n v="1380217190"/>
    <n v="15974.735995370371"/>
    <s v="1943/09/25"/>
    <x v="362"/>
    <b v="0"/>
    <n v="38"/>
    <b v="1"/>
    <x v="4"/>
  </r>
  <r>
    <n v="409"/>
    <s v="The Lost Generation"/>
    <s v="I am working on a project that explores the relationship between education to work for youth within the European Union."/>
    <x v="2"/>
    <n v="684"/>
    <x v="0"/>
    <x v="1"/>
    <s v="GBP"/>
    <n v="1469220144"/>
    <n v="1466628144"/>
    <n v="16974.862777777777"/>
    <s v="1946/06/21"/>
    <x v="363"/>
    <b v="0"/>
    <n v="15"/>
    <b v="1"/>
    <x v="4"/>
  </r>
  <r>
    <n v="410"/>
    <s v="January's Story - A One Of A Kind Transgender Woman"/>
    <s v="January was a mentor, advocate, and friend.  Her life tragically came to an end in September 2012.  This film is her story."/>
    <x v="28"/>
    <n v="1283"/>
    <x v="0"/>
    <x v="5"/>
    <s v="CAD"/>
    <n v="1434670397"/>
    <n v="1429486397"/>
    <n v="16544.981446759259"/>
    <s v="1945/04/17"/>
    <x v="145"/>
    <b v="0"/>
    <n v="7"/>
    <b v="1"/>
    <x v="4"/>
  </r>
  <r>
    <n v="411"/>
    <s v="GO FAR: The Christopher Rush Story (4)"/>
    <s v="An inspirational feature-length documentary that will help those with disabilities achieve their goals despite the obstacles."/>
    <x v="11"/>
    <n v="30315"/>
    <x v="0"/>
    <x v="0"/>
    <s v="USD"/>
    <n v="1387688400"/>
    <n v="1384920804"/>
    <n v="16029.175972222221"/>
    <s v="1943/11/19"/>
    <x v="364"/>
    <b v="0"/>
    <n v="241"/>
    <b v="1"/>
    <x v="4"/>
  </r>
  <r>
    <n v="412"/>
    <s v="Southern Oregon VS. LNG"/>
    <s v="A short film about property rights, salmon, and ratepayers in the controversy over exporting natural gas through southern Oregon"/>
    <x v="30"/>
    <n v="3171"/>
    <x v="0"/>
    <x v="0"/>
    <s v="USD"/>
    <n v="1343238578"/>
    <n v="1341856178"/>
    <n v="15530.742800925926"/>
    <s v="1942/07/08"/>
    <x v="365"/>
    <b v="0"/>
    <n v="55"/>
    <b v="1"/>
    <x v="4"/>
  </r>
  <r>
    <n v="413"/>
    <s v="Through the Fire: Rebuilding Somalia"/>
    <s v="A journey to discover how Somalis are rebuilding their shattered nation, with a focus on the role that women are playing."/>
    <x v="122"/>
    <n v="13451"/>
    <x v="0"/>
    <x v="0"/>
    <s v="USD"/>
    <n v="1342731811"/>
    <n v="1340139811"/>
    <n v="15510.877442129629"/>
    <s v="1942/06/18"/>
    <x v="366"/>
    <b v="0"/>
    <n v="171"/>
    <b v="1"/>
    <x v="4"/>
  </r>
  <r>
    <n v="414"/>
    <s v="thisisstuttering: A Documentary"/>
    <s v="thisisstuttering is a found-footage doc that has already changed lives. It is completely done; we need your help to get it out there."/>
    <x v="17"/>
    <n v="19028"/>
    <x v="0"/>
    <x v="0"/>
    <s v="USD"/>
    <n v="1381541465"/>
    <n v="1378949465"/>
    <n v="15960.063252314814"/>
    <s v="1943/09/11"/>
    <x v="367"/>
    <b v="0"/>
    <n v="208"/>
    <b v="1"/>
    <x v="4"/>
  </r>
  <r>
    <n v="415"/>
    <s v="Ben &amp; Bill Down Under: 2 Canadians Tour America"/>
    <s v="Two Canadians document their comic misadventures South of the border seeking the American Dream, trivial pursuits and giant breakfasts!"/>
    <x v="123"/>
    <n v="1430.06"/>
    <x v="0"/>
    <x v="5"/>
    <s v="CAD"/>
    <n v="1413547200"/>
    <n v="1411417602"/>
    <n v="16335.851875"/>
    <s v="1944/09/20"/>
    <x v="119"/>
    <b v="0"/>
    <n v="21"/>
    <b v="1"/>
    <x v="4"/>
  </r>
  <r>
    <n v="416"/>
    <s v="Fire in the Heart of the City"/>
    <s v="35,000 pounds of food to a city. Highlighting the &quot;Convoy New Britain&quot; event from birth to beyond."/>
    <x v="28"/>
    <n v="1202.17"/>
    <x v="0"/>
    <x v="0"/>
    <s v="USD"/>
    <n v="1391851831"/>
    <n v="1389259831"/>
    <n v="16079.39619212963"/>
    <s v="1944/01/08"/>
    <x v="368"/>
    <b v="0"/>
    <n v="25"/>
    <b v="1"/>
    <x v="4"/>
  </r>
  <r>
    <n v="417"/>
    <s v="Cycle of Life"/>
    <s v="An unexpected kidney donor acts on faith in order to rescue a fellow cyclist from his failing body. The true story of Pete and Kelly."/>
    <x v="124"/>
    <n v="10526"/>
    <x v="0"/>
    <x v="0"/>
    <s v="USD"/>
    <n v="1365395580"/>
    <n v="1364426260"/>
    <n v="15791.970601851852"/>
    <s v="1943/03/26"/>
    <x v="369"/>
    <b v="0"/>
    <n v="52"/>
    <b v="1"/>
    <x v="4"/>
  </r>
  <r>
    <n v="418"/>
    <s v="Swim for the Reef"/>
    <s v="A Texas grandfather's extraordinary quest to protect the coral reefs and his challenge to humanity to take care of the things we love."/>
    <x v="125"/>
    <n v="22542"/>
    <x v="0"/>
    <x v="0"/>
    <s v="USD"/>
    <n v="1437633997"/>
    <n v="1435041997"/>
    <n v="16609.282372685186"/>
    <s v="1945/06/21"/>
    <x v="370"/>
    <b v="0"/>
    <n v="104"/>
    <b v="1"/>
    <x v="4"/>
  </r>
  <r>
    <n v="419"/>
    <s v="BEYOND LOCAL"/>
    <s v="Beyond Local is a personal journey through an art-centric and musically talented community that fosters creativity."/>
    <x v="6"/>
    <n v="8035"/>
    <x v="0"/>
    <x v="0"/>
    <s v="USD"/>
    <n v="1372536787"/>
    <n v="1367352787"/>
    <n v="15825.842442129629"/>
    <s v="1943/04/29"/>
    <x v="371"/>
    <b v="0"/>
    <n v="73"/>
    <b v="1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x v="126"/>
    <n v="14.5"/>
    <x v="2"/>
    <x v="0"/>
    <s v="USD"/>
    <n v="1394772031"/>
    <n v="1392183631"/>
    <n v="16113.236469907408"/>
    <s v="1944/02/11"/>
    <x v="99"/>
    <b v="0"/>
    <n v="3"/>
    <b v="0"/>
    <x v="5"/>
  </r>
  <r>
    <n v="421"/>
    <s v="The monster Inside"/>
    <s v="An artistic project that will act as my final animation project and first feature film written, directed, animated, and produced by me"/>
    <x v="36"/>
    <n v="301"/>
    <x v="2"/>
    <x v="0"/>
    <s v="USD"/>
    <n v="1440157656"/>
    <n v="1434973656"/>
    <n v="16608.491388888888"/>
    <s v="1945/06/20"/>
    <x v="0"/>
    <b v="0"/>
    <n v="6"/>
    <b v="0"/>
    <x v="5"/>
  </r>
  <r>
    <n v="422"/>
    <s v="Catsville High the Movie (Anti-Bullying) Teaser Trailer"/>
    <s v="Screen writers look to create animated trailer about Anti-Bullying and seek to produce an on-going series that addresses teen issues."/>
    <x v="79"/>
    <n v="430"/>
    <x v="2"/>
    <x v="0"/>
    <s v="USD"/>
    <n v="1410416097"/>
    <n v="1407824097"/>
    <n v="16294.260381944445"/>
    <s v="1944/08/10"/>
    <x v="372"/>
    <b v="0"/>
    <n v="12"/>
    <b v="0"/>
    <x v="5"/>
  </r>
  <r>
    <n v="423"/>
    <s v="The Dark Brotherhood  (from the makers of COPS: Skyrim)"/>
    <s v="from the makers of COPS: Skyrim comes the Dark Brotherhood. a dramatic series created with Skyrim machinima."/>
    <x v="22"/>
    <n v="153"/>
    <x v="2"/>
    <x v="0"/>
    <s v="USD"/>
    <n v="1370470430"/>
    <n v="1367878430"/>
    <n v="15831.926273148149"/>
    <s v="1943/05/05"/>
    <x v="373"/>
    <b v="0"/>
    <n v="13"/>
    <b v="0"/>
    <x v="5"/>
  </r>
  <r>
    <n v="424"/>
    <s v="Drowning -Short animated Film"/>
    <s v="A short film about a gay teenage boy who is bullied to the point where he is willing to commit suicide. Only he can save himself."/>
    <x v="9"/>
    <n v="203.9"/>
    <x v="2"/>
    <x v="0"/>
    <s v="USD"/>
    <n v="1332748899"/>
    <n v="1327568499"/>
    <n v="15365.376145833334"/>
    <s v="1942/01/24"/>
    <x v="374"/>
    <b v="0"/>
    <n v="5"/>
    <b v="0"/>
    <x v="5"/>
  </r>
  <r>
    <n v="425"/>
    <s v="Patch Bo - Organic toons"/>
    <s v="Support new organic, gluten free cartoon! You'll enjoy this funny story about fruits &amp; vegies and will be able to see new episodes!"/>
    <x v="63"/>
    <n v="6"/>
    <x v="2"/>
    <x v="0"/>
    <s v="USD"/>
    <n v="1448660404"/>
    <n v="1443472804"/>
    <n v="16706.861157407406"/>
    <s v="1945/09/26"/>
    <x v="375"/>
    <b v="0"/>
    <n v="2"/>
    <b v="0"/>
    <x v="5"/>
  </r>
  <r>
    <n v="426"/>
    <s v="Dewey Does 110 Animation"/>
    <s v="The first ever, Dewey Does 110 animation, teaches kids good values, how to succeed in life and maintaining a 110% state-of-mind."/>
    <x v="3"/>
    <n v="133"/>
    <x v="2"/>
    <x v="0"/>
    <s v="USD"/>
    <n v="1456851914"/>
    <n v="1454259914"/>
    <n v="16831.711967592593"/>
    <s v="1946/01/29"/>
    <x v="376"/>
    <b v="0"/>
    <n v="8"/>
    <b v="0"/>
    <x v="5"/>
  </r>
  <r>
    <n v="427"/>
    <s v="Hard Times Charles Video Book"/>
    <s v="Iâ€™m raising funds to produce a professional Hard Times Charles animated video book, including hiring animators and voice-over talent."/>
    <x v="115"/>
    <n v="0"/>
    <x v="2"/>
    <x v="0"/>
    <s v="USD"/>
    <n v="1445540340"/>
    <n v="1444340940"/>
    <n v="16716.90902777778"/>
    <s v="1945/10/06"/>
    <x v="377"/>
    <b v="0"/>
    <n v="0"/>
    <b v="0"/>
    <x v="5"/>
  </r>
  <r>
    <n v="428"/>
    <s v="Little Clay Bible - Zacchaeus"/>
    <s v="Fresh, fun, entertaining Bible stories on YouTube, stop-motion style."/>
    <x v="14"/>
    <n v="676"/>
    <x v="2"/>
    <x v="0"/>
    <s v="USD"/>
    <n v="1402956000"/>
    <n v="1400523845"/>
    <n v="16209.766724537038"/>
    <s v="1944/05/17"/>
    <x v="126"/>
    <b v="0"/>
    <n v="13"/>
    <b v="0"/>
    <x v="5"/>
  </r>
  <r>
    <n v="429"/>
    <s v="THE FUTURE"/>
    <s v="THE FUTURE is a short animated film created entirely by autistic and developmentally disabled artists from the L.A.N.D. program in Brooklyn, New York."/>
    <x v="10"/>
    <n v="0"/>
    <x v="2"/>
    <x v="0"/>
    <s v="USD"/>
    <n v="1259297940"/>
    <n v="1252964282"/>
    <n v="14501.901412037038"/>
    <s v="1939/09/13"/>
    <x v="378"/>
    <b v="0"/>
    <n v="0"/>
    <b v="0"/>
    <x v="5"/>
  </r>
  <r>
    <n v="430"/>
    <s v="&quot;I'll Take You Back&quot; Animated Music Video"/>
    <s v="Freddy Flint is creating an animated music video to the new &quot;Buttonpusher&quot; single, &quot;I'll Take You Back&quot;"/>
    <x v="28"/>
    <n v="24"/>
    <x v="2"/>
    <x v="0"/>
    <s v="USD"/>
    <n v="1378866867"/>
    <n v="1377570867"/>
    <n v="15944.107256944444"/>
    <s v="1943/08/26"/>
    <x v="379"/>
    <b v="0"/>
    <n v="5"/>
    <b v="0"/>
    <x v="5"/>
  </r>
  <r>
    <n v="431"/>
    <s v="Bump in the road short stop motion animation"/>
    <s v="A short stop motion animated film of a man on his way home when strange goings on start to happen on his journey."/>
    <x v="9"/>
    <n v="415"/>
    <x v="2"/>
    <x v="1"/>
    <s v="GBP"/>
    <n v="1467752083"/>
    <n v="1465160083"/>
    <n v="16957.871331018519"/>
    <s v="1946/06/04"/>
    <x v="380"/>
    <b v="0"/>
    <n v="8"/>
    <b v="0"/>
    <x v="5"/>
  </r>
  <r>
    <n v="432"/>
    <s v="The Zombie Next Door"/>
    <s v="A teenage zombie named Jeff and his mad scientist mother adapt to life in the town of Serendipity, where the supernatural occurs daily."/>
    <x v="12"/>
    <n v="570"/>
    <x v="2"/>
    <x v="0"/>
    <s v="USD"/>
    <n v="1445448381"/>
    <n v="1440264381"/>
    <n v="16669.726631944446"/>
    <s v="1945/08/20"/>
    <x v="381"/>
    <b v="0"/>
    <n v="8"/>
    <b v="0"/>
    <x v="5"/>
  </r>
  <r>
    <n v="433"/>
    <s v="Le Legend of le Dragon Slayers"/>
    <s v="A 3D Animation._x000a_3 Main characters: Josh, Jessie, and Rosa._x000a_Genre: Action/eerie/adventure/suspense_x000a_Setting: Desert ruins/Deep Dungeon"/>
    <x v="9"/>
    <n v="0"/>
    <x v="2"/>
    <x v="0"/>
    <s v="USD"/>
    <n v="1444576022"/>
    <n v="1439392022"/>
    <n v="16659.629884259259"/>
    <s v="1945/08/10"/>
    <x v="382"/>
    <b v="0"/>
    <n v="0"/>
    <b v="0"/>
    <x v="5"/>
  </r>
  <r>
    <n v="434"/>
    <s v="Trumpy and Viola take to the Big Apple"/>
    <s v="A campaign to share their love on the silver screen and make possible a street musicianâ€™s dream to play them at the same time."/>
    <x v="30"/>
    <n v="125"/>
    <x v="2"/>
    <x v="0"/>
    <s v="USD"/>
    <n v="1385931702"/>
    <n v="1383076902"/>
    <n v="16007.834513888889"/>
    <s v="1943/10/28"/>
    <x v="383"/>
    <b v="0"/>
    <n v="2"/>
    <b v="0"/>
    <x v="5"/>
  </r>
  <r>
    <n v="435"/>
    <s v="Planet Earth Superheroes"/>
    <s v="Be a part of the Planet Earth Superheroes legacy by supporting the project. Mike and friends gain powers to save endangered animals."/>
    <x v="74"/>
    <n v="3"/>
    <x v="2"/>
    <x v="0"/>
    <s v="USD"/>
    <n v="1379094980"/>
    <n v="1376502980"/>
    <n v="15931.747453703703"/>
    <s v="1943/08/13"/>
    <x v="384"/>
    <b v="0"/>
    <n v="3"/>
    <b v="0"/>
    <x v="5"/>
  </r>
  <r>
    <n v="436"/>
    <s v="Blinky"/>
    <s v="Blinky is the story of a naÃ¯ve simpleton who suddenly finds himself struggling to adapt to changes within his environment."/>
    <x v="28"/>
    <n v="0"/>
    <x v="2"/>
    <x v="0"/>
    <s v="USD"/>
    <n v="1375260113"/>
    <n v="1372668113"/>
    <n v="15887.362418981482"/>
    <s v="1943/06/30"/>
    <x v="385"/>
    <b v="0"/>
    <n v="0"/>
    <b v="0"/>
    <x v="5"/>
  </r>
  <r>
    <n v="437"/>
    <s v="&quot;Johny and Jasper&quot; educational series"/>
    <s v="This is an educational adventure series for kids about a baby owl and an alien. Physics, science, adventures, drama and joy!"/>
    <x v="39"/>
    <n v="0"/>
    <x v="2"/>
    <x v="5"/>
    <s v="CAD"/>
    <n v="1475912326"/>
    <n v="1470728326"/>
    <n v="17022.318587962964"/>
    <s v="1946/08/08"/>
    <x v="386"/>
    <b v="0"/>
    <n v="0"/>
    <b v="0"/>
    <x v="5"/>
  </r>
  <r>
    <n v="438"/>
    <s v="In Game: The Animated Series"/>
    <s v="As Smyton pushes himself to become respected, he unlocks secrets about himself and the world around him."/>
    <x v="22"/>
    <n v="1876"/>
    <x v="2"/>
    <x v="0"/>
    <s v="USD"/>
    <n v="1447830958"/>
    <n v="1445235358"/>
    <n v="16727.261087962965"/>
    <s v="1945/10/17"/>
    <x v="387"/>
    <b v="0"/>
    <n v="11"/>
    <b v="0"/>
    <x v="5"/>
  </r>
  <r>
    <n v="439"/>
    <s v="Starting a cartoon series"/>
    <s v="Hi everyone, I'm trying to begin a cartoon series. It's a show about space bounty hunters and their adventures as they travel around."/>
    <x v="52"/>
    <n v="0"/>
    <x v="2"/>
    <x v="0"/>
    <s v="USD"/>
    <n v="1413569818"/>
    <n v="1412705818"/>
    <n v="16350.761782407408"/>
    <s v="1944/10/05"/>
    <x v="388"/>
    <b v="0"/>
    <n v="0"/>
    <b v="0"/>
    <x v="5"/>
  </r>
  <r>
    <n v="440"/>
    <s v="Consumed"/>
    <s v="A stop-motion animation made by a one girl team, with a camera, creativity, and a lot of determination."/>
    <x v="10"/>
    <n v="5"/>
    <x v="2"/>
    <x v="0"/>
    <s v="USD"/>
    <n v="1458859153"/>
    <n v="1456270753"/>
    <n v="16854.985567129628"/>
    <s v="1946/02/21"/>
    <x v="389"/>
    <b v="0"/>
    <n v="1"/>
    <b v="0"/>
    <x v="5"/>
  </r>
  <r>
    <n v="441"/>
    <s v="Wolf Squad Lego Stop Motion"/>
    <s v="A group of specialist clones called Wolf Squad are the only clones left after order 66 and are searching the galaxy for survivors!"/>
    <x v="44"/>
    <n v="0"/>
    <x v="2"/>
    <x v="1"/>
    <s v="GBP"/>
    <n v="1383418996"/>
    <n v="1380826996"/>
    <n v="15981.793935185186"/>
    <s v="1943/10/02"/>
    <x v="263"/>
    <b v="0"/>
    <n v="0"/>
    <b v="0"/>
    <x v="5"/>
  </r>
  <r>
    <n v="442"/>
    <s v="The Paranormal Idiot"/>
    <s v="Doomsday is here"/>
    <x v="73"/>
    <n v="6691"/>
    <x v="2"/>
    <x v="0"/>
    <s v="USD"/>
    <n v="1424380783"/>
    <n v="1421788783"/>
    <n v="16455.888692129629"/>
    <s v="1945/01/18"/>
    <x v="390"/>
    <b v="0"/>
    <n v="17"/>
    <b v="0"/>
    <x v="5"/>
  </r>
  <r>
    <n v="443"/>
    <s v="Bad Teddy Studios"/>
    <s v="We love cartoons!! We want to make more but it costs money to so. Be apart of your daily dose of WTF!?! Pledge now!!"/>
    <x v="3"/>
    <n v="10"/>
    <x v="2"/>
    <x v="5"/>
    <s v="CAD"/>
    <n v="1391991701"/>
    <n v="1389399701"/>
    <n v="16081.015057870371"/>
    <s v="1944/01/10"/>
    <x v="391"/>
    <b v="0"/>
    <n v="2"/>
    <b v="0"/>
    <x v="5"/>
  </r>
  <r>
    <n v="444"/>
    <s v="Discovering the Other Woman"/>
    <s v="An upcoming animated web sitcom series centered around dealing with life, love, and relationships."/>
    <x v="28"/>
    <n v="50"/>
    <x v="2"/>
    <x v="0"/>
    <s v="USD"/>
    <n v="1329342361"/>
    <n v="1324158361"/>
    <n v="15325.906956018518"/>
    <s v="1941/12/15"/>
    <x v="392"/>
    <b v="0"/>
    <n v="1"/>
    <b v="0"/>
    <x v="5"/>
  </r>
  <r>
    <n v="445"/>
    <s v="Shutupsystems.com Innapropriate Cartoon and Comics Dvd set"/>
    <s v="We're ready to officially launch our website with a collectable dvd and comic package. Three shows and a double comic."/>
    <x v="127"/>
    <n v="2"/>
    <x v="2"/>
    <x v="0"/>
    <s v="USD"/>
    <n v="1432195375"/>
    <n v="1430899375"/>
    <n v="16561.335358796296"/>
    <s v="1945/05/04"/>
    <x v="393"/>
    <b v="0"/>
    <n v="2"/>
    <b v="0"/>
    <x v="5"/>
  </r>
  <r>
    <n v="446"/>
    <s v="DisChord"/>
    <s v="A faith based animated short. (The same guy who said a picture is worth a thousand words also said a cartoon is worth two thousand.)"/>
    <x v="124"/>
    <n v="766"/>
    <x v="2"/>
    <x v="0"/>
    <s v="USD"/>
    <n v="1425434420"/>
    <n v="1422842420"/>
    <n v="16468.083564814813"/>
    <s v="1945/01/31"/>
    <x v="394"/>
    <b v="0"/>
    <n v="16"/>
    <b v="0"/>
    <x v="5"/>
  </r>
  <r>
    <n v="447"/>
    <s v="Fat Rich Bastards Animated videos"/>
    <s v="10 tracks have been professionally recorded by CGI supergroup, The Fat Rich Bastards. Funding required for 10 animated music videos."/>
    <x v="11"/>
    <n v="5"/>
    <x v="2"/>
    <x v="1"/>
    <s v="GBP"/>
    <n v="1364041163"/>
    <n v="1361884763"/>
    <n v="15762.555127314814"/>
    <s v="1943/02/25"/>
    <x v="395"/>
    <b v="0"/>
    <n v="1"/>
    <b v="0"/>
    <x v="5"/>
  </r>
  <r>
    <n v="448"/>
    <s v="The Last Mice"/>
    <s v="Max is a pessimistic mouse, always fantasizing about the end of the world. In The Last Mice, Max's fantasy becomes a real nightmare."/>
    <x v="30"/>
    <n v="82.01"/>
    <x v="2"/>
    <x v="0"/>
    <s v="USD"/>
    <n v="1400091095"/>
    <n v="1398363095"/>
    <n v="16184.758043981481"/>
    <s v="1944/04/22"/>
    <x v="396"/>
    <b v="0"/>
    <n v="4"/>
    <b v="0"/>
    <x v="5"/>
  </r>
  <r>
    <n v="449"/>
    <s v="Shell &amp; Paddy"/>
    <s v="Shell &amp; Paddy is a 2D animation cartoon with 4 minutes of slapstick surreal humour staring two animal characters in weird, wacky world."/>
    <x v="13"/>
    <n v="45"/>
    <x v="2"/>
    <x v="1"/>
    <s v="GBP"/>
    <n v="1382017085"/>
    <n v="1379425085"/>
    <n v="15965.568113425927"/>
    <s v="1943/09/16"/>
    <x v="397"/>
    <b v="0"/>
    <n v="5"/>
    <b v="0"/>
    <x v="5"/>
  </r>
  <r>
    <n v="450"/>
    <s v="DreamAfrica"/>
    <s v="Why do the moon and stars receive their light from the sun? Africa has a story to tell. Ananse and Kweku appear in this great folktale."/>
    <x v="63"/>
    <n v="396"/>
    <x v="2"/>
    <x v="0"/>
    <s v="USD"/>
    <n v="1392417800"/>
    <n v="1389825800"/>
    <n v="16085.946759259259"/>
    <s v="1944/01/14"/>
    <x v="398"/>
    <b v="0"/>
    <n v="7"/>
    <b v="0"/>
    <x v="5"/>
  </r>
  <r>
    <n v="451"/>
    <s v="The Gangbangers"/>
    <s v="This comedy follows two devils who discover a magical boombox to become musicians after an 80s rapture enchants earth with fairy-tales."/>
    <x v="22"/>
    <n v="0"/>
    <x v="2"/>
    <x v="0"/>
    <s v="USD"/>
    <n v="1390669791"/>
    <n v="1388077791"/>
    <n v="16065.715173611112"/>
    <s v="1943/12/25"/>
    <x v="399"/>
    <b v="0"/>
    <n v="0"/>
    <b v="0"/>
    <x v="5"/>
  </r>
  <r>
    <n v="452"/>
    <s v="Lost in the Shadows"/>
    <s v="A man must find his way out of the depths of the shadows by using the aid of a little girl."/>
    <x v="47"/>
    <n v="480"/>
    <x v="2"/>
    <x v="0"/>
    <s v="USD"/>
    <n v="1431536015"/>
    <n v="1428944015"/>
    <n v="16538.703877314816"/>
    <s v="1945/04/11"/>
    <x v="400"/>
    <b v="0"/>
    <n v="12"/>
    <b v="0"/>
    <x v="5"/>
  </r>
  <r>
    <n v="453"/>
    <s v="Jamboni Brothers Pizza Pilot"/>
    <s v="A 7 minute broadcast-quality web pilot (in 3D animation) of Jamboni Brothers Pizza {the ultimate goal being a cartoon TV series}."/>
    <x v="128"/>
    <n v="26"/>
    <x v="2"/>
    <x v="0"/>
    <s v="USD"/>
    <n v="1424375279"/>
    <n v="1422992879"/>
    <n v="16469.824988425928"/>
    <s v="1945/02/01"/>
    <x v="401"/>
    <b v="0"/>
    <n v="2"/>
    <b v="0"/>
    <x v="5"/>
  </r>
  <r>
    <n v="454"/>
    <s v="Super Hi-Speed Road Strikers"/>
    <s v="Itâ€™s an Action/Adventure Anime for The Yuusha Brave series, G1 Transformer, and the Fast and the Furious Fans!"/>
    <x v="3"/>
    <n v="82"/>
    <x v="2"/>
    <x v="0"/>
    <s v="USD"/>
    <n v="1417007640"/>
    <n v="1414343571"/>
    <n v="16369.717256944445"/>
    <s v="1944/10/24"/>
    <x v="137"/>
    <b v="0"/>
    <n v="5"/>
    <b v="0"/>
    <x v="5"/>
  </r>
  <r>
    <n v="455"/>
    <s v="The FunBunch Cartoon!!!"/>
    <s v="Goal The FunBunch characters animated on TV: Fun entertainment for kids just like other authors before us (ex.Arthur,Clifford,Dr Seuss)"/>
    <x v="99"/>
    <n v="45"/>
    <x v="2"/>
    <x v="0"/>
    <s v="USD"/>
    <n v="1334622660"/>
    <n v="1330733022"/>
    <n v="15402.002569444445"/>
    <s v="1942/03/02"/>
    <x v="402"/>
    <b v="0"/>
    <n v="2"/>
    <b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x v="129"/>
    <n v="61"/>
    <x v="2"/>
    <x v="0"/>
    <s v="USD"/>
    <n v="1382414340"/>
    <n v="1380559201"/>
    <n v="15978.694456018518"/>
    <s v="1943/09/29"/>
    <x v="403"/>
    <b v="0"/>
    <n v="3"/>
    <b v="0"/>
    <x v="5"/>
  </r>
  <r>
    <n v="457"/>
    <s v="phenix heart 3D animation"/>
    <s v="from my photo work, pyro techniques, aqua technitque and more , i will take the pricipale personnage to the lost land of phenix where ."/>
    <x v="22"/>
    <n v="0"/>
    <x v="2"/>
    <x v="5"/>
    <s v="CAD"/>
    <n v="1408213512"/>
    <n v="1405621512"/>
    <n v="16268.7675"/>
    <s v="1944/07/15"/>
    <x v="323"/>
    <b v="0"/>
    <n v="0"/>
    <b v="0"/>
    <x v="5"/>
  </r>
  <r>
    <n v="458"/>
    <s v="DE_dust2: Hacker's Wrath"/>
    <s v="An animated parody of the game, Counter-Strike. The sequel to the very popular Counter-Strike: DE_dust2. Hacker is back!"/>
    <x v="3"/>
    <n v="821"/>
    <x v="2"/>
    <x v="1"/>
    <s v="GBP"/>
    <n v="1368550060"/>
    <n v="1365958060"/>
    <n v="15809.699768518518"/>
    <s v="1943/04/13"/>
    <x v="404"/>
    <b v="0"/>
    <n v="49"/>
    <b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x v="130"/>
    <n v="25"/>
    <x v="2"/>
    <x v="0"/>
    <s v="USD"/>
    <n v="1321201327"/>
    <n v="1316013727"/>
    <n v="15231.640358796296"/>
    <s v="1941/09/12"/>
    <x v="405"/>
    <b v="0"/>
    <n v="1"/>
    <b v="0"/>
    <x v="5"/>
  </r>
  <r>
    <n v="460"/>
    <s v="Darwin's Kiss"/>
    <s v="An animated web series about biological evolution gone haywire."/>
    <x v="0"/>
    <n v="25"/>
    <x v="2"/>
    <x v="0"/>
    <s v="USD"/>
    <n v="1401595200"/>
    <n v="1398862875"/>
    <n v="16190.542534722223"/>
    <s v="1944/04/28"/>
    <x v="406"/>
    <b v="0"/>
    <n v="2"/>
    <b v="0"/>
    <x v="5"/>
  </r>
  <r>
    <n v="461"/>
    <s v="Machinima film project : Open 24/7"/>
    <s v="A machinima based film, displaying the effects of todays financial crisis the world faces, and the explossive consequences it carries."/>
    <x v="131"/>
    <n v="0"/>
    <x v="2"/>
    <x v="1"/>
    <s v="GBP"/>
    <n v="1370204367"/>
    <n v="1368476367"/>
    <n v="15838.846840277778"/>
    <s v="1943/05/12"/>
    <x v="407"/>
    <b v="0"/>
    <n v="0"/>
    <b v="0"/>
    <x v="5"/>
  </r>
  <r>
    <n v="462"/>
    <s v="THE FORGOTTEN LAND"/>
    <s v="A prince who becomes a slave, suffers of amnesia far away from his land. Slowly he recovers memory and returns where all started."/>
    <x v="57"/>
    <n v="0"/>
    <x v="2"/>
    <x v="0"/>
    <s v="USD"/>
    <n v="1312945341"/>
    <n v="1307761341"/>
    <n v="15136.126631944444"/>
    <s v="1941/06/09"/>
    <x v="408"/>
    <b v="0"/>
    <n v="0"/>
    <b v="0"/>
    <x v="5"/>
  </r>
  <r>
    <n v="463"/>
    <s v="Tuskegee Redtails"/>
    <s v="Depicts the contribution the Tuskegee airmen made in certain historical events that helped turn the tide in World War II."/>
    <x v="56"/>
    <n v="1250"/>
    <x v="2"/>
    <x v="0"/>
    <s v="USD"/>
    <n v="1316883753"/>
    <n v="1311699753"/>
    <n v="15181.710104166666"/>
    <s v="1941/07/24"/>
    <x v="409"/>
    <b v="0"/>
    <n v="11"/>
    <b v="0"/>
    <x v="5"/>
  </r>
  <r>
    <n v="464"/>
    <s v="PokÃ©Movie - A PokÃ©monâ„¢ school project"/>
    <s v="We are three students that want to make a short PokÃ©mon movie as a school project!"/>
    <x v="132"/>
    <n v="1"/>
    <x v="2"/>
    <x v="12"/>
    <s v="EUR"/>
    <n v="1463602935"/>
    <n v="1461874935"/>
    <n v="16919.84878472222"/>
    <s v="1946/04/27"/>
    <x v="410"/>
    <b v="0"/>
    <n v="1"/>
    <b v="0"/>
    <x v="5"/>
  </r>
  <r>
    <n v="465"/>
    <s v="&quot;Amp&quot; A Story About a Robot"/>
    <s v="&quot;Amp&quot; is a short film about a robot with needs."/>
    <x v="133"/>
    <n v="138"/>
    <x v="2"/>
    <x v="0"/>
    <s v="USD"/>
    <n v="1403837574"/>
    <n v="1402455174"/>
    <n v="16232.120069444445"/>
    <s v="1944/06/09"/>
    <x v="411"/>
    <b v="0"/>
    <n v="8"/>
    <b v="0"/>
    <x v="5"/>
  </r>
  <r>
    <n v="466"/>
    <s v="The Legend Of The Crimson Knight"/>
    <s v="(Working storyboard for animated project) A multi-generational Knight that wages war on criminals and corrupt governments"/>
    <x v="3"/>
    <n v="76"/>
    <x v="2"/>
    <x v="0"/>
    <s v="USD"/>
    <n v="1347057464"/>
    <n v="1344465464"/>
    <n v="15560.942870370371"/>
    <s v="1942/08/07"/>
    <x v="412"/>
    <b v="0"/>
    <n v="5"/>
    <b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x v="22"/>
    <n v="4315"/>
    <x v="2"/>
    <x v="0"/>
    <s v="USD"/>
    <n v="1348849134"/>
    <n v="1344961134"/>
    <n v="15566.679791666667"/>
    <s v="1942/08/13"/>
    <x v="413"/>
    <b v="0"/>
    <n v="39"/>
    <b v="0"/>
    <x v="5"/>
  </r>
  <r>
    <n v="468"/>
    <s v="Storyville: Return of the Vodou Queen"/>
    <s v="After the devastation of a massive Hurricane, main character that has strong's ties to the city returns to find everything in ruins. As"/>
    <x v="51"/>
    <n v="0"/>
    <x v="2"/>
    <x v="0"/>
    <s v="USD"/>
    <n v="1341978665"/>
    <n v="1336795283"/>
    <n v="15472.167627314815"/>
    <s v="1942/05/11"/>
    <x v="414"/>
    <b v="0"/>
    <n v="0"/>
    <b v="0"/>
    <x v="5"/>
  </r>
  <r>
    <n v="469"/>
    <s v="Dreamland PERSONALISED Animated Shorts Film"/>
    <s v="Create a personalised animation film using your child's name and photo."/>
    <x v="12"/>
    <n v="0"/>
    <x v="2"/>
    <x v="1"/>
    <s v="GBP"/>
    <n v="1409960724"/>
    <n v="1404776724"/>
    <n v="16258.989861111111"/>
    <s v="1944/07/05"/>
    <x v="415"/>
    <b v="0"/>
    <n v="0"/>
    <b v="0"/>
    <x v="5"/>
  </r>
  <r>
    <n v="470"/>
    <s v="Glippets: The Aliens next door -  Animation from Comic Strip"/>
    <s v="Glippets is a fun comic strip and animation that features cute aliens taking up residence next door!   See the strip at glippets.com"/>
    <x v="10"/>
    <n v="51"/>
    <x v="2"/>
    <x v="0"/>
    <s v="USD"/>
    <n v="1389844800"/>
    <n v="1385524889"/>
    <n v="16036.167696759259"/>
    <s v="1943/11/26"/>
    <x v="416"/>
    <b v="0"/>
    <n v="2"/>
    <b v="0"/>
    <x v="5"/>
  </r>
  <r>
    <n v="471"/>
    <s v="Red Origins"/>
    <s v="Three kids try to stop Mazi Mbe's plan to restore Africa to its original state where Tricksters &amp; Spirits ruled_x000a_and Juju was law."/>
    <x v="56"/>
    <n v="6541"/>
    <x v="2"/>
    <x v="0"/>
    <s v="USD"/>
    <n v="1397924379"/>
    <n v="1394039979"/>
    <n v="16134.721979166667"/>
    <s v="1944/03/03"/>
    <x v="417"/>
    <b v="0"/>
    <n v="170"/>
    <b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x v="134"/>
    <n v="141"/>
    <x v="2"/>
    <x v="0"/>
    <s v="USD"/>
    <n v="1408831718"/>
    <n v="1406239718"/>
    <n v="16275.922662037037"/>
    <s v="1944/07/22"/>
    <x v="418"/>
    <b v="0"/>
    <n v="5"/>
    <b v="0"/>
    <x v="5"/>
  </r>
  <r>
    <n v="473"/>
    <s v="QUANTUM KIDZ - 3D animated pilot - THE ULTIMATE GOAL"/>
    <s v="Quantum Kidz follows a young girlâ€™s journey becoming a superhero and dealing with alien threats against the Earth!"/>
    <x v="11"/>
    <n v="861"/>
    <x v="2"/>
    <x v="0"/>
    <s v="USD"/>
    <n v="1410972319"/>
    <n v="1408380319"/>
    <n v="16300.698136574074"/>
    <s v="1944/08/16"/>
    <x v="18"/>
    <b v="0"/>
    <n v="14"/>
    <b v="0"/>
    <x v="5"/>
  </r>
  <r>
    <n v="474"/>
    <s v="TAO Mr. Fantastic!!"/>
    <s v="Time travel the light Mr. Fantastic!  Spin the dimensions toward other continuums and worlds.  Hold onto your panties."/>
    <x v="126"/>
    <n v="1"/>
    <x v="2"/>
    <x v="0"/>
    <s v="USD"/>
    <n v="1487318029"/>
    <n v="1484726029"/>
    <n v="17184.329039351851"/>
    <s v="1947/01/17"/>
    <x v="419"/>
    <b v="0"/>
    <n v="1"/>
    <b v="0"/>
    <x v="5"/>
  </r>
  <r>
    <n v="475"/>
    <s v="Tropiki-Meet the Tikis animated/cartoon series-Monkey Tiki"/>
    <s v="Tropiki-Meet the Tikis-childrens animated/cartoon series.Fun  cartoon shorts with quirky humor and a positive uplifting message"/>
    <x v="13"/>
    <n v="0"/>
    <x v="2"/>
    <x v="0"/>
    <s v="USD"/>
    <n v="1430877843"/>
    <n v="1428285843"/>
    <n v="16531.086145833335"/>
    <s v="1945/04/04"/>
    <x v="420"/>
    <b v="0"/>
    <n v="0"/>
    <b v="0"/>
    <x v="5"/>
  </r>
  <r>
    <n v="476"/>
    <s v="Sight Word Music Videos"/>
    <s v="Animated Music Videos that teach kids how to read."/>
    <x v="135"/>
    <n v="4906.59"/>
    <x v="2"/>
    <x v="0"/>
    <s v="USD"/>
    <n v="1401767940"/>
    <n v="1398727441"/>
    <n v="16188.975011574074"/>
    <s v="1944/04/26"/>
    <x v="421"/>
    <b v="0"/>
    <n v="124"/>
    <b v="0"/>
    <x v="5"/>
  </r>
  <r>
    <n v="477"/>
    <s v="Hymn of Unity"/>
    <s v="A Comedy-drama animation revolving around a man who finds a problematic pair of headphones that literally take over his whole life."/>
    <x v="15"/>
    <n v="0"/>
    <x v="2"/>
    <x v="0"/>
    <s v="USD"/>
    <n v="1337371334"/>
    <n v="1332187334"/>
    <n v="15418.834884259259"/>
    <s v="1942/03/18"/>
    <x v="102"/>
    <b v="0"/>
    <n v="0"/>
    <b v="0"/>
    <x v="5"/>
  </r>
  <r>
    <n v="478"/>
    <s v="BABY HUEY IN A FEATURE FILM /  &quot;LUCKY DUCK&quot;"/>
    <s v="this is an animated full length film of an old classic with new life to it. That gigantic and naive duckling we all love  ."/>
    <x v="3"/>
    <n v="0"/>
    <x v="2"/>
    <x v="0"/>
    <s v="USD"/>
    <n v="1427921509"/>
    <n v="1425333109"/>
    <n v="16496.910983796297"/>
    <s v="1945/02/28"/>
    <x v="422"/>
    <b v="0"/>
    <n v="0"/>
    <b v="0"/>
    <x v="5"/>
  </r>
  <r>
    <n v="479"/>
    <s v="Harvard Math 55A and Stanford Math 51H Animated!"/>
    <s v="ANIMATING the most INFAMOUS Math Courses in America and TRANSLATING them for the mathematical underdog!"/>
    <x v="36"/>
    <n v="4884"/>
    <x v="2"/>
    <x v="0"/>
    <s v="USD"/>
    <n v="1416566835"/>
    <n v="1411379235"/>
    <n v="16335.4078125"/>
    <s v="1944/09/20"/>
    <x v="119"/>
    <b v="0"/>
    <n v="55"/>
    <b v="0"/>
    <x v="5"/>
  </r>
  <r>
    <n v="480"/>
    <s v="The CafÃ©"/>
    <s v="To court his muse, an artist must first outsmart her dog.  A short animated film collaboration by Dana and Terrence Masson."/>
    <x v="79"/>
    <n v="7764"/>
    <x v="2"/>
    <x v="0"/>
    <s v="USD"/>
    <n v="1376049615"/>
    <n v="1373457615"/>
    <n v="15896.500173611112"/>
    <s v="1943/07/09"/>
    <x v="423"/>
    <b v="0"/>
    <n v="140"/>
    <b v="0"/>
    <x v="5"/>
  </r>
  <r>
    <n v="481"/>
    <s v="ERA"/>
    <s v="The year is 2043. Test subject David Beck has been augmented with psychokinetic abilities. He uses his newfound gifts to thwart evil."/>
    <x v="11"/>
    <n v="1830"/>
    <x v="2"/>
    <x v="0"/>
    <s v="USD"/>
    <n v="1349885289"/>
    <n v="1347293289"/>
    <n v="15593.672326388889"/>
    <s v="1942/09/09"/>
    <x v="424"/>
    <b v="0"/>
    <n v="21"/>
    <b v="0"/>
    <x v="5"/>
  </r>
  <r>
    <n v="482"/>
    <s v="Animated Stand-up Routines Shenanigans"/>
    <s v="Help me quit my day job and also create animated Stand-up routines from local up and coming comedians."/>
    <x v="3"/>
    <n v="10"/>
    <x v="2"/>
    <x v="0"/>
    <s v="USD"/>
    <n v="1460644440"/>
    <n v="1458336690"/>
    <n v="16878.896874999999"/>
    <s v="1946/03/17"/>
    <x v="9"/>
    <b v="0"/>
    <n v="1"/>
    <b v="0"/>
    <x v="5"/>
  </r>
  <r>
    <n v="483"/>
    <s v="Misri Bunch: Names of Allah series 2"/>
    <s v="Help to fund a children's animation Series. Teaching good morals and conduct. Also includes simplified teachings about Islam and Allah."/>
    <x v="36"/>
    <n v="7530"/>
    <x v="2"/>
    <x v="1"/>
    <s v="GBP"/>
    <n v="1359434672"/>
    <n v="1354250672"/>
    <n v="15674.197592592593"/>
    <s v="1942/11/29"/>
    <x v="425"/>
    <b v="0"/>
    <n v="147"/>
    <b v="0"/>
    <x v="5"/>
  </r>
  <r>
    <n v="484"/>
    <s v="The Diddlys &quot;Steam powered Superheroes&quot;"/>
    <s v="The Diddlys are steam powered superheroes,transforming into spaceships,submarines or whatever it takes to complete their secret mission"/>
    <x v="58"/>
    <n v="149"/>
    <x v="2"/>
    <x v="1"/>
    <s v="GBP"/>
    <n v="1446766372"/>
    <n v="1443220372"/>
    <n v="16703.93949074074"/>
    <s v="1945/09/23"/>
    <x v="426"/>
    <b v="0"/>
    <n v="11"/>
    <b v="0"/>
    <x v="5"/>
  </r>
  <r>
    <n v="485"/>
    <s v="The Lighthouse and the Lock cartoon - funny stuff for kids."/>
    <s v="Last few days to make this toon a reality! 5 funny toons for YOU! See the pilot episode here!"/>
    <x v="136"/>
    <n v="8315.01"/>
    <x v="2"/>
    <x v="1"/>
    <s v="GBP"/>
    <n v="1368792499"/>
    <n v="1366200499"/>
    <n v="15812.505775462963"/>
    <s v="1943/04/16"/>
    <x v="427"/>
    <b v="0"/>
    <n v="125"/>
    <b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x v="137"/>
    <n v="50"/>
    <x v="2"/>
    <x v="2"/>
    <s v="AUD"/>
    <n v="1401662239"/>
    <n v="1399070239"/>
    <n v="16192.942581018518"/>
    <s v="1944/04/30"/>
    <x v="428"/>
    <b v="0"/>
    <n v="1"/>
    <b v="0"/>
    <x v="5"/>
  </r>
  <r>
    <n v="487"/>
    <s v="The Adventures of Daryl and Straight Man"/>
    <s v="Hey everyone we are producing a new show called The Adventures of Daryl and Straight Man. It is an animated comedy web series."/>
    <x v="63"/>
    <n v="0"/>
    <x v="2"/>
    <x v="5"/>
    <s v="CAD"/>
    <n v="1482678994"/>
    <n v="1477491394"/>
    <n v="17100.594837962963"/>
    <s v="1946/10/25"/>
    <x v="429"/>
    <b v="0"/>
    <n v="0"/>
    <b v="0"/>
    <x v="5"/>
  </r>
  <r>
    <n v="488"/>
    <s v="City Animals independent cartoon series"/>
    <s v="When humans left the earth, the animals took over the city. What could go wrong? Well...everything!"/>
    <x v="14"/>
    <n v="0"/>
    <x v="2"/>
    <x v="0"/>
    <s v="USD"/>
    <n v="1483924700"/>
    <n v="1481332700"/>
    <n v="17145.05439814815"/>
    <s v="1946/12/09"/>
    <x v="430"/>
    <b v="0"/>
    <n v="0"/>
    <b v="0"/>
    <x v="5"/>
  </r>
  <r>
    <n v="489"/>
    <s v="THE GUINEAS SHOW"/>
    <s v="Help America's favorite dysfunctional immigrant family THE GUINEAS launch the first season of their animated web series."/>
    <x v="138"/>
    <n v="215"/>
    <x v="2"/>
    <x v="0"/>
    <s v="USD"/>
    <n v="1325763180"/>
    <n v="1323084816"/>
    <n v="15313.481666666667"/>
    <s v="1941/12/03"/>
    <x v="431"/>
    <b v="0"/>
    <n v="3"/>
    <b v="0"/>
    <x v="5"/>
  </r>
  <r>
    <n v="490"/>
    <s v="PROJECT IS CANCELLED"/>
    <s v="Cancelled"/>
    <x v="28"/>
    <n v="0"/>
    <x v="2"/>
    <x v="0"/>
    <s v="USD"/>
    <n v="1345677285"/>
    <n v="1343085285"/>
    <n v="15544.968576388888"/>
    <s v="1942/07/22"/>
    <x v="286"/>
    <b v="0"/>
    <n v="0"/>
    <b v="0"/>
    <x v="5"/>
  </r>
  <r>
    <n v="491"/>
    <s v="Guess What? Gus"/>
    <s v="&quot;Guess What? Gus&quot; is a magical animated comedy that follow a new kid who playful antics for attention make the news."/>
    <x v="3"/>
    <n v="0"/>
    <x v="2"/>
    <x v="0"/>
    <s v="USD"/>
    <n v="1453937699"/>
    <n v="1451345699"/>
    <n v="16797.982627314814"/>
    <s v="1945/12/26"/>
    <x v="432"/>
    <b v="0"/>
    <n v="0"/>
    <b v="0"/>
    <x v="5"/>
  </r>
  <r>
    <n v="492"/>
    <s v="Project: eXelcius - Next Generation Movie"/>
    <s v="This project aims to create a 3D animated movie that is created by it's fans, it's content and plot will be driven by it's followers."/>
    <x v="139"/>
    <n v="0"/>
    <x v="2"/>
    <x v="11"/>
    <s v="SEK"/>
    <n v="1476319830"/>
    <n v="1471135830"/>
    <n v="17027.035069444446"/>
    <s v="1946/08/13"/>
    <x v="433"/>
    <b v="0"/>
    <n v="0"/>
    <b v="0"/>
    <x v="5"/>
  </r>
  <r>
    <n v="493"/>
    <s v="Joc Barrera The Chupacabra Hunter"/>
    <s v="The Chupacabra is not a myth and one man is on a mission to prove its existence no matter what, his name is Joc Barrera."/>
    <x v="11"/>
    <n v="0"/>
    <x v="2"/>
    <x v="1"/>
    <s v="GBP"/>
    <n v="1432142738"/>
    <n v="1429550738"/>
    <n v="16545.726134259261"/>
    <s v="1945/04/18"/>
    <x v="120"/>
    <b v="0"/>
    <n v="0"/>
    <b v="0"/>
    <x v="5"/>
  </r>
  <r>
    <n v="494"/>
    <s v="The Grigori"/>
    <s v="Angels come to Earth in human disguise to deceive mankind, rule the Earth as gods, create a hybrid army &amp; destroy all who oppose them."/>
    <x v="22"/>
    <n v="31"/>
    <x v="2"/>
    <x v="0"/>
    <s v="USD"/>
    <n v="1404356400"/>
    <n v="1402343765"/>
    <n v="16230.830613425926"/>
    <s v="1944/06/07"/>
    <x v="434"/>
    <b v="0"/>
    <n v="3"/>
    <b v="0"/>
    <x v="5"/>
  </r>
  <r>
    <n v="495"/>
    <s v="Average Heroes pilot"/>
    <s v="two friends set out to conquer and reach the level cap of the quest watch, how will they do it when they're 2 teenage idiots"/>
    <x v="39"/>
    <n v="0"/>
    <x v="2"/>
    <x v="0"/>
    <s v="USD"/>
    <n v="1437076305"/>
    <n v="1434484305"/>
    <n v="16602.827604166665"/>
    <s v="1945/06/14"/>
    <x v="152"/>
    <b v="0"/>
    <n v="0"/>
    <b v="0"/>
    <x v="5"/>
  </r>
  <r>
    <n v="496"/>
    <s v="Airships and Anatasia: The Movie"/>
    <s v="The movie is about the adventures of Ethan, Danna, The mysterious inventor and more."/>
    <x v="127"/>
    <n v="1"/>
    <x v="2"/>
    <x v="0"/>
    <s v="USD"/>
    <n v="1392070874"/>
    <n v="1386886874"/>
    <n v="16051.931412037036"/>
    <s v="1943/12/11"/>
    <x v="435"/>
    <b v="0"/>
    <n v="1"/>
    <b v="0"/>
    <x v="5"/>
  </r>
  <r>
    <n v="497"/>
    <s v="Galaxy Probe Kids"/>
    <s v="live-action/animated series pilot."/>
    <x v="140"/>
    <n v="30"/>
    <x v="2"/>
    <x v="0"/>
    <s v="USD"/>
    <n v="1419483600"/>
    <n v="1414889665"/>
    <n v="16376.037789351853"/>
    <s v="1944/10/31"/>
    <x v="436"/>
    <b v="0"/>
    <n v="3"/>
    <b v="0"/>
    <x v="5"/>
  </r>
  <r>
    <n v="498"/>
    <s v="ANGAL TENTARA and The Root of All Evil"/>
    <s v="AT is an Interactive Animation made for the iPad where the user becomes part of the story. It's a fantastic journey of discovery!"/>
    <x v="141"/>
    <n v="2994"/>
    <x v="2"/>
    <x v="0"/>
    <s v="USD"/>
    <n v="1324664249"/>
    <n v="1321035449"/>
    <n v="15289.762141203704"/>
    <s v="1941/11/09"/>
    <x v="437"/>
    <b v="0"/>
    <n v="22"/>
    <b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x v="22"/>
    <n v="1910"/>
    <x v="2"/>
    <x v="0"/>
    <s v="USD"/>
    <n v="1255381140"/>
    <n v="1250630968"/>
    <n v="14474.895462962962"/>
    <s v="1939/08/17"/>
    <x v="438"/>
    <b v="0"/>
    <n v="26"/>
    <b v="0"/>
    <x v="5"/>
  </r>
  <r>
    <n v="500"/>
    <s v="Stephen Colbert animated video"/>
    <s v="This animated dark comedy video highlights Stephen Colbert as a super hero-like figure within a corrupt and sinister world manipulated by the media."/>
    <x v="115"/>
    <n v="215"/>
    <x v="2"/>
    <x v="0"/>
    <s v="USD"/>
    <n v="1273356960"/>
    <n v="1268255751"/>
    <n v="14678.886006944444"/>
    <s v="1940/03/08"/>
    <x v="439"/>
    <b v="0"/>
    <n v="4"/>
    <b v="0"/>
    <x v="5"/>
  </r>
  <r>
    <n v="501"/>
    <s v="World War 4"/>
    <s v="Based on the invention portfolio of a patented inventor World War Four is a look into the future of warfare and humanity as a whole"/>
    <x v="3"/>
    <n v="0"/>
    <x v="2"/>
    <x v="0"/>
    <s v="USD"/>
    <n v="1310189851"/>
    <n v="1307597851"/>
    <n v="15134.234386574075"/>
    <s v="1941/06/07"/>
    <x v="440"/>
    <b v="0"/>
    <n v="0"/>
    <b v="0"/>
    <x v="5"/>
  </r>
  <r>
    <n v="502"/>
    <s v="Strawberry Bowl"/>
    <s v="This Strawberry Bowl concept is the 1st of many episodes.  These episodes will be released in accordance with the harvest of the month."/>
    <x v="22"/>
    <n v="230"/>
    <x v="2"/>
    <x v="0"/>
    <s v="USD"/>
    <n v="1332073025"/>
    <n v="1329484625"/>
    <n v="15387.553530092593"/>
    <s v="1942/02/15"/>
    <x v="441"/>
    <b v="0"/>
    <n v="4"/>
    <b v="0"/>
    <x v="5"/>
  </r>
  <r>
    <n v="503"/>
    <s v="Jimmy There and Back - Documentary Animation"/>
    <s v="Jimmy wants to live life and see his grandchildren grow up, but alcoholism threatens to curtail everything he dreams of."/>
    <x v="115"/>
    <n v="114"/>
    <x v="2"/>
    <x v="1"/>
    <s v="GBP"/>
    <n v="1421498303"/>
    <n v="1418906303"/>
    <n v="16422.526655092592"/>
    <s v="1944/12/16"/>
    <x v="442"/>
    <b v="0"/>
    <n v="9"/>
    <b v="0"/>
    <x v="5"/>
  </r>
  <r>
    <n v="504"/>
    <s v="Woodsy Owl Animation: Cartoons That Give A Hoot!"/>
    <s v="An animated DVD starring Woodsy Owl that entertains children while  showing them how they can help create a cleaner, greener planet."/>
    <x v="142"/>
    <n v="335"/>
    <x v="2"/>
    <x v="0"/>
    <s v="USD"/>
    <n v="1334097387"/>
    <n v="1328916987"/>
    <n v="15380.983645833334"/>
    <s v="1942/02/08"/>
    <x v="443"/>
    <b v="0"/>
    <n v="5"/>
    <b v="0"/>
    <x v="5"/>
  </r>
  <r>
    <n v="505"/>
    <s v="MY4FACES THE ANIMATED MOVIE"/>
    <s v="This wonderful movie will tells the story of two adorable aliens who crash land into a familyâ€™s backyard, and travel the Earth."/>
    <x v="14"/>
    <n v="52"/>
    <x v="2"/>
    <x v="0"/>
    <s v="USD"/>
    <n v="1451010086"/>
    <n v="1447122086"/>
    <n v="16749.098217592593"/>
    <s v="1945/11/08"/>
    <x v="25"/>
    <b v="0"/>
    <n v="14"/>
    <b v="0"/>
    <x v="5"/>
  </r>
  <r>
    <n v="506"/>
    <s v="Age of Spirit: The Battle in Heaven"/>
    <s v="A feature-length 3D animation that depicts what happened when the Son of the Morning rebelled against God."/>
    <x v="61"/>
    <n v="250"/>
    <x v="2"/>
    <x v="0"/>
    <s v="USD"/>
    <n v="1376140520"/>
    <n v="1373548520"/>
    <n v="15897.552314814815"/>
    <s v="1943/07/10"/>
    <x v="444"/>
    <b v="0"/>
    <n v="1"/>
    <b v="0"/>
    <x v="5"/>
  </r>
  <r>
    <n v="507"/>
    <s v="Code Monkeys"/>
    <s v="&quot;Code Monkey(s)&quot; is a short animated-series about life from the perspective of an engineer who feels like an actual &quot;Code Monkey&quot;."/>
    <x v="22"/>
    <n v="640"/>
    <x v="2"/>
    <x v="0"/>
    <s v="USD"/>
    <n v="1350687657"/>
    <n v="1346799657"/>
    <n v="15587.958993055556"/>
    <s v="1942/09/03"/>
    <x v="445"/>
    <b v="0"/>
    <n v="10"/>
    <b v="0"/>
    <x v="5"/>
  </r>
  <r>
    <n v="508"/>
    <s v="Heroes Faith II (Superior Soldier)"/>
    <s v="A stop-motion animated action packed adventure. Telling a great story with an even greater message. Join me and lets change the world."/>
    <x v="63"/>
    <n v="400"/>
    <x v="2"/>
    <x v="0"/>
    <s v="USD"/>
    <n v="1337955240"/>
    <n v="1332808501"/>
    <n v="15426.02431712963"/>
    <s v="1942/03/26"/>
    <x v="446"/>
    <b v="0"/>
    <n v="3"/>
    <b v="0"/>
    <x v="5"/>
  </r>
  <r>
    <n v="509"/>
    <s v="Indian in Chelsea - Web Animated series"/>
    <s v="A hilarious comedy podcast being turned into an animated series  about an indian servant and his boss."/>
    <x v="10"/>
    <n v="10"/>
    <x v="2"/>
    <x v="1"/>
    <s v="GBP"/>
    <n v="1435504170"/>
    <n v="1432912170"/>
    <n v="16584.631597222222"/>
    <s v="1945/05/27"/>
    <x v="447"/>
    <b v="0"/>
    <n v="1"/>
    <b v="0"/>
    <x v="5"/>
  </r>
  <r>
    <n v="510"/>
    <s v="TPI Episode 2: Doomsday Dean"/>
    <s v="A mile below the Franco-Swiss border Dean manages to break the Large Hadron Collider and triggers the end of the world."/>
    <x v="32"/>
    <n v="0"/>
    <x v="2"/>
    <x v="0"/>
    <s v="USD"/>
    <n v="1456805639"/>
    <n v="1454213639"/>
    <n v="16831.176377314816"/>
    <s v="1946/01/29"/>
    <x v="376"/>
    <b v="0"/>
    <n v="0"/>
    <b v="0"/>
    <x v="5"/>
  </r>
  <r>
    <n v="511"/>
    <s v="Stuck On An Eyeland"/>
    <s v="A project that incorporates animation and comic art into a relevant story. 4 boys, 1 eyeland, and a whole lot of drama!!!"/>
    <x v="10"/>
    <n v="150"/>
    <x v="2"/>
    <x v="0"/>
    <s v="USD"/>
    <n v="1365228982"/>
    <n v="1362640582"/>
    <n v="15771.303032407408"/>
    <s v="1943/03/06"/>
    <x v="448"/>
    <b v="0"/>
    <n v="5"/>
    <b v="0"/>
    <x v="5"/>
  </r>
  <r>
    <n v="512"/>
    <s v="Otherkin The Animated Series"/>
    <s v="We have a fully developed 2D animated series that requires more professional animation. Our first 2 home-animated eps are up online."/>
    <x v="6"/>
    <n v="11"/>
    <x v="2"/>
    <x v="0"/>
    <s v="USD"/>
    <n v="1479667727"/>
    <n v="1475776127"/>
    <n v="17080.74221064815"/>
    <s v="1946/10/05"/>
    <x v="449"/>
    <b v="0"/>
    <n v="2"/>
    <b v="0"/>
    <x v="5"/>
  </r>
  <r>
    <n v="513"/>
    <s v="Paradigm Spiral - The Animated Series"/>
    <s v="A sci-fi fantasy 2.5D anime styled series about some guys trying to save the world, probably..."/>
    <x v="63"/>
    <n v="6962"/>
    <x v="2"/>
    <x v="0"/>
    <s v="USD"/>
    <n v="1471244400"/>
    <n v="1467387705"/>
    <n v="16983.653993055555"/>
    <s v="1946/06/30"/>
    <x v="450"/>
    <b v="0"/>
    <n v="68"/>
    <b v="0"/>
    <x v="5"/>
  </r>
  <r>
    <n v="514"/>
    <s v="I'm Sticking With You."/>
    <s v="A film created entirely out of paper, visual effects and found objects depicts how one man created a new life for himself."/>
    <x v="15"/>
    <n v="50"/>
    <x v="2"/>
    <x v="5"/>
    <s v="CAD"/>
    <n v="1407595447"/>
    <n v="1405003447"/>
    <n v="16261.613969907406"/>
    <s v="1944/07/08"/>
    <x v="451"/>
    <b v="0"/>
    <n v="3"/>
    <b v="0"/>
    <x v="5"/>
  </r>
  <r>
    <n v="515"/>
    <s v="A Tale of Faith - An Animated Short Film"/>
    <s v="A Tale of Faith is an animated short film based on the heartwarming tale by Rebbe Nachman of Breslov."/>
    <x v="143"/>
    <n v="24651"/>
    <x v="2"/>
    <x v="0"/>
    <s v="USD"/>
    <n v="1451389601"/>
    <n v="1447933601"/>
    <n v="16758.490752314814"/>
    <s v="1945/11/17"/>
    <x v="4"/>
    <b v="0"/>
    <n v="34"/>
    <b v="0"/>
    <x v="5"/>
  </r>
  <r>
    <n v="516"/>
    <s v="Shipmates"/>
    <s v="A big brother style comedy animation series starring famous seafarers"/>
    <x v="10"/>
    <n v="0"/>
    <x v="2"/>
    <x v="1"/>
    <s v="GBP"/>
    <n v="1432752080"/>
    <n v="1427568080"/>
    <n v="16522.778703703705"/>
    <s v="1945/03/26"/>
    <x v="452"/>
    <b v="0"/>
    <n v="0"/>
    <b v="0"/>
    <x v="5"/>
  </r>
  <r>
    <n v="517"/>
    <s v="Honeybee: The Animated Series Trailer"/>
    <s v="Honeybee is a cartoon about a girl who can talk to bugs, and her quest to save the bees! Adventure, humor, and lots of fun characters."/>
    <x v="36"/>
    <n v="205"/>
    <x v="2"/>
    <x v="0"/>
    <s v="USD"/>
    <n v="1486046761"/>
    <n v="1483454761"/>
    <n v="17169.615289351852"/>
    <s v="1947/01/02"/>
    <x v="453"/>
    <b v="0"/>
    <n v="3"/>
    <b v="0"/>
    <x v="5"/>
  </r>
  <r>
    <n v="518"/>
    <s v="Somorrah"/>
    <s v="The community of Somorrah is peaceful and unblemished until &quot;The Boss&quot; power and money starts to diminish &amp; plans to gain it all back!"/>
    <x v="144"/>
    <n v="0"/>
    <x v="2"/>
    <x v="0"/>
    <s v="USD"/>
    <n v="1441550760"/>
    <n v="1438958824"/>
    <n v="16654.616018518518"/>
    <s v="1945/08/05"/>
    <x v="454"/>
    <b v="0"/>
    <n v="0"/>
    <b v="0"/>
    <x v="5"/>
  </r>
  <r>
    <n v="519"/>
    <s v="M dot Strange's &quot;I am Nightmare&quot;"/>
    <s v="&quot;When the dream of childhood is stolen... a nightmare is born&quot; A dark animated fantasy film by indie filmmaker M dot Strange."/>
    <x v="145"/>
    <n v="2746"/>
    <x v="2"/>
    <x v="0"/>
    <s v="USD"/>
    <n v="1354699421"/>
    <n v="1352107421"/>
    <n v="15649.391446759259"/>
    <s v="1942/11/04"/>
    <x v="455"/>
    <b v="0"/>
    <n v="70"/>
    <b v="0"/>
    <x v="5"/>
  </r>
  <r>
    <n v="520"/>
    <s v="Darktales The Play"/>
    <s v="Tim Arthur's 21st anniversary sell-out production of his 'chilling' and 'sinister' ghostly thriller returns to the Edinburgh Fringe!"/>
    <x v="10"/>
    <n v="5105"/>
    <x v="0"/>
    <x v="1"/>
    <s v="GBP"/>
    <n v="1449766261"/>
    <n v="1447174261"/>
    <n v="16749.702094907407"/>
    <s v="1945/11/08"/>
    <x v="25"/>
    <b v="0"/>
    <n v="34"/>
    <b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x v="10"/>
    <n v="5232"/>
    <x v="0"/>
    <x v="0"/>
    <s v="USD"/>
    <n v="1477976340"/>
    <n v="1475460819"/>
    <n v="17077.092812499999"/>
    <s v="1946/10/02"/>
    <x v="456"/>
    <b v="0"/>
    <n v="56"/>
    <b v="1"/>
    <x v="6"/>
  </r>
  <r>
    <n v="522"/>
    <s v="COMPASS PLAYERS"/>
    <s v="*** TO MAKE DONATIONS IN THE FUTURE                                   GO TO OUR WEBSITE: www.compassplayers.com ***"/>
    <x v="9"/>
    <n v="3440"/>
    <x v="0"/>
    <x v="0"/>
    <s v="USD"/>
    <n v="1458518325"/>
    <n v="1456793925"/>
    <n v="16861.040798611109"/>
    <s v="1946/02/28"/>
    <x v="457"/>
    <b v="0"/>
    <n v="31"/>
    <b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x v="10"/>
    <n v="6030"/>
    <x v="0"/>
    <x v="0"/>
    <s v="USD"/>
    <n v="1442805076"/>
    <n v="1440213076"/>
    <n v="16669.132824074073"/>
    <s v="1945/08/20"/>
    <x v="381"/>
    <b v="0"/>
    <n v="84"/>
    <b v="1"/>
    <x v="6"/>
  </r>
  <r>
    <n v="524"/>
    <s v="Zero Down"/>
    <s v="Angel on the Corner need YOUR help to raise Â£3,500 to take Zero Down by Sarah Hehir to the Edinburgh Fringe Festival this August!"/>
    <x v="8"/>
    <n v="3803.55"/>
    <x v="0"/>
    <x v="1"/>
    <s v="GBP"/>
    <n v="1464801169"/>
    <n v="1462209169"/>
    <n v="16923.717233796295"/>
    <s v="1946/05/01"/>
    <x v="458"/>
    <b v="0"/>
    <n v="130"/>
    <b v="1"/>
    <x v="6"/>
  </r>
  <r>
    <n v="525"/>
    <s v="EUPHORIA! A New Play by John Corigliano"/>
    <s v="EUPHORIA! is a new play about the decriminalization of drugs, and its profound effect on both the criminals in prison and &quot;The Man.&quot;"/>
    <x v="14"/>
    <n v="12000"/>
    <x v="0"/>
    <x v="0"/>
    <s v="USD"/>
    <n v="1410601041"/>
    <n v="1406713041"/>
    <n v="16281.400937500001"/>
    <s v="1944/07/28"/>
    <x v="459"/>
    <b v="0"/>
    <n v="12"/>
    <b v="1"/>
    <x v="6"/>
  </r>
  <r>
    <n v="526"/>
    <s v="Victory by Madicken Malm"/>
    <s v="We have a brand new play. We urgently need your help to fund our production, which opens at Theatre503 on August 18th."/>
    <x v="15"/>
    <n v="1710"/>
    <x v="0"/>
    <x v="1"/>
    <s v="GBP"/>
    <n v="1438966800"/>
    <n v="1436278344"/>
    <n v="16623.591944444444"/>
    <s v="1945/07/05"/>
    <x v="460"/>
    <b v="0"/>
    <n v="23"/>
    <b v="1"/>
    <x v="6"/>
  </r>
  <r>
    <n v="527"/>
    <s v="Omega Kids - a new play"/>
    <s v="OMEGA KIDS, a new play by Noah Mease, directed by Jay Stull &amp; produced by New Light Theater Project in association with Access Theater."/>
    <x v="3"/>
    <n v="10085"/>
    <x v="0"/>
    <x v="0"/>
    <s v="USD"/>
    <n v="1487347500"/>
    <n v="1484715366"/>
    <n v="17184.205624999999"/>
    <s v="1947/01/17"/>
    <x v="419"/>
    <b v="0"/>
    <n v="158"/>
    <b v="1"/>
    <x v="6"/>
  </r>
  <r>
    <n v="528"/>
    <s v="Devastated No Matter What"/>
    <s v="A Festival Backed Production of a Full-Length Play."/>
    <x v="146"/>
    <n v="1330"/>
    <x v="0"/>
    <x v="0"/>
    <s v="USD"/>
    <n v="1434921600"/>
    <n v="1433109907"/>
    <n v="16586.920219907406"/>
    <s v="1945/05/29"/>
    <x v="461"/>
    <b v="0"/>
    <n v="30"/>
    <b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x v="38"/>
    <n v="1565"/>
    <x v="0"/>
    <x v="5"/>
    <s v="CAD"/>
    <n v="1484110800"/>
    <n v="1482281094"/>
    <n v="17156.031180555554"/>
    <s v="1946/12/20"/>
    <x v="462"/>
    <b v="0"/>
    <n v="18"/>
    <b v="1"/>
    <x v="6"/>
  </r>
  <r>
    <n v="530"/>
    <s v="Corners Grove"/>
    <s v="Corners Grove is a coming-of-age play about leaving home, gender identity and the death of Whitney Houston; will benefit Win NYC."/>
    <x v="147"/>
    <n v="3670"/>
    <x v="0"/>
    <x v="0"/>
    <s v="USD"/>
    <n v="1435111200"/>
    <n v="1433254268"/>
    <n v="16588.591064814816"/>
    <s v="1945/05/31"/>
    <x v="463"/>
    <b v="0"/>
    <n v="29"/>
    <b v="1"/>
    <x v="6"/>
  </r>
  <r>
    <n v="531"/>
    <s v="COMPASS PLAYERS presents SYLVIA by A. R. Gurney"/>
    <s v="SYLVIA is a modern romantic comedy about a marriage and a talking dog. Directed by Jeanna Michaels. January 12 through January 29, 2017"/>
    <x v="23"/>
    <n v="4000"/>
    <x v="0"/>
    <x v="0"/>
    <s v="USD"/>
    <n v="1481957940"/>
    <n v="1478050429"/>
    <n v="17107.065150462964"/>
    <s v="1946/11/01"/>
    <x v="464"/>
    <b v="0"/>
    <n v="31"/>
    <b v="1"/>
    <x v="6"/>
  </r>
  <r>
    <n v="532"/>
    <s v="Walken On Sunshine"/>
    <s v="A fast paced, comedic play about an anxiety-ridden filmmaker who lies to investors about having Christopher Walken in his film."/>
    <x v="3"/>
    <n v="12325"/>
    <x v="0"/>
    <x v="0"/>
    <s v="USD"/>
    <n v="1463098208"/>
    <n v="1460506208"/>
    <n v="16904.007037037038"/>
    <s v="1946/04/12"/>
    <x v="293"/>
    <b v="0"/>
    <n v="173"/>
    <b v="1"/>
    <x v="6"/>
  </r>
  <r>
    <n v="533"/>
    <s v="Foresight"/>
    <s v="New writing â€¢ Twisty-turny magical realist retro sci-fi â€¢ Human lives â€¢ Storytelling â€¢ The slope our society slips down..."/>
    <x v="13"/>
    <n v="2004"/>
    <x v="0"/>
    <x v="1"/>
    <s v="GBP"/>
    <n v="1463394365"/>
    <n v="1461320765"/>
    <n v="16913.434780092593"/>
    <s v="1946/04/21"/>
    <x v="203"/>
    <b v="0"/>
    <n v="17"/>
    <b v="1"/>
    <x v="6"/>
  </r>
  <r>
    <n v="534"/>
    <s v="Theatre for restorative justice - help us get to Belgium!"/>
    <s v="We're a zero-budget, non-profit theatre group based in Oslo and have been invited to perform at a conference in Belgium. Help!"/>
    <x v="36"/>
    <n v="15700"/>
    <x v="0"/>
    <x v="10"/>
    <s v="NOK"/>
    <n v="1446418800"/>
    <n v="1443036470"/>
    <n v="16701.810995370372"/>
    <s v="1945/09/21"/>
    <x v="465"/>
    <b v="0"/>
    <n v="48"/>
    <b v="1"/>
    <x v="6"/>
  </r>
  <r>
    <n v="535"/>
    <s v="Astronauts of Hartlepool: a Brexit sci-fi for VAULT 2017"/>
    <s v="Weâ€™re producing a Northern Brexit sci-fi play for VAULT festival 2017 and we need your help!"/>
    <x v="13"/>
    <n v="2050"/>
    <x v="0"/>
    <x v="1"/>
    <s v="GBP"/>
    <n v="1483707905"/>
    <n v="1481115905"/>
    <n v="17142.54519675926"/>
    <s v="1946/12/06"/>
    <x v="330"/>
    <b v="0"/>
    <n v="59"/>
    <b v="1"/>
    <x v="6"/>
  </r>
  <r>
    <n v="536"/>
    <s v="Much Further Out Than You Thought @ Edinburgh Fringe 2015"/>
    <s v="A new one-man play by Giles Roberts, shining a different light on the very human cost of war *IDEASTAP UNDERBELLY AWARD WINNER 2015*"/>
    <x v="126"/>
    <n v="3902.5"/>
    <x v="0"/>
    <x v="1"/>
    <s v="GBP"/>
    <n v="1438624800"/>
    <n v="1435133807"/>
    <n v="16610.344988425924"/>
    <s v="1945/06/22"/>
    <x v="466"/>
    <b v="0"/>
    <n v="39"/>
    <b v="1"/>
    <x v="6"/>
  </r>
  <r>
    <n v="537"/>
    <s v="Be A Buddy Not A Bully (Anti-Bullying Stage Play TOUR)"/>
    <s v="Transforming bystanders into anti-bullies since 2012 thru inclusive learning environments.  Together we can take back our classrooms."/>
    <x v="13"/>
    <n v="2410"/>
    <x v="0"/>
    <x v="0"/>
    <s v="USD"/>
    <n v="1446665191"/>
    <n v="1444069591"/>
    <n v="16713.768414351853"/>
    <s v="1945/10/03"/>
    <x v="467"/>
    <b v="0"/>
    <n v="59"/>
    <b v="1"/>
    <x v="6"/>
  </r>
  <r>
    <n v="538"/>
    <s v="Shakespeare Orange County's HAMLET: Match This!"/>
    <s v="SOC produces affordable and accessible theatre in the heart of Orange County, CA, and we need your help to match a $5,000 grant!"/>
    <x v="10"/>
    <n v="15121"/>
    <x v="0"/>
    <x v="0"/>
    <s v="USD"/>
    <n v="1463166263"/>
    <n v="1460574263"/>
    <n v="16904.794710648148"/>
    <s v="1946/04/12"/>
    <x v="293"/>
    <b v="0"/>
    <n v="60"/>
    <b v="1"/>
    <x v="6"/>
  </r>
  <r>
    <n v="539"/>
    <s v="&quot;The Tale of The Cockatrice&quot; by Peafrog Puppetry"/>
    <s v="A brand new show that unites puppetry, live music and storytelling to bring a forgotten English legend back to life!"/>
    <x v="2"/>
    <n v="503.22"/>
    <x v="0"/>
    <x v="1"/>
    <s v="GBP"/>
    <n v="1467681107"/>
    <n v="1465866707"/>
    <n v="16966.049849537038"/>
    <s v="1946/06/13"/>
    <x v="468"/>
    <b v="0"/>
    <n v="20"/>
    <b v="1"/>
    <x v="6"/>
  </r>
  <r>
    <n v="540"/>
    <s v="hap's- Whats the program?"/>
    <s v="There are so many dilemmas in life- what to do, where to go? _x000a_Let us solve it - search our preference based entertainment calendar"/>
    <x v="36"/>
    <n v="1"/>
    <x v="2"/>
    <x v="0"/>
    <s v="USD"/>
    <n v="1423078606"/>
    <n v="1420486606"/>
    <n v="16440.817199074074"/>
    <s v="1945/01/03"/>
    <x v="196"/>
    <b v="0"/>
    <n v="1"/>
    <b v="0"/>
    <x v="7"/>
  </r>
  <r>
    <n v="541"/>
    <s v="Deviations"/>
    <s v="A website dedicated to local Kink Communities; to find others with matching interests and bring them together."/>
    <x v="37"/>
    <n v="25"/>
    <x v="2"/>
    <x v="0"/>
    <s v="USD"/>
    <n v="1446080834"/>
    <n v="1443488834"/>
    <n v="16707.046689814815"/>
    <s v="1945/09/27"/>
    <x v="469"/>
    <b v="0"/>
    <n v="1"/>
    <b v="0"/>
    <x v="7"/>
  </r>
  <r>
    <n v="542"/>
    <s v="Chronicles - History by us, as we tell it, as we share it"/>
    <s v="The platform to record visual, audio and text memory of the common man - as we experienced history when it brushed us by"/>
    <x v="65"/>
    <n v="1"/>
    <x v="2"/>
    <x v="0"/>
    <s v="USD"/>
    <n v="1462293716"/>
    <n v="1457113316"/>
    <n v="16864.737453703703"/>
    <s v="1946/03/03"/>
    <x v="470"/>
    <b v="0"/>
    <n v="1"/>
    <b v="0"/>
    <x v="7"/>
  </r>
  <r>
    <n v="543"/>
    <s v="Allergy Friendly Restaurant Finder and Review Site"/>
    <s v="I want to make it easy for those with food allergies to know where they can safely, and happily eat out with friends and family."/>
    <x v="29"/>
    <n v="70"/>
    <x v="2"/>
    <x v="2"/>
    <s v="AUD"/>
    <n v="1414807962"/>
    <n v="1412215962"/>
    <n v="16345.092152777777"/>
    <s v="1944/09/30"/>
    <x v="471"/>
    <b v="0"/>
    <n v="2"/>
    <b v="0"/>
    <x v="7"/>
  </r>
  <r>
    <n v="544"/>
    <s v="Favowear - Shopping for your favorite clothes made simple"/>
    <s v="Do you have a favorite shirt? So does everyone else. Favowear is creating a platform to share the best clothes and shopping sources."/>
    <x v="2"/>
    <n v="6"/>
    <x v="2"/>
    <x v="0"/>
    <s v="USD"/>
    <n v="1467647160"/>
    <n v="1465055160"/>
    <n v="16956.656944444443"/>
    <s v="1946/06/03"/>
    <x v="472"/>
    <b v="0"/>
    <n v="2"/>
    <b v="0"/>
    <x v="7"/>
  </r>
  <r>
    <n v="545"/>
    <s v="Speedwapp - The best webdesign tool for Wordpress, Bootstrap"/>
    <s v="1st collaborative webdesign tool to create professional websites with WordPress, Bootstrap and other open source technologies."/>
    <x v="63"/>
    <n v="13692"/>
    <x v="2"/>
    <x v="6"/>
    <s v="EUR"/>
    <n v="1447600389"/>
    <n v="1444140789"/>
    <n v="16714.592465277779"/>
    <s v="1945/10/04"/>
    <x v="473"/>
    <b v="0"/>
    <n v="34"/>
    <b v="0"/>
    <x v="7"/>
  </r>
  <r>
    <n v="546"/>
    <s v="Lift Up Missions a Global Christian Online Platform"/>
    <s v="Build a Christian Network Platform to connect and collaborate projects, events, missions and support online to fulfill the call."/>
    <x v="127"/>
    <n v="52"/>
    <x v="2"/>
    <x v="0"/>
    <s v="USD"/>
    <n v="1445097715"/>
    <n v="1441209715"/>
    <n v="16680.667997685185"/>
    <s v="1945/08/31"/>
    <x v="192"/>
    <b v="0"/>
    <n v="2"/>
    <b v="0"/>
    <x v="7"/>
  </r>
  <r>
    <n v="547"/>
    <s v="Secure Email and Document sharing"/>
    <s v="We are looking to build a secure email / document sharing system for companies needing to send sensitive information to clients."/>
    <x v="51"/>
    <n v="0"/>
    <x v="2"/>
    <x v="1"/>
    <s v="GBP"/>
    <n v="1455122564"/>
    <n v="1452530564"/>
    <n v="16811.696342592593"/>
    <s v="1946/01/09"/>
    <x v="474"/>
    <b v="0"/>
    <n v="0"/>
    <b v="0"/>
    <x v="7"/>
  </r>
  <r>
    <n v="548"/>
    <s v="Langwiser - video lessons with native speaking teachers"/>
    <s v="Teach your native language online or study a foreign language with native speaking teachers. Social Web service and apps."/>
    <x v="3"/>
    <n v="9"/>
    <x v="2"/>
    <x v="1"/>
    <s v="GBP"/>
    <n v="1446154848"/>
    <n v="1443562848"/>
    <n v="16707.903333333332"/>
    <s v="1945/09/27"/>
    <x v="469"/>
    <b v="0"/>
    <n v="1"/>
    <b v="0"/>
    <x v="7"/>
  </r>
  <r>
    <n v="549"/>
    <s v="Keyup.in - The gaming community that gives back."/>
    <s v="The project idea came from game keys, gamers give out game keys on insecure forums and websites, we want to change that and make it fun"/>
    <x v="30"/>
    <n v="68"/>
    <x v="2"/>
    <x v="1"/>
    <s v="GBP"/>
    <n v="1436368622"/>
    <n v="1433776622"/>
    <n v="16594.636828703704"/>
    <s v="1945/06/06"/>
    <x v="321"/>
    <b v="0"/>
    <n v="8"/>
    <b v="0"/>
    <x v="7"/>
  </r>
  <r>
    <n v="550"/>
    <s v="Business &amp; Event Directory in Kingston, Ontario"/>
    <s v="Help us shine the spotlight on our local businesses and contractors by providing a cost-effective ecommerce &amp; marketing platform"/>
    <x v="10"/>
    <n v="35"/>
    <x v="2"/>
    <x v="5"/>
    <s v="CAD"/>
    <n v="1485838800"/>
    <n v="1484756245"/>
    <n v="17184.678761574072"/>
    <s v="1947/01/17"/>
    <x v="419"/>
    <b v="0"/>
    <n v="4"/>
    <b v="0"/>
    <x v="7"/>
  </r>
  <r>
    <n v="551"/>
    <s v="ALIBI X Nation - The Digital Black Wall Street"/>
    <s v="AX Nation's goal is to develop, highlight, and connect black business leaders across the diaspora with skilled software developers."/>
    <x v="96"/>
    <n v="3781"/>
    <x v="2"/>
    <x v="0"/>
    <s v="USD"/>
    <n v="1438451580"/>
    <n v="1434609424"/>
    <n v="16604.275740740741"/>
    <s v="1945/06/16"/>
    <x v="475"/>
    <b v="0"/>
    <n v="28"/>
    <b v="0"/>
    <x v="7"/>
  </r>
  <r>
    <n v="552"/>
    <s v="Spinnable Social Media"/>
    <s v="Axoral is a 3d interactive social media interface, with the potential to be so much more, but we need your help!"/>
    <x v="101"/>
    <n v="0"/>
    <x v="2"/>
    <x v="5"/>
    <s v="CAD"/>
    <n v="1452350896"/>
    <n v="1447166896"/>
    <n v="16749.616851851853"/>
    <s v="1945/11/08"/>
    <x v="25"/>
    <b v="0"/>
    <n v="0"/>
    <b v="0"/>
    <x v="7"/>
  </r>
  <r>
    <n v="553"/>
    <s v="sellorshopusa.com"/>
    <s v="Groundbreaking New Classifieds Website Grows Into Largest Nationwide Coverage By Turning Users Into Entrepreneurs"/>
    <x v="31"/>
    <n v="123"/>
    <x v="2"/>
    <x v="0"/>
    <s v="USD"/>
    <n v="1415988991"/>
    <n v="1413393391"/>
    <n v="16358.719803240741"/>
    <s v="1944/10/13"/>
    <x v="476"/>
    <b v="0"/>
    <n v="6"/>
    <b v="0"/>
    <x v="7"/>
  </r>
  <r>
    <n v="554"/>
    <s v="grplife, private social network for non-profit organizations"/>
    <s v="grplife helps non-profit and community groups engage their members while upholding an attitude of responsibility for their information"/>
    <x v="148"/>
    <n v="1416"/>
    <x v="2"/>
    <x v="0"/>
    <s v="USD"/>
    <n v="1413735972"/>
    <n v="1411143972"/>
    <n v="16332.684861111111"/>
    <s v="1944/09/17"/>
    <x v="477"/>
    <b v="0"/>
    <n v="22"/>
    <b v="0"/>
    <x v="7"/>
  </r>
  <r>
    <n v="555"/>
    <s v="Marketing campaign for Show-Skill.net website"/>
    <s v="Show-Skill.net helps to promote young football talents for free. It's the best place to show what you've got! Just post your videos :)"/>
    <x v="51"/>
    <n v="0"/>
    <x v="2"/>
    <x v="1"/>
    <s v="GBP"/>
    <n v="1465720143"/>
    <n v="1463128143"/>
    <n v="16934.353506944444"/>
    <s v="1946/05/12"/>
    <x v="478"/>
    <b v="0"/>
    <n v="0"/>
    <b v="0"/>
    <x v="7"/>
  </r>
  <r>
    <n v="556"/>
    <s v="Braille Academy"/>
    <s v="An educational platform for learning Unified English Braille Code"/>
    <x v="6"/>
    <n v="200"/>
    <x v="2"/>
    <x v="0"/>
    <s v="USD"/>
    <n v="1452112717"/>
    <n v="1449520717"/>
    <n v="16776.860150462962"/>
    <s v="1945/12/05"/>
    <x v="479"/>
    <b v="0"/>
    <n v="1"/>
    <b v="0"/>
    <x v="7"/>
  </r>
  <r>
    <n v="557"/>
    <s v="Interactive Global Domestic Violence Platform"/>
    <s v="The world's first interactive global domestic violence platform which connects victims, NGO's, policy-makers and researchers."/>
    <x v="60"/>
    <n v="1366"/>
    <x v="2"/>
    <x v="12"/>
    <s v="EUR"/>
    <n v="1480721803"/>
    <n v="1478126203"/>
    <n v="17107.942164351851"/>
    <s v="1946/11/01"/>
    <x v="464"/>
    <b v="0"/>
    <n v="20"/>
    <b v="0"/>
    <x v="7"/>
  </r>
  <r>
    <n v="558"/>
    <s v="Southwest Louisville Online A Local Social Network"/>
    <s v="A community website with news, classifieds, photo albums, business reviews and a calendar for the local community to share."/>
    <x v="47"/>
    <n v="0"/>
    <x v="2"/>
    <x v="0"/>
    <s v="USD"/>
    <n v="1427227905"/>
    <n v="1424639505"/>
    <n v="16488.883159722223"/>
    <s v="1945/02/20"/>
    <x v="480"/>
    <b v="0"/>
    <n v="0"/>
    <b v="0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x v="149"/>
    <n v="50"/>
    <x v="2"/>
    <x v="0"/>
    <s v="USD"/>
    <n v="1449989260"/>
    <n v="1447397260"/>
    <n v="16752.283101851852"/>
    <s v="1945/11/11"/>
    <x v="212"/>
    <b v="0"/>
    <n v="1"/>
    <b v="0"/>
    <x v="7"/>
  </r>
  <r>
    <n v="560"/>
    <s v="DOWNLOAD THE INTERNET,...."/>
    <s v="In the future the possibility exists that the internet it's self could be felled, we have world seed banks, it's time for a net bank,.."/>
    <x v="57"/>
    <n v="12"/>
    <x v="2"/>
    <x v="5"/>
    <s v="CAD"/>
    <n v="1418841045"/>
    <n v="1416249045"/>
    <n v="16391.771354166667"/>
    <s v="1944/11/15"/>
    <x v="481"/>
    <b v="0"/>
    <n v="3"/>
    <b v="0"/>
    <x v="7"/>
  </r>
  <r>
    <n v="561"/>
    <s v="CheckMate Careers"/>
    <s v="A marketplace for talent and employers to match. Using intuitive technology we match &amp; place talent with the best career position."/>
    <x v="36"/>
    <n v="55"/>
    <x v="2"/>
    <x v="0"/>
    <s v="USD"/>
    <n v="1445874513"/>
    <n v="1442850513"/>
    <n v="16699.658715277779"/>
    <s v="1945/09/19"/>
    <x v="482"/>
    <b v="0"/>
    <n v="2"/>
    <b v="0"/>
    <x v="7"/>
  </r>
  <r>
    <n v="562"/>
    <s v="International/Domestic Student room platform"/>
    <s v="i would like to develop an international free platform for domestic and international students to find accomodation in all countries"/>
    <x v="63"/>
    <n v="0"/>
    <x v="2"/>
    <x v="9"/>
    <s v="EUR"/>
    <n v="1482052815"/>
    <n v="1479460815"/>
    <n v="17123.389062499999"/>
    <s v="1946/11/17"/>
    <x v="483"/>
    <b v="0"/>
    <n v="0"/>
    <b v="0"/>
    <x v="7"/>
  </r>
  <r>
    <n v="563"/>
    <s v="time-care.com - Helping People Remember The Simple Things"/>
    <s v="I want to help people who have trouble remembering the simple things in life, like what day it is and what they need to do today."/>
    <x v="96"/>
    <n v="68"/>
    <x v="2"/>
    <x v="2"/>
    <s v="AUD"/>
    <n v="1424137247"/>
    <n v="1421545247"/>
    <n v="16453.069988425927"/>
    <s v="1945/01/16"/>
    <x v="484"/>
    <b v="0"/>
    <n v="2"/>
    <b v="0"/>
    <x v="7"/>
  </r>
  <r>
    <n v="564"/>
    <s v="TOC TOC TROC"/>
    <s v="Plateforme de troc gratuit et d'Ã©changes en tous genres par nature. Mieux s'entraider, Ã©changer, de donner, louer ou vendre Ã  distance."/>
    <x v="102"/>
    <n v="1"/>
    <x v="2"/>
    <x v="6"/>
    <s v="EUR"/>
    <n v="1457822275"/>
    <n v="1455230275"/>
    <n v="16842.942997685186"/>
    <s v="1946/02/09"/>
    <x v="485"/>
    <b v="0"/>
    <n v="1"/>
    <b v="0"/>
    <x v="7"/>
  </r>
  <r>
    <n v="565"/>
    <s v="EasyLearnings"/>
    <s v="Our objective is to provide a platform which helps teachers to provide courses to leaners in wide range of locations including Africa."/>
    <x v="31"/>
    <n v="0"/>
    <x v="2"/>
    <x v="1"/>
    <s v="GBP"/>
    <n v="1436554249"/>
    <n v="1433962249"/>
    <n v="16596.78528935185"/>
    <s v="1945/06/08"/>
    <x v="191"/>
    <b v="0"/>
    <n v="0"/>
    <b v="0"/>
    <x v="7"/>
  </r>
  <r>
    <n v="566"/>
    <s v="RummageCity.com - Rummage sailing made easy!"/>
    <s v="I am creating a website that will make it easier for people to promote or find rummage sales utilizing the power of Google Maps"/>
    <x v="10"/>
    <n v="1"/>
    <x v="2"/>
    <x v="0"/>
    <s v="USD"/>
    <n v="1468513533"/>
    <n v="1465921533"/>
    <n v="16966.684409722224"/>
    <s v="1946/06/13"/>
    <x v="468"/>
    <b v="0"/>
    <n v="1"/>
    <b v="0"/>
    <x v="7"/>
  </r>
  <r>
    <n v="567"/>
    <s v="UnimeTV - Revolutionizing Anime"/>
    <s v="UnimeTV's goal to revolutionize the way anime lovers interact with one another. Connect with others around the globe like never before!"/>
    <x v="3"/>
    <n v="0"/>
    <x v="2"/>
    <x v="0"/>
    <s v="USD"/>
    <n v="1420143194"/>
    <n v="1417551194"/>
    <n v="16406.842523148149"/>
    <s v="1944/11/30"/>
    <x v="486"/>
    <b v="0"/>
    <n v="0"/>
    <b v="0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x v="142"/>
    <n v="245"/>
    <x v="2"/>
    <x v="4"/>
    <s v="NZD"/>
    <n v="1452942000"/>
    <n v="1449785223"/>
    <n v="16779.9215625"/>
    <s v="1945/12/08"/>
    <x v="487"/>
    <b v="0"/>
    <n v="5"/>
    <b v="0"/>
    <x v="7"/>
  </r>
  <r>
    <n v="569"/>
    <s v="Mioti"/>
    <s v="Mioti is an indie game marketplace that doubles as a community for developers to join networks and discuss projects."/>
    <x v="30"/>
    <n v="20"/>
    <x v="2"/>
    <x v="5"/>
    <s v="CAD"/>
    <n v="1451679612"/>
    <n v="1449087612"/>
    <n v="16771.847361111111"/>
    <s v="1945/11/30"/>
    <x v="488"/>
    <b v="0"/>
    <n v="1"/>
    <b v="0"/>
    <x v="7"/>
  </r>
  <r>
    <n v="570"/>
    <s v="Relaunching in May"/>
    <s v="Humans have AM/FM/Satellite radio, kids have radio Disney, pets have DogCatRadio."/>
    <x v="94"/>
    <n v="142"/>
    <x v="2"/>
    <x v="0"/>
    <s v="USD"/>
    <n v="1455822569"/>
    <n v="1453230569"/>
    <n v="16819.798252314813"/>
    <s v="1946/01/17"/>
    <x v="489"/>
    <b v="0"/>
    <n v="1"/>
    <b v="0"/>
    <x v="7"/>
  </r>
  <r>
    <n v="571"/>
    <s v="Snag-A-Slip"/>
    <s v="Snag-A-Slip is an online platform that connects boaters with awesome marinas and available boat slips so that they can book with ease."/>
    <x v="31"/>
    <n v="106"/>
    <x v="2"/>
    <x v="0"/>
    <s v="USD"/>
    <n v="1437969540"/>
    <n v="1436297723"/>
    <n v="16623.816238425927"/>
    <s v="1945/07/05"/>
    <x v="460"/>
    <b v="0"/>
    <n v="2"/>
    <b v="0"/>
    <x v="7"/>
  </r>
  <r>
    <n v="572"/>
    <s v="FairwayJockey.com Custom Golf Equipment"/>
    <s v="FairwayJockey.com is a web platform to make high quality custom tour golf equipment available at a lower cost to the consumer."/>
    <x v="30"/>
    <n v="0"/>
    <x v="2"/>
    <x v="0"/>
    <s v="USD"/>
    <n v="1446660688"/>
    <n v="1444065088"/>
    <n v="16713.716296296298"/>
    <s v="1945/10/03"/>
    <x v="467"/>
    <b v="0"/>
    <n v="0"/>
    <b v="0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x v="150"/>
    <n v="346"/>
    <x v="2"/>
    <x v="0"/>
    <s v="USD"/>
    <n v="1421543520"/>
    <n v="1416445931"/>
    <n v="16394.050127314815"/>
    <s v="1944/11/18"/>
    <x v="490"/>
    <b v="0"/>
    <n v="9"/>
    <b v="0"/>
    <x v="7"/>
  </r>
  <r>
    <n v="574"/>
    <s v="Unity, A Content Creators Toolkit"/>
    <s v="Grow your YouTube channel and increase your audience by allowing multi uploads, shares and interaction from a single simple interface."/>
    <x v="151"/>
    <n v="80"/>
    <x v="2"/>
    <x v="1"/>
    <s v="GBP"/>
    <n v="1476873507"/>
    <n v="1474281507"/>
    <n v="17063.443368055556"/>
    <s v="1946/09/18"/>
    <x v="491"/>
    <b v="0"/>
    <n v="4"/>
    <b v="0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x v="127"/>
    <n v="259"/>
    <x v="2"/>
    <x v="12"/>
    <s v="EUR"/>
    <n v="1434213443"/>
    <n v="1431621443"/>
    <n v="16569.692627314816"/>
    <s v="1945/05/12"/>
    <x v="492"/>
    <b v="0"/>
    <n v="4"/>
    <b v="0"/>
    <x v="7"/>
  </r>
  <r>
    <n v="576"/>
    <s v="Uthtopia"/>
    <s v="UthTopia Is a social media organization that believes in positive online usage, youth mentorship, and youth empowerment."/>
    <x v="58"/>
    <n v="1"/>
    <x v="2"/>
    <x v="0"/>
    <s v="USD"/>
    <n v="1427537952"/>
    <n v="1422357552"/>
    <n v="16462.471666666668"/>
    <s v="1945/01/25"/>
    <x v="202"/>
    <b v="0"/>
    <n v="1"/>
    <b v="0"/>
    <x v="7"/>
  </r>
  <r>
    <n v="577"/>
    <s v="everydayrelay"/>
    <s v="Emails are one of pervasively used mode of communication today. However, emails can be personal and sometimes discretion is needed."/>
    <x v="10"/>
    <n v="10"/>
    <x v="2"/>
    <x v="0"/>
    <s v="USD"/>
    <n v="1463753302"/>
    <n v="1458569302"/>
    <n v="16881.589143518519"/>
    <s v="1946/03/20"/>
    <x v="493"/>
    <b v="0"/>
    <n v="1"/>
    <b v="0"/>
    <x v="7"/>
  </r>
  <r>
    <n v="578"/>
    <s v="weBuy Crowdsourced Shopping"/>
    <s v="weBuy trade built on technology and Crowd Sourced Power"/>
    <x v="152"/>
    <n v="14"/>
    <x v="2"/>
    <x v="1"/>
    <s v="GBP"/>
    <n v="1441633993"/>
    <n v="1439560393"/>
    <n v="16661.578622685185"/>
    <s v="1945/08/12"/>
    <x v="57"/>
    <b v="0"/>
    <n v="7"/>
    <b v="0"/>
    <x v="7"/>
  </r>
  <r>
    <n v="579"/>
    <s v="Course: Learn Cryptography"/>
    <s v="Learn classic and public key cryptography with a full proof-of-concept system in JavaScript."/>
    <x v="14"/>
    <n v="175"/>
    <x v="2"/>
    <x v="0"/>
    <s v="USD"/>
    <n v="1419539223"/>
    <n v="1416947223"/>
    <n v="16399.852118055554"/>
    <s v="1944/11/23"/>
    <x v="143"/>
    <b v="0"/>
    <n v="5"/>
    <b v="0"/>
    <x v="7"/>
  </r>
  <r>
    <n v="580"/>
    <s v="Talented Minds â­ï¸"/>
    <s v="I Want To Create A Website That Helps Young Inventors Of Today Broadcast Their Talents &amp; Help Get The Reconigition They Deserve"/>
    <x v="9"/>
    <n v="1"/>
    <x v="2"/>
    <x v="0"/>
    <s v="USD"/>
    <n v="1474580867"/>
    <n v="1471988867"/>
    <n v="17036.908182870371"/>
    <s v="1946/08/22"/>
    <x v="494"/>
    <b v="0"/>
    <n v="1"/>
    <b v="0"/>
    <x v="7"/>
  </r>
  <r>
    <n v="581"/>
    <s v="A Poets Domain"/>
    <s v="Help me raise funds so that I can be able to give passionate young poets a chance to earn money weekly for their writing &amp; spoken word."/>
    <x v="44"/>
    <n v="0"/>
    <x v="2"/>
    <x v="0"/>
    <s v="USD"/>
    <n v="1438474704"/>
    <n v="1435882704"/>
    <n v="16619.012777777778"/>
    <s v="1945/07/01"/>
    <x v="495"/>
    <b v="0"/>
    <n v="0"/>
    <b v="0"/>
    <x v="7"/>
  </r>
  <r>
    <n v="582"/>
    <s v="&quot;We the People...&quot;"/>
    <s v="A community-driven online system which promotes self-governance.  Level up by adding content; civic agendas and private associations."/>
    <x v="57"/>
    <n v="0"/>
    <x v="2"/>
    <x v="0"/>
    <s v="USD"/>
    <n v="1426442400"/>
    <n v="1424454319"/>
    <n v="16486.73980324074"/>
    <s v="1945/02/18"/>
    <x v="496"/>
    <b v="0"/>
    <n v="0"/>
    <b v="0"/>
    <x v="7"/>
  </r>
  <r>
    <n v="583"/>
    <s v="HackersArchive.com"/>
    <s v="HackersArchive.com will help rid the web of viruses and scams found everywhere else you look!"/>
    <x v="7"/>
    <n v="1"/>
    <x v="2"/>
    <x v="0"/>
    <s v="USD"/>
    <n v="1426800687"/>
    <n v="1424212287"/>
    <n v="16483.938506944443"/>
    <s v="1945/02/15"/>
    <x v="157"/>
    <b v="0"/>
    <n v="1"/>
    <b v="0"/>
    <x v="7"/>
  </r>
  <r>
    <n v="584"/>
    <s v="scriptCall - The Personal Presentation Platform"/>
    <s v="Script Call takes your presentation from the wall to your audience; from your device to theirs."/>
    <x v="28"/>
    <n v="10"/>
    <x v="2"/>
    <x v="0"/>
    <s v="USD"/>
    <n v="1426522316"/>
    <n v="1423933916"/>
    <n v="16480.716620370371"/>
    <s v="1945/02/12"/>
    <x v="497"/>
    <b v="0"/>
    <n v="2"/>
    <b v="0"/>
    <x v="7"/>
  </r>
  <r>
    <n v="585"/>
    <s v="Link Card"/>
    <s v="SAVE UP TO 40% WHEN YOU SPEND!_x000a__x000a_PRE-ORDER YOUR LINK CARD TODAY"/>
    <x v="7"/>
    <n v="0"/>
    <x v="2"/>
    <x v="1"/>
    <s v="GBP"/>
    <n v="1448928000"/>
    <n v="1444123377"/>
    <n v="16714.3909375"/>
    <s v="1945/10/04"/>
    <x v="473"/>
    <b v="0"/>
    <n v="0"/>
    <b v="0"/>
    <x v="7"/>
  </r>
  <r>
    <n v="586"/>
    <s v="Employ College 2K"/>
    <s v="Employ College is a movement for companies to hire college graduates from their respected institutions."/>
    <x v="3"/>
    <n v="56"/>
    <x v="2"/>
    <x v="0"/>
    <s v="USD"/>
    <n v="1424032207"/>
    <n v="1421440207"/>
    <n v="16451.854247685184"/>
    <s v="1945/01/14"/>
    <x v="498"/>
    <b v="0"/>
    <n v="4"/>
    <b v="0"/>
    <x v="7"/>
  </r>
  <r>
    <n v="587"/>
    <s v="Waitresses.com"/>
    <s v="Waitresses.com is an online community devoted to servers around the world. Learn. Connect. Work. Travel. Share._x000a__x000a_Make a pledge today!"/>
    <x v="11"/>
    <n v="2725"/>
    <x v="2"/>
    <x v="5"/>
    <s v="CAD"/>
    <n v="1429207833"/>
    <n v="1426615833"/>
    <n v="16511.757326388888"/>
    <s v="1945/03/15"/>
    <x v="499"/>
    <b v="0"/>
    <n v="7"/>
    <b v="0"/>
    <x v="7"/>
  </r>
  <r>
    <n v="588"/>
    <s v="TiTraGO! your personal driver"/>
    <s v="Offrire un &quot;TRAGO&quot;, ossia un passaggio con autista che ti segue e ti aspetta mentre concludi i tuoi affari, quando non puoi guidare"/>
    <x v="7"/>
    <n v="301"/>
    <x v="2"/>
    <x v="13"/>
    <s v="EUR"/>
    <n v="1479410886"/>
    <n v="1474223286"/>
    <n v="17062.769513888888"/>
    <s v="1946/09/17"/>
    <x v="500"/>
    <b v="0"/>
    <n v="2"/>
    <b v="0"/>
    <x v="7"/>
  </r>
  <r>
    <n v="589"/>
    <s v="Get Neighborly"/>
    <s v="Services closer than you think..."/>
    <x v="51"/>
    <n v="1"/>
    <x v="2"/>
    <x v="0"/>
    <s v="USD"/>
    <n v="1436366699"/>
    <n v="1435070699"/>
    <n v="16609.614571759259"/>
    <s v="1945/06/21"/>
    <x v="370"/>
    <b v="0"/>
    <n v="1"/>
    <b v="0"/>
    <x v="7"/>
  </r>
  <r>
    <n v="590"/>
    <s v="Build a Search Engine and more - Web Engineering Course"/>
    <s v="Learn the skills needed to be a successful web engineer. Create your own complex web applications, deploy servers, use data and more."/>
    <x v="10"/>
    <n v="223"/>
    <x v="2"/>
    <x v="1"/>
    <s v="GBP"/>
    <n v="1454936460"/>
    <n v="1452259131"/>
    <n v="16808.554756944446"/>
    <s v="1946/01/06"/>
    <x v="213"/>
    <b v="0"/>
    <n v="9"/>
    <b v="0"/>
    <x v="7"/>
  </r>
  <r>
    <n v="591"/>
    <s v="Kid's Connect (Connecting kids with sickness' together)"/>
    <s v="Kid's Connect is a brand new social media website that is built specifically for kids to connect with other kids sick just like them."/>
    <x v="57"/>
    <n v="61"/>
    <x v="2"/>
    <x v="0"/>
    <s v="USD"/>
    <n v="1437570130"/>
    <n v="1434978130"/>
    <n v="16608.543171296296"/>
    <s v="1945/06/20"/>
    <x v="0"/>
    <b v="0"/>
    <n v="2"/>
    <b v="0"/>
    <x v="7"/>
  </r>
  <r>
    <n v="592"/>
    <s v="Go Start A Biz"/>
    <s v="Together, we can build a FREE, business start-up system that will help aspiring entrepreneurs change their economic circumstances."/>
    <x v="51"/>
    <n v="250"/>
    <x v="2"/>
    <x v="0"/>
    <s v="USD"/>
    <n v="1417584860"/>
    <n v="1414992860"/>
    <n v="16377.232175925927"/>
    <s v="1944/11/01"/>
    <x v="501"/>
    <b v="0"/>
    <n v="1"/>
    <b v="0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x v="2"/>
    <n v="115"/>
    <x v="2"/>
    <x v="1"/>
    <s v="GBP"/>
    <n v="1428333345"/>
    <n v="1425744945"/>
    <n v="16501.677604166667"/>
    <s v="1945/03/05"/>
    <x v="164"/>
    <b v="0"/>
    <n v="7"/>
    <b v="0"/>
    <x v="7"/>
  </r>
  <r>
    <n v="594"/>
    <s v="Unleashed Fitness"/>
    <s v="Creating a fitness site that will change the fitness game forever!"/>
    <x v="31"/>
    <n v="26"/>
    <x v="2"/>
    <x v="0"/>
    <s v="USD"/>
    <n v="1460832206"/>
    <n v="1458240206"/>
    <n v="16877.780162037037"/>
    <s v="1946/03/16"/>
    <x v="502"/>
    <b v="0"/>
    <n v="2"/>
    <b v="0"/>
    <x v="7"/>
  </r>
  <r>
    <n v="595"/>
    <s v="MyBestInterest.org"/>
    <s v="MyBestInterest.org elminates election research by quickly identifying the candidates that will best represent your interests."/>
    <x v="57"/>
    <n v="426"/>
    <x v="2"/>
    <x v="0"/>
    <s v="USD"/>
    <n v="1430703638"/>
    <n v="1426815638"/>
    <n v="16514.069884259261"/>
    <s v="1945/03/18"/>
    <x v="503"/>
    <b v="0"/>
    <n v="8"/>
    <b v="0"/>
    <x v="7"/>
  </r>
  <r>
    <n v="596"/>
    <s v="DigitaliBook free library"/>
    <s v="We present digitaibook,com site which can become a free electronic library with your help,"/>
    <x v="22"/>
    <n v="6"/>
    <x v="2"/>
    <x v="0"/>
    <s v="USD"/>
    <n v="1478122292"/>
    <n v="1475530292"/>
    <n v="17077.896898148148"/>
    <s v="1946/10/02"/>
    <x v="456"/>
    <b v="0"/>
    <n v="2"/>
    <b v="0"/>
    <x v="7"/>
  </r>
  <r>
    <n v="597"/>
    <s v="Rolodex: One Contact List to Rule Them All"/>
    <s v="Rolodex is a web application that strives to nurture business to business relationships by connecting users via email."/>
    <x v="51"/>
    <n v="20"/>
    <x v="2"/>
    <x v="0"/>
    <s v="USD"/>
    <n v="1469980800"/>
    <n v="1466787335"/>
    <n v="16976.705266203702"/>
    <s v="1946/06/23"/>
    <x v="504"/>
    <b v="0"/>
    <n v="2"/>
    <b v="0"/>
    <x v="7"/>
  </r>
  <r>
    <n v="598"/>
    <s v="Goals not creeds"/>
    <s v="This is a project to create a crowd-funding site for Urantia Book readers worldwide."/>
    <x v="30"/>
    <n v="850"/>
    <x v="2"/>
    <x v="0"/>
    <s v="USD"/>
    <n v="1417737781"/>
    <n v="1415145781"/>
    <n v="16379.002094907408"/>
    <s v="1944/11/03"/>
    <x v="505"/>
    <b v="0"/>
    <n v="7"/>
    <b v="0"/>
    <x v="7"/>
  </r>
  <r>
    <n v="599"/>
    <s v="Mail 4 Jail"/>
    <s v="We send care packages to incarcerated individuals throughout the country that include specific items hand picked by the sender."/>
    <x v="63"/>
    <n v="31"/>
    <x v="2"/>
    <x v="0"/>
    <s v="USD"/>
    <n v="1425827760"/>
    <n v="1423769402"/>
    <n v="16478.81252314815"/>
    <s v="1945/02/10"/>
    <x v="139"/>
    <b v="0"/>
    <n v="2"/>
    <b v="0"/>
    <x v="7"/>
  </r>
  <r>
    <n v="600"/>
    <s v="Anaheim California here we come but we need your help."/>
    <s v="Science Technology Engineering and Math + youth = a brighter tomorrow."/>
    <x v="10"/>
    <n v="100"/>
    <x v="1"/>
    <x v="0"/>
    <s v="USD"/>
    <n v="1431198562"/>
    <n v="1426014562"/>
    <n v="16504.798171296297"/>
    <s v="1945/03/08"/>
    <x v="506"/>
    <b v="0"/>
    <n v="1"/>
    <b v="0"/>
    <x v="7"/>
  </r>
  <r>
    <n v="601"/>
    <s v="Privster.net - Privacy anywhere, whenever for free."/>
    <s v="In today's day and age every website tracks your IP Address and information, it's time to keep your information private and secure."/>
    <x v="3"/>
    <n v="140"/>
    <x v="1"/>
    <x v="5"/>
    <s v="CAD"/>
    <n v="1419626139"/>
    <n v="1417034139"/>
    <n v="16400.858090277779"/>
    <s v="1944/11/24"/>
    <x v="141"/>
    <b v="0"/>
    <n v="6"/>
    <b v="0"/>
    <x v="7"/>
  </r>
  <r>
    <n v="602"/>
    <s v="EZDoctor Reports a &quot;CarFax&quot; type report on Doctors."/>
    <s v="A &quot;CarFax&quot; type of report for Doctors. We have the right to make informed decisions about who we choose to be our doctor!"/>
    <x v="54"/>
    <n v="0"/>
    <x v="1"/>
    <x v="0"/>
    <s v="USD"/>
    <n v="1434654215"/>
    <n v="1432062215"/>
    <n v="16574.794155092593"/>
    <s v="1945/05/17"/>
    <x v="507"/>
    <b v="0"/>
    <n v="0"/>
    <b v="0"/>
    <x v="7"/>
  </r>
  <r>
    <n v="603"/>
    <s v="Randompics.net - Make It Fan Owned And Updated! (Canceled)"/>
    <s v="The admin for Randompics has announced they will be shutting down. I want to run, and improve, this great site!"/>
    <x v="36"/>
    <n v="590.02"/>
    <x v="1"/>
    <x v="0"/>
    <s v="USD"/>
    <n v="1408029623"/>
    <n v="1405437623"/>
    <n v="16266.639155092593"/>
    <s v="1944/07/13"/>
    <x v="63"/>
    <b v="0"/>
    <n v="13"/>
    <b v="0"/>
    <x v="7"/>
  </r>
  <r>
    <n v="604"/>
    <s v="Don't Shoot the Messenger Chick (Canceled)"/>
    <s v="Bad news is our business. We deliver the news you don't want to and soften the blow with custom designed gifts and personalized verse."/>
    <x v="15"/>
    <n v="0"/>
    <x v="1"/>
    <x v="0"/>
    <s v="USD"/>
    <n v="1409187056"/>
    <n v="1406595056"/>
    <n v="16280.035370370369"/>
    <s v="1944/07/27"/>
    <x v="508"/>
    <b v="0"/>
    <n v="0"/>
    <b v="0"/>
    <x v="7"/>
  </r>
  <r>
    <n v="605"/>
    <s v="Teach Your Parents iPad (Canceled)"/>
    <s v="An iPad support care package for your parents / seniors."/>
    <x v="10"/>
    <n v="131"/>
    <x v="1"/>
    <x v="0"/>
    <s v="USD"/>
    <n v="1440318908"/>
    <n v="1436430908"/>
    <n v="16625.357731481483"/>
    <s v="1945/07/07"/>
    <x v="509"/>
    <b v="0"/>
    <n v="8"/>
    <b v="0"/>
    <x v="7"/>
  </r>
  <r>
    <n v="606"/>
    <s v="All in One Cloud Business Management - Extendix Panel"/>
    <s v="No more expensive, difficult and seperated packages for your business management. It's time for an All-in-One solution for your company"/>
    <x v="10"/>
    <n v="10"/>
    <x v="1"/>
    <x v="9"/>
    <s v="EUR"/>
    <n v="1432479600"/>
    <n v="1428507409"/>
    <n v="16533.650567129629"/>
    <s v="1945/04/06"/>
    <x v="510"/>
    <b v="0"/>
    <n v="1"/>
    <b v="0"/>
    <x v="7"/>
  </r>
  <r>
    <n v="607"/>
    <s v="An Online Music Venue Awaits (Canceled)"/>
    <s v="Gritty, upfront reality going the distance hard with a proven track record of insatiable artist. Broadcasted live on the Web."/>
    <x v="49"/>
    <n v="0"/>
    <x v="1"/>
    <x v="0"/>
    <s v="USD"/>
    <n v="1448225336"/>
    <n v="1445629736"/>
    <n v="16731.825648148148"/>
    <s v="1945/10/21"/>
    <x v="511"/>
    <b v="0"/>
    <n v="0"/>
    <b v="0"/>
    <x v="7"/>
  </r>
  <r>
    <n v="608"/>
    <s v="Mise En Abyme Cloud Computers - PC inside a Website"/>
    <s v="A website that hosts virtual desktops. Simply log in and the cloud will enhance the power of your local computer or smart device"/>
    <x v="60"/>
    <n v="1461"/>
    <x v="1"/>
    <x v="0"/>
    <s v="USD"/>
    <n v="1434405980"/>
    <n v="1431813980"/>
    <n v="16571.921064814815"/>
    <s v="1945/05/14"/>
    <x v="512"/>
    <b v="0"/>
    <n v="5"/>
    <b v="0"/>
    <x v="7"/>
  </r>
  <r>
    <n v="609"/>
    <s v="Swap Anything (Canceled)"/>
    <s v="Can we swap, please? - everybody's said it. I want to create a website that enables anybody to trade their items, without money hassle."/>
    <x v="153"/>
    <n v="5"/>
    <x v="1"/>
    <x v="1"/>
    <s v="GBP"/>
    <n v="1448761744"/>
    <n v="1446166144"/>
    <n v="16738.034074074076"/>
    <s v="1945/10/28"/>
    <x v="513"/>
    <b v="0"/>
    <n v="1"/>
    <b v="0"/>
    <x v="7"/>
  </r>
  <r>
    <n v="610"/>
    <s v="UniteChrist (Canceled)"/>
    <s v="We are creating a Christian social network to empower, educate, and connect Christians all over the world."/>
    <x v="154"/>
    <n v="0"/>
    <x v="1"/>
    <x v="0"/>
    <s v="USD"/>
    <n v="1429732586"/>
    <n v="1427140586"/>
    <n v="16517.83085648148"/>
    <s v="1945/03/21"/>
    <x v="514"/>
    <b v="0"/>
    <n v="0"/>
    <b v="0"/>
    <x v="7"/>
  </r>
  <r>
    <n v="611"/>
    <s v="Securivente (Canceled)"/>
    <s v="Finie la peur de vendre ou acheter d'occasion Ã  un inconnu ! Colis ouverts, photographiÃ©s et testÃ©s. Paiements en ligne sÃ©curisÃ©s."/>
    <x v="58"/>
    <n v="0"/>
    <x v="1"/>
    <x v="6"/>
    <s v="EUR"/>
    <n v="1453210037"/>
    <n v="1448026037"/>
    <n v="16759.560613425925"/>
    <s v="1945/11/18"/>
    <x v="515"/>
    <b v="0"/>
    <n v="0"/>
    <b v="0"/>
    <x v="7"/>
  </r>
  <r>
    <n v="612"/>
    <s v="Web Streaming 2.0 (Canceled)"/>
    <s v="A Fast and Reliable new Web platform to stream videos from Internet"/>
    <x v="3"/>
    <n v="0"/>
    <x v="1"/>
    <x v="13"/>
    <s v="EUR"/>
    <n v="1472777146"/>
    <n v="1470185146"/>
    <n v="17016.031782407408"/>
    <s v="1946/08/02"/>
    <x v="516"/>
    <b v="0"/>
    <n v="0"/>
    <b v="0"/>
    <x v="7"/>
  </r>
  <r>
    <n v="613"/>
    <s v="storieChild: technology + art = your child's storybook"/>
    <s v="A storybook for your child in 15 minutes, exclusively through Kickstarter (pre-sales, not a donation) starting at $15 for a softcover."/>
    <x v="127"/>
    <n v="12818"/>
    <x v="1"/>
    <x v="0"/>
    <s v="USD"/>
    <n v="1443675540"/>
    <n v="1441022120"/>
    <n v="16678.496759259258"/>
    <s v="1945/08/29"/>
    <x v="517"/>
    <b v="0"/>
    <n v="121"/>
    <b v="0"/>
    <x v="7"/>
  </r>
  <r>
    <n v="614"/>
    <s v="Lets Reinvent Our Election Process (Canceled)"/>
    <s v="Something is wrong when your choices are between a &quot;giant douche and a turd sandwich.&quot;  So, lets make it better."/>
    <x v="3"/>
    <n v="0"/>
    <x v="1"/>
    <x v="0"/>
    <s v="USD"/>
    <n v="1466731740"/>
    <n v="1464139740"/>
    <n v="16946.061805555557"/>
    <s v="1946/05/24"/>
    <x v="518"/>
    <b v="0"/>
    <n v="0"/>
    <b v="0"/>
    <x v="7"/>
  </r>
  <r>
    <n v="615"/>
    <s v="PixlDir.com - Simple and fast image hosting. (Canceled)"/>
    <s v="The aim of PixlDir is to deliver the most simple, and fast experience when it comes to uploading images to the web."/>
    <x v="155"/>
    <n v="0"/>
    <x v="1"/>
    <x v="4"/>
    <s v="NZD"/>
    <n v="1443149759"/>
    <n v="1440557759"/>
    <n v="16673.122210648147"/>
    <s v="1945/08/24"/>
    <x v="519"/>
    <b v="0"/>
    <n v="0"/>
    <b v="0"/>
    <x v="7"/>
  </r>
  <r>
    <n v="616"/>
    <s v="S'time Soirees (Canceled)"/>
    <s v="Hormis la similitude envers d'autres rÃ©seaux socials, celui-ci vous permettra d'organiser / participer Ã  des soirÃ©es trÃ¨s facilement !"/>
    <x v="10"/>
    <n v="0"/>
    <x v="1"/>
    <x v="6"/>
    <s v="EUR"/>
    <n v="1488013307"/>
    <n v="1485421307"/>
    <n v="17192.376238425924"/>
    <s v="1947/01/25"/>
    <x v="520"/>
    <b v="0"/>
    <n v="0"/>
    <b v="0"/>
    <x v="7"/>
  </r>
  <r>
    <n v="617"/>
    <s v="Get Affordable Website with Premium Hosting and Domain"/>
    <s v="At beSpider you can create and publish you websites within minutes. 100s of pre-build templates, free domain, free cloud base hosting."/>
    <x v="13"/>
    <n v="60"/>
    <x v="1"/>
    <x v="1"/>
    <s v="GBP"/>
    <n v="1431072843"/>
    <n v="1427184843"/>
    <n v="16518.343090277776"/>
    <s v="1945/03/22"/>
    <x v="521"/>
    <b v="0"/>
    <n v="3"/>
    <b v="0"/>
    <x v="7"/>
  </r>
  <r>
    <n v="618"/>
    <s v="Y2Y Tutors (Canceled)"/>
    <s v="With the cost of education seemingly always on the rise, Y2Y aims to ensure that no student will be left behind through peer tutoring."/>
    <x v="44"/>
    <n v="0"/>
    <x v="1"/>
    <x v="0"/>
    <s v="USD"/>
    <n v="1449689203"/>
    <n v="1447097203"/>
    <n v="16748.810219907409"/>
    <s v="1945/11/07"/>
    <x v="522"/>
    <b v="0"/>
    <n v="0"/>
    <b v="0"/>
    <x v="7"/>
  </r>
  <r>
    <n v="619"/>
    <s v="Big Data (Canceled)"/>
    <s v="Big Data Sets for researchers interested in improving the quality of life."/>
    <x v="156"/>
    <n v="1"/>
    <x v="1"/>
    <x v="0"/>
    <s v="USD"/>
    <n v="1416933390"/>
    <n v="1411745790"/>
    <n v="16339.650347222223"/>
    <s v="1944/09/24"/>
    <x v="523"/>
    <b v="0"/>
    <n v="1"/>
    <b v="0"/>
    <x v="7"/>
  </r>
  <r>
    <n v="620"/>
    <s v="iShopGreen.ca - the green product marketplace (Canceled)"/>
    <s v="iShopGreen.ca is an online marketplace that connects consumers and suppliers with green products &amp; services"/>
    <x v="11"/>
    <n v="300"/>
    <x v="1"/>
    <x v="5"/>
    <s v="CAD"/>
    <n v="1408986738"/>
    <n v="1405098738"/>
    <n v="16262.716875"/>
    <s v="1944/07/09"/>
    <x v="524"/>
    <b v="0"/>
    <n v="1"/>
    <b v="0"/>
    <x v="7"/>
  </r>
  <r>
    <n v="621"/>
    <s v="We CAN End Police Violence Against Our Dog's (Canceled)"/>
    <s v="Creating a web portal to train law enforcement departments on how to handle dogs and a directory and profile system for our dog's."/>
    <x v="31"/>
    <n v="261"/>
    <x v="1"/>
    <x v="0"/>
    <s v="USD"/>
    <n v="1467934937"/>
    <n v="1465342937"/>
    <n v="16959.987696759261"/>
    <s v="1946/06/06"/>
    <x v="525"/>
    <b v="0"/>
    <n v="3"/>
    <b v="0"/>
    <x v="7"/>
  </r>
  <r>
    <n v="622"/>
    <s v="The Animal Shelter Network website (Canceled)"/>
    <s v="The Animal Shelter Network is a free website for collaboration and communication between animal shelters, rescues and humane societies."/>
    <x v="12"/>
    <n v="341"/>
    <x v="1"/>
    <x v="0"/>
    <s v="USD"/>
    <n v="1467398138"/>
    <n v="1465670138"/>
    <n v="16963.774745370371"/>
    <s v="1946/06/10"/>
    <x v="526"/>
    <b v="0"/>
    <n v="9"/>
    <b v="0"/>
    <x v="7"/>
  </r>
  <r>
    <n v="623"/>
    <s v="WheelWolf - Swap and borrow cars with fellow car lovers."/>
    <s v="WheelWolf is a subscription based service connecting car lovers to provide a safe and secure platform for swapping and borrowing cars."/>
    <x v="96"/>
    <n v="0"/>
    <x v="1"/>
    <x v="2"/>
    <s v="AUD"/>
    <n v="1432771997"/>
    <n v="1430179997"/>
    <n v="16553.009224537036"/>
    <s v="1945/04/26"/>
    <x v="527"/>
    <b v="0"/>
    <n v="0"/>
    <b v="0"/>
    <x v="7"/>
  </r>
  <r>
    <n v="624"/>
    <s v="NeedSomeLoven.com (Canceled)"/>
    <s v="I am designing a fun, high tech dating website, with over 25 cool features. It is innovate as well as user friendly."/>
    <x v="10"/>
    <n v="0"/>
    <x v="1"/>
    <x v="0"/>
    <s v="USD"/>
    <n v="1431647041"/>
    <n v="1429055041"/>
    <n v="16539.988900462962"/>
    <s v="1945/04/12"/>
    <x v="528"/>
    <b v="0"/>
    <n v="0"/>
    <b v="0"/>
    <x v="7"/>
  </r>
  <r>
    <n v="625"/>
    <s v="SkyRooms.io Virtual Offices (Canceled)"/>
    <s v="SkyRooms.IO is a social network for business people that actually equips them to do work together. Resume, video conferencing and PM."/>
    <x v="31"/>
    <n v="0"/>
    <x v="1"/>
    <x v="5"/>
    <s v="CAD"/>
    <n v="1490560177"/>
    <n v="1487971777"/>
    <n v="17221.895567129628"/>
    <s v="1947/02/23"/>
    <x v="529"/>
    <b v="0"/>
    <n v="0"/>
    <b v="0"/>
    <x v="7"/>
  </r>
  <r>
    <n v="626"/>
    <s v="The Story of Life - Writing tomorrow's history today"/>
    <s v="TSOLife is a revolutionary digital platform that allows users to record a personalized legacy to leave behind for future generations."/>
    <x v="31"/>
    <n v="4345"/>
    <x v="1"/>
    <x v="0"/>
    <s v="USD"/>
    <n v="1439644920"/>
    <n v="1436793939"/>
    <n v="16629.559479166666"/>
    <s v="1945/07/11"/>
    <x v="530"/>
    <b v="0"/>
    <n v="39"/>
    <b v="0"/>
    <x v="7"/>
  </r>
  <r>
    <n v="627"/>
    <s v="Privileged Zone - Premium Social Network (Canceled)"/>
    <s v="Social Network - your new digital social life without ads, monitoring and analyses. Freed from the feeling that every step is followed"/>
    <x v="157"/>
    <n v="90"/>
    <x v="1"/>
    <x v="11"/>
    <s v="SEK"/>
    <n v="1457996400"/>
    <n v="1452842511"/>
    <n v="16815.306840277779"/>
    <s v="1946/01/13"/>
    <x v="531"/>
    <b v="0"/>
    <n v="1"/>
    <b v="0"/>
    <x v="7"/>
  </r>
  <r>
    <n v="628"/>
    <s v="Website for Firearms Education &amp; Sale of Accessories"/>
    <s v="Funding of website design &amp; materials for education about firearms, firearm safety &amp; firearm related apparel"/>
    <x v="10"/>
    <n v="0"/>
    <x v="1"/>
    <x v="0"/>
    <s v="USD"/>
    <n v="1405269457"/>
    <n v="1402677457"/>
    <n v="16234.692789351851"/>
    <s v="1944/06/11"/>
    <x v="532"/>
    <b v="0"/>
    <n v="0"/>
    <b v="0"/>
    <x v="7"/>
  </r>
  <r>
    <n v="629"/>
    <s v="Smidlink Fun Ids.....search an Id, then message for free!"/>
    <s v="Global Ids you create for yourself, then the world can connect to you via free online msgs (for Reuniting Lost Property, Dating &amp; more)"/>
    <x v="61"/>
    <n v="350"/>
    <x v="1"/>
    <x v="2"/>
    <s v="AUD"/>
    <n v="1463239108"/>
    <n v="1460647108"/>
    <n v="16905.637824074074"/>
    <s v="1946/04/13"/>
    <x v="533"/>
    <b v="0"/>
    <n v="3"/>
    <b v="0"/>
    <x v="7"/>
  </r>
  <r>
    <n v="630"/>
    <s v="Ecosteader (Canceled)"/>
    <s v="Land development network for an eco-conscious collective. Community portal features ideas on lean design, green building, urban ecology"/>
    <x v="158"/>
    <n v="10"/>
    <x v="1"/>
    <x v="0"/>
    <s v="USD"/>
    <n v="1441516200"/>
    <n v="1438959121"/>
    <n v="16654.619456018518"/>
    <s v="1945/08/05"/>
    <x v="454"/>
    <b v="0"/>
    <n v="1"/>
    <b v="0"/>
    <x v="7"/>
  </r>
  <r>
    <n v="631"/>
    <s v="Brevity: A Powerful Online Publishing Software! (Canceled)"/>
    <s v="A Powerful Multimedia-Rich Software that aims at making online publishing very simple."/>
    <x v="63"/>
    <n v="690"/>
    <x v="1"/>
    <x v="5"/>
    <s v="CAD"/>
    <n v="1464460329"/>
    <n v="1461954729"/>
    <n v="16920.772326388887"/>
    <s v="1946/04/28"/>
    <x v="534"/>
    <b v="0"/>
    <n v="9"/>
    <b v="0"/>
    <x v="7"/>
  </r>
  <r>
    <n v="632"/>
    <s v="UniWherse.com - Bring students future (Canceled)"/>
    <s v="Our goal is to create a system, students can find universities that best match their interests."/>
    <x v="22"/>
    <n v="0"/>
    <x v="1"/>
    <x v="9"/>
    <s v="EUR"/>
    <n v="1448470165"/>
    <n v="1445874565"/>
    <n v="16734.65931712963"/>
    <s v="1945/10/24"/>
    <x v="535"/>
    <b v="0"/>
    <n v="0"/>
    <b v="0"/>
    <x v="7"/>
  </r>
  <r>
    <n v="633"/>
    <s v="Uivo-fast,secure emergency contact system for your property"/>
    <s v="Uivo lets police and fire department personnel quickly contact you in the event of an emergency involving your property."/>
    <x v="3"/>
    <n v="1245"/>
    <x v="1"/>
    <x v="0"/>
    <s v="USD"/>
    <n v="1466204400"/>
    <n v="1463469062"/>
    <n v="16938.299328703702"/>
    <s v="1946/05/16"/>
    <x v="301"/>
    <b v="0"/>
    <n v="25"/>
    <b v="0"/>
    <x v="7"/>
  </r>
  <r>
    <n v="634"/>
    <s v="pitchtograndma (Canceled)"/>
    <s v="We help companies to explain what they do in simple, grandma-would-understand terms."/>
    <x v="10"/>
    <n v="1"/>
    <x v="1"/>
    <x v="0"/>
    <s v="USD"/>
    <n v="1424989029"/>
    <n v="1422397029"/>
    <n v="16462.928576388887"/>
    <s v="1945/01/25"/>
    <x v="202"/>
    <b v="0"/>
    <n v="1"/>
    <b v="0"/>
    <x v="7"/>
  </r>
  <r>
    <n v="635"/>
    <s v="Pleero, A Technology Team Building Website (Canceled)"/>
    <s v="Network used for building technology development teams."/>
    <x v="31"/>
    <n v="2"/>
    <x v="1"/>
    <x v="0"/>
    <s v="USD"/>
    <n v="1428804762"/>
    <n v="1426212762"/>
    <n v="16507.092152777779"/>
    <s v="1945/03/11"/>
    <x v="536"/>
    <b v="0"/>
    <n v="1"/>
    <b v="0"/>
    <x v="7"/>
  </r>
  <r>
    <n v="636"/>
    <s v="Keto Advice (Canceled)"/>
    <s v="With no central location for keto knowledge, keto advice will be a community run knowledge base."/>
    <x v="13"/>
    <n v="4"/>
    <x v="1"/>
    <x v="1"/>
    <s v="GBP"/>
    <n v="1433587620"/>
    <n v="1430996150"/>
    <n v="16562.455439814814"/>
    <s v="1945/05/05"/>
    <x v="537"/>
    <b v="0"/>
    <n v="1"/>
    <b v="0"/>
    <x v="7"/>
  </r>
  <r>
    <n v="637"/>
    <s v="Unique online start up, Art and Technology together (Canceled)"/>
    <s v="It will enable deprived children to make artistic work for selling online/illustrating their work in our exhibitions around the world."/>
    <x v="57"/>
    <n v="0"/>
    <x v="1"/>
    <x v="1"/>
    <s v="GBP"/>
    <n v="1488063840"/>
    <n v="1485558318"/>
    <n v="17193.962013888889"/>
    <s v="1947/01/26"/>
    <x v="538"/>
    <b v="0"/>
    <n v="0"/>
    <b v="0"/>
    <x v="7"/>
  </r>
  <r>
    <n v="638"/>
    <s v="W (Canceled)"/>
    <s v="O0"/>
    <x v="61"/>
    <n v="18"/>
    <x v="1"/>
    <x v="12"/>
    <s v="EUR"/>
    <n v="1490447662"/>
    <n v="1485267262"/>
    <n v="17190.593310185184"/>
    <s v="1947/01/23"/>
    <x v="253"/>
    <b v="0"/>
    <n v="6"/>
    <b v="0"/>
    <x v="7"/>
  </r>
  <r>
    <n v="639"/>
    <s v="Kids Educational Social Media Site (Canceled)"/>
    <s v="Development of a Safe and Educational Social Media site for kids."/>
    <x v="80"/>
    <n v="1"/>
    <x v="1"/>
    <x v="0"/>
    <s v="USD"/>
    <n v="1413208795"/>
    <n v="1408024795"/>
    <n v="16296.583275462963"/>
    <s v="1944/08/12"/>
    <x v="539"/>
    <b v="0"/>
    <n v="1"/>
    <b v="0"/>
    <x v="7"/>
  </r>
  <r>
    <n v="640"/>
    <s v="Carbon mini bikes / race / MTB / FAT ~ Carbon tow placement"/>
    <s v="Mountain, fat and race bikes made from high grade aero carbon fibers by tow placement and tow folding technology (no fibres cutting)."/>
    <x v="159"/>
    <n v="101"/>
    <x v="0"/>
    <x v="6"/>
    <s v="EUR"/>
    <n v="1480028400"/>
    <n v="1478685915"/>
    <n v="17114.420312499999"/>
    <s v="1946/11/08"/>
    <x v="540"/>
    <b v="0"/>
    <n v="2"/>
    <b v="1"/>
    <x v="8"/>
  </r>
  <r>
    <n v="641"/>
    <s v="Help fund research of dual action compression breast pump"/>
    <s v="Innovative new compression-based breast pump gives mothers unprecedented freedom, enabling efficient and discreet pumping"/>
    <x v="79"/>
    <n v="47665"/>
    <x v="0"/>
    <x v="0"/>
    <s v="USD"/>
    <n v="1439473248"/>
    <n v="1436881248"/>
    <n v="16630.57"/>
    <s v="1945/07/12"/>
    <x v="541"/>
    <b v="0"/>
    <n v="315"/>
    <b v="1"/>
    <x v="8"/>
  </r>
  <r>
    <n v="642"/>
    <s v="Gauss - Redefining Eye Protection for the Digital Age"/>
    <s v="Gauss glasses protect your eyes in front of screens and outside with self-tinting lenses and a new, proprietary coating technology."/>
    <x v="22"/>
    <n v="292097"/>
    <x v="0"/>
    <x v="12"/>
    <s v="EUR"/>
    <n v="1439998674"/>
    <n v="1436888274"/>
    <n v="16630.651319444445"/>
    <s v="1945/07/12"/>
    <x v="541"/>
    <b v="0"/>
    <n v="2174"/>
    <b v="1"/>
    <x v="8"/>
  </r>
  <r>
    <n v="643"/>
    <s v="Phone Silks - The best way to carry your smart phone!"/>
    <s v="Stylish new phone carrier allows instant access to your smart phone while freeing up your hands."/>
    <x v="31"/>
    <n v="26452"/>
    <x v="0"/>
    <x v="0"/>
    <s v="USD"/>
    <n v="1433085875"/>
    <n v="1428333875"/>
    <n v="16531.642071759259"/>
    <s v="1945/04/04"/>
    <x v="420"/>
    <b v="0"/>
    <n v="152"/>
    <b v="1"/>
    <x v="8"/>
  </r>
  <r>
    <n v="644"/>
    <s v="Sofft: Blocks Stains &amp; Softens Clothes!"/>
    <s v="Sofft...it's Soft with an Off! A stain-blocking fabric softener that simplifies your laundry and helps the environment at the same time"/>
    <x v="31"/>
    <n v="75029.48"/>
    <x v="0"/>
    <x v="0"/>
    <s v="USD"/>
    <n v="1414544400"/>
    <n v="1410883139"/>
    <n v="16329.665960648148"/>
    <s v="1944/09/14"/>
    <x v="542"/>
    <b v="0"/>
    <n v="1021"/>
    <b v="1"/>
    <x v="8"/>
  </r>
  <r>
    <n v="645"/>
    <s v="Carbon Fiber Collar Stays"/>
    <s v="Ever wanted to own something made out of carbon fiber? Now you can!"/>
    <x v="13"/>
    <n v="5574"/>
    <x v="0"/>
    <x v="0"/>
    <s v="USD"/>
    <n v="1470962274"/>
    <n v="1468370274"/>
    <n v="16995.026319444445"/>
    <s v="1946/07/12"/>
    <x v="543"/>
    <b v="0"/>
    <n v="237"/>
    <b v="1"/>
    <x v="8"/>
  </r>
  <r>
    <n v="646"/>
    <s v="Body Armor - The Super Female Police Officer of the Future!!"/>
    <s v="Small town police forces don't always have the resources to provide for the unique needs of female officers and their body armor."/>
    <x v="134"/>
    <n v="1055.01"/>
    <x v="0"/>
    <x v="0"/>
    <s v="USD"/>
    <n v="1407788867"/>
    <n v="1405196867"/>
    <n v="16263.852627314815"/>
    <s v="1944/07/10"/>
    <x v="544"/>
    <b v="0"/>
    <n v="27"/>
    <b v="1"/>
    <x v="8"/>
  </r>
  <r>
    <n v="647"/>
    <s v="Silver anti-radiation underwear. Keep body cool in summer"/>
    <s v="Wengash Silver underwear: 100% pure silver. Block cell phone, wifi and microwave radiation, protect your reproductive organs and sperm"/>
    <x v="13"/>
    <n v="2141"/>
    <x v="0"/>
    <x v="5"/>
    <s v="CAD"/>
    <n v="1458235549"/>
    <n v="1455647149"/>
    <n v="16847.767928240741"/>
    <s v="1946/02/14"/>
    <x v="194"/>
    <b v="0"/>
    <n v="17"/>
    <b v="1"/>
    <x v="8"/>
  </r>
  <r>
    <n v="648"/>
    <s v="Audio Jacket"/>
    <s v="Get ready for the next product that you canâ€™t live without"/>
    <x v="19"/>
    <n v="44388"/>
    <x v="0"/>
    <x v="0"/>
    <s v="USD"/>
    <n v="1413304708"/>
    <n v="1410280708"/>
    <n v="16322.693379629629"/>
    <s v="1944/09/07"/>
    <x v="545"/>
    <b v="0"/>
    <n v="27"/>
    <b v="1"/>
    <x v="8"/>
  </r>
  <r>
    <n v="649"/>
    <s v="VIVO Solar Bag"/>
    <s v="A backpack with a built in solar panel to charge any USB device. Includes removable battery pack, USB cable, and 7 different adapters!"/>
    <x v="30"/>
    <n v="3499"/>
    <x v="0"/>
    <x v="0"/>
    <s v="USD"/>
    <n v="1410904413"/>
    <n v="1409090013"/>
    <n v="16308.9121875"/>
    <s v="1944/08/24"/>
    <x v="546"/>
    <b v="0"/>
    <n v="82"/>
    <b v="1"/>
    <x v="8"/>
  </r>
  <r>
    <n v="650"/>
    <s v="Jake Lazarow's Eagle Project"/>
    <s v="This project is designed to obtain flash drive bracelets with a child's information on it for parents to wear in case of emergencies"/>
    <x v="15"/>
    <n v="1686"/>
    <x v="0"/>
    <x v="0"/>
    <s v="USD"/>
    <n v="1418953984"/>
    <n v="1413766384"/>
    <n v="16363.036851851852"/>
    <s v="1944/10/18"/>
    <x v="46"/>
    <b v="0"/>
    <n v="48"/>
    <b v="1"/>
    <x v="8"/>
  </r>
  <r>
    <n v="651"/>
    <s v="Pacha's Pajamas: Award-Winning Healthy Kids Entertainment!"/>
    <s v="Pacha's Pajamas is an epic story told through books, music, videos and now augmented PJs that's uplifting kids everywhere!"/>
    <x v="31"/>
    <n v="25132"/>
    <x v="0"/>
    <x v="0"/>
    <s v="USD"/>
    <n v="1418430311"/>
    <n v="1415838311"/>
    <n v="16387.017488425925"/>
    <s v="1944/11/11"/>
    <x v="547"/>
    <b v="0"/>
    <n v="105"/>
    <b v="1"/>
    <x v="8"/>
  </r>
  <r>
    <n v="652"/>
    <s v="The Zossom Phone Case"/>
    <s v="Zossom is a smart phone case with a strap. Forget the days of shattered screens and scratches. The Zossom case keeps your phone safe."/>
    <x v="9"/>
    <n v="3014"/>
    <x v="0"/>
    <x v="0"/>
    <s v="USD"/>
    <n v="1480613650"/>
    <n v="1478018050"/>
    <n v="17106.690393518518"/>
    <s v="1946/10/31"/>
    <x v="548"/>
    <b v="0"/>
    <n v="28"/>
    <b v="1"/>
    <x v="8"/>
  </r>
  <r>
    <n v="653"/>
    <s v="Wearsafe: Wearable technology on a mission to save lives"/>
    <s v="Wearsafe: connect with the press of a wearable button, keeping you safer wherever you are and more secure in whatever youâ€™re doing."/>
    <x v="96"/>
    <n v="106084.5"/>
    <x v="0"/>
    <x v="0"/>
    <s v="USD"/>
    <n v="1440082240"/>
    <n v="1436885440"/>
    <n v="16630.618518518517"/>
    <s v="1945/07/12"/>
    <x v="541"/>
    <b v="0"/>
    <n v="1107"/>
    <b v="1"/>
    <x v="8"/>
  </r>
  <r>
    <n v="654"/>
    <s v="TRASENSE MOVEMENT: The Smartest Daily Tracker for Under $30"/>
    <s v="The MOVEMENT delivers the same tracking functions as the industry leaders at a fraction of the cost. SUPPORT our Project Today."/>
    <x v="14"/>
    <n v="32075"/>
    <x v="0"/>
    <x v="0"/>
    <s v="USD"/>
    <n v="1436396313"/>
    <n v="1433804313"/>
    <n v="16594.957326388889"/>
    <s v="1945/06/06"/>
    <x v="321"/>
    <b v="0"/>
    <n v="1013"/>
    <b v="1"/>
    <x v="8"/>
  </r>
  <r>
    <n v="655"/>
    <s v="Spark: The Watch That Keeps You Awake"/>
    <s v="Meet Spark: The friendly companion that helps you stay awake during the day. Re-released with new features!"/>
    <x v="6"/>
    <n v="11751"/>
    <x v="0"/>
    <x v="0"/>
    <s v="USD"/>
    <n v="1426197512"/>
    <n v="1423609112"/>
    <n v="16476.957314814816"/>
    <s v="1945/02/08"/>
    <x v="549"/>
    <b v="0"/>
    <n v="274"/>
    <b v="1"/>
    <x v="8"/>
  </r>
  <r>
    <n v="656"/>
    <s v="Motion Control Camera Camcorder HD Bluetooth Smart Glasses"/>
    <s v="Innovative smart glasses allow you recording videos, taking pictures and connecting to your phone with smart defined gestures."/>
    <x v="10"/>
    <n v="10678"/>
    <x v="0"/>
    <x v="0"/>
    <s v="USD"/>
    <n v="1460917119"/>
    <n v="1455736719"/>
    <n v="16848.804618055554"/>
    <s v="1946/02/15"/>
    <x v="351"/>
    <b v="0"/>
    <n v="87"/>
    <b v="1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x v="36"/>
    <n v="18855"/>
    <x v="0"/>
    <x v="0"/>
    <s v="USD"/>
    <n v="1450901872"/>
    <n v="1448309872"/>
    <n v="16762.84574074074"/>
    <s v="1945/11/21"/>
    <x v="291"/>
    <b v="0"/>
    <n v="99"/>
    <b v="1"/>
    <x v="8"/>
  </r>
  <r>
    <n v="658"/>
    <s v="Neorings secures, mounts, stands, your smartphone and tablet"/>
    <s v="Secure your smartphone in your hand without worry of drops, perfect to mount in your car or anywhere else; makes the most useful stand."/>
    <x v="160"/>
    <n v="30177"/>
    <x v="0"/>
    <x v="0"/>
    <s v="USD"/>
    <n v="1437933600"/>
    <n v="1435117889"/>
    <n v="16610.160752314816"/>
    <s v="1945/06/22"/>
    <x v="466"/>
    <b v="0"/>
    <n v="276"/>
    <b v="1"/>
    <x v="8"/>
  </r>
  <r>
    <n v="659"/>
    <s v="Lulu Watch Designs - Apple Watch"/>
    <s v="Sync up your lifestyle"/>
    <x v="9"/>
    <n v="3017"/>
    <x v="0"/>
    <x v="0"/>
    <s v="USD"/>
    <n v="1440339295"/>
    <n v="1437747295"/>
    <n v="16640.593692129631"/>
    <s v="1945/07/22"/>
    <x v="550"/>
    <b v="0"/>
    <n v="21"/>
    <b v="1"/>
    <x v="8"/>
  </r>
  <r>
    <n v="660"/>
    <s v="ProfileMyRun:  Run the Right Way, Run the Natural Way"/>
    <s v="A revolutionary way to bring running science to everyday people and help runners of all levels achieve a more natural and enjoyable run"/>
    <x v="63"/>
    <n v="1529"/>
    <x v="2"/>
    <x v="0"/>
    <s v="USD"/>
    <n v="1415558879"/>
    <n v="1412963279"/>
    <n v="16353.741655092592"/>
    <s v="1944/10/08"/>
    <x v="551"/>
    <b v="0"/>
    <n v="18"/>
    <b v="0"/>
    <x v="8"/>
  </r>
  <r>
    <n v="661"/>
    <s v="AirString"/>
    <s v="AirString keeps your AirPods from getting lost by keeping the pair together with a  durable and premium quality string."/>
    <x v="3"/>
    <n v="95"/>
    <x v="2"/>
    <x v="0"/>
    <s v="USD"/>
    <n v="1477236559"/>
    <n v="1474644559"/>
    <n v="17067.645358796297"/>
    <s v="1946/09/22"/>
    <x v="552"/>
    <b v="0"/>
    <n v="9"/>
    <b v="0"/>
    <x v="8"/>
  </r>
  <r>
    <n v="662"/>
    <s v="LW - the cool luminescent band with a watch"/>
    <s v="A stylish, durable safety light band on your wrist or ankle holds a watch or another modular accessory."/>
    <x v="130"/>
    <n v="156"/>
    <x v="2"/>
    <x v="0"/>
    <s v="USD"/>
    <n v="1421404247"/>
    <n v="1418812247"/>
    <n v="16421.438043981481"/>
    <s v="1944/12/15"/>
    <x v="553"/>
    <b v="0"/>
    <n v="4"/>
    <b v="0"/>
    <x v="8"/>
  </r>
  <r>
    <n v="663"/>
    <s v="MouseFighter invisible AIR mouse"/>
    <s v="Imagine a mouse that automatically moves your pointer to where your head is facing. Its an air mouse hidden inside a standard headset."/>
    <x v="61"/>
    <n v="700"/>
    <x v="2"/>
    <x v="8"/>
    <s v="DKK"/>
    <n v="1437250456"/>
    <n v="1434658456"/>
    <n v="16604.843240740742"/>
    <s v="1945/06/16"/>
    <x v="475"/>
    <b v="0"/>
    <n v="7"/>
    <b v="0"/>
    <x v="8"/>
  </r>
  <r>
    <n v="664"/>
    <s v="Oregon Babyâ„¢ Diapers"/>
    <s v="Save Oregon Babyâ„¢ Diapers, a handmade business, run by awesome moms in Southern Oregon, from permanently closing!"/>
    <x v="14"/>
    <n v="904"/>
    <x v="2"/>
    <x v="0"/>
    <s v="USD"/>
    <n v="1428940775"/>
    <n v="1426348775"/>
    <n v="16508.666377314814"/>
    <s v="1945/03/12"/>
    <x v="554"/>
    <b v="0"/>
    <n v="29"/>
    <b v="0"/>
    <x v="8"/>
  </r>
  <r>
    <n v="665"/>
    <s v="CulBox , Open Source Wearable Smart Watch for Arduino"/>
    <s v="Culbox is an Open Source Wrist Watch for Arduino with built in Bluetooth and bunch of Hi-Tech sensors and tons of features for Makers"/>
    <x v="3"/>
    <n v="1864"/>
    <x v="2"/>
    <x v="0"/>
    <s v="USD"/>
    <n v="1484327061"/>
    <n v="1479143061"/>
    <n v="17119.711354166666"/>
    <s v="1946/11/13"/>
    <x v="555"/>
    <b v="0"/>
    <n v="12"/>
    <b v="0"/>
    <x v="8"/>
  </r>
  <r>
    <n v="666"/>
    <s v="Ducky Diapers"/>
    <s v="Have you ever dreamed of having a pet duckling, but concerned about all the pooping, here is a a solution to help solve that issue."/>
    <x v="61"/>
    <n v="8"/>
    <x v="2"/>
    <x v="0"/>
    <s v="USD"/>
    <n v="1408305498"/>
    <n v="1405713498"/>
    <n v="16269.832152777777"/>
    <s v="1944/07/16"/>
    <x v="556"/>
    <b v="0"/>
    <n v="4"/>
    <b v="0"/>
    <x v="8"/>
  </r>
  <r>
    <n v="667"/>
    <s v="Ubivade - Vibrating navigation belt"/>
    <s v="The first navigation system, usable by each means of transport, that will take you wherever you want without thinking about the route."/>
    <x v="63"/>
    <n v="5010"/>
    <x v="2"/>
    <x v="13"/>
    <s v="EUR"/>
    <n v="1477731463"/>
    <n v="1474275463"/>
    <n v="17063.373414351852"/>
    <s v="1946/09/18"/>
    <x v="491"/>
    <b v="0"/>
    <n v="28"/>
    <b v="0"/>
    <x v="8"/>
  </r>
  <r>
    <n v="668"/>
    <s v="Iplace itâ„¢ : The Phone Holding RFID Blocking Card Holder"/>
    <s v="A card holding companion to your phone that acts as a placing device for all your devices.  Grips to any material too."/>
    <x v="36"/>
    <n v="684"/>
    <x v="2"/>
    <x v="0"/>
    <s v="USD"/>
    <n v="1431374222"/>
    <n v="1427486222"/>
    <n v="16521.831273148149"/>
    <s v="1945/03/25"/>
    <x v="144"/>
    <b v="0"/>
    <n v="25"/>
    <b v="0"/>
    <x v="8"/>
  </r>
  <r>
    <n v="669"/>
    <s v="Christian DiLusso Watches"/>
    <s v="Beautiful automatic watches, made for every moment._x000a_Sports, business, casual.....it fits every moment of your life."/>
    <x v="61"/>
    <n v="43015"/>
    <x v="2"/>
    <x v="11"/>
    <s v="SEK"/>
    <n v="1467817258"/>
    <n v="1465225258"/>
    <n v="16958.625671296297"/>
    <s v="1946/06/05"/>
    <x v="176"/>
    <b v="0"/>
    <n v="28"/>
    <b v="0"/>
    <x v="8"/>
  </r>
  <r>
    <n v="670"/>
    <s v="FINCLIP, the easiest way to don/doff your scuba diving fins"/>
    <s v="FINCLIP, the revolutionary scuba diving accessory that when attached to your fins makes getting them on the simplest thing in the world"/>
    <x v="161"/>
    <n v="26349"/>
    <x v="2"/>
    <x v="13"/>
    <s v="EUR"/>
    <n v="1466323800"/>
    <n v="1463418120"/>
    <n v="16937.709722222222"/>
    <s v="1946/05/15"/>
    <x v="557"/>
    <b v="0"/>
    <n v="310"/>
    <b v="0"/>
    <x v="8"/>
  </r>
  <r>
    <n v="671"/>
    <s v="SmoothEye - Accurately Test Your Alertness and Focus Level"/>
    <s v="SmoothEye tracks eye movements to accurately measure alertness and focus level, allowing you to easily and reliably test your brain."/>
    <x v="11"/>
    <n v="11828"/>
    <x v="2"/>
    <x v="0"/>
    <s v="USD"/>
    <n v="1421208000"/>
    <n v="1418315852"/>
    <n v="16415.692731481482"/>
    <s v="1944/12/09"/>
    <x v="558"/>
    <b v="0"/>
    <n v="15"/>
    <b v="0"/>
    <x v="8"/>
  </r>
  <r>
    <n v="672"/>
    <s v="youWare  |  A digital ID for the real world"/>
    <s v="Fashion accessories used to instantly link with people you meet and exchange contact info, money, documents, media and so much more."/>
    <x v="63"/>
    <n v="10814"/>
    <x v="2"/>
    <x v="0"/>
    <s v="USD"/>
    <n v="1420088340"/>
    <n v="1417410964"/>
    <n v="16405.219490740739"/>
    <s v="1944/11/29"/>
    <x v="559"/>
    <b v="0"/>
    <n v="215"/>
    <b v="0"/>
    <x v="8"/>
  </r>
  <r>
    <n v="673"/>
    <s v="HORIZON: LIFE ENHANCED GLASSWARE"/>
    <s v="Will assist the deaf to have better communication and safety through the use of LCD glassware with audio &amp; sensory components."/>
    <x v="57"/>
    <n v="205"/>
    <x v="2"/>
    <x v="0"/>
    <s v="USD"/>
    <n v="1409602217"/>
    <n v="1405714217"/>
    <n v="16269.840474537037"/>
    <s v="1944/07/16"/>
    <x v="556"/>
    <b v="0"/>
    <n v="3"/>
    <b v="0"/>
    <x v="8"/>
  </r>
  <r>
    <n v="674"/>
    <s v="Something To Wear For Hearing Sounds By Feeling Vibrations"/>
    <s v="Listen to sounds by feeling an array of vibrational patterns against your body."/>
    <x v="63"/>
    <n v="15"/>
    <x v="2"/>
    <x v="0"/>
    <s v="USD"/>
    <n v="1407811627"/>
    <n v="1402627627"/>
    <n v="16234.116053240741"/>
    <s v="1944/06/11"/>
    <x v="532"/>
    <b v="0"/>
    <n v="2"/>
    <b v="0"/>
    <x v="8"/>
  </r>
  <r>
    <n v="675"/>
    <s v="How to Make Innovative Apple Watch Apps with WatchKit"/>
    <s v="24+ hour online class in WatchKit development from an expert iOS developer and instructor via unconventional, innovative projects."/>
    <x v="12"/>
    <n v="891"/>
    <x v="2"/>
    <x v="0"/>
    <s v="USD"/>
    <n v="1420095540"/>
    <n v="1417558804"/>
    <n v="16406.930601851851"/>
    <s v="1944/11/30"/>
    <x v="486"/>
    <b v="0"/>
    <n v="26"/>
    <b v="0"/>
    <x v="8"/>
  </r>
  <r>
    <n v="676"/>
    <s v="NapTime: the first baby monitor that takes care of parents"/>
    <s v="Having a baby or looking for the perfect gift for a baby shower?_x000a_Discover NapTime, a silent baby monitor that improves your sleep."/>
    <x v="57"/>
    <n v="1471"/>
    <x v="2"/>
    <x v="5"/>
    <s v="CAD"/>
    <n v="1423333581"/>
    <n v="1420741581"/>
    <n v="16443.76829861111"/>
    <s v="1945/01/06"/>
    <x v="560"/>
    <b v="0"/>
    <n v="24"/>
    <b v="0"/>
    <x v="8"/>
  </r>
  <r>
    <n v="677"/>
    <s v="World's first Heated Jacket managed by Smartphone"/>
    <s v="Sinapsi is the first heated jacket designed in Italy._x000a_Now you can manage your jacket by smartphone. Power bank 5/x Charger included."/>
    <x v="63"/>
    <n v="12792"/>
    <x v="2"/>
    <x v="13"/>
    <s v="EUR"/>
    <n v="1467106895"/>
    <n v="1463218895"/>
    <n v="16935.403877314813"/>
    <s v="1946/05/13"/>
    <x v="561"/>
    <b v="0"/>
    <n v="96"/>
    <b v="0"/>
    <x v="8"/>
  </r>
  <r>
    <n v="678"/>
    <s v="World's Smallest Mp3 Player Earpiece Bible - Ohura Project"/>
    <s v="For the isolated rice farmer. For the 14-hour taxi driver. This tiny MP3 player has the entire New Testament Bible... in their language"/>
    <x v="88"/>
    <n v="1108"/>
    <x v="2"/>
    <x v="0"/>
    <s v="USD"/>
    <n v="1463821338"/>
    <n v="1461229338"/>
    <n v="16912.376597222221"/>
    <s v="1946/04/20"/>
    <x v="562"/>
    <b v="0"/>
    <n v="17"/>
    <b v="0"/>
    <x v="8"/>
  </r>
  <r>
    <n v="679"/>
    <s v="Monolith Posture Coach"/>
    <s v="World's first bio-feedback posture device for your entire back. Trains back, neck, thoracic &amp; ab segments by using only 30 min/day."/>
    <x v="162"/>
    <n v="8827"/>
    <x v="2"/>
    <x v="0"/>
    <s v="USD"/>
    <n v="1472920909"/>
    <n v="1467736909"/>
    <n v="16987.69570601852"/>
    <s v="1946/07/04"/>
    <x v="175"/>
    <b v="0"/>
    <n v="94"/>
    <b v="0"/>
    <x v="8"/>
  </r>
  <r>
    <n v="680"/>
    <s v="PosturePulse: The posture sensor worn on your waist or chair"/>
    <s v="A simple, vibrating belt that trains your muscles to maintain the correct posture, providing more confidence and higher energy levels."/>
    <x v="96"/>
    <n v="19434"/>
    <x v="2"/>
    <x v="0"/>
    <s v="USD"/>
    <n v="1410955331"/>
    <n v="1407931331"/>
    <n v="16295.501516203703"/>
    <s v="1944/08/11"/>
    <x v="563"/>
    <b v="0"/>
    <n v="129"/>
    <b v="0"/>
    <x v="8"/>
  </r>
  <r>
    <n v="681"/>
    <s v="D-Pro Athletic Headband with Carbon Fiber"/>
    <s v="The D-Pro is a lightweight, moisture-wicking headband with a padded carbon fiber insert that reduces the risk of head injury in sports."/>
    <x v="30"/>
    <n v="1"/>
    <x v="2"/>
    <x v="0"/>
    <s v="USD"/>
    <n v="1477509604"/>
    <n v="1474917604"/>
    <n v="17070.805601851851"/>
    <s v="1946/09/25"/>
    <x v="564"/>
    <b v="0"/>
    <n v="1"/>
    <b v="0"/>
    <x v="8"/>
  </r>
  <r>
    <n v="682"/>
    <s v="Deception Belt"/>
    <s v="The Deception Belt is an innovative belt with app capability, designed to assist any user gain control over their appetite."/>
    <x v="63"/>
    <n v="53"/>
    <x v="2"/>
    <x v="0"/>
    <s v="USD"/>
    <n v="1489512122"/>
    <n v="1486923722"/>
    <n v="17209.765300925927"/>
    <s v="1947/02/11"/>
    <x v="565"/>
    <b v="0"/>
    <n v="4"/>
    <b v="0"/>
    <x v="8"/>
  </r>
  <r>
    <n v="683"/>
    <s v="Mist Buddy Hydration/Misting Backpack"/>
    <s v="Mist Buddy is a remote controlled misting system, powered by a rechargeable battery with misting/sipping tip for complete coolness."/>
    <x v="19"/>
    <n v="298"/>
    <x v="2"/>
    <x v="0"/>
    <s v="USD"/>
    <n v="1477949764"/>
    <n v="1474493764"/>
    <n v="17065.900046296298"/>
    <s v="1946/09/20"/>
    <x v="566"/>
    <b v="0"/>
    <n v="3"/>
    <b v="0"/>
    <x v="8"/>
  </r>
  <r>
    <n v="684"/>
    <s v="Arcus Motion Analyzer | The Versatile Smart Ring"/>
    <s v="Arcus gives your fingers super powers."/>
    <x v="163"/>
    <n v="23948"/>
    <x v="2"/>
    <x v="0"/>
    <s v="USD"/>
    <n v="1406257200"/>
    <n v="1403176891"/>
    <n v="16240.473275462962"/>
    <s v="1944/06/17"/>
    <x v="567"/>
    <b v="0"/>
    <n v="135"/>
    <b v="0"/>
    <x v="8"/>
  </r>
  <r>
    <n v="685"/>
    <s v="Nomadica All purpose backpack with battery"/>
    <s v="PowerPack is an efficient and affordable backpack with a lithium-ion charger for all electronic devices offering charges on the go!"/>
    <x v="13"/>
    <n v="553"/>
    <x v="2"/>
    <x v="0"/>
    <s v="USD"/>
    <n v="1421095672"/>
    <n v="1417207672"/>
    <n v="16402.866574074073"/>
    <s v="1944/11/26"/>
    <x v="41"/>
    <b v="0"/>
    <n v="10"/>
    <b v="0"/>
    <x v="8"/>
  </r>
  <r>
    <n v="686"/>
    <s v="Vivi di Cuore - Heart Rate Watch"/>
    <s v="La tua giornata sportiva monitorata nel tuo polso??!!!_x000a_Rendiamolo possibile... VIVI DI CUORE --- All MADE in ITALY"/>
    <x v="69"/>
    <n v="0"/>
    <x v="2"/>
    <x v="13"/>
    <s v="EUR"/>
    <n v="1438618170"/>
    <n v="1436026170"/>
    <n v="16620.67326388889"/>
    <s v="1945/07/02"/>
    <x v="568"/>
    <b v="0"/>
    <n v="0"/>
    <b v="0"/>
    <x v="8"/>
  </r>
  <r>
    <n v="687"/>
    <s v="Power Go: Cargador Solar para Dispositivos MÃ³viles"/>
    <s v="Power Go es una linea de cargadores solares para dispositivos mÃ³viles, amigables con el medio ambiente y de bajo costo."/>
    <x v="57"/>
    <n v="3550"/>
    <x v="2"/>
    <x v="14"/>
    <s v="MXN"/>
    <n v="1486317653"/>
    <n v="1481133653"/>
    <n v="17142.750613425927"/>
    <s v="1946/12/06"/>
    <x v="330"/>
    <b v="0"/>
    <n v="6"/>
    <b v="0"/>
    <x v="8"/>
  </r>
  <r>
    <n v="688"/>
    <s v="The Most Advanced Dress Shirt- EVER!!"/>
    <s v="Removable collars and cuffs along with hidden underarm designs that prevent embarrassing and stubborn stains. What does YOUR shirt do?"/>
    <x v="22"/>
    <n v="14598"/>
    <x v="2"/>
    <x v="0"/>
    <s v="USD"/>
    <n v="1444876253"/>
    <n v="1442284253"/>
    <n v="16693.104780092592"/>
    <s v="1945/09/13"/>
    <x v="569"/>
    <b v="0"/>
    <n v="36"/>
    <b v="0"/>
    <x v="8"/>
  </r>
  <r>
    <n v="689"/>
    <s v="Lifeclock One: The Escape from New York Inspired Smartwatch"/>
    <s v="The Lifeclock One is an officially licensed, supercharged version of Snake Plisskenâ€™s countdown watch from Escape from New York."/>
    <x v="61"/>
    <n v="115297.5"/>
    <x v="2"/>
    <x v="0"/>
    <s v="USD"/>
    <n v="1481173140"/>
    <n v="1478016097"/>
    <n v="17106.667789351854"/>
    <s v="1946/10/31"/>
    <x v="548"/>
    <b v="0"/>
    <n v="336"/>
    <b v="0"/>
    <x v="8"/>
  </r>
  <r>
    <n v="690"/>
    <s v="BLOXSHIELD"/>
    <s v="A radiation shield for your fitness tracker, smartwatch or other wearable smart device"/>
    <x v="22"/>
    <n v="2468"/>
    <x v="2"/>
    <x v="0"/>
    <s v="USD"/>
    <n v="1473400800"/>
    <n v="1469718841"/>
    <n v="17010.634733796298"/>
    <s v="1946/07/27"/>
    <x v="570"/>
    <b v="0"/>
    <n v="34"/>
    <b v="0"/>
    <x v="8"/>
  </r>
  <r>
    <n v="691"/>
    <s v="ShapeCase - Colorful Apple Watch Bumpers"/>
    <s v="Personalizing your Apple Watch has never been easier. Ten different colors to match any lifestyle. Time is precious, protect it."/>
    <x v="63"/>
    <n v="260"/>
    <x v="2"/>
    <x v="0"/>
    <s v="USD"/>
    <n v="1435711246"/>
    <n v="1433292046"/>
    <n v="16589.028310185186"/>
    <s v="1945/06/01"/>
    <x v="571"/>
    <b v="0"/>
    <n v="10"/>
    <b v="0"/>
    <x v="8"/>
  </r>
  <r>
    <n v="692"/>
    <s v="Signum Indicators by Brighter Indication"/>
    <s v="A revolutionary, cycling safety device is born! Signum indicators close the communication gap between cyclists and other road users."/>
    <x v="22"/>
    <n v="1306"/>
    <x v="2"/>
    <x v="1"/>
    <s v="GBP"/>
    <n v="1482397263"/>
    <n v="1479805263"/>
    <n v="17127.375729166666"/>
    <s v="1946/11/21"/>
    <x v="572"/>
    <b v="0"/>
    <n v="201"/>
    <b v="0"/>
    <x v="8"/>
  </r>
  <r>
    <n v="693"/>
    <s v="Prana: Wearable for Breathing and Posture"/>
    <s v="Prana is the first wearable combining breath and posture tracking to make your sitting time count."/>
    <x v="57"/>
    <n v="35338"/>
    <x v="2"/>
    <x v="0"/>
    <s v="USD"/>
    <n v="1430421827"/>
    <n v="1427829827"/>
    <n v="16525.808182870369"/>
    <s v="1945/03/29"/>
    <x v="573"/>
    <b v="0"/>
    <n v="296"/>
    <b v="0"/>
    <x v="8"/>
  </r>
  <r>
    <n v="694"/>
    <s v="Airlock bike helmet"/>
    <s v="You can control how much air enters the helmet by opening or closing the vents. This is very useful in bad weather, or for competition."/>
    <x v="60"/>
    <n v="590"/>
    <x v="2"/>
    <x v="0"/>
    <s v="USD"/>
    <n v="1485964559"/>
    <n v="1483372559"/>
    <n v="17168.663877314815"/>
    <s v="1947/01/01"/>
    <x v="574"/>
    <b v="0"/>
    <n v="7"/>
    <b v="0"/>
    <x v="8"/>
  </r>
  <r>
    <n v="695"/>
    <s v="mini air- personal air conditioner"/>
    <s v="Unique small wearable personal air conditioning device that provides the user a 10-15 degree environmental difference on his person."/>
    <x v="127"/>
    <n v="636"/>
    <x v="2"/>
    <x v="0"/>
    <s v="USD"/>
    <n v="1414758620"/>
    <n v="1412166620"/>
    <n v="16344.521064814815"/>
    <s v="1944/09/29"/>
    <x v="575"/>
    <b v="0"/>
    <n v="7"/>
    <b v="0"/>
    <x v="8"/>
  </r>
  <r>
    <n v="696"/>
    <s v="trustee"/>
    <s v="Show your fidelity by wearing the Trustee rings! Show where you are (at)!"/>
    <x v="164"/>
    <n v="1"/>
    <x v="2"/>
    <x v="9"/>
    <s v="EUR"/>
    <n v="1406326502"/>
    <n v="1403734502"/>
    <n v="16246.927106481482"/>
    <s v="1944/06/23"/>
    <x v="576"/>
    <b v="0"/>
    <n v="1"/>
    <b v="0"/>
    <x v="8"/>
  </r>
  <r>
    <n v="697"/>
    <s v="VR Lens Lab - Prescription Lenses for Virtual Reality HMDs"/>
    <s v="Glasses, not for you but your virtual reality headset. Prescription lens adapters, lenses and more to make your VR experiences better."/>
    <x v="10"/>
    <n v="2319"/>
    <x v="2"/>
    <x v="12"/>
    <s v="EUR"/>
    <n v="1454502789"/>
    <n v="1453206789"/>
    <n v="16819.523020833334"/>
    <s v="1946/01/17"/>
    <x v="489"/>
    <b v="0"/>
    <n v="114"/>
    <b v="0"/>
    <x v="8"/>
  </r>
  <r>
    <n v="698"/>
    <s v="3D Xray Vision. State of the Art. Free for Everyone*."/>
    <s v="The first 3D Xray Vision Instrument FREE* for researchers, scientists, entrepreneurs, developers, educators, artists, and explorers."/>
    <x v="57"/>
    <n v="15390"/>
    <x v="2"/>
    <x v="0"/>
    <s v="USD"/>
    <n v="1411005600"/>
    <n v="1408141245"/>
    <n v="16297.93107638889"/>
    <s v="1944/08/13"/>
    <x v="577"/>
    <b v="0"/>
    <n v="29"/>
    <b v="0"/>
    <x v="8"/>
  </r>
  <r>
    <n v="699"/>
    <s v="TapTap, a touch communication wristband"/>
    <s v="TapTap is a technology to transfer touch between two people. It can also be an activity tracker, a game controller or smart alarm."/>
    <x v="64"/>
    <n v="107148.74"/>
    <x v="2"/>
    <x v="0"/>
    <s v="USD"/>
    <n v="1385136000"/>
    <n v="1381923548"/>
    <n v="15994.485509259259"/>
    <s v="1943/10/15"/>
    <x v="578"/>
    <b v="0"/>
    <n v="890"/>
    <b v="0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x v="36"/>
    <n v="403"/>
    <x v="2"/>
    <x v="3"/>
    <s v="EUR"/>
    <n v="1484065881"/>
    <n v="1481473881"/>
    <n v="17146.688437500001"/>
    <s v="1946/12/10"/>
    <x v="579"/>
    <b v="0"/>
    <n v="31"/>
    <b v="0"/>
    <x v="8"/>
  </r>
  <r>
    <n v="701"/>
    <s v="HotBlack: The premium smartwatch that shows your custom data"/>
    <s v="In case you missed out on this campaign but are interested in owning a Hotblack London watch, please visit www.hotblacklondon.com."/>
    <x v="165"/>
    <n v="6118"/>
    <x v="2"/>
    <x v="1"/>
    <s v="GBP"/>
    <n v="1406130880"/>
    <n v="1403538880"/>
    <n v="16244.662962962962"/>
    <s v="1944/06/21"/>
    <x v="580"/>
    <b v="0"/>
    <n v="21"/>
    <b v="0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x v="36"/>
    <n v="4622.01"/>
    <x v="2"/>
    <x v="0"/>
    <s v="USD"/>
    <n v="1480011987"/>
    <n v="1477416387"/>
    <n v="17099.726701388889"/>
    <s v="1946/10/24"/>
    <x v="581"/>
    <b v="0"/>
    <n v="37"/>
    <b v="0"/>
    <x v="8"/>
  </r>
  <r>
    <n v="703"/>
    <s v="EL TORO SPEEDWRAPS - THE EVOLUTION OF SPORTS TRAINING"/>
    <s v="SPEEDWRAPS improve the speed, agility &amp; strength of an athlete by utilizing evenly distributed weight on the lower leg."/>
    <x v="36"/>
    <n v="837"/>
    <x v="2"/>
    <x v="0"/>
    <s v="USD"/>
    <n v="1485905520"/>
    <n v="1481150949"/>
    <n v="17142.950798611109"/>
    <s v="1946/12/06"/>
    <x v="330"/>
    <b v="0"/>
    <n v="7"/>
    <b v="0"/>
    <x v="8"/>
  </r>
  <r>
    <n v="704"/>
    <s v="ZNITCH- The Evolution in Helmet Safety"/>
    <s v="Turn you helmet into the safest helmet and don't worry about a thing,you will always have the right fit!!"/>
    <x v="56"/>
    <n v="481"/>
    <x v="2"/>
    <x v="5"/>
    <s v="CAD"/>
    <n v="1487565468"/>
    <n v="1482381468"/>
    <n v="17157.192916666667"/>
    <s v="1946/12/21"/>
    <x v="582"/>
    <b v="0"/>
    <n v="4"/>
    <b v="0"/>
    <x v="8"/>
  </r>
  <r>
    <n v="705"/>
    <s v="SomnoScope"/>
    <s v="The closest thing ever to the Holy Grail of wearables technology"/>
    <x v="57"/>
    <n v="977"/>
    <x v="2"/>
    <x v="9"/>
    <s v="EUR"/>
    <n v="1484999278"/>
    <n v="1482407278"/>
    <n v="17157.491643518519"/>
    <s v="1946/12/21"/>
    <x v="582"/>
    <b v="0"/>
    <n v="5"/>
    <b v="0"/>
    <x v="8"/>
  </r>
  <r>
    <n v="706"/>
    <s v="Driver Alert System"/>
    <s v="Driver Alert System es un sistema de seguridad para el conductor, que le avisa en caso de perder la posicion vertical mientras conduce."/>
    <x v="57"/>
    <n v="0"/>
    <x v="2"/>
    <x v="3"/>
    <s v="EUR"/>
    <n v="1481740740"/>
    <n v="1478130783"/>
    <n v="17107.995173611111"/>
    <s v="1946/11/01"/>
    <x v="464"/>
    <b v="0"/>
    <n v="0"/>
    <b v="0"/>
    <x v="8"/>
  </r>
  <r>
    <n v="707"/>
    <s v="Hy - hidden wireless earbuds you never have to take off"/>
    <s v="Forget your headphones. Wear Hy all day for voice-controlled music, calls, biometrics and more, with a huge battery and hidden fit."/>
    <x v="118"/>
    <n v="53670.6"/>
    <x v="2"/>
    <x v="1"/>
    <s v="GBP"/>
    <n v="1483286127"/>
    <n v="1479830127"/>
    <n v="17127.663506944446"/>
    <s v="1946/11/21"/>
    <x v="572"/>
    <b v="0"/>
    <n v="456"/>
    <b v="0"/>
    <x v="8"/>
  </r>
  <r>
    <n v="708"/>
    <s v="Glowbelt, The World's First Retractable LED Safety Belt"/>
    <s v="Glowbelt is the world's first rectractable LED safety belt for fans of the great outdoors, fitness enthusiasts, children and more."/>
    <x v="79"/>
    <n v="8837"/>
    <x v="2"/>
    <x v="1"/>
    <s v="GBP"/>
    <n v="1410616600"/>
    <n v="1405432600"/>
    <n v="16266.581018518518"/>
    <s v="1944/07/13"/>
    <x v="63"/>
    <b v="0"/>
    <n v="369"/>
    <b v="0"/>
    <x v="8"/>
  </r>
  <r>
    <n v="709"/>
    <s v="lumiglove"/>
    <s v="A &quot;handheld&quot; light, which eases the way you illuminate objects and/or paths."/>
    <x v="36"/>
    <n v="61"/>
    <x v="2"/>
    <x v="0"/>
    <s v="USD"/>
    <n v="1417741159"/>
    <n v="1415149159"/>
    <n v="16379.041192129629"/>
    <s v="1944/11/03"/>
    <x v="505"/>
    <b v="0"/>
    <n v="2"/>
    <b v="0"/>
    <x v="8"/>
  </r>
  <r>
    <n v="710"/>
    <s v="Hate York Shirt 2.0"/>
    <s v="Shirts, so technologically advanced, they connect mentally to their audience upon sight."/>
    <x v="38"/>
    <n v="0"/>
    <x v="2"/>
    <x v="5"/>
    <s v="CAD"/>
    <n v="1408495440"/>
    <n v="1405640302"/>
    <n v="16268.984976851852"/>
    <s v="1944/07/15"/>
    <x v="323"/>
    <b v="0"/>
    <n v="0"/>
    <b v="0"/>
    <x v="8"/>
  </r>
  <r>
    <n v="711"/>
    <s v="Anti Snore Wearable"/>
    <s v="Our wearable and app automates the poke you normally get from your bedpartner to make you stop snoring and making you turn to the side."/>
    <x v="57"/>
    <n v="33791"/>
    <x v="2"/>
    <x v="9"/>
    <s v="EUR"/>
    <n v="1481716868"/>
    <n v="1478257268"/>
    <n v="17109.459120370371"/>
    <s v="1946/11/03"/>
    <x v="583"/>
    <b v="0"/>
    <n v="338"/>
    <b v="0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x v="166"/>
    <n v="105"/>
    <x v="2"/>
    <x v="0"/>
    <s v="USD"/>
    <n v="1455466832"/>
    <n v="1452874832"/>
    <n v="16815.680925925924"/>
    <s v="1946/01/13"/>
    <x v="531"/>
    <b v="0"/>
    <n v="4"/>
    <b v="0"/>
    <x v="8"/>
  </r>
  <r>
    <n v="713"/>
    <s v="Secure Pet GPS Tracker - Every Moment Matters"/>
    <s v="The first GPS tracker created entirely in Italy that allows you to know where your pet is located at any time throughout any device."/>
    <x v="31"/>
    <n v="199"/>
    <x v="2"/>
    <x v="13"/>
    <s v="EUR"/>
    <n v="1465130532"/>
    <n v="1462538532"/>
    <n v="16927.529305555556"/>
    <s v="1946/05/05"/>
    <x v="54"/>
    <b v="0"/>
    <n v="1"/>
    <b v="0"/>
    <x v="8"/>
  </r>
  <r>
    <n v="714"/>
    <s v="Prep Packs Survival Belt"/>
    <s v="The Prep Packs Survival Belt allows you to carry all of the essentials for outdoor survival inside your belt buckle"/>
    <x v="36"/>
    <n v="2249"/>
    <x v="2"/>
    <x v="0"/>
    <s v="USD"/>
    <n v="1488308082"/>
    <n v="1483124082"/>
    <n v="17165.787986111111"/>
    <s v="1946/12/29"/>
    <x v="584"/>
    <b v="0"/>
    <n v="28"/>
    <b v="0"/>
    <x v="8"/>
  </r>
  <r>
    <n v="715"/>
    <s v="Mouse^3"/>
    <s v="Mouse^3 is the next generation of input devices. With cursor control and customized gesture recognition, its applications are endless!"/>
    <x v="167"/>
    <n v="1389"/>
    <x v="2"/>
    <x v="0"/>
    <s v="USD"/>
    <n v="1446693040"/>
    <n v="1443233440"/>
    <n v="16704.090740740739"/>
    <s v="1945/09/24"/>
    <x v="585"/>
    <b v="0"/>
    <n v="12"/>
    <b v="0"/>
    <x v="8"/>
  </r>
  <r>
    <n v="716"/>
    <s v="Pathfinder - Wearable Navigation for the Blind"/>
    <s v="Translate sight into touch with a wrist-mounted wearable. A revolution for visually impaired people everywhere."/>
    <x v="39"/>
    <n v="715"/>
    <x v="2"/>
    <x v="0"/>
    <s v="USD"/>
    <n v="1417392000"/>
    <n v="1414511307"/>
    <n v="16371.658645833333"/>
    <s v="1944/10/26"/>
    <x v="586"/>
    <b v="0"/>
    <n v="16"/>
    <b v="0"/>
    <x v="8"/>
  </r>
  <r>
    <n v="717"/>
    <s v="cool air belt"/>
    <s v="Cool air flowing under clothing keeps you cool."/>
    <x v="57"/>
    <n v="305"/>
    <x v="2"/>
    <x v="0"/>
    <s v="USD"/>
    <n v="1409949002"/>
    <n v="1407357002"/>
    <n v="16288.854189814814"/>
    <s v="1944/08/04"/>
    <x v="174"/>
    <b v="0"/>
    <n v="4"/>
    <b v="0"/>
    <x v="8"/>
  </r>
  <r>
    <n v="718"/>
    <s v="BioToo - Emergency Temporary Tattoos"/>
    <s v="When every second matters, BioToo temporary tattoos get critical information to emergency personnel to help them help you."/>
    <x v="14"/>
    <n v="90"/>
    <x v="2"/>
    <x v="0"/>
    <s v="USD"/>
    <n v="1487397540"/>
    <n v="1484684247"/>
    <n v="17183.84545138889"/>
    <s v="1947/01/16"/>
    <x v="587"/>
    <b v="0"/>
    <n v="4"/>
    <b v="0"/>
    <x v="8"/>
  </r>
  <r>
    <n v="719"/>
    <s v="Hand Armor Liquid Chalk-Ultimate Sports Chalk Help Patent"/>
    <s v="We've created the perfect sports chalk- antibacterial, lasts longer, better grip, and no mess! Now we need a non-provisional patent!"/>
    <x v="36"/>
    <n v="194"/>
    <x v="2"/>
    <x v="0"/>
    <s v="USD"/>
    <n v="1456189076"/>
    <n v="1454979476"/>
    <n v="16840.040231481482"/>
    <s v="1946/02/07"/>
    <x v="588"/>
    <b v="0"/>
    <n v="10"/>
    <b v="0"/>
    <x v="8"/>
  </r>
  <r>
    <n v="720"/>
    <s v="Without Utterance: Tales from the Other Side of Language"/>
    <s v="Without Utterance, a crushingly intimate literary memoir told from the inside of losing language, self, and world."/>
    <x v="168"/>
    <n v="2735"/>
    <x v="0"/>
    <x v="0"/>
    <s v="USD"/>
    <n v="1327851291"/>
    <n v="1325432091"/>
    <n v="15340.649201388889"/>
    <s v="1941/12/30"/>
    <x v="589"/>
    <b v="0"/>
    <n v="41"/>
    <b v="1"/>
    <x v="9"/>
  </r>
  <r>
    <n v="721"/>
    <s v="Celebrating Brit Shalom â€” Now at CelebratingBritShalom.Com"/>
    <s v="Everything families need to host a Jewish welcoming ritual when opting out of circumcision. Includes original ceremonies and music."/>
    <x v="169"/>
    <n v="10013"/>
    <x v="0"/>
    <x v="0"/>
    <s v="USD"/>
    <n v="1406900607"/>
    <n v="1403012607"/>
    <n v="16238.571840277778"/>
    <s v="1944/06/15"/>
    <x v="51"/>
    <b v="0"/>
    <n v="119"/>
    <b v="1"/>
    <x v="9"/>
  </r>
  <r>
    <n v="722"/>
    <s v="The BANGGAI Rescue Project"/>
    <s v="BANGGAI RESCUE is a beautiful, must-read book and a project setting out to answer some critical questions about the species' future."/>
    <x v="31"/>
    <n v="33006"/>
    <x v="0"/>
    <x v="0"/>
    <s v="USD"/>
    <n v="1333909178"/>
    <n v="1331320778"/>
    <n v="15408.805300925926"/>
    <s v="1942/03/08"/>
    <x v="590"/>
    <b v="0"/>
    <n v="153"/>
    <b v="1"/>
    <x v="9"/>
  </r>
  <r>
    <n v="723"/>
    <s v="The 2015 Pro Football Beast Book"/>
    <s v="The Definitive (and Slightly Ridiculous) Guide to Enjoying the 2015 Pro Football Season"/>
    <x v="10"/>
    <n v="5469"/>
    <x v="0"/>
    <x v="0"/>
    <s v="USD"/>
    <n v="1438228740"/>
    <n v="1435606549"/>
    <n v="16615.81653935185"/>
    <s v="1945/06/27"/>
    <x v="295"/>
    <b v="0"/>
    <n v="100"/>
    <b v="1"/>
    <x v="9"/>
  </r>
  <r>
    <n v="724"/>
    <s v="The Adventure Access Guide: How to Walk Across America"/>
    <s v="We are creating the Adventure Access Trail, a new walking trail from Boston to San Francisco.  _x000a_http://adventureaccess.org"/>
    <x v="39"/>
    <n v="7383.01"/>
    <x v="0"/>
    <x v="0"/>
    <s v="USD"/>
    <n v="1309447163"/>
    <n v="1306855163"/>
    <n v="15125.638460648148"/>
    <s v="1941/05/29"/>
    <x v="591"/>
    <b v="0"/>
    <n v="143"/>
    <b v="1"/>
    <x v="9"/>
  </r>
  <r>
    <n v="725"/>
    <s v="The Year It All Made Sense"/>
    <s v="A true story about inspiration and survival - David Alfred George turns his powerful experience into a compelling vBook."/>
    <x v="22"/>
    <n v="20070"/>
    <x v="0"/>
    <x v="0"/>
    <s v="USD"/>
    <n v="1450018912"/>
    <n v="1447426912"/>
    <n v="16752.626296296297"/>
    <s v="1945/11/11"/>
    <x v="212"/>
    <b v="0"/>
    <n v="140"/>
    <b v="1"/>
    <x v="9"/>
  </r>
  <r>
    <n v="726"/>
    <s v="60 Days to a Radiating Faith"/>
    <s v="&quot;60 Days to a Radiating Faith&quot; is a collection of carefully selected Bible verses to encourage those undergoing cancer treatments."/>
    <x v="30"/>
    <n v="2535"/>
    <x v="0"/>
    <x v="0"/>
    <s v="USD"/>
    <n v="1365728487"/>
    <n v="1363136487"/>
    <n v="15777.042673611111"/>
    <s v="1943/03/12"/>
    <x v="592"/>
    <b v="0"/>
    <n v="35"/>
    <b v="1"/>
    <x v="9"/>
  </r>
  <r>
    <n v="727"/>
    <s v="CHRISTIAN MERCY: Compassion, Proclamation, and Power"/>
    <s v="A surgeon's call for today's Christians to practice biblical compassion. Pre-order now and turn the tide towards the model Christ gave!"/>
    <x v="8"/>
    <n v="5443"/>
    <x v="0"/>
    <x v="0"/>
    <s v="USD"/>
    <n v="1358198400"/>
    <n v="1354580949"/>
    <n v="15678.020243055556"/>
    <s v="1942/12/03"/>
    <x v="593"/>
    <b v="0"/>
    <n v="149"/>
    <b v="1"/>
    <x v="9"/>
  </r>
  <r>
    <n v="728"/>
    <s v="The Age of the Platform: My Fourth Book"/>
    <s v="A big idea non-fiction book by an impatient three-time author and insomniac willing to bet on himself."/>
    <x v="51"/>
    <n v="7917.45"/>
    <x v="0"/>
    <x v="0"/>
    <s v="USD"/>
    <n v="1313957157"/>
    <n v="1310069157"/>
    <n v="15162.837465277778"/>
    <s v="1941/07/05"/>
    <x v="594"/>
    <b v="0"/>
    <n v="130"/>
    <b v="1"/>
    <x v="9"/>
  </r>
  <r>
    <n v="729"/>
    <s v="The Malformation of Health Care"/>
    <s v="A true David vs.Goliath story about a young adult battling the U.S. health care system to survive and become an advocate for change."/>
    <x v="23"/>
    <n v="5226"/>
    <x v="0"/>
    <x v="0"/>
    <s v="USD"/>
    <n v="1348028861"/>
    <n v="1342844861"/>
    <n v="15542.185891203704"/>
    <s v="1942/07/20"/>
    <x v="595"/>
    <b v="0"/>
    <n v="120"/>
    <b v="1"/>
    <x v="9"/>
  </r>
  <r>
    <n v="730"/>
    <s v="Encyclopedia of Surfing"/>
    <s v="A Massive but Cheerful Online Digital Archive of Surfing"/>
    <x v="22"/>
    <n v="26438"/>
    <x v="0"/>
    <x v="0"/>
    <s v="USD"/>
    <n v="1323280391"/>
    <n v="1320688391"/>
    <n v="15285.745266203703"/>
    <s v="1941/11/05"/>
    <x v="596"/>
    <b v="0"/>
    <n v="265"/>
    <b v="1"/>
    <x v="9"/>
  </r>
  <r>
    <n v="731"/>
    <s v="Portland Boat Tours:  From Dream to Business"/>
    <s v="Be part of the excitement by supporting our first season offering unique perspectives of Portland from the water."/>
    <x v="10"/>
    <n v="6300"/>
    <x v="0"/>
    <x v="0"/>
    <s v="USD"/>
    <n v="1327212000"/>
    <n v="1322852747"/>
    <n v="15310.79568287037"/>
    <s v="1941/11/30"/>
    <x v="597"/>
    <b v="0"/>
    <n v="71"/>
    <b v="1"/>
    <x v="9"/>
  </r>
  <r>
    <n v="732"/>
    <s v="Chess puzzles in your pocket: a new eBook"/>
    <s v="A great collection of puzzles to take and enjoy anywhere in the world - have fun, challenge yourself, and become a better chess player!"/>
    <x v="170"/>
    <n v="64"/>
    <x v="0"/>
    <x v="1"/>
    <s v="GBP"/>
    <n v="1380449461"/>
    <n v="1375265461"/>
    <n v="15917.424317129629"/>
    <s v="1943/07/30"/>
    <x v="598"/>
    <b v="0"/>
    <n v="13"/>
    <b v="1"/>
    <x v="9"/>
  </r>
  <r>
    <n v="733"/>
    <s v="Sinatra Cookbook - Recipes for the Ruby framework"/>
    <s v="Sinatra Cookbook is an ebook featuring 12 fantastic example applications built on the Sinatra framework and many well known Ruby gems."/>
    <x v="30"/>
    <n v="3012"/>
    <x v="0"/>
    <x v="1"/>
    <s v="GBP"/>
    <n v="1387533892"/>
    <n v="1384941892"/>
    <n v="16029.420046296296"/>
    <s v="1943/11/19"/>
    <x v="364"/>
    <b v="0"/>
    <n v="169"/>
    <b v="1"/>
    <x v="9"/>
  </r>
  <r>
    <n v="734"/>
    <s v="Sideswiped"/>
    <s v="Sideswiped is my story of growing in and trusting God through the mess and mysteries of life."/>
    <x v="0"/>
    <n v="10670"/>
    <x v="0"/>
    <x v="5"/>
    <s v="CAD"/>
    <n v="1431147600"/>
    <n v="1428465420"/>
    <n v="16533.164583333335"/>
    <s v="1945/04/06"/>
    <x v="510"/>
    <b v="0"/>
    <n v="57"/>
    <b v="1"/>
    <x v="9"/>
  </r>
  <r>
    <n v="735"/>
    <s v="TOP FUEL FOR LIFE - Life Lessons from a Crew Chief"/>
    <s v="TOP FUEL FOR LIFE â€¦ a true story of victory, unimaginable loss_x000a_and the epiphany that changed everything."/>
    <x v="171"/>
    <n v="53771"/>
    <x v="0"/>
    <x v="0"/>
    <s v="USD"/>
    <n v="1417653540"/>
    <n v="1414975346"/>
    <n v="16377.029467592592"/>
    <s v="1944/11/01"/>
    <x v="501"/>
    <b v="0"/>
    <n v="229"/>
    <b v="1"/>
    <x v="9"/>
  </r>
  <r>
    <n v="736"/>
    <s v="What Happens in Vegas Stays on YouTube"/>
    <s v="I'm writing a new book! Topic: Privacy is Dead. What does a world without privacy mean for humanity? Our reputations? Our kids?"/>
    <x v="172"/>
    <n v="11345"/>
    <x v="0"/>
    <x v="0"/>
    <s v="USD"/>
    <n v="1385009940"/>
    <n v="1383327440"/>
    <n v="16010.734259259259"/>
    <s v="1943/10/31"/>
    <x v="599"/>
    <b v="0"/>
    <n v="108"/>
    <b v="1"/>
    <x v="9"/>
  </r>
  <r>
    <n v="737"/>
    <s v="Eat Mendocino: Writing the Book"/>
    <s v="For one year, two women exclusively ate food produced within Mendocino County, CA. Now, they will write a book about their adventures."/>
    <x v="10"/>
    <n v="6120"/>
    <x v="0"/>
    <x v="0"/>
    <s v="USD"/>
    <n v="1392408000"/>
    <n v="1390890987"/>
    <n v="16098.2753125"/>
    <s v="1944/01/27"/>
    <x v="600"/>
    <b v="0"/>
    <n v="108"/>
    <b v="1"/>
    <x v="9"/>
  </r>
  <r>
    <n v="738"/>
    <s v="Under the Sour Sun: Hunger through the Eyes of a Child"/>
    <s v="The true story of a child's struggle with hunger, poverty, and war in El Salvador."/>
    <x v="15"/>
    <n v="1601"/>
    <x v="0"/>
    <x v="0"/>
    <s v="USD"/>
    <n v="1417409940"/>
    <n v="1414765794"/>
    <n v="16374.604097222222"/>
    <s v="1944/10/29"/>
    <x v="317"/>
    <b v="0"/>
    <n v="41"/>
    <b v="1"/>
    <x v="9"/>
  </r>
  <r>
    <n v="739"/>
    <s v="Brother's Keeper: Lessons Learned in Gaining Access"/>
    <s v="Strategies forged and lessons learned from accessing highly selective places where Black men have historically been underrepresented."/>
    <x v="12"/>
    <n v="9500"/>
    <x v="0"/>
    <x v="0"/>
    <s v="USD"/>
    <n v="1407758629"/>
    <n v="1404907429"/>
    <n v="16260.502650462962"/>
    <s v="1944/07/07"/>
    <x v="601"/>
    <b v="0"/>
    <n v="139"/>
    <b v="1"/>
    <x v="9"/>
  </r>
  <r>
    <n v="740"/>
    <s v="Gloriously Doomed - Search for Armada Shipwreck in Ireland"/>
    <s v="Book on the search for the San Marcos, shipwrecked off the coast of Ireland in 1588 and the mysteries that have drawn men to find her."/>
    <x v="9"/>
    <n v="3222"/>
    <x v="0"/>
    <x v="0"/>
    <s v="USD"/>
    <n v="1434857482"/>
    <n v="1433647882"/>
    <n v="16593.146782407406"/>
    <s v="1945/06/05"/>
    <x v="602"/>
    <b v="0"/>
    <n v="19"/>
    <b v="1"/>
    <x v="9"/>
  </r>
  <r>
    <n v="741"/>
    <s v="reVILNA: the vilna ghetto project"/>
    <s v="A revolutionary digital mapping project of the Vilna Ghetto"/>
    <x v="93"/>
    <n v="13293.8"/>
    <x v="0"/>
    <x v="0"/>
    <s v="USD"/>
    <n v="1370964806"/>
    <n v="1367940806"/>
    <n v="15832.648217592592"/>
    <s v="1943/05/06"/>
    <x v="226"/>
    <b v="0"/>
    <n v="94"/>
    <b v="1"/>
    <x v="9"/>
  </r>
  <r>
    <n v="742"/>
    <s v="&quot;My Life As Julia Roberts, Snapshots Of A LIfe"/>
    <s v="Thats right &quot;My Life As Julia Robertsâ€¦Snapshots Of A Life&quot; is going on the road! The first book tour! With Author Liane Langford!"/>
    <x v="123"/>
    <n v="1550"/>
    <x v="0"/>
    <x v="0"/>
    <s v="USD"/>
    <n v="1395435712"/>
    <n v="1392847312"/>
    <n v="16120.917962962963"/>
    <s v="1944/02/18"/>
    <x v="603"/>
    <b v="0"/>
    <n v="23"/>
    <b v="1"/>
    <x v="9"/>
  </r>
  <r>
    <n v="743"/>
    <s v="A Tale as Rich as Soil: Preserving Valmont's History"/>
    <s v="Valmont is a town with a fertile history and a vibrant community. We aim to capture the magic in our People's History of Valmont!"/>
    <x v="131"/>
    <n v="814"/>
    <x v="0"/>
    <x v="0"/>
    <s v="USD"/>
    <n v="1334610000"/>
    <n v="1332435685"/>
    <n v="15421.709317129629"/>
    <s v="1942/03/21"/>
    <x v="352"/>
    <b v="0"/>
    <n v="15"/>
    <b v="1"/>
    <x v="9"/>
  </r>
  <r>
    <n v="744"/>
    <s v="A Revolutionary Leadership Resource Book"/>
    <s v="Join others to help create a world that is possible -- in your workplace, community and society!"/>
    <x v="10"/>
    <n v="5116"/>
    <x v="0"/>
    <x v="0"/>
    <s v="USD"/>
    <n v="1355439503"/>
    <n v="1352847503"/>
    <n v="15657.957210648148"/>
    <s v="1942/11/12"/>
    <x v="604"/>
    <b v="0"/>
    <n v="62"/>
    <b v="1"/>
    <x v="9"/>
  </r>
  <r>
    <n v="745"/>
    <s v="Help Launch the Most Amazing Online Organizing Guide Ever."/>
    <s v="Help launch a FREE guide that can help activists &amp; community organizers leverage social media tools for change like never before."/>
    <x v="173"/>
    <n v="3976"/>
    <x v="0"/>
    <x v="0"/>
    <s v="USD"/>
    <n v="1367588645"/>
    <n v="1364996645"/>
    <n v="15798.572280092592"/>
    <s v="1943/04/02"/>
    <x v="605"/>
    <b v="0"/>
    <n v="74"/>
    <b v="1"/>
    <x v="9"/>
  </r>
  <r>
    <n v="746"/>
    <s v="Attention: People With Body Parts"/>
    <s v="This is a book of letters. Letters to our body parts."/>
    <x v="174"/>
    <n v="3318"/>
    <x v="0"/>
    <x v="0"/>
    <s v="USD"/>
    <n v="1348372740"/>
    <n v="1346806909"/>
    <n v="15588.04292824074"/>
    <s v="1942/09/04"/>
    <x v="606"/>
    <b v="0"/>
    <n v="97"/>
    <b v="1"/>
    <x v="9"/>
  </r>
  <r>
    <n v="747"/>
    <s v="Trash is Treasure"/>
    <s v="My creations are born in different cultural environment around the globe with Â« what is already there Â» and act as a social impulse"/>
    <x v="39"/>
    <n v="7003"/>
    <x v="0"/>
    <x v="9"/>
    <s v="EUR"/>
    <n v="1421319240"/>
    <n v="1418649019"/>
    <n v="16419.548831018517"/>
    <s v="1944/12/13"/>
    <x v="607"/>
    <b v="0"/>
    <n v="55"/>
    <b v="1"/>
    <x v="9"/>
  </r>
  <r>
    <n v="748"/>
    <s v="Meditations for the Childbearing Year - a Book"/>
    <s v="Peace on Earth begins with birth. Educating pregnant women to create a more peaceful world is what this book is all about."/>
    <x v="13"/>
    <n v="2005"/>
    <x v="0"/>
    <x v="0"/>
    <s v="USD"/>
    <n v="1407701966"/>
    <n v="1405109966"/>
    <n v="16262.846828703703"/>
    <s v="1944/07/09"/>
    <x v="524"/>
    <b v="0"/>
    <n v="44"/>
    <b v="1"/>
    <x v="9"/>
  </r>
  <r>
    <n v="749"/>
    <s v="chartwellwest.com"/>
    <s v="A place for rational, fact and data based non-partisan political and societal commentary on things that matter to Americans."/>
    <x v="3"/>
    <n v="10556"/>
    <x v="0"/>
    <x v="0"/>
    <s v="USD"/>
    <n v="1485642930"/>
    <n v="1483050930"/>
    <n v="17164.941319444446"/>
    <s v="1946/12/28"/>
    <x v="608"/>
    <b v="0"/>
    <n v="110"/>
    <b v="1"/>
    <x v="9"/>
  </r>
  <r>
    <n v="750"/>
    <s v="A book no one should have to write-but everyone should read."/>
    <s v="The epic adventure of a 33 year journey surviving 4 open heart surgeries- emotionally powerful. Graphic. Honest. Funny"/>
    <x v="175"/>
    <n v="4559"/>
    <x v="0"/>
    <x v="0"/>
    <s v="USD"/>
    <n v="1361739872"/>
    <n v="1359147872"/>
    <n v="15730.878148148147"/>
    <s v="1943/01/24"/>
    <x v="609"/>
    <b v="0"/>
    <n v="59"/>
    <b v="1"/>
    <x v="9"/>
  </r>
  <r>
    <n v="751"/>
    <s v="Surviving the Journey: Letters from the Railroad"/>
    <s v="A young cancer survivor embarks on a cross country railroad adventure while writing her memoir through letters."/>
    <x v="9"/>
    <n v="3555"/>
    <x v="0"/>
    <x v="0"/>
    <s v="USD"/>
    <n v="1312470475"/>
    <n v="1308496075"/>
    <n v="15144.630497685184"/>
    <s v="1941/06/17"/>
    <x v="610"/>
    <b v="0"/>
    <n v="62"/>
    <b v="1"/>
    <x v="9"/>
  </r>
  <r>
    <n v="752"/>
    <s v="ELECTRO GIRL raises awareness to remove the fear of Epilepsy"/>
    <s v="A raw, honest encounter of my colourful journey trying to escape accepting I had Epilepsy &amp; how I found my super powers along the way"/>
    <x v="10"/>
    <n v="5585"/>
    <x v="0"/>
    <x v="2"/>
    <s v="AUD"/>
    <n v="1476615600"/>
    <n v="1474884417"/>
    <n v="17070.421493055557"/>
    <s v="1946/09/25"/>
    <x v="564"/>
    <b v="0"/>
    <n v="105"/>
    <b v="1"/>
    <x v="9"/>
  </r>
  <r>
    <n v="753"/>
    <s v="Dirshuni: Israeli Women Writing Midrash, volume 2"/>
    <s v="Finally, Jewish sacred texts by Israeli women, volume 2 of an  acclaimed, revolutionary series of powerful, witty, diverse Midrashim."/>
    <x v="3"/>
    <n v="12800"/>
    <x v="0"/>
    <x v="0"/>
    <s v="USD"/>
    <n v="1423922991"/>
    <n v="1421330991"/>
    <n v="16450.590173611112"/>
    <s v="1945/01/13"/>
    <x v="611"/>
    <b v="0"/>
    <n v="26"/>
    <b v="1"/>
    <x v="9"/>
  </r>
  <r>
    <n v="754"/>
    <s v="In Sickness and in Health- a couples journey through cancer"/>
    <s v="A book about a couples first year of marriage. Read the inspirational story of how God helped them overcome cancer, amputation and more"/>
    <x v="13"/>
    <n v="2075"/>
    <x v="0"/>
    <x v="0"/>
    <s v="USD"/>
    <n v="1357408721"/>
    <n v="1354816721"/>
    <n v="15680.749085648149"/>
    <s v="1942/12/05"/>
    <x v="612"/>
    <b v="0"/>
    <n v="49"/>
    <b v="1"/>
    <x v="9"/>
  </r>
  <r>
    <n v="755"/>
    <s v="Rumble Yell: Discovering America's Biggest Bike Ride"/>
    <s v="The hilarious new book about RAGBRAI, America's greatest event that you've never heard of. Crotch lube is entirely optional."/>
    <x v="30"/>
    <n v="2547.69"/>
    <x v="0"/>
    <x v="0"/>
    <s v="USD"/>
    <n v="1369010460"/>
    <n v="1366381877"/>
    <n v="15814.605057870371"/>
    <s v="1943/04/18"/>
    <x v="613"/>
    <b v="0"/>
    <n v="68"/>
    <b v="1"/>
    <x v="9"/>
  </r>
  <r>
    <n v="756"/>
    <s v="Shemdegi Sadguri: photopoetic commentary on Eastern Europe"/>
    <s v="A mixed media (poetry, photo, prose and sound) text focusing on/inspired by rural life in former Communist republics. "/>
    <x v="176"/>
    <n v="824"/>
    <x v="0"/>
    <x v="0"/>
    <s v="USD"/>
    <n v="1303147459"/>
    <n v="1297880659"/>
    <n v="15021.766886574074"/>
    <s v="1941/02/14"/>
    <x v="614"/>
    <b v="0"/>
    <n v="22"/>
    <b v="1"/>
    <x v="9"/>
  </r>
  <r>
    <n v="757"/>
    <s v="Celebrating Orlando's Historic Haunts Release"/>
    <s v="This is for the book release event/photo gallery show. Funds will go to buy gallery prints &amp; copies of Orlando's Historic Haunts."/>
    <x v="49"/>
    <n v="595"/>
    <x v="0"/>
    <x v="0"/>
    <s v="USD"/>
    <n v="1354756714"/>
    <n v="1353547114"/>
    <n v="15666.054560185185"/>
    <s v="1942/11/21"/>
    <x v="615"/>
    <b v="0"/>
    <n v="18"/>
    <b v="1"/>
    <x v="9"/>
  </r>
  <r>
    <n v="758"/>
    <s v="Publish Waiting On Humanity"/>
    <s v="I am publishing my book, Waiting on Humanity and need some finishing funds to do so."/>
    <x v="30"/>
    <n v="2550"/>
    <x v="0"/>
    <x v="0"/>
    <s v="USD"/>
    <n v="1286568268"/>
    <n v="1283976268"/>
    <n v="14860.836435185185"/>
    <s v="1940/09/06"/>
    <x v="616"/>
    <b v="0"/>
    <n v="19"/>
    <b v="1"/>
    <x v="9"/>
  </r>
  <r>
    <n v="759"/>
    <s v="Wild Ruins"/>
    <s v="Help me search for the lost ruins of the UK. A unique guide to  lesser known and somewhat known ruins of Britain."/>
    <x v="10"/>
    <n v="5096"/>
    <x v="0"/>
    <x v="1"/>
    <s v="GBP"/>
    <n v="1404892539"/>
    <n v="1401436539"/>
    <n v="16220.3303125"/>
    <s v="1944/05/28"/>
    <x v="39"/>
    <b v="0"/>
    <n v="99"/>
    <b v="1"/>
    <x v="9"/>
  </r>
  <r>
    <n v="760"/>
    <s v="Random Thoughts from a Random Mind"/>
    <s v="I am publishing my 5th book, I am looking to publish a book of short stories, all based on random thoughts that flash through my mind."/>
    <x v="41"/>
    <n v="0"/>
    <x v="2"/>
    <x v="0"/>
    <s v="USD"/>
    <n v="1480188013"/>
    <n v="1477592413"/>
    <n v="17101.764039351852"/>
    <s v="1946/10/26"/>
    <x v="617"/>
    <b v="0"/>
    <n v="0"/>
    <b v="0"/>
    <x v="10"/>
  </r>
  <r>
    <n v="761"/>
    <s v="DONE WITH DEATH"/>
    <s v="The day Chuck died was the day everything changed. Now he has to save the afterlife from extinction or die again trying."/>
    <x v="10"/>
    <n v="235"/>
    <x v="2"/>
    <x v="0"/>
    <s v="USD"/>
    <n v="1391364126"/>
    <n v="1388772126"/>
    <n v="16073.751458333334"/>
    <s v="1944/01/02"/>
    <x v="618"/>
    <b v="0"/>
    <n v="6"/>
    <b v="0"/>
    <x v="10"/>
  </r>
  <r>
    <n v="762"/>
    <s v="Where we used to live - eBook (PROJECT 80%)"/>
    <s v="An original-well-done eBook. Mainly about fiction, action, adventure, and mystery. A story that you've never read!"/>
    <x v="8"/>
    <n v="0"/>
    <x v="2"/>
    <x v="14"/>
    <s v="MXN"/>
    <n v="1480831200"/>
    <n v="1479328570"/>
    <n v="17121.858449074072"/>
    <s v="1946/11/15"/>
    <x v="619"/>
    <b v="0"/>
    <n v="0"/>
    <b v="0"/>
    <x v="10"/>
  </r>
  <r>
    <n v="763"/>
    <s v="Highland Sabre - A Black Beast Books Project"/>
    <s v="Highland Sabre explores a possible yet terrifying explanation for the mystery big cats said to prowl the British countryside."/>
    <x v="177"/>
    <n v="5"/>
    <x v="2"/>
    <x v="1"/>
    <s v="GBP"/>
    <n v="1376563408"/>
    <n v="1373971408"/>
    <n v="15902.446851851852"/>
    <s v="1943/07/15"/>
    <x v="620"/>
    <b v="0"/>
    <n v="1"/>
    <b v="0"/>
    <x v="10"/>
  </r>
  <r>
    <n v="764"/>
    <s v="[JOE]KES"/>
    <s v="[JOE]KES is a book full of over 200 original, sometimes funny, pun-ish Joekes. If you hate the book, use it as a coster!"/>
    <x v="10"/>
    <n v="0"/>
    <x v="2"/>
    <x v="0"/>
    <s v="USD"/>
    <n v="1441858161"/>
    <n v="1439266161"/>
    <n v="16658.173159722221"/>
    <s v="1945/08/09"/>
    <x v="621"/>
    <b v="0"/>
    <n v="0"/>
    <b v="0"/>
    <x v="10"/>
  </r>
  <r>
    <n v="765"/>
    <s v="Dirty Quiet Money"/>
    <s v="To survive, an American socialite must fight with a Mafia boss in the French Resistance, but will his underworld ruin her in the end?"/>
    <x v="39"/>
    <n v="2521"/>
    <x v="2"/>
    <x v="0"/>
    <s v="USD"/>
    <n v="1413723684"/>
    <n v="1411131684"/>
    <n v="16332.542638888888"/>
    <s v="1944/09/17"/>
    <x v="477"/>
    <b v="0"/>
    <n v="44"/>
    <b v="0"/>
    <x v="10"/>
  </r>
  <r>
    <n v="766"/>
    <s v="Memories of Italy &amp; Olive Oil"/>
    <s v="I am writing about my nonna's life in Southern Italy and what it was like to grow up in a Fascist regime before immigrating to Canada."/>
    <x v="23"/>
    <n v="0"/>
    <x v="2"/>
    <x v="5"/>
    <s v="CAD"/>
    <n v="1424112483"/>
    <n v="1421520483"/>
    <n v="16452.783368055556"/>
    <s v="1945/01/15"/>
    <x v="622"/>
    <b v="0"/>
    <n v="0"/>
    <b v="0"/>
    <x v="10"/>
  </r>
  <r>
    <n v="767"/>
    <s v="Jury of Peers: A Novel of Online Justice"/>
    <s v="Jury of Peers is a complete novel, and it's good._x000a_All it needs now?  _x000a_More readers.  About ten million more._x000a_Let's get 'em."/>
    <x v="10"/>
    <n v="177"/>
    <x v="2"/>
    <x v="0"/>
    <s v="USD"/>
    <n v="1432178810"/>
    <n v="1429586810"/>
    <n v="16546.143634259261"/>
    <s v="1945/04/19"/>
    <x v="148"/>
    <b v="0"/>
    <n v="3"/>
    <b v="0"/>
    <x v="10"/>
  </r>
  <r>
    <n v="768"/>
    <s v="A dream of becoming an upcoming Author"/>
    <s v="Haunted by a wrong decision and hunted by a Tall Dark Stranger, a misguided teen struggles to find her way home ..or will she make it?"/>
    <x v="30"/>
    <n v="0"/>
    <x v="2"/>
    <x v="0"/>
    <s v="USD"/>
    <n v="1387169890"/>
    <n v="1384577890"/>
    <n v="16025.207060185185"/>
    <s v="1943/11/15"/>
    <x v="623"/>
    <b v="0"/>
    <n v="0"/>
    <b v="0"/>
    <x v="10"/>
  </r>
  <r>
    <n v="769"/>
    <s v="Sorry I Tripped in Your Yard"/>
    <s v="Over a year of dedication has produced amazing photos and stirring words. The last step is to help those words appear in a printed book"/>
    <x v="23"/>
    <n v="1656"/>
    <x v="2"/>
    <x v="0"/>
    <s v="USD"/>
    <n v="1388102094"/>
    <n v="1385510094"/>
    <n v="16035.996458333333"/>
    <s v="1943/11/25"/>
    <x v="624"/>
    <b v="0"/>
    <n v="52"/>
    <b v="0"/>
    <x v="10"/>
  </r>
  <r>
    <n v="770"/>
    <s v="Open Door: The Call -- Young Reader's Fiction Book"/>
    <s v="Daniel was an ordinary boy, until unordinary events began to occur. Danny had never been exposed to supernatural activity until now..."/>
    <x v="178"/>
    <n v="0"/>
    <x v="2"/>
    <x v="0"/>
    <s v="USD"/>
    <n v="1361750369"/>
    <n v="1358294369"/>
    <n v="15720.999641203704"/>
    <s v="1943/01/14"/>
    <x v="625"/>
    <b v="0"/>
    <n v="0"/>
    <b v="0"/>
    <x v="10"/>
  </r>
  <r>
    <n v="771"/>
    <s v="Donald Trump Presidential Stress Cube"/>
    <s v="A satire gift, the stress cube has original artwork, comes on a custom mahogany stand and has a funny exercise booklet."/>
    <x v="114"/>
    <n v="10"/>
    <x v="2"/>
    <x v="0"/>
    <s v="USD"/>
    <n v="1454183202"/>
    <n v="1449863202"/>
    <n v="16780.824097222223"/>
    <s v="1945/12/09"/>
    <x v="626"/>
    <b v="0"/>
    <n v="1"/>
    <b v="0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x v="15"/>
    <n v="50"/>
    <x v="2"/>
    <x v="0"/>
    <s v="USD"/>
    <n v="1257047940"/>
    <n v="1252718519"/>
    <n v="14499.05693287037"/>
    <s v="1939/09/11"/>
    <x v="627"/>
    <b v="0"/>
    <n v="1"/>
    <b v="0"/>
    <x v="10"/>
  </r>
  <r>
    <n v="773"/>
    <s v="Expansion of The Mortis Chronicles"/>
    <s v="The Mortis Chronicles is a hard hitting, thought provoking and action packed indie published series. You know you want to read!"/>
    <x v="179"/>
    <n v="32"/>
    <x v="2"/>
    <x v="1"/>
    <s v="GBP"/>
    <n v="1431298860"/>
    <n v="1428341985"/>
    <n v="16531.735937500001"/>
    <s v="1945/04/04"/>
    <x v="420"/>
    <b v="0"/>
    <n v="2"/>
    <b v="0"/>
    <x v="10"/>
  </r>
  <r>
    <n v="774"/>
    <s v="Arabella makes her novel Pants On FIre! an audio book!"/>
    <s v="Arabella seeks studio time to professionally read her novel, making it available to listeners as an audio book on audible.com"/>
    <x v="2"/>
    <n v="351"/>
    <x v="2"/>
    <x v="0"/>
    <s v="USD"/>
    <n v="1393181018"/>
    <n v="1390589018"/>
    <n v="16094.780300925926"/>
    <s v="1944/01/23"/>
    <x v="66"/>
    <b v="0"/>
    <n v="9"/>
    <b v="0"/>
    <x v="10"/>
  </r>
  <r>
    <n v="775"/>
    <s v="Scorned: A LeKrista Scott, Vampire Hunted Novel"/>
    <s v="Scorned is the first in a series that I have been working on for two years and it's time to get it published."/>
    <x v="3"/>
    <n v="170"/>
    <x v="2"/>
    <x v="0"/>
    <s v="USD"/>
    <n v="1323998795"/>
    <n v="1321406795"/>
    <n v="15294.060127314815"/>
    <s v="1941/11/14"/>
    <x v="628"/>
    <b v="0"/>
    <n v="5"/>
    <b v="0"/>
    <x v="10"/>
  </r>
  <r>
    <n v="776"/>
    <s v="Run Ragged"/>
    <s v="Would anything change if women were in charge? Book Clubs, readers, and critics herald the latest by award-winning author, Aguila."/>
    <x v="39"/>
    <n v="3598"/>
    <x v="2"/>
    <x v="0"/>
    <s v="USD"/>
    <n v="1444539600"/>
    <n v="1441297645"/>
    <n v="16681.685706018518"/>
    <s v="1945/09/01"/>
    <x v="629"/>
    <b v="0"/>
    <n v="57"/>
    <b v="0"/>
    <x v="10"/>
  </r>
  <r>
    <n v="777"/>
    <s v="One Minute Gone: Manhattan Noir: a novel and backstory book"/>
    <s v="One Minute Gone is a murder mystery drawn from real people and events. Read Chapter One at http://davidhansardblog.wordpress.com."/>
    <x v="9"/>
    <n v="21"/>
    <x v="2"/>
    <x v="0"/>
    <s v="USD"/>
    <n v="1375313577"/>
    <n v="1372721577"/>
    <n v="15887.981215277778"/>
    <s v="1943/06/30"/>
    <x v="385"/>
    <b v="0"/>
    <n v="3"/>
    <b v="0"/>
    <x v="10"/>
  </r>
  <r>
    <n v="778"/>
    <s v="Summers' Love, A Cute and Funny Cinderella Love Story"/>
    <s v="Laughter, tears and good times in the warm glow of Summer s Love. The perfect recipe for the winter blahs."/>
    <x v="2"/>
    <n v="2"/>
    <x v="2"/>
    <x v="0"/>
    <s v="USD"/>
    <n v="1398876680"/>
    <n v="1396284680"/>
    <n v="16160.702314814815"/>
    <s v="1944/03/29"/>
    <x v="630"/>
    <b v="0"/>
    <n v="1"/>
    <b v="0"/>
    <x v="10"/>
  </r>
  <r>
    <n v="779"/>
    <s v="Silenus March: A Novel"/>
    <s v="A novel. Beautiful. Sparse. The truth behind the American Dream seen from the eyes of a young wanderer in the midst of the economic collapse. "/>
    <x v="36"/>
    <n v="400"/>
    <x v="2"/>
    <x v="0"/>
    <s v="USD"/>
    <n v="1287115200"/>
    <n v="1284567905"/>
    <n v="14867.684085648149"/>
    <s v="1940/09/13"/>
    <x v="631"/>
    <b v="0"/>
    <n v="6"/>
    <b v="0"/>
    <x v="10"/>
  </r>
  <r>
    <n v="780"/>
    <s v="Wess Meets West - Press Our New Album on CD!"/>
    <s v="We are finishing up recording our new record and we would like help with its physical CD release."/>
    <x v="28"/>
    <n v="1040"/>
    <x v="0"/>
    <x v="0"/>
    <s v="USD"/>
    <n v="1304439025"/>
    <n v="1301847025"/>
    <n v="15067.673900462964"/>
    <s v="1941/04/01"/>
    <x v="632"/>
    <b v="0"/>
    <n v="27"/>
    <b v="1"/>
    <x v="11"/>
  </r>
  <r>
    <n v="781"/>
    <s v="Touring the United States This July"/>
    <s v="&quot;WE ARE ON A MISSION TO TOUR THE UNITED STATES NON-STOP. TO DO SO WE NEED TO PURCHASE A NEW VAN.&quot;"/>
    <x v="134"/>
    <n v="1065.23"/>
    <x v="0"/>
    <x v="0"/>
    <s v="USD"/>
    <n v="1370649674"/>
    <n v="1368057674"/>
    <n v="15834.000856481482"/>
    <s v="1943/05/08"/>
    <x v="633"/>
    <b v="0"/>
    <n v="25"/>
    <b v="1"/>
    <x v="11"/>
  </r>
  <r>
    <n v="782"/>
    <s v="Richie Ray finally records a new record!"/>
    <s v="After almost three years of being out of music, I've decided to finally make the solo record I've wanted to do for years."/>
    <x v="176"/>
    <n v="700"/>
    <x v="0"/>
    <x v="0"/>
    <s v="USD"/>
    <n v="1345918302"/>
    <n v="1343326302"/>
    <n v="15547.758125"/>
    <s v="1942/07/25"/>
    <x v="634"/>
    <b v="0"/>
    <n v="14"/>
    <b v="1"/>
    <x v="11"/>
  </r>
  <r>
    <n v="783"/>
    <s v="Fund The Red Masque's New Album, &quot;Mythalogue&quot;"/>
    <s v="The Red Masque will be heading into the studio in late April to begin recording their new album, tentatively titled &quot;Mythalogue&quot;."/>
    <x v="15"/>
    <n v="2222"/>
    <x v="0"/>
    <x v="0"/>
    <s v="USD"/>
    <n v="1335564000"/>
    <n v="1332182049"/>
    <n v="15418.773715277777"/>
    <s v="1942/03/18"/>
    <x v="102"/>
    <b v="0"/>
    <n v="35"/>
    <b v="1"/>
    <x v="11"/>
  </r>
  <r>
    <n v="784"/>
    <s v="STEELcyclopedia - The Titans of Hard Rock"/>
    <s v="The book I am working on now is the third is a series of rock encyclopedias. However, I am in need of funding to cover the photo costs."/>
    <x v="28"/>
    <n v="1025"/>
    <x v="0"/>
    <x v="0"/>
    <s v="USD"/>
    <n v="1395023719"/>
    <n v="1391571319"/>
    <n v="16106.149525462963"/>
    <s v="1944/02/04"/>
    <x v="635"/>
    <b v="0"/>
    <n v="10"/>
    <b v="1"/>
    <x v="11"/>
  </r>
  <r>
    <n v="785"/>
    <s v="Treedom's NEW album fund!"/>
    <s v="Treedom wants to record a second album! We have a lot of new material, and we wanted to capture our new sound in a record for our fans."/>
    <x v="2"/>
    <n v="903.14"/>
    <x v="0"/>
    <x v="0"/>
    <s v="USD"/>
    <n v="1362060915"/>
    <n v="1359468915"/>
    <n v="15734.593923611112"/>
    <s v="1943/01/28"/>
    <x v="636"/>
    <b v="0"/>
    <n v="29"/>
    <b v="1"/>
    <x v="11"/>
  </r>
  <r>
    <n v="786"/>
    <s v="New Album: BRICK AND MORTAR. New Book: HITLESS WONDER."/>
    <s v="In June, Columbus rock veterans, Watershed, will release and tour behind a new album, BRICK AND MORTAR."/>
    <x v="10"/>
    <n v="7140"/>
    <x v="0"/>
    <x v="0"/>
    <s v="USD"/>
    <n v="1336751220"/>
    <n v="1331774434"/>
    <n v="15414.055949074074"/>
    <s v="1942/03/14"/>
    <x v="637"/>
    <b v="0"/>
    <n v="44"/>
    <b v="1"/>
    <x v="11"/>
  </r>
  <r>
    <n v="787"/>
    <s v="Mahayla CD Pressing"/>
    <s v="We've made our goal with your help. Thanks so much! This is a great time to pre-purchase the album and get some extra perks."/>
    <x v="38"/>
    <n v="1370"/>
    <x v="0"/>
    <x v="0"/>
    <s v="USD"/>
    <n v="1383318226"/>
    <n v="1380726226"/>
    <n v="15980.627615740741"/>
    <s v="1943/10/01"/>
    <x v="638"/>
    <b v="0"/>
    <n v="17"/>
    <b v="1"/>
    <x v="11"/>
  </r>
  <r>
    <n v="788"/>
    <s v="HELP UNRB GO ON TOUR!"/>
    <s v="With all of our money going towards our new full-length album and merch, we need your help so we don't end up stranded on tour."/>
    <x v="28"/>
    <n v="2035.05"/>
    <x v="0"/>
    <x v="0"/>
    <s v="USD"/>
    <n v="1341633540"/>
    <n v="1338336588"/>
    <n v="15490.006805555555"/>
    <s v="1942/05/29"/>
    <x v="639"/>
    <b v="0"/>
    <n v="34"/>
    <b v="1"/>
    <x v="11"/>
  </r>
  <r>
    <n v="789"/>
    <s v="Reluctant Hero's &quot;All As One&quot; EP"/>
    <s v="Reluctant Hero is getting ready to record their next EP titled All As One! Studio dates are set for January 18th-22nd! Let's work!"/>
    <x v="180"/>
    <n v="1860"/>
    <x v="0"/>
    <x v="0"/>
    <s v="USD"/>
    <n v="1358755140"/>
    <n v="1357187280"/>
    <n v="15708.18611111111"/>
    <s v="1943/01/02"/>
    <x v="640"/>
    <b v="0"/>
    <n v="14"/>
    <b v="1"/>
    <x v="11"/>
  </r>
  <r>
    <n v="790"/>
    <s v="3 Years Hollow is Going On Their First Ever Tour!"/>
    <s v="A regional band reaching to their fans. Reaching to become a national band with no label support. This is the chance of a lifetime."/>
    <x v="3"/>
    <n v="14437.46"/>
    <x v="0"/>
    <x v="0"/>
    <s v="USD"/>
    <n v="1359680939"/>
    <n v="1357088939"/>
    <n v="15707.047905092593"/>
    <s v="1943/01/01"/>
    <x v="641"/>
    <b v="0"/>
    <n v="156"/>
    <b v="1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x v="51"/>
    <n v="7790"/>
    <x v="0"/>
    <x v="0"/>
    <s v="USD"/>
    <n v="1384322340"/>
    <n v="1381430646"/>
    <n v="15988.780624999999"/>
    <s v="1943/10/09"/>
    <x v="106"/>
    <b v="0"/>
    <n v="128"/>
    <b v="1"/>
    <x v="11"/>
  </r>
  <r>
    <n v="792"/>
    <s v="&quot;Believable Lies&quot; - The Album"/>
    <s v="Rock n' Roll about the intersection of lies and belief: the Believable Lie."/>
    <x v="30"/>
    <n v="2511.11"/>
    <x v="0"/>
    <x v="0"/>
    <s v="USD"/>
    <n v="1383861483"/>
    <n v="1381265883"/>
    <n v="15986.873645833333"/>
    <s v="1943/10/07"/>
    <x v="642"/>
    <b v="0"/>
    <n v="60"/>
    <b v="1"/>
    <x v="11"/>
  </r>
  <r>
    <n v="793"/>
    <s v="Dead Tree Duo's first full length album! Let's make it!"/>
    <s v="Dead Tree Duo has been fortunate enough to record a full length album at Threshold Studios in NYC!  Now it's time to manufacture them!"/>
    <x v="181"/>
    <n v="2826.43"/>
    <x v="0"/>
    <x v="0"/>
    <s v="USD"/>
    <n v="1372827540"/>
    <n v="1371491244"/>
    <n v="15873.741249999999"/>
    <s v="1943/06/16"/>
    <x v="643"/>
    <b v="0"/>
    <n v="32"/>
    <b v="1"/>
    <x v="11"/>
  </r>
  <r>
    <n v="794"/>
    <s v="Begins Again"/>
    <s v="The Brian Davis Band is a group of friends that want to share their lives and experiences through music that connects with people."/>
    <x v="6"/>
    <n v="8425"/>
    <x v="0"/>
    <x v="0"/>
    <s v="USD"/>
    <n v="1315242360"/>
    <n v="1310438737"/>
    <n v="15167.115011574075"/>
    <s v="1941/07/10"/>
    <x v="644"/>
    <b v="0"/>
    <n v="53"/>
    <b v="1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x v="32"/>
    <n v="15650"/>
    <x v="0"/>
    <x v="0"/>
    <s v="USD"/>
    <n v="1333774740"/>
    <n v="1330094566"/>
    <n v="15394.613032407407"/>
    <s v="1942/02/22"/>
    <x v="645"/>
    <b v="0"/>
    <n v="184"/>
    <b v="1"/>
    <x v="11"/>
  </r>
  <r>
    <n v="796"/>
    <s v="Madrone: New Album for 2013"/>
    <s v="Madrone is an independent band creating melodic, emotional, _x000a_alternative-rock needing your help to finish their new album."/>
    <x v="3"/>
    <n v="10135"/>
    <x v="0"/>
    <x v="0"/>
    <s v="USD"/>
    <n v="1379279400"/>
    <n v="1376687485"/>
    <n v="15933.882928240741"/>
    <s v="1943/08/15"/>
    <x v="646"/>
    <b v="0"/>
    <n v="90"/>
    <b v="1"/>
    <x v="11"/>
  </r>
  <r>
    <n v="797"/>
    <s v="Lust Control NEW CD!!!"/>
    <s v="Help Lust Control Kickstart their first cd in 20 years!!  To be mixed by Rocky Gray (Living Sacrifice, Soul Embraced, Evanescence)!!"/>
    <x v="9"/>
    <n v="3226"/>
    <x v="0"/>
    <x v="0"/>
    <s v="USD"/>
    <n v="1335672000"/>
    <n v="1332978688"/>
    <n v="15427.994074074075"/>
    <s v="1942/03/27"/>
    <x v="647"/>
    <b v="0"/>
    <n v="71"/>
    <b v="1"/>
    <x v="11"/>
  </r>
  <r>
    <n v="798"/>
    <s v="Eric Stuart Band 4 Song EP &quot;Character&quot;"/>
    <s v="We have some great new songs and want to record a special edition 4 song EP as our next Eric Stuart Band release"/>
    <x v="8"/>
    <n v="4021"/>
    <x v="0"/>
    <x v="0"/>
    <s v="USD"/>
    <n v="1412086187"/>
    <n v="1409494187"/>
    <n v="16313.590127314816"/>
    <s v="1944/08/29"/>
    <x v="125"/>
    <b v="0"/>
    <n v="87"/>
    <b v="1"/>
    <x v="11"/>
  </r>
  <r>
    <n v="799"/>
    <s v="Ryan Caskey's BREAKOUT ALBUM, ready to CHARGE"/>
    <s v="Los Angeles-based recording artist Ryan Caskey joined forces with producer Eddie Hedges to record alternative rock masterworks."/>
    <x v="10"/>
    <n v="5001"/>
    <x v="0"/>
    <x v="0"/>
    <s v="USD"/>
    <n v="1335542446"/>
    <n v="1332950446"/>
    <n v="15427.667199074074"/>
    <s v="1942/03/27"/>
    <x v="647"/>
    <b v="0"/>
    <n v="28"/>
    <b v="1"/>
    <x v="11"/>
  </r>
  <r>
    <n v="800"/>
    <s v="LF4 WildFire"/>
    <s v="Scotland's premier classic rock and metal festival, 3 days, 3-4 stages, family friendly,  for people of all ages"/>
    <x v="15"/>
    <n v="2282"/>
    <x v="0"/>
    <x v="1"/>
    <s v="GBP"/>
    <n v="1410431054"/>
    <n v="1407839054"/>
    <n v="16294.433495370371"/>
    <s v="1944/08/10"/>
    <x v="372"/>
    <b v="0"/>
    <n v="56"/>
    <b v="1"/>
    <x v="11"/>
  </r>
  <r>
    <n v="801"/>
    <s v="SLUTEVER DO AMERICA TOUR"/>
    <s v="ALL WE WANT TO DO IS DRIVE AROUND AMERICA AND PLAY A BUNCH OF SHOWS, BUT WE DON'T HAVE ANY MONEY..."/>
    <x v="13"/>
    <n v="2230.4299999999998"/>
    <x v="0"/>
    <x v="0"/>
    <s v="USD"/>
    <n v="1309547120"/>
    <n v="1306955120"/>
    <n v="15126.79537037037"/>
    <s v="1941/05/30"/>
    <x v="648"/>
    <b v="0"/>
    <n v="51"/>
    <b v="1"/>
    <x v="11"/>
  </r>
  <r>
    <n v="802"/>
    <s v="Vaz Tour/Musical Documentation of Australia and SE Asia"/>
    <s v="Vaz invades 2 new continents in the Eastern Hemisphere and brings home a Split Single, a Video Documentary and a Live Record from Asia."/>
    <x v="12"/>
    <n v="6080"/>
    <x v="0"/>
    <x v="0"/>
    <s v="USD"/>
    <n v="1347854700"/>
    <n v="1343867524"/>
    <n v="15554.022268518518"/>
    <s v="1942/08/01"/>
    <x v="649"/>
    <b v="0"/>
    <n v="75"/>
    <b v="1"/>
    <x v="11"/>
  </r>
  <r>
    <n v="803"/>
    <s v="The Beautiful Refrain's &quot;Page One&quot; Project"/>
    <s v="We're recording our first single in Nashville this summer and sending it to radio with Shamrock Media Group.  We need your help!!"/>
    <x v="98"/>
    <n v="2835"/>
    <x v="0"/>
    <x v="0"/>
    <s v="USD"/>
    <n v="1306630800"/>
    <n v="1304376478"/>
    <n v="15096.949976851853"/>
    <s v="1941/04/30"/>
    <x v="650"/>
    <b v="0"/>
    <n v="38"/>
    <b v="1"/>
    <x v="11"/>
  </r>
  <r>
    <n v="804"/>
    <s v="City of Sound - A city full of stories untold"/>
    <s v="Hope and Inspiration.  That is what this project is all about. In the midst of a dark and broken world our stories can speak life."/>
    <x v="62"/>
    <n v="5500"/>
    <x v="0"/>
    <x v="0"/>
    <s v="USD"/>
    <n v="1311393540"/>
    <n v="1309919526"/>
    <n v="15161.105625"/>
    <s v="1941/07/04"/>
    <x v="68"/>
    <b v="0"/>
    <n v="18"/>
    <b v="1"/>
    <x v="11"/>
  </r>
  <r>
    <n v="805"/>
    <s v="Virtual CH - The One-Man-Mixed-Media-Rock-Band Debut"/>
    <s v="Be a part of Virtual CH's debut Video and Record release.  Help fund their debut music video and record mixing expenses."/>
    <x v="9"/>
    <n v="3150"/>
    <x v="0"/>
    <x v="0"/>
    <s v="USD"/>
    <n v="1310857200"/>
    <n v="1306525512"/>
    <n v="15121.823055555555"/>
    <s v="1941/05/25"/>
    <x v="651"/>
    <b v="0"/>
    <n v="54"/>
    <b v="1"/>
    <x v="11"/>
  </r>
  <r>
    <n v="806"/>
    <s v="Golden Animals NEW Album!"/>
    <s v="Help Golden Animals finish their NEW Album!"/>
    <x v="6"/>
    <n v="8355"/>
    <x v="0"/>
    <x v="0"/>
    <s v="USD"/>
    <n v="1315413339"/>
    <n v="1312821339"/>
    <n v="15194.691423611112"/>
    <s v="1941/08/06"/>
    <x v="349"/>
    <b v="0"/>
    <n v="71"/>
    <b v="1"/>
    <x v="11"/>
  </r>
  <r>
    <n v="807"/>
    <s v="Sic Vita - New EP Release - 2017"/>
    <s v="Join the Sic Vita family and lend a hand as we create a new album!"/>
    <x v="23"/>
    <n v="4205"/>
    <x v="0"/>
    <x v="0"/>
    <s v="USD"/>
    <n v="1488333600"/>
    <n v="1485270311"/>
    <n v="17190.628599537038"/>
    <s v="1947/01/23"/>
    <x v="253"/>
    <b v="0"/>
    <n v="57"/>
    <b v="1"/>
    <x v="11"/>
  </r>
  <r>
    <n v="808"/>
    <s v="The Micronite Filters | Wizard Blood Vinyl"/>
    <s v="The Micronite Filters have a blood curdling sonic adventure ready for psychedelic swirled vinyl for the best possible auditory journey."/>
    <x v="37"/>
    <n v="4500"/>
    <x v="0"/>
    <x v="5"/>
    <s v="CAD"/>
    <n v="1419224340"/>
    <n v="1416363886"/>
    <n v="16393.100532407407"/>
    <s v="1944/11/17"/>
    <x v="652"/>
    <b v="0"/>
    <n v="43"/>
    <b v="1"/>
    <x v="11"/>
  </r>
  <r>
    <n v="809"/>
    <s v="Peter's New Album!!"/>
    <s v="Acknowledged songwriter looking to record album of new songs to secure a Publishing Contract"/>
    <x v="23"/>
    <n v="4151"/>
    <x v="0"/>
    <x v="0"/>
    <s v="USD"/>
    <n v="1390161630"/>
    <n v="1387569630"/>
    <n v="16059.833680555555"/>
    <s v="1943/12/19"/>
    <x v="653"/>
    <b v="0"/>
    <n v="52"/>
    <b v="1"/>
    <x v="11"/>
  </r>
  <r>
    <n v="810"/>
    <s v="Help us get our music into the hands of our fans!"/>
    <s v="Please help us reach both a short term and lifetime goal! We can't do this without your help. thank you a ton from all of us at P.T.R.."/>
    <x v="15"/>
    <n v="1575"/>
    <x v="0"/>
    <x v="0"/>
    <s v="USD"/>
    <n v="1346462462"/>
    <n v="1343870462"/>
    <n v="15554.056273148148"/>
    <s v="1942/08/01"/>
    <x v="649"/>
    <b v="0"/>
    <n v="27"/>
    <b v="1"/>
    <x v="11"/>
  </r>
  <r>
    <n v="811"/>
    <s v="Love Water Tour"/>
    <s v="We need your financial support to cover the tour costs!  (Sound, lights, travel, stage design)"/>
    <x v="28"/>
    <n v="1040"/>
    <x v="0"/>
    <x v="0"/>
    <s v="USD"/>
    <n v="1373475120"/>
    <n v="1371569202"/>
    <n v="15874.643541666666"/>
    <s v="1943/06/17"/>
    <x v="654"/>
    <b v="0"/>
    <n v="12"/>
    <b v="1"/>
    <x v="11"/>
  </r>
  <r>
    <n v="812"/>
    <s v="Don Walrus wants to press a record!!"/>
    <s v="Gainesville's pop punk 3 piece Assassinate The Scientist started a new band and they want to release a 7&quot;, but they need your help!!"/>
    <x v="20"/>
    <n v="911"/>
    <x v="0"/>
    <x v="0"/>
    <s v="USD"/>
    <n v="1362146280"/>
    <n v="1357604752"/>
    <n v="15713.017962962964"/>
    <s v="1943/01/07"/>
    <x v="279"/>
    <b v="0"/>
    <n v="33"/>
    <b v="1"/>
    <x v="11"/>
  </r>
  <r>
    <n v="813"/>
    <s v="Rules of Civility and Decent Behavior"/>
    <s v="A pre order campaign to fund the pressing of our second full length vinyl LP"/>
    <x v="15"/>
    <n v="2399.94"/>
    <x v="0"/>
    <x v="0"/>
    <s v="USD"/>
    <n v="1342825365"/>
    <n v="1340233365"/>
    <n v="15511.960243055555"/>
    <s v="1942/06/19"/>
    <x v="655"/>
    <b v="0"/>
    <n v="96"/>
    <b v="1"/>
    <x v="11"/>
  </r>
  <r>
    <n v="814"/>
    <s v="Help Pat The Human Get A Tour Van!"/>
    <s v="We have been a band since 2007, but we've never hit the road. That's messed up... So this summer, we're trying to and need your help!"/>
    <x v="28"/>
    <n v="1273"/>
    <x v="0"/>
    <x v="0"/>
    <s v="USD"/>
    <n v="1306865040"/>
    <n v="1305568201"/>
    <n v="15110.74306712963"/>
    <s v="1941/05/14"/>
    <x v="656"/>
    <b v="0"/>
    <n v="28"/>
    <b v="1"/>
    <x v="11"/>
  </r>
  <r>
    <n v="815"/>
    <s v="Some Late Help for The Early Reset"/>
    <s v="Be a part of helping The Early Reset finish their new 7 song EP."/>
    <x v="23"/>
    <n v="4280"/>
    <x v="0"/>
    <x v="0"/>
    <s v="USD"/>
    <n v="1414879303"/>
    <n v="1412287303"/>
    <n v="16345.917858796296"/>
    <s v="1944/09/30"/>
    <x v="471"/>
    <b v="0"/>
    <n v="43"/>
    <b v="1"/>
    <x v="11"/>
  </r>
  <r>
    <n v="816"/>
    <s v="Help Friends and Family Release Their Debut Album"/>
    <s v="Friends and Family have an album for you. They need your help to release it to the world."/>
    <x v="39"/>
    <n v="8058.55"/>
    <x v="0"/>
    <x v="0"/>
    <s v="USD"/>
    <n v="1365489000"/>
    <n v="1362776043"/>
    <n v="15772.870868055556"/>
    <s v="1943/03/07"/>
    <x v="657"/>
    <b v="0"/>
    <n v="205"/>
    <b v="1"/>
    <x v="11"/>
  </r>
  <r>
    <n v="817"/>
    <s v="Dead Fish Handshake - follow up record to Across State Lines"/>
    <s v="Dead Fish Handshake is a rock band based out of New Jersey. We are in the process of raising funds for our second record."/>
    <x v="15"/>
    <n v="2056.66"/>
    <x v="0"/>
    <x v="0"/>
    <s v="USD"/>
    <n v="1331441940"/>
    <n v="1326810211"/>
    <n v="15356.599664351852"/>
    <s v="1942/01/15"/>
    <x v="658"/>
    <b v="0"/>
    <n v="23"/>
    <b v="1"/>
    <x v="11"/>
  </r>
  <r>
    <n v="818"/>
    <s v="Repair Orwell's tour van for a West Coast Tour!"/>
    <s v="Orwell is hitting the road this August for a West Coast tour and we need substantial van repairs in order to get there.  Dates booked."/>
    <x v="18"/>
    <n v="545"/>
    <x v="0"/>
    <x v="0"/>
    <s v="USD"/>
    <n v="1344358860"/>
    <n v="1343682681"/>
    <n v="15551.882881944444"/>
    <s v="1942/07/29"/>
    <x v="659"/>
    <b v="0"/>
    <n v="19"/>
    <b v="1"/>
    <x v="11"/>
  </r>
  <r>
    <n v="819"/>
    <s v="Winter Tour"/>
    <s v="We are touring the Southeast in support of our new EP"/>
    <x v="44"/>
    <n v="435"/>
    <x v="0"/>
    <x v="0"/>
    <s v="USD"/>
    <n v="1387601040"/>
    <n v="1386806254"/>
    <n v="16050.998310185185"/>
    <s v="1943/12/10"/>
    <x v="660"/>
    <b v="0"/>
    <n v="14"/>
    <b v="1"/>
    <x v="11"/>
  </r>
  <r>
    <n v="820"/>
    <s v="Wyatt Lowe &amp; the Ottomatics Summer 2014 Tour!"/>
    <s v="Wyatt Lowe &amp; the Ottomatics will be hitting the road this June on a North and Southwest Summer 2014 tour!"/>
    <x v="13"/>
    <n v="2681"/>
    <x v="0"/>
    <x v="0"/>
    <s v="USD"/>
    <n v="1402290000"/>
    <n v="1399666342"/>
    <n v="16199.841921296296"/>
    <s v="1944/05/07"/>
    <x v="661"/>
    <b v="0"/>
    <n v="38"/>
    <b v="1"/>
    <x v="11"/>
  </r>
  <r>
    <n v="821"/>
    <s v="&quot;Grey Sky Blues&quot; - Help make Bizness Suit's new album!"/>
    <s v="Bizness Suit - NEW ALBUM - We're going to LA to record the best rock album ever - bluesy funky Rock n Roll with soul"/>
    <x v="182"/>
    <n v="17482"/>
    <x v="0"/>
    <x v="0"/>
    <s v="USD"/>
    <n v="1430712060"/>
    <n v="1427753265"/>
    <n v="16524.922048611112"/>
    <s v="1945/03/28"/>
    <x v="304"/>
    <b v="0"/>
    <n v="78"/>
    <b v="1"/>
    <x v="11"/>
  </r>
  <r>
    <n v="822"/>
    <s v="Soul Easy - Making music for our friends."/>
    <s v="Soul Easy recording our first full length CD.  Inspired by lots of friends and lots of good times."/>
    <x v="9"/>
    <n v="3575"/>
    <x v="0"/>
    <x v="0"/>
    <s v="USD"/>
    <n v="1349477050"/>
    <n v="1346885050"/>
    <n v="15588.947337962964"/>
    <s v="1942/09/04"/>
    <x v="606"/>
    <b v="0"/>
    <n v="69"/>
    <b v="1"/>
    <x v="11"/>
  </r>
  <r>
    <n v="823"/>
    <s v="Debut Album"/>
    <s v="Eyes For Fire is finally ready to release their Debut Album but we need YOU to help us put the final touches on it."/>
    <x v="134"/>
    <n v="1436"/>
    <x v="0"/>
    <x v="0"/>
    <s v="USD"/>
    <n v="1427062852"/>
    <n v="1424474452"/>
    <n v="16486.972824074073"/>
    <s v="1945/02/18"/>
    <x v="496"/>
    <b v="0"/>
    <n v="33"/>
    <b v="1"/>
    <x v="11"/>
  </r>
  <r>
    <n v="824"/>
    <s v="Hi Ho Silver Oh - The West Coast Tour"/>
    <s v="Hi Ho Silver Oh is going on a West Coast tour! We'll be starting in Santa Barbara, and spreading our tunes all the way to Seattle and back."/>
    <x v="183"/>
    <n v="2150.1"/>
    <x v="0"/>
    <x v="0"/>
    <s v="USD"/>
    <n v="1271573940"/>
    <n v="1268459318"/>
    <n v="14681.242106481481"/>
    <s v="1940/03/11"/>
    <x v="662"/>
    <b v="0"/>
    <n v="54"/>
    <b v="1"/>
    <x v="11"/>
  </r>
  <r>
    <n v="825"/>
    <s v="KILL FREEMAN"/>
    <s v="Kickstarting Kill Freeman independently. Help fund the New Record, Video and Live Shows."/>
    <x v="78"/>
    <n v="12554"/>
    <x v="0"/>
    <x v="0"/>
    <s v="USD"/>
    <n v="1351495284"/>
    <n v="1349335284"/>
    <n v="15617.306527777779"/>
    <s v="1942/10/03"/>
    <x v="663"/>
    <b v="0"/>
    <n v="99"/>
    <b v="1"/>
    <x v="11"/>
  </r>
  <r>
    <n v="826"/>
    <s v="Protect The Dream Debut Album"/>
    <s v="Protect The Dream is preparing to record their debut album 8 years in the making. Lets make it happen Kickstarter!"/>
    <x v="62"/>
    <n v="5580"/>
    <x v="0"/>
    <x v="0"/>
    <s v="USD"/>
    <n v="1332719730"/>
    <n v="1330908930"/>
    <n v="15404.038541666667"/>
    <s v="1942/03/04"/>
    <x v="664"/>
    <b v="0"/>
    <n v="49"/>
    <b v="1"/>
    <x v="11"/>
  </r>
  <r>
    <n v="827"/>
    <s v="Losing Wings EP Release &amp; Our First Tour"/>
    <s v="We want to release our Losing Wings EP on a week-long tour of California's music scene!  We've got the EP made, we just need gas money!"/>
    <x v="43"/>
    <n v="310"/>
    <x v="0"/>
    <x v="0"/>
    <s v="USD"/>
    <n v="1329248940"/>
    <n v="1326972107"/>
    <n v="15358.473460648149"/>
    <s v="1942/01/17"/>
    <x v="665"/>
    <b v="0"/>
    <n v="11"/>
    <b v="1"/>
    <x v="11"/>
  </r>
  <r>
    <n v="828"/>
    <s v="It's Now or Never for the Icarus Witch Project!"/>
    <s v="Our new CD comes out July 3. We have self-financed the project with money from our shows but now need additional funding for video."/>
    <x v="46"/>
    <n v="1391"/>
    <x v="0"/>
    <x v="0"/>
    <s v="USD"/>
    <n v="1340641440"/>
    <n v="1339549982"/>
    <n v="15504.050717592592"/>
    <s v="1942/06/12"/>
    <x v="666"/>
    <b v="0"/>
    <n v="38"/>
    <b v="1"/>
    <x v="11"/>
  </r>
  <r>
    <n v="829"/>
    <s v="Monk"/>
    <s v="We are a band from South East London- each member is19 years OA. We have been together for two years. Taking pride in making good music"/>
    <x v="2"/>
    <n v="520"/>
    <x v="0"/>
    <x v="1"/>
    <s v="GBP"/>
    <n v="1468437240"/>
    <n v="1463253240"/>
    <n v="16935.801388888889"/>
    <s v="1946/05/13"/>
    <x v="561"/>
    <b v="0"/>
    <n v="16"/>
    <b v="1"/>
    <x v="11"/>
  </r>
  <r>
    <n v="830"/>
    <s v="Dark Disco Club's new album"/>
    <s v="We're making a high energy, fist pumpin', pelvis-thrusting new Rock n Roll album and we'd love for you to be a part of it."/>
    <x v="40"/>
    <n v="1941"/>
    <x v="0"/>
    <x v="0"/>
    <s v="USD"/>
    <n v="1363952225"/>
    <n v="1361363825"/>
    <n v="15756.525752314816"/>
    <s v="1943/02/19"/>
    <x v="667"/>
    <b v="0"/>
    <n v="32"/>
    <b v="1"/>
    <x v="11"/>
  </r>
  <r>
    <n v="831"/>
    <s v="Let The 7Horse Run!"/>
    <s v="7Horse is a new band with a self-funded album and a show they want to rock in your town!"/>
    <x v="15"/>
    <n v="3500"/>
    <x v="0"/>
    <x v="0"/>
    <s v="USD"/>
    <n v="1335540694"/>
    <n v="1332948694"/>
    <n v="15427.646921296297"/>
    <s v="1942/03/27"/>
    <x v="647"/>
    <b v="0"/>
    <n v="20"/>
    <b v="1"/>
    <x v="11"/>
  </r>
  <r>
    <n v="832"/>
    <s v="OMG! You Can Help Hello Kelly Make Their New Record!"/>
    <s v="Being in a band can make you feel like clowns, but we've got the best fans so we're not too worried. You are the new record labels!!"/>
    <x v="36"/>
    <n v="15091.06"/>
    <x v="0"/>
    <x v="0"/>
    <s v="USD"/>
    <n v="1327133580"/>
    <n v="1321978335"/>
    <n v="15300.675173611111"/>
    <s v="1941/11/20"/>
    <x v="668"/>
    <b v="0"/>
    <n v="154"/>
    <b v="1"/>
    <x v="11"/>
  </r>
  <r>
    <n v="833"/>
    <s v="Ragman Rolls"/>
    <s v="This is an American rock album."/>
    <x v="12"/>
    <n v="6100"/>
    <x v="0"/>
    <x v="0"/>
    <s v="USD"/>
    <n v="1397941475"/>
    <n v="1395349475"/>
    <n v="16149.87818287037"/>
    <s v="1944/03/18"/>
    <x v="108"/>
    <b v="0"/>
    <n v="41"/>
    <b v="1"/>
    <x v="11"/>
  </r>
  <r>
    <n v="834"/>
    <s v="VANS Warped Tour or BUST!"/>
    <s v="We were selected out of 4,000 bands to play on VANS Warped Tour! Amazing opportunity, but touring costs $$$!  We REALLY need your help!"/>
    <x v="62"/>
    <n v="7206"/>
    <x v="0"/>
    <x v="0"/>
    <s v="USD"/>
    <n v="1372651140"/>
    <n v="1369770292"/>
    <n v="15853.822824074074"/>
    <s v="1943/05/27"/>
    <x v="669"/>
    <b v="0"/>
    <n v="75"/>
    <b v="1"/>
    <x v="11"/>
  </r>
  <r>
    <n v="835"/>
    <s v="Samuel B. Lupowitz &amp; The Ego Band - first album release"/>
    <s v="Help composer and musician Samuel B. Lupowitz release his first solo piano rock effort featuring the hard-grooving Ego Band."/>
    <x v="13"/>
    <n v="2345"/>
    <x v="0"/>
    <x v="0"/>
    <s v="USD"/>
    <n v="1337396400"/>
    <n v="1333709958"/>
    <n v="15436.457847222222"/>
    <s v="1942/04/05"/>
    <x v="670"/>
    <b v="0"/>
    <n v="40"/>
    <b v="1"/>
    <x v="11"/>
  </r>
  <r>
    <n v="836"/>
    <s v="DESMADRE Full Album + Press Kit"/>
    <s v="An album you can bring home to mom."/>
    <x v="10"/>
    <n v="5046.5200000000004"/>
    <x v="0"/>
    <x v="0"/>
    <s v="USD"/>
    <n v="1381108918"/>
    <n v="1378516918"/>
    <n v="15955.056921296296"/>
    <s v="1943/09/06"/>
    <x v="671"/>
    <b v="0"/>
    <n v="46"/>
    <b v="1"/>
    <x v="11"/>
  </r>
  <r>
    <n v="837"/>
    <s v="Take 147 - Nothin' to Lose CD Project"/>
    <s v="Take 147 is currently in the process of recording the debut album called, &quot;Nothin' to Lose&quot;."/>
    <x v="30"/>
    <n v="3045"/>
    <x v="0"/>
    <x v="0"/>
    <s v="USD"/>
    <n v="1398988662"/>
    <n v="1396396662"/>
    <n v="16161.998402777777"/>
    <s v="1944/03/30"/>
    <x v="672"/>
    <b v="0"/>
    <n v="62"/>
    <b v="1"/>
    <x v="11"/>
  </r>
  <r>
    <n v="838"/>
    <s v="Be a part of The Paper Melody's next chapter: EP and Videos"/>
    <s v="The Paper Melody wants YOU to be a part of the next chapter! Be a part of the process of our brand new EP and Music Videos!"/>
    <x v="13"/>
    <n v="2908"/>
    <x v="0"/>
    <x v="0"/>
    <s v="USD"/>
    <n v="1326835985"/>
    <n v="1324243985"/>
    <n v="15326.897974537036"/>
    <s v="1941/12/16"/>
    <x v="673"/>
    <b v="0"/>
    <n v="61"/>
    <b v="1"/>
    <x v="11"/>
  </r>
  <r>
    <n v="839"/>
    <s v="The Waffle Stompers - We'll Never Die"/>
    <s v="The Waffle Stompers need your support to keep doing what we love--go on tour, make music and music videos."/>
    <x v="10"/>
    <n v="5830.83"/>
    <x v="0"/>
    <x v="0"/>
    <s v="USD"/>
    <n v="1348337956"/>
    <n v="1345745956"/>
    <n v="15575.76337962963"/>
    <s v="1942/08/22"/>
    <x v="340"/>
    <b v="0"/>
    <n v="96"/>
    <b v="1"/>
    <x v="11"/>
  </r>
  <r>
    <n v="840"/>
    <s v="Carl King's New Album: Grand Architects Of The Universe"/>
    <s v="Carl King / Sir Millard Mulch / Dr. Zoltan Ã˜belisk is making a new 45-minute instrumental sci-fi album!"/>
    <x v="3"/>
    <n v="12041.66"/>
    <x v="0"/>
    <x v="0"/>
    <s v="USD"/>
    <n v="1474694787"/>
    <n v="1472102787"/>
    <n v="17038.226701388889"/>
    <s v="1946/08/24"/>
    <x v="674"/>
    <b v="0"/>
    <n v="190"/>
    <b v="1"/>
    <x v="12"/>
  </r>
  <r>
    <n v="841"/>
    <s v="Peering Through The Lens Of Time - Dan Mumm - Studio Album"/>
    <s v="Dan Mumm's 2nd studio album. An ambitious project - Dan will attempt his best musical work yet, drawing influence from across the ages."/>
    <x v="10"/>
    <n v="5066"/>
    <x v="0"/>
    <x v="0"/>
    <s v="USD"/>
    <n v="1415653663"/>
    <n v="1413058063"/>
    <n v="16354.83869212963"/>
    <s v="1944/10/09"/>
    <x v="675"/>
    <b v="1"/>
    <n v="94"/>
    <b v="1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x v="30"/>
    <n v="2608"/>
    <x v="0"/>
    <x v="5"/>
    <s v="CAD"/>
    <n v="1381723140"/>
    <n v="1378735983"/>
    <n v="15957.592395833333"/>
    <s v="1943/09/08"/>
    <x v="350"/>
    <b v="1"/>
    <n v="39"/>
    <b v="1"/>
    <x v="12"/>
  </r>
  <r>
    <n v="843"/>
    <s v="The New Album: Dig Deeper"/>
    <s v="Five metal heads dedicated to our passion for music. We believe music is Freedom, Unity &amp; Escape. Join us on our mission to Dig Deeper."/>
    <x v="9"/>
    <n v="8014"/>
    <x v="0"/>
    <x v="0"/>
    <s v="USD"/>
    <n v="1481184000"/>
    <n v="1479708680"/>
    <n v="17126.257870370369"/>
    <s v="1946/11/20"/>
    <x v="676"/>
    <b v="0"/>
    <n v="127"/>
    <b v="1"/>
    <x v="12"/>
  </r>
  <r>
    <n v="844"/>
    <s v="FROSTBURN - Lords of the Trident's new album!"/>
    <s v="The NEW ALBUM from the MOST METAL BAND ON EARTH is here! (WARNING: May cause melted faces and headbanging-related spinal trauma!)"/>
    <x v="9"/>
    <n v="5824"/>
    <x v="0"/>
    <x v="0"/>
    <s v="USD"/>
    <n v="1414817940"/>
    <n v="1411489552"/>
    <n v="16336.68462962963"/>
    <s v="1944/09/21"/>
    <x v="128"/>
    <b v="1"/>
    <n v="159"/>
    <b v="1"/>
    <x v="12"/>
  </r>
  <r>
    <n v="845"/>
    <s v="Shadow and Steel: The new album from Master Sword"/>
    <s v="Help Legend of Zelda tribute band Master Sword complete their latest heavy metal album: Shadow and Steel!"/>
    <x v="10"/>
    <n v="6019.01"/>
    <x v="0"/>
    <x v="0"/>
    <s v="USD"/>
    <n v="1473047940"/>
    <n v="1469595396"/>
    <n v="17009.205972222222"/>
    <s v="1946/07/26"/>
    <x v="677"/>
    <b v="0"/>
    <n v="177"/>
    <b v="1"/>
    <x v="12"/>
  </r>
  <r>
    <n v="846"/>
    <s v="CURVE: The debut album from Miroist needs awesome merch"/>
    <s v="Pre-order and help me fund new merchandise so we can make the album release something amazing."/>
    <x v="184"/>
    <n v="1342.01"/>
    <x v="0"/>
    <x v="1"/>
    <s v="GBP"/>
    <n v="1394460000"/>
    <n v="1393233855"/>
    <n v="16125.391840277778"/>
    <s v="1944/02/23"/>
    <x v="678"/>
    <b v="0"/>
    <n v="47"/>
    <b v="1"/>
    <x v="12"/>
  </r>
  <r>
    <n v="847"/>
    <s v="CENTROPYMUSIC"/>
    <s v="MUSIC WITH MEANING!  MUSIC THAT MATTERS!!!"/>
    <x v="185"/>
    <n v="10"/>
    <x v="0"/>
    <x v="0"/>
    <s v="USD"/>
    <n v="1436555376"/>
    <n v="1433963376"/>
    <n v="16596.798333333332"/>
    <s v="1945/06/08"/>
    <x v="191"/>
    <b v="0"/>
    <n v="1"/>
    <b v="1"/>
    <x v="12"/>
  </r>
  <r>
    <n v="848"/>
    <s v="God Am"/>
    <s v="God Am, a Grunge/Doom metal band, who have been trying to fund the production of our EP to bring you a unique aural assault."/>
    <x v="43"/>
    <n v="300"/>
    <x v="0"/>
    <x v="0"/>
    <s v="USD"/>
    <n v="1429038033"/>
    <n v="1426446033"/>
    <n v="16509.792048611111"/>
    <s v="1945/03/13"/>
    <x v="319"/>
    <b v="0"/>
    <n v="16"/>
    <b v="1"/>
    <x v="12"/>
  </r>
  <r>
    <n v="849"/>
    <s v="The Nightingale: A Gothic Fairytale"/>
    <s v="&quot;Guard your passion as if your life depended on it, for well it might!&quot;_x000a_Join Nightingale in her journey through the Poison Garden."/>
    <x v="23"/>
    <n v="4796"/>
    <x v="0"/>
    <x v="0"/>
    <s v="USD"/>
    <n v="1426473264"/>
    <n v="1424057664"/>
    <n v="16482.148888888889"/>
    <s v="1945/02/14"/>
    <x v="679"/>
    <b v="0"/>
    <n v="115"/>
    <b v="1"/>
    <x v="12"/>
  </r>
  <r>
    <n v="850"/>
    <s v="Yet Further: Sioum's Second Full-Length Album"/>
    <s v="Help Chicago-based instrumental group Sioum complete the production of their 2nd full-length album."/>
    <x v="23"/>
    <n v="6207"/>
    <x v="0"/>
    <x v="0"/>
    <s v="USD"/>
    <n v="1461560340"/>
    <n v="1458762717"/>
    <n v="16883.827743055557"/>
    <s v="1946/03/22"/>
    <x v="680"/>
    <b v="0"/>
    <n v="133"/>
    <b v="1"/>
    <x v="12"/>
  </r>
  <r>
    <n v="851"/>
    <s v="M.F.Crew, 1er Album &quot;First Ride&quot;"/>
    <s v="Salut, nous c'est M.F.Crew, on a besoin de vous pour produire notre premier album &quot;First Ride&quot; ! :)"/>
    <x v="13"/>
    <n v="2609"/>
    <x v="0"/>
    <x v="6"/>
    <s v="EUR"/>
    <n v="1469994300"/>
    <n v="1464815253"/>
    <n v="16953.880243055555"/>
    <s v="1946/05/31"/>
    <x v="681"/>
    <b v="0"/>
    <n v="70"/>
    <b v="1"/>
    <x v="12"/>
  </r>
  <r>
    <n v="852"/>
    <s v="Covers Album - Limited Vinyl Pressing"/>
    <s v="Limited edition 2x12&quot; vinyl pressing of our latest album &quot;Who Do You Think We Are?&quot;"/>
    <x v="8"/>
    <n v="3674"/>
    <x v="0"/>
    <x v="0"/>
    <s v="USD"/>
    <n v="1477342800"/>
    <n v="1476386395"/>
    <n v="17087.805497685185"/>
    <s v="1946/10/12"/>
    <x v="682"/>
    <b v="0"/>
    <n v="62"/>
    <b v="1"/>
    <x v="12"/>
  </r>
  <r>
    <n v="853"/>
    <s v="sloggoth"/>
    <s v="Help release a CD of sloggoth's first album &quot;sloggoth&quot;.  All contributors of $5 or more get a CD when the goal is met!"/>
    <x v="43"/>
    <n v="300"/>
    <x v="0"/>
    <x v="0"/>
    <s v="USD"/>
    <n v="1424116709"/>
    <n v="1421524709"/>
    <n v="16452.832280092593"/>
    <s v="1945/01/15"/>
    <x v="622"/>
    <b v="0"/>
    <n v="10"/>
    <b v="1"/>
    <x v="12"/>
  </r>
  <r>
    <n v="854"/>
    <s v="Westfield Massacre - Sophomore Album &amp; Tour"/>
    <s v="Writing and Recording Sophomore record, and funding Tour to support Spring 2017 album release."/>
    <x v="186"/>
    <n v="32865.300000000003"/>
    <x v="0"/>
    <x v="0"/>
    <s v="USD"/>
    <n v="1482901546"/>
    <n v="1480309546"/>
    <n v="17133.212337962963"/>
    <s v="1946/11/27"/>
    <x v="683"/>
    <b v="0"/>
    <n v="499"/>
    <b v="1"/>
    <x v="12"/>
  </r>
  <r>
    <n v="855"/>
    <s v="AtteroTerra's Sophomore Album - Pray for Apocalypse"/>
    <s v="AtteroTerra's &quot;Pray for Apocalypse&quot; is fully completed, and only being held up by funding."/>
    <x v="187"/>
    <n v="1500"/>
    <x v="0"/>
    <x v="0"/>
    <s v="USD"/>
    <n v="1469329217"/>
    <n v="1466737217"/>
    <n v="16976.125196759258"/>
    <s v="1946/06/23"/>
    <x v="504"/>
    <b v="0"/>
    <n v="47"/>
    <b v="1"/>
    <x v="12"/>
  </r>
  <r>
    <n v="856"/>
    <s v="POWERHEAD - Wir wollen ins Studio!!!"/>
    <s v="Wir, die Heavy/Thrash Band &quot;Powerhead&quot; wollen ins Studio und eine Promo CD aufnehmen. Songs haben wir, Geld nicht ;-) ... und los!! :-)"/>
    <x v="49"/>
    <n v="545"/>
    <x v="0"/>
    <x v="12"/>
    <s v="EUR"/>
    <n v="1477422000"/>
    <n v="1472282956"/>
    <n v="17040.311990740742"/>
    <s v="1946/08/26"/>
    <x v="684"/>
    <b v="0"/>
    <n v="28"/>
    <b v="1"/>
    <x v="12"/>
  </r>
  <r>
    <n v="857"/>
    <s v="A Reason To Breathe - DEBUT ALBUM"/>
    <s v="Modern Post-Hardcore/Electro music (Hardstyle, EDM, Trap, Dubstep, Dembow, House)."/>
    <x v="38"/>
    <n v="1200"/>
    <x v="0"/>
    <x v="3"/>
    <s v="EUR"/>
    <n v="1448463431"/>
    <n v="1444831031"/>
    <n v="16722.581377314815"/>
    <s v="1945/10/12"/>
    <x v="83"/>
    <b v="0"/>
    <n v="24"/>
    <b v="1"/>
    <x v="12"/>
  </r>
  <r>
    <n v="858"/>
    <s v="Gehtika - New Album - A Monster in Mourning"/>
    <s v="The album is written &amp; sounding epic, dark &amp; heavy! We now need your help to fund the release &amp; some spiffing limited edition merch!"/>
    <x v="38"/>
    <n v="1728.07"/>
    <x v="0"/>
    <x v="1"/>
    <s v="GBP"/>
    <n v="1429138740"/>
    <n v="1426528418"/>
    <n v="16510.745578703703"/>
    <s v="1945/03/14"/>
    <x v="199"/>
    <b v="0"/>
    <n v="76"/>
    <b v="1"/>
    <x v="12"/>
  </r>
  <r>
    <n v="859"/>
    <s v="Rise With Us Campaign"/>
    <s v="We are heading to the studio to create our second album and we want you to be right there with us!"/>
    <x v="23"/>
    <n v="4187"/>
    <x v="0"/>
    <x v="0"/>
    <s v="USD"/>
    <n v="1433376000"/>
    <n v="1430768468"/>
    <n v="16559.820231481481"/>
    <s v="1945/05/02"/>
    <x v="685"/>
    <b v="0"/>
    <n v="98"/>
    <b v="1"/>
    <x v="12"/>
  </r>
  <r>
    <n v="860"/>
    <s v="Jazz arrangements of Mozart Horn Concertos #3 &amp; #4"/>
    <s v="â€œThe Odd Couple Quintetâ€ is aptly named, since the Horn and Bassoon are truly an â€˜odd coupleâ€™ to front a jazz group."/>
    <x v="32"/>
    <n v="2540"/>
    <x v="2"/>
    <x v="0"/>
    <s v="USD"/>
    <n v="1385123713"/>
    <n v="1382528113"/>
    <n v="16001.482789351852"/>
    <s v="1943/10/22"/>
    <x v="686"/>
    <b v="0"/>
    <n v="48"/>
    <b v="0"/>
    <x v="13"/>
  </r>
  <r>
    <n v="861"/>
    <s v="&quot;In My Own EYE &quot; a cabaret not to be missed"/>
    <s v="&quot;In My Own Eye&quot; a cabaret not to be missed  Building a Business Preserving the Art of Cabaret Theatre 4 the Next Generation"/>
    <x v="37"/>
    <n v="101"/>
    <x v="2"/>
    <x v="0"/>
    <s v="USD"/>
    <n v="1474067404"/>
    <n v="1471475404"/>
    <n v="17030.965324074074"/>
    <s v="1946/08/16"/>
    <x v="687"/>
    <b v="0"/>
    <n v="2"/>
    <b v="0"/>
    <x v="13"/>
  </r>
  <r>
    <n v="862"/>
    <s v="The London Jazz Machine  - Jazz greats musical project"/>
    <s v="I want to work with the great John Goodsall and Percy Jones from Brand X to create the ultimate new jazz album."/>
    <x v="63"/>
    <n v="170"/>
    <x v="2"/>
    <x v="1"/>
    <s v="GBP"/>
    <n v="1384179548"/>
    <n v="1381583948"/>
    <n v="15990.554953703704"/>
    <s v="1943/10/11"/>
    <x v="688"/>
    <b v="0"/>
    <n v="4"/>
    <b v="0"/>
    <x v="13"/>
  </r>
  <r>
    <n v="863"/>
    <s v="Help Fund Jason's Debut Jazz CD &quot;Exodus&quot;"/>
    <s v="I'm making the move from a side man in local groups to the leader with this debut jazz CD project."/>
    <x v="13"/>
    <n v="90"/>
    <x v="2"/>
    <x v="0"/>
    <s v="USD"/>
    <n v="1329014966"/>
    <n v="1326422966"/>
    <n v="15352.117662037037"/>
    <s v="1942/01/11"/>
    <x v="689"/>
    <b v="0"/>
    <n v="5"/>
    <b v="0"/>
    <x v="13"/>
  </r>
  <r>
    <n v="864"/>
    <s v="Help fund an album of LDS songs arranged for jazz piano trio"/>
    <s v="Help to make an album that will stand out in the pantheon of LDS music, an album of the highest musical and artistic standards."/>
    <x v="115"/>
    <n v="2700"/>
    <x v="2"/>
    <x v="0"/>
    <s v="USD"/>
    <n v="1381917540"/>
    <n v="1379990038"/>
    <n v="15972.106921296296"/>
    <s v="1943/09/23"/>
    <x v="690"/>
    <b v="0"/>
    <n v="79"/>
    <b v="0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x v="41"/>
    <n v="45"/>
    <x v="2"/>
    <x v="0"/>
    <s v="USD"/>
    <n v="1358361197"/>
    <n v="1353177197"/>
    <n v="15661.773113425927"/>
    <s v="1942/11/16"/>
    <x v="691"/>
    <b v="0"/>
    <n v="2"/>
    <b v="0"/>
    <x v="13"/>
  </r>
  <r>
    <n v="866"/>
    <s v="California Dreamin' Tour 2015"/>
    <s v="Drivetime heads to Cali for summer tour supported by @Smoothjazz.com &amp; @JJZPhilly  #Spaghettini #The Roxy"/>
    <x v="8"/>
    <n v="640"/>
    <x v="2"/>
    <x v="0"/>
    <s v="USD"/>
    <n v="1425136200"/>
    <n v="1421853518"/>
    <n v="16456.637939814816"/>
    <s v="1945/01/19"/>
    <x v="692"/>
    <b v="0"/>
    <n v="11"/>
    <b v="0"/>
    <x v="13"/>
  </r>
  <r>
    <n v="867"/>
    <s v="Miche Fambro - &quot;Forever Friday&quot; Jazz CD"/>
    <s v="MichÃ© Fambro records the long-awaited Jazz Crooner album.  Favorite standards, and soon-to-be classic originals in one memorable album."/>
    <x v="10"/>
    <n v="1201"/>
    <x v="2"/>
    <x v="0"/>
    <s v="USD"/>
    <n v="1259643540"/>
    <n v="1254450706"/>
    <n v="14519.105393518519"/>
    <s v="1939/10/01"/>
    <x v="693"/>
    <b v="0"/>
    <n v="11"/>
    <b v="0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x v="101"/>
    <n v="50"/>
    <x v="2"/>
    <x v="0"/>
    <s v="USD"/>
    <n v="1389055198"/>
    <n v="1386463198"/>
    <n v="16047.027754629629"/>
    <s v="1943/12/07"/>
    <x v="694"/>
    <b v="0"/>
    <n v="1"/>
    <b v="0"/>
    <x v="13"/>
  </r>
  <r>
    <n v="869"/>
    <s v="Live DVD Concert by Twice As Good"/>
    <s v="The band Twice As Good wants to create and distribute a DVD of their live concert performance. This amazing band needs to be seen!"/>
    <x v="188"/>
    <n v="1040"/>
    <x v="2"/>
    <x v="0"/>
    <s v="USD"/>
    <n v="1365448657"/>
    <n v="1362860257"/>
    <n v="15773.845567129629"/>
    <s v="1943/03/08"/>
    <x v="695"/>
    <b v="0"/>
    <n v="3"/>
    <b v="0"/>
    <x v="13"/>
  </r>
  <r>
    <n v="870"/>
    <s v="The NELSON RIDDLE SONGBOOK - Nelson Riddle Tribute Orchestra"/>
    <s v="The Orchestra and it's boy/girl singers perform a plethora of hit songs arranged by Nelson Riddle, for the world's greatest singers."/>
    <x v="22"/>
    <n v="62"/>
    <x v="2"/>
    <x v="1"/>
    <s v="GBP"/>
    <n v="1377995523"/>
    <n v="1375403523"/>
    <n v="15919.022256944445"/>
    <s v="1943/08/01"/>
    <x v="696"/>
    <b v="0"/>
    <n v="5"/>
    <b v="0"/>
    <x v="13"/>
  </r>
  <r>
    <n v="871"/>
    <s v="fo/mo/deep heads back into the studio to record their 3rd CD"/>
    <s v="fo/mo/deep heads back into the studio in January 2014 to record their 3rd CD. Seeking to continue experimenting with all things groove:"/>
    <x v="12"/>
    <n v="325"/>
    <x v="2"/>
    <x v="0"/>
    <s v="USD"/>
    <n v="1385735295"/>
    <n v="1383139695"/>
    <n v="16008.561284722222"/>
    <s v="1943/10/29"/>
    <x v="697"/>
    <b v="0"/>
    <n v="12"/>
    <b v="0"/>
    <x v="13"/>
  </r>
  <r>
    <n v="872"/>
    <s v="Songs of Africa Ensemble Goodwill Africa Tour"/>
    <s v="The Songs of Africa Ensemble embarks on their first Goodwill Africa Tour, to taste African music &amp; culture firsthand."/>
    <x v="6"/>
    <n v="65"/>
    <x v="2"/>
    <x v="0"/>
    <s v="USD"/>
    <n v="1299786527"/>
    <n v="1295898527"/>
    <n v="14998.825543981482"/>
    <s v="1941/01/22"/>
    <x v="280"/>
    <b v="0"/>
    <n v="2"/>
    <b v="0"/>
    <x v="13"/>
  </r>
  <r>
    <n v="873"/>
    <s v="The Dreamer-An Original Jazz CD"/>
    <s v="Fall in love with &quot;The Dreamer&quot;, new original music from trumpeter Freddie Dunn!"/>
    <x v="8"/>
    <n v="45"/>
    <x v="2"/>
    <x v="0"/>
    <s v="USD"/>
    <n v="1352610040"/>
    <n v="1349150440"/>
    <n v="15615.16712962963"/>
    <s v="1942/10/01"/>
    <x v="261"/>
    <b v="0"/>
    <n v="5"/>
    <b v="0"/>
    <x v="13"/>
  </r>
  <r>
    <n v="874"/>
    <s v="New Jerry Tachoir Group Recording"/>
    <s v="Tachoir music has been described as &quot;Highly original compositions with dazzling improvisations by virtuoso musicians&quot; - The Times"/>
    <x v="9"/>
    <n v="730"/>
    <x v="2"/>
    <x v="0"/>
    <s v="USD"/>
    <n v="1367676034"/>
    <n v="1365084034"/>
    <n v="15799.583726851852"/>
    <s v="1943/04/03"/>
    <x v="698"/>
    <b v="0"/>
    <n v="21"/>
    <b v="0"/>
    <x v="13"/>
  </r>
  <r>
    <n v="875"/>
    <s v="Italian Jazz Days 2015, an annual NYS jazzseries since 2009."/>
    <s v="IJD coincides with the Columbus Day. The musicians are Italian-American and they'll showcase music from the Italian American songbook."/>
    <x v="10"/>
    <n v="0"/>
    <x v="2"/>
    <x v="0"/>
    <s v="USD"/>
    <n v="1442856131"/>
    <n v="1441128131"/>
    <n v="16679.723738425924"/>
    <s v="1945/08/30"/>
    <x v="187"/>
    <b v="0"/>
    <n v="0"/>
    <b v="0"/>
    <x v="13"/>
  </r>
  <r>
    <n v="876"/>
    <s v="Sound Of Dobells"/>
    <s v="What was the greatest record shop ever?  DOBELLS!"/>
    <x v="189"/>
    <n v="1286"/>
    <x v="2"/>
    <x v="1"/>
    <s v="GBP"/>
    <n v="1359978927"/>
    <n v="1357127727"/>
    <n v="15707.496840277778"/>
    <s v="1943/01/01"/>
    <x v="641"/>
    <b v="0"/>
    <n v="45"/>
    <b v="0"/>
    <x v="13"/>
  </r>
  <r>
    <n v="877"/>
    <s v="A Saxidentals Music Video!!!"/>
    <s v="The Saxidentals are a Laie, HI based saxophone quartet. We have been playing gigs all around Laie and would love to make a music video!"/>
    <x v="13"/>
    <n v="1351"/>
    <x v="2"/>
    <x v="0"/>
    <s v="USD"/>
    <n v="1387479360"/>
    <n v="1384887360"/>
    <n v="16028.788888888888"/>
    <s v="1943/11/18"/>
    <x v="699"/>
    <b v="0"/>
    <n v="29"/>
    <b v="0"/>
    <x v="13"/>
  </r>
  <r>
    <n v="878"/>
    <s v="Justin Cron's Sax Debut Album"/>
    <s v="Join in and help me make my first jazz album. I would really like to make a Christmas album and a smooth jazz CD. Want a FREE CD?"/>
    <x v="10"/>
    <n v="65"/>
    <x v="2"/>
    <x v="0"/>
    <s v="USD"/>
    <n v="1293082524"/>
    <n v="1290490524"/>
    <n v="14936.232916666666"/>
    <s v="1940/11/21"/>
    <x v="98"/>
    <b v="0"/>
    <n v="2"/>
    <b v="0"/>
    <x v="13"/>
  </r>
  <r>
    <n v="879"/>
    <s v="Bring jazz legend Peter BrÃ¶tzmann to Minneapolis"/>
    <s v="It'll be THE event of the year for the musically adventurous types. Don't miss this chance to bring Peter BrÃ¶tzmann to our fair city!"/>
    <x v="190"/>
    <n v="644"/>
    <x v="2"/>
    <x v="0"/>
    <s v="USD"/>
    <n v="1338321305"/>
    <n v="1336506905"/>
    <n v="15468.829918981481"/>
    <s v="1942/05/07"/>
    <x v="700"/>
    <b v="0"/>
    <n v="30"/>
    <b v="0"/>
    <x v="13"/>
  </r>
  <r>
    <n v="880"/>
    <s v="Lifelike Figures Vinyl Pressing!"/>
    <s v="A record representing an era in East Bay local music that sustained art &amp; community that deserves to be preserved on 180 gram vinyl."/>
    <x v="191"/>
    <n v="113"/>
    <x v="2"/>
    <x v="0"/>
    <s v="USD"/>
    <n v="1351582938"/>
    <n v="1348731738"/>
    <n v="15610.321041666666"/>
    <s v="1942/09/26"/>
    <x v="701"/>
    <b v="0"/>
    <n v="8"/>
    <b v="0"/>
    <x v="14"/>
  </r>
  <r>
    <n v="881"/>
    <s v="Funding the new album by Chris Reed and the Anime Raiders"/>
    <s v="To raise funds to finish the latest album by Chris Reed and the Anime Raiders, called &quot;Deep City Diving&quot;"/>
    <x v="192"/>
    <n v="30"/>
    <x v="2"/>
    <x v="0"/>
    <s v="USD"/>
    <n v="1326520886"/>
    <n v="1322632886"/>
    <n v="15308.25099537037"/>
    <s v="1941/11/28"/>
    <x v="702"/>
    <b v="0"/>
    <n v="1"/>
    <b v="0"/>
    <x v="14"/>
  </r>
  <r>
    <n v="882"/>
    <s v="The Scotty Karate Vinyl Round-Up (Scotch Bonnet)"/>
    <s v="This Full length Album Needs the real living record life. It took us 4 hard years, countless deaths and several studios but we won."/>
    <x v="15"/>
    <n v="302"/>
    <x v="2"/>
    <x v="0"/>
    <s v="USD"/>
    <n v="1315341550"/>
    <n v="1312490350"/>
    <n v="15190.860532407407"/>
    <s v="1941/08/02"/>
    <x v="703"/>
    <b v="0"/>
    <n v="14"/>
    <b v="0"/>
    <x v="14"/>
  </r>
  <r>
    <n v="883"/>
    <s v="Dana Lawrence Music NEW EP"/>
    <s v="Seeking supporters to help me break the 15 year streak since my last record.  Dana Lawrence Music is ready to go back into the studio!"/>
    <x v="10"/>
    <n v="2001"/>
    <x v="2"/>
    <x v="0"/>
    <s v="USD"/>
    <n v="1456957635"/>
    <n v="1451773635"/>
    <n v="16802.935590277779"/>
    <s v="1945/12/31"/>
    <x v="704"/>
    <b v="0"/>
    <n v="24"/>
    <b v="0"/>
    <x v="14"/>
  </r>
  <r>
    <n v="884"/>
    <s v="Angwish &quot;I Wanna Be Your Monkey&quot; Music Video"/>
    <s v="We need to hire an animal trainer to have a chimpanzee actor perform in our music video with us!"/>
    <x v="13"/>
    <n v="20"/>
    <x v="2"/>
    <x v="0"/>
    <s v="USD"/>
    <n v="1336789860"/>
    <n v="1331666146"/>
    <n v="15412.80261574074"/>
    <s v="1942/03/12"/>
    <x v="705"/>
    <b v="0"/>
    <n v="2"/>
    <b v="0"/>
    <x v="14"/>
  </r>
  <r>
    <n v="885"/>
    <s v="Origin - Cobrette Bardole's Sophomore Album!"/>
    <s v="Cobrette Bardole's widely anticipated sophomore release is ready for tracking and he needs your help to make it a reality!"/>
    <x v="28"/>
    <n v="750"/>
    <x v="2"/>
    <x v="0"/>
    <s v="USD"/>
    <n v="1483137311"/>
    <n v="1481322911"/>
    <n v="17144.941099537038"/>
    <s v="1946/12/08"/>
    <x v="214"/>
    <b v="0"/>
    <n v="21"/>
    <b v="0"/>
    <x v="14"/>
  </r>
  <r>
    <n v="886"/>
    <s v="Sap Laughter : Merch Fundraiser!"/>
    <s v="The time has finally come... Sap Laughter is in the process of updating our merchandise setup, and we need your help making it happen!"/>
    <x v="2"/>
    <n v="205"/>
    <x v="2"/>
    <x v="0"/>
    <s v="USD"/>
    <n v="1473972813"/>
    <n v="1471812813"/>
    <n v="17034.870520833334"/>
    <s v="1946/08/20"/>
    <x v="706"/>
    <b v="0"/>
    <n v="7"/>
    <b v="0"/>
    <x v="14"/>
  </r>
  <r>
    <n v="887"/>
    <s v="Mortimer Nova new album title Terrible The Fish Has Drowned!"/>
    <s v="Mortimer Nova is attempting to raise enough money to record their new album, Terrible the Fish has Drowned, to release it to the public"/>
    <x v="28"/>
    <n v="0"/>
    <x v="2"/>
    <x v="0"/>
    <s v="USD"/>
    <n v="1338159655"/>
    <n v="1335567655"/>
    <n v="15457.958969907408"/>
    <s v="1942/04/26"/>
    <x v="707"/>
    <b v="0"/>
    <n v="0"/>
    <b v="0"/>
    <x v="14"/>
  </r>
  <r>
    <n v="888"/>
    <s v="Ginger Binge's first album"/>
    <s v="Support Ginger Binge sounds. We're an independent 'cosmic Americana' band. We love to play music for you. We are grateful for your help"/>
    <x v="28"/>
    <n v="72"/>
    <x v="2"/>
    <x v="0"/>
    <s v="USD"/>
    <n v="1314856800"/>
    <n v="1311789885"/>
    <n v="15182.753298611111"/>
    <s v="1941/07/25"/>
    <x v="708"/>
    <b v="0"/>
    <n v="4"/>
    <b v="0"/>
    <x v="14"/>
  </r>
  <r>
    <n v="889"/>
    <s v="Ryan Harner's Full Length Album - The Wonder of the Sea"/>
    <s v="I have finally decided to follow my dream. I want to be a professional musician. This is the project that with get me there."/>
    <x v="31"/>
    <n v="2360.3200000000002"/>
    <x v="2"/>
    <x v="0"/>
    <s v="USD"/>
    <n v="1412534943"/>
    <n v="1409942943"/>
    <n v="16318.784062500001"/>
    <s v="1944/09/03"/>
    <x v="40"/>
    <b v="0"/>
    <n v="32"/>
    <b v="0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x v="9"/>
    <n v="125"/>
    <x v="2"/>
    <x v="0"/>
    <s v="USD"/>
    <n v="1385055979"/>
    <n v="1382460379"/>
    <n v="16000.698831018519"/>
    <s v="1943/10/21"/>
    <x v="709"/>
    <b v="0"/>
    <n v="4"/>
    <b v="0"/>
    <x v="14"/>
  </r>
  <r>
    <n v="891"/>
    <s v="Den-Mate: New EP and Tour"/>
    <s v="Along with a new EP production and release, it's time to bring Den-Mate, LIVE, to a location near you - East Coast and Beyond!"/>
    <x v="6"/>
    <n v="260"/>
    <x v="2"/>
    <x v="0"/>
    <s v="USD"/>
    <n v="1408581930"/>
    <n v="1405989930"/>
    <n v="16273.031597222222"/>
    <s v="1944/07/20"/>
    <x v="29"/>
    <b v="0"/>
    <n v="9"/>
    <b v="0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x v="12"/>
    <n v="2445"/>
    <x v="2"/>
    <x v="0"/>
    <s v="USD"/>
    <n v="1280635200"/>
    <n v="1273121283"/>
    <n v="14735.200034722222"/>
    <s v="1940/05/04"/>
    <x v="710"/>
    <b v="0"/>
    <n v="17"/>
    <b v="0"/>
    <x v="14"/>
  </r>
  <r>
    <n v="893"/>
    <s v="The Big Band Theory Music Festival"/>
    <s v="The Philly music scene is full of amazing talent. This annual music festival is to celebrate those gems within that scene!"/>
    <x v="13"/>
    <n v="200"/>
    <x v="2"/>
    <x v="0"/>
    <s v="USD"/>
    <n v="1427920363"/>
    <n v="1425331963"/>
    <n v="16496.897719907407"/>
    <s v="1945/02/28"/>
    <x v="422"/>
    <b v="0"/>
    <n v="5"/>
    <b v="0"/>
    <x v="14"/>
  </r>
  <r>
    <n v="894"/>
    <s v="Saint Sebastian's Debut Album &amp; Short Film"/>
    <s v="Help Saint Sebastian finish their debut album, Melancholy Breakdown, accompanied by a short documentary film about fibromyalgia."/>
    <x v="22"/>
    <n v="7834"/>
    <x v="2"/>
    <x v="0"/>
    <s v="USD"/>
    <n v="1465169610"/>
    <n v="1462577610"/>
    <n v="16927.98159722222"/>
    <s v="1946/05/05"/>
    <x v="54"/>
    <b v="0"/>
    <n v="53"/>
    <b v="0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x v="6"/>
    <n v="195"/>
    <x v="2"/>
    <x v="0"/>
    <s v="USD"/>
    <n v="1287975829"/>
    <n v="1284087829"/>
    <n v="14862.127650462962"/>
    <s v="1940/09/08"/>
    <x v="711"/>
    <b v="0"/>
    <n v="7"/>
    <b v="0"/>
    <x v="14"/>
  </r>
  <r>
    <n v="896"/>
    <s v="Hardsoul Poets New Album!"/>
    <s v="The people have spoken...the stars have aligned...Hardsoul Poets are making a new record and we want our fans on the front lines."/>
    <x v="6"/>
    <n v="3200"/>
    <x v="2"/>
    <x v="0"/>
    <s v="USD"/>
    <n v="1440734400"/>
    <n v="1438549026"/>
    <n v="16649.87298611111"/>
    <s v="1945/07/31"/>
    <x v="712"/>
    <b v="0"/>
    <n v="72"/>
    <b v="0"/>
    <x v="14"/>
  </r>
  <r>
    <n v="897"/>
    <s v="Park XXVII Album Release"/>
    <s v="Park XXVII is putting together an album of up and coming Georgia bands. We need money to fund the recording/production costs of this cd"/>
    <x v="9"/>
    <n v="0"/>
    <x v="2"/>
    <x v="0"/>
    <s v="USD"/>
    <n v="1354123908"/>
    <n v="1351528308"/>
    <n v="15642.688749999999"/>
    <s v="1942/10/28"/>
    <x v="713"/>
    <b v="0"/>
    <n v="0"/>
    <b v="0"/>
    <x v="14"/>
  </r>
  <r>
    <n v="898"/>
    <s v="Foundations: 12 Songs in 2012"/>
    <s v="For each month in 2012, Sonnet will be releasing a Jesus-celebrating, grave-shattering, ear-tickling, mind-provoking song!"/>
    <x v="30"/>
    <n v="70"/>
    <x v="2"/>
    <x v="0"/>
    <s v="USD"/>
    <n v="1326651110"/>
    <n v="1322763110"/>
    <n v="15309.758217592593"/>
    <s v="1941/11/29"/>
    <x v="714"/>
    <b v="0"/>
    <n v="2"/>
    <b v="0"/>
    <x v="14"/>
  </r>
  <r>
    <n v="899"/>
    <s v="Lets get 48/14 pressed!!!"/>
    <s v="Lets get 48/14 pressed and in your cd players,ipods,blogs, and facebook status'. Lets get it everywhere!"/>
    <x v="47"/>
    <n v="280"/>
    <x v="2"/>
    <x v="0"/>
    <s v="USD"/>
    <n v="1306549362"/>
    <n v="1302661362"/>
    <n v="15077.099097222223"/>
    <s v="1941/04/11"/>
    <x v="715"/>
    <b v="0"/>
    <n v="8"/>
    <b v="0"/>
    <x v="14"/>
  </r>
  <r>
    <n v="900"/>
    <s v="Project Revive: Protecting the Creative Impulse"/>
    <s v="With Project Revive, I aim to protect and nurture the creative impulse through music."/>
    <x v="10"/>
    <n v="21"/>
    <x v="2"/>
    <x v="0"/>
    <s v="USD"/>
    <n v="1459365802"/>
    <n v="1456777402"/>
    <n v="16860.849560185186"/>
    <s v="1946/02/27"/>
    <x v="200"/>
    <b v="0"/>
    <n v="2"/>
    <b v="0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x v="115"/>
    <n v="0"/>
    <x v="2"/>
    <x v="0"/>
    <s v="USD"/>
    <n v="1276024260"/>
    <n v="1272050914"/>
    <n v="14722.81150462963"/>
    <s v="1940/04/21"/>
    <x v="716"/>
    <b v="0"/>
    <n v="0"/>
    <b v="0"/>
    <x v="13"/>
  </r>
  <r>
    <n v="902"/>
    <s v="MISTER BROWN"/>
    <s v="I'VE STARTED A BRAND NEW ALBUM THAT WILL FEATURE ACID JAZZ, FUNK, ROCK, AND DANCE WITH THE PROMISE OF TOURING NEXT YEAR IN THE USA"/>
    <x v="11"/>
    <n v="90"/>
    <x v="2"/>
    <x v="0"/>
    <s v="USD"/>
    <n v="1409412600"/>
    <n v="1404947422"/>
    <n v="16260.965532407406"/>
    <s v="1944/07/07"/>
    <x v="601"/>
    <b v="0"/>
    <n v="3"/>
    <b v="0"/>
    <x v="13"/>
  </r>
  <r>
    <n v="903"/>
    <s v="U City Jazz Festival, St. Louis, MO"/>
    <s v="The U City Jazz Festival is offered for free to the community and features the best jazz talent from the midwest."/>
    <x v="10"/>
    <n v="160"/>
    <x v="2"/>
    <x v="0"/>
    <s v="USD"/>
    <n v="1348367100"/>
    <n v="1346180780"/>
    <n v="15580.796064814815"/>
    <s v="1942/08/27"/>
    <x v="238"/>
    <b v="0"/>
    <n v="4"/>
    <b v="0"/>
    <x v="13"/>
  </r>
  <r>
    <n v="904"/>
    <s v="The Woodlands Jazz Fest"/>
    <s v="Support the preservation of Jazz and help us become a national Jazz Festival with the best music, food, and fun for all ages!"/>
    <x v="63"/>
    <n v="151"/>
    <x v="2"/>
    <x v="0"/>
    <s v="USD"/>
    <n v="1451786137"/>
    <n v="1449194137"/>
    <n v="16773.080289351852"/>
    <s v="1945/12/02"/>
    <x v="717"/>
    <b v="0"/>
    <n v="3"/>
    <b v="0"/>
    <x v="13"/>
  </r>
  <r>
    <n v="905"/>
    <s v="Jazz For Everyone!"/>
    <s v="Working hard to get into the studio to record, produce, and edit my break out CD. I hope to realize my vision!"/>
    <x v="115"/>
    <n v="196"/>
    <x v="2"/>
    <x v="0"/>
    <s v="USD"/>
    <n v="1295847926"/>
    <n v="1290663926"/>
    <n v="14938.239884259259"/>
    <s v="1940/11/23"/>
    <x v="718"/>
    <b v="0"/>
    <n v="6"/>
    <b v="0"/>
    <x v="13"/>
  </r>
  <r>
    <n v="906"/>
    <s v="24th Music Presents Channeling Motown (Live)"/>
    <s v="The DMV's most respected saxophonist pay tribute to Motown."/>
    <x v="36"/>
    <n v="0"/>
    <x v="2"/>
    <x v="0"/>
    <s v="USD"/>
    <n v="1394681590"/>
    <n v="1392093190"/>
    <n v="16112.189699074073"/>
    <s v="1944/02/10"/>
    <x v="719"/>
    <b v="0"/>
    <n v="0"/>
    <b v="0"/>
    <x v="13"/>
  </r>
  <r>
    <n v="907"/>
    <s v="Greg Chambers Saxophone CD"/>
    <s v="Greg Chambers' self-titled CD needs support for post production, replication, and promotion."/>
    <x v="193"/>
    <n v="0"/>
    <x v="2"/>
    <x v="0"/>
    <s v="USD"/>
    <n v="1315715823"/>
    <n v="1313123823"/>
    <n v="15198.192395833334"/>
    <s v="1941/08/10"/>
    <x v="720"/>
    <b v="0"/>
    <n v="0"/>
    <b v="0"/>
    <x v="13"/>
  </r>
  <r>
    <n v="908"/>
    <s v="Help Tony Copeland and get free cd's and mp3's"/>
    <s v="This project is designed to help protect the environment by using Eco-friendly product packaging."/>
    <x v="30"/>
    <n v="0"/>
    <x v="2"/>
    <x v="0"/>
    <s v="USD"/>
    <n v="1280206740"/>
    <n v="1276283655"/>
    <n v="14771.801562500001"/>
    <s v="1940/06/09"/>
    <x v="721"/>
    <b v="0"/>
    <n v="0"/>
    <b v="0"/>
    <x v="13"/>
  </r>
  <r>
    <n v="909"/>
    <s v="Philly Jazz Fest - &quot;Remembering Grover&quot;"/>
    <s v="Woody Woodland and Carol Stone, are back on the scene presenting Philly Jazz Fest â€œRemembering Groverâ€ September 22, 2012."/>
    <x v="194"/>
    <n v="520"/>
    <x v="2"/>
    <x v="0"/>
    <s v="USD"/>
    <n v="1343016000"/>
    <n v="1340296440"/>
    <n v="15512.690277777778"/>
    <s v="1942/06/20"/>
    <x v="722"/>
    <b v="0"/>
    <n v="8"/>
    <b v="0"/>
    <x v="13"/>
  </r>
  <r>
    <n v="910"/>
    <s v="Hattie Bee's Second Album"/>
    <s v="After the success of my first album &quot;A Very Hattie Christmas&quot; I'm coming back with my second album &quot;The Way We Used To Bee&quot;."/>
    <x v="131"/>
    <n v="123"/>
    <x v="2"/>
    <x v="1"/>
    <s v="GBP"/>
    <n v="1488546319"/>
    <n v="1483362319"/>
    <n v="17168.545358796295"/>
    <s v="1947/01/01"/>
    <x v="574"/>
    <b v="0"/>
    <n v="5"/>
    <b v="0"/>
    <x v="13"/>
  </r>
  <r>
    <n v="911"/>
    <s v="Hot Jazz and Latin Luxury in Lima"/>
    <s v="Promoting an &quot;over the top&quot; all inclusive jazz experience featuring top notch performers in a luxurious Latin setting in Lima, Peru."/>
    <x v="57"/>
    <n v="0"/>
    <x v="2"/>
    <x v="0"/>
    <s v="USD"/>
    <n v="1390522045"/>
    <n v="1388707645"/>
    <n v="16073.005150462963"/>
    <s v="1944/01/02"/>
    <x v="618"/>
    <b v="0"/>
    <n v="0"/>
    <b v="0"/>
    <x v="13"/>
  </r>
  <r>
    <n v="912"/>
    <s v="Triad a new album by James Murrell"/>
    <s v="My new album will be called Triad, an album of original music performed by me &amp; guest musical artists."/>
    <x v="8"/>
    <n v="30"/>
    <x v="2"/>
    <x v="0"/>
    <s v="USD"/>
    <n v="1355197047"/>
    <n v="1350009447"/>
    <n v="15625.109340277777"/>
    <s v="1942/10/11"/>
    <x v="723"/>
    <b v="0"/>
    <n v="2"/>
    <b v="0"/>
    <x v="13"/>
  </r>
  <r>
    <n v="913"/>
    <s v="100% Faith Jazz Gospel CD Recording Project 2012"/>
    <s v="Faith Monah is an unique Gospel-Jazz singer who scats and swings the Word of God. She is ready to record her FIRST jazzy Gospel album."/>
    <x v="11"/>
    <n v="1982"/>
    <x v="2"/>
    <x v="0"/>
    <s v="USD"/>
    <n v="1336188019"/>
    <n v="1333596019"/>
    <n v="15435.139108796297"/>
    <s v="1942/04/04"/>
    <x v="724"/>
    <b v="0"/>
    <n v="24"/>
    <b v="0"/>
    <x v="13"/>
  </r>
  <r>
    <n v="914"/>
    <s v="Soul Of Man Video Project"/>
    <s v="This project is for the making of a music video. All funds will go towards production costs for this event only."/>
    <x v="15"/>
    <n v="0"/>
    <x v="2"/>
    <x v="0"/>
    <s v="USD"/>
    <n v="1345918747"/>
    <n v="1343326747"/>
    <n v="15547.763275462963"/>
    <s v="1942/07/25"/>
    <x v="634"/>
    <b v="0"/>
    <n v="0"/>
    <b v="0"/>
    <x v="13"/>
  </r>
  <r>
    <n v="915"/>
    <s v="Russ Spiegel's Uncommon Knowledge: The Deep Brooklyn Suite"/>
    <s v="â€œThe Deep Brooklyn Suiteâ€ is a series of musical impressions about living and surviving in Brooklyn."/>
    <x v="115"/>
    <n v="375"/>
    <x v="2"/>
    <x v="0"/>
    <s v="USD"/>
    <n v="1330577940"/>
    <n v="1327853914"/>
    <n v="15368.679560185185"/>
    <s v="1942/01/27"/>
    <x v="725"/>
    <b v="0"/>
    <n v="9"/>
    <b v="0"/>
    <x v="13"/>
  </r>
  <r>
    <n v="916"/>
    <s v="JMood Records &quot;New&quot; Roberto Magris Sextet New Recording Project 2010 "/>
    <s v="Our next audio recording projects are scheduled for November 1 to 3, 2010 here in Kansas City, Missouri! "/>
    <x v="126"/>
    <n v="0"/>
    <x v="2"/>
    <x v="0"/>
    <s v="USD"/>
    <n v="1287723600"/>
    <n v="1284409734"/>
    <n v="14865.853402777779"/>
    <s v="1940/09/11"/>
    <x v="726"/>
    <b v="0"/>
    <n v="0"/>
    <b v="0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x v="10"/>
    <n v="30"/>
    <x v="2"/>
    <x v="0"/>
    <s v="USD"/>
    <n v="1405305000"/>
    <n v="1402612730"/>
    <n v="16233.94363425926"/>
    <s v="1944/06/10"/>
    <x v="42"/>
    <b v="0"/>
    <n v="1"/>
    <b v="0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x v="195"/>
    <n v="196"/>
    <x v="2"/>
    <x v="1"/>
    <s v="GBP"/>
    <n v="1417474761"/>
    <n v="1414879161"/>
    <n v="16375.916215277777"/>
    <s v="1944/10/30"/>
    <x v="727"/>
    <b v="0"/>
    <n v="10"/>
    <b v="0"/>
    <x v="13"/>
  </r>
  <r>
    <n v="919"/>
    <s v="Jazz CD:  Out of The Blue"/>
    <s v="Cool jazz with a New Orleans flavor."/>
    <x v="22"/>
    <n v="100"/>
    <x v="2"/>
    <x v="0"/>
    <s v="USD"/>
    <n v="1355930645"/>
    <n v="1352906645"/>
    <n v="15658.641724537038"/>
    <s v="1942/11/13"/>
    <x v="728"/>
    <b v="0"/>
    <n v="1"/>
    <b v="0"/>
    <x v="13"/>
  </r>
  <r>
    <n v="920"/>
    <s v="MIAMI JAZZ PROJECT: TEST OF TIME RECORDING"/>
    <s v="Miami club band records powerhouse fusion album. You don't have to be a musician to understand the sound of jazz."/>
    <x v="62"/>
    <n v="0"/>
    <x v="2"/>
    <x v="0"/>
    <s v="USD"/>
    <n v="1384448822"/>
    <n v="1381853222"/>
    <n v="15993.671550925927"/>
    <s v="1943/10/14"/>
    <x v="729"/>
    <b v="0"/>
    <n v="0"/>
    <b v="0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x v="36"/>
    <n v="4635"/>
    <x v="2"/>
    <x v="0"/>
    <s v="USD"/>
    <n v="1323666376"/>
    <n v="1320033976"/>
    <n v="15278.171018518518"/>
    <s v="1941/10/29"/>
    <x v="730"/>
    <b v="0"/>
    <n v="20"/>
    <b v="0"/>
    <x v="13"/>
  </r>
  <r>
    <n v="922"/>
    <s v="THE JOEY MORANT PROJECT:   JAZZIFIED R'nB"/>
    <s v="Our goal is to help educate the world about jazz and its components; how it relates to love, romance, and success."/>
    <x v="100"/>
    <n v="5680"/>
    <x v="2"/>
    <x v="0"/>
    <s v="USD"/>
    <n v="1412167393"/>
    <n v="1409143393"/>
    <n v="16309.530011574074"/>
    <s v="1944/08/25"/>
    <x v="21"/>
    <b v="0"/>
    <n v="30"/>
    <b v="0"/>
    <x v="13"/>
  </r>
  <r>
    <n v="923"/>
    <s v="First Solo Album - Siempre Filiberto"/>
    <s v="My first solo Album, &quot;Siempre Filiberto&quot;.  Inspired by and dedicated to a great man in my life who I recently lost to a tragic accident"/>
    <x v="36"/>
    <n v="330"/>
    <x v="2"/>
    <x v="0"/>
    <s v="USD"/>
    <n v="1416614523"/>
    <n v="1414018923"/>
    <n v="16365.959756944445"/>
    <s v="1944/10/20"/>
    <x v="343"/>
    <b v="0"/>
    <n v="6"/>
    <b v="0"/>
    <x v="13"/>
  </r>
  <r>
    <n v="924"/>
    <s v="Africa Brass Master Class for youth"/>
    <s v="Cultural and jazz instructional classes for youth at Preservation Hall. Preserving traditional New Orleans jazz and it's African roots."/>
    <x v="9"/>
    <n v="327"/>
    <x v="2"/>
    <x v="0"/>
    <s v="USD"/>
    <n v="1360795069"/>
    <n v="1358203069"/>
    <n v="15719.94292824074"/>
    <s v="1943/01/13"/>
    <x v="731"/>
    <b v="0"/>
    <n v="15"/>
    <b v="0"/>
    <x v="13"/>
  </r>
  <r>
    <n v="925"/>
    <s v="&quot;Never Let Me Go&quot; CD Recording Project"/>
    <s v="This project is a mix of original &amp; standard song selections.  This phase covers recording and package design expenses."/>
    <x v="12"/>
    <n v="160"/>
    <x v="2"/>
    <x v="0"/>
    <s v="USD"/>
    <n v="1385590111"/>
    <n v="1382994511"/>
    <n v="16006.880914351852"/>
    <s v="1943/10/27"/>
    <x v="732"/>
    <b v="0"/>
    <n v="5"/>
    <b v="0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x v="39"/>
    <n v="0"/>
    <x v="2"/>
    <x v="0"/>
    <s v="USD"/>
    <n v="1278628800"/>
    <n v="1276043330"/>
    <n v="14769.020023148149"/>
    <s v="1940/06/07"/>
    <x v="733"/>
    <b v="0"/>
    <n v="0"/>
    <b v="0"/>
    <x v="13"/>
  </r>
  <r>
    <n v="927"/>
    <s v="JETRO DA SILVA FUNK PROJECT"/>
    <s v="Studio CD/DVD Solo project of Pianist &amp; Keyboardist Jetro da Silva"/>
    <x v="22"/>
    <n v="0"/>
    <x v="2"/>
    <x v="0"/>
    <s v="USD"/>
    <n v="1337024695"/>
    <n v="1334432695"/>
    <n v="15444.822858796297"/>
    <s v="1942/04/13"/>
    <x v="227"/>
    <b v="0"/>
    <n v="0"/>
    <b v="0"/>
    <x v="13"/>
  </r>
  <r>
    <n v="928"/>
    <s v="In a Jazzy Motown"/>
    <s v="A real Motown Backup singer on 22 gold and platinum albums headlines her own Jazz CD of Motown songs."/>
    <x v="107"/>
    <n v="1575"/>
    <x v="2"/>
    <x v="0"/>
    <s v="USD"/>
    <n v="1353196800"/>
    <n v="1348864913"/>
    <n v="15611.862418981482"/>
    <s v="1942/09/27"/>
    <x v="734"/>
    <b v="0"/>
    <n v="28"/>
    <b v="0"/>
    <x v="13"/>
  </r>
  <r>
    <n v="929"/>
    <s v="EXPERIMENTAL JAZZ STUDIO RECORDING"/>
    <s v="I am searching for monetary funding to go into a good recording studio and record experimental intuitive improv jazz."/>
    <x v="2"/>
    <n v="0"/>
    <x v="2"/>
    <x v="0"/>
    <s v="USD"/>
    <n v="1333946569"/>
    <n v="1331358169"/>
    <n v="15409.238067129631"/>
    <s v="1942/03/09"/>
    <x v="735"/>
    <b v="0"/>
    <n v="0"/>
    <b v="0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x v="42"/>
    <n v="345"/>
    <x v="2"/>
    <x v="0"/>
    <s v="USD"/>
    <n v="1277501520"/>
    <n v="1273874306"/>
    <n v="14743.915578703703"/>
    <s v="1940/05/12"/>
    <x v="736"/>
    <b v="0"/>
    <n v="5"/>
    <b v="0"/>
    <x v="13"/>
  </r>
  <r>
    <n v="931"/>
    <s v="First jazz album for Multidirectional, Now printing time!"/>
    <s v="A contemporary jazz project crossing music lines, from jazz to rock walking through some free elements and full of melody!"/>
    <x v="13"/>
    <n v="131"/>
    <x v="2"/>
    <x v="1"/>
    <s v="GBP"/>
    <n v="1395007200"/>
    <n v="1392021502"/>
    <n v="16111.359976851852"/>
    <s v="1944/02/09"/>
    <x v="737"/>
    <b v="0"/>
    <n v="7"/>
    <b v="0"/>
    <x v="13"/>
  </r>
  <r>
    <n v="932"/>
    <s v="Mandy Harvey Christmas Album"/>
    <s v="Help me to create my 3rd album, a Christmas CD with 16 Holiday/Original favorites!"/>
    <x v="196"/>
    <n v="1381"/>
    <x v="2"/>
    <x v="0"/>
    <s v="USD"/>
    <n v="1363990545"/>
    <n v="1360106145"/>
    <n v="15741.969270833333"/>
    <s v="1943/02/04"/>
    <x v="738"/>
    <b v="0"/>
    <n v="30"/>
    <b v="0"/>
    <x v="13"/>
  </r>
  <r>
    <n v="933"/>
    <s v="An album of 10 &quot;jazz art songs&quot; by Matthew John Mortimer"/>
    <s v="I've only been able to release 7/10 songs for this album. I'd like to get into a professional studio and record them all properly."/>
    <x v="13"/>
    <n v="120"/>
    <x v="2"/>
    <x v="0"/>
    <s v="USD"/>
    <n v="1399867409"/>
    <n v="1394683409"/>
    <n v="16142.169085648147"/>
    <s v="1944/03/11"/>
    <x v="739"/>
    <b v="0"/>
    <n v="2"/>
    <b v="0"/>
    <x v="13"/>
  </r>
  <r>
    <n v="934"/>
    <s v="Kyle Krysa debut EP Ground Effect"/>
    <s v="Ground Effect is my first solo EP project intended to help promote Fusion and creative music music in Saskatchewan and Canada."/>
    <x v="10"/>
    <n v="1520"/>
    <x v="2"/>
    <x v="5"/>
    <s v="CAD"/>
    <n v="1399183200"/>
    <n v="1396633284"/>
    <n v="16164.737083333333"/>
    <s v="1944/04/02"/>
    <x v="740"/>
    <b v="0"/>
    <n v="30"/>
    <b v="0"/>
    <x v="13"/>
  </r>
  <r>
    <n v="935"/>
    <s v="The Art of You Too"/>
    <s v="This vocal music and spoken word project uses the  gift of life,love,hope &amp; peace to enable people to see themselves as a masterpiece!"/>
    <x v="8"/>
    <n v="50"/>
    <x v="2"/>
    <x v="0"/>
    <s v="USD"/>
    <n v="1454054429"/>
    <n v="1451462429"/>
    <n v="16799.333668981482"/>
    <s v="1945/12/28"/>
    <x v="741"/>
    <b v="0"/>
    <n v="2"/>
    <b v="0"/>
    <x v="13"/>
  </r>
  <r>
    <n v="936"/>
    <s v="Jazz Singer, Marti Mendenhall Live Concert Recording"/>
    <s v="A CD of a live Jazz concert featuring Marti Mendenhall, George Mitchell, Scott Steed and Todd Strait."/>
    <x v="123"/>
    <n v="0"/>
    <x v="2"/>
    <x v="0"/>
    <s v="USD"/>
    <n v="1326916800"/>
    <n v="1323131689"/>
    <n v="15314.024178240741"/>
    <s v="1941/12/04"/>
    <x v="742"/>
    <b v="0"/>
    <n v="0"/>
    <b v="0"/>
    <x v="13"/>
  </r>
  <r>
    <n v="937"/>
    <s v="&quot;Antoine Roney Trio&quot; at Cuba's Havana Jazz Festival 2013"/>
    <s v="We've been invited to perform at Jazz Festival 2013. We must request funding to successfully manage this special invitation"/>
    <x v="8"/>
    <n v="40"/>
    <x v="2"/>
    <x v="0"/>
    <s v="USD"/>
    <n v="1383509357"/>
    <n v="1380913757"/>
    <n v="15982.798113425926"/>
    <s v="1943/10/03"/>
    <x v="743"/>
    <b v="0"/>
    <n v="2"/>
    <b v="0"/>
    <x v="13"/>
  </r>
  <r>
    <n v="938"/>
    <s v="Celebrating American Jazz &amp; Soul Music"/>
    <s v="Creating new avenues of exposure for young Jazz &amp; Soul artists_x000a_to express their Art of Music."/>
    <x v="39"/>
    <n v="25"/>
    <x v="2"/>
    <x v="0"/>
    <s v="USD"/>
    <n v="1346585448"/>
    <n v="1343993448"/>
    <n v="15555.479722222222"/>
    <s v="1942/08/02"/>
    <x v="744"/>
    <b v="0"/>
    <n v="1"/>
    <b v="0"/>
    <x v="13"/>
  </r>
  <r>
    <n v="939"/>
    <s v="Takeshi Asai French Trio - a lingua franca to break barriers"/>
    <s v="Jazz to jazz, New York to France, a piano trio of cutting-edge French jazzmen and a NY-based Japanese jazz pianist. Superbly different!"/>
    <x v="181"/>
    <n v="40"/>
    <x v="2"/>
    <x v="0"/>
    <s v="USD"/>
    <n v="1372622280"/>
    <n v="1369246738"/>
    <n v="15847.763171296296"/>
    <s v="1943/05/21"/>
    <x v="745"/>
    <b v="0"/>
    <n v="2"/>
    <b v="0"/>
    <x v="13"/>
  </r>
  <r>
    <n v="940"/>
    <s v="The LUMIC Band by Cope4Golf creates a scientific golf swing."/>
    <s v="The 1st club in your bag should be between your ears!  Light up Your Brain Power. Play Smarter. Swing the LUMIC Band.."/>
    <x v="7"/>
    <n v="1544"/>
    <x v="2"/>
    <x v="0"/>
    <s v="USD"/>
    <n v="1439251926"/>
    <n v="1435363926"/>
    <n v="16613.008402777778"/>
    <s v="1945/06/25"/>
    <x v="173"/>
    <b v="0"/>
    <n v="14"/>
    <b v="0"/>
    <x v="8"/>
  </r>
  <r>
    <n v="941"/>
    <s v="Snoremedy - The answer to a more restful night's sleep"/>
    <s v="Snoring shouldn't ruin your or your partner's sleep and you don't need expensive, uncomfortable or ugly devices to help the problem"/>
    <x v="63"/>
    <n v="1161"/>
    <x v="2"/>
    <x v="0"/>
    <s v="USD"/>
    <n v="1486693145"/>
    <n v="1484101145"/>
    <n v="17177.096585648149"/>
    <s v="1947/01/10"/>
    <x v="746"/>
    <b v="0"/>
    <n v="31"/>
    <b v="0"/>
    <x v="8"/>
  </r>
  <r>
    <n v="942"/>
    <s v="Head Mounted Display Adapter for the dscvr VR Viewer"/>
    <s v="A Hands Free head mounted display adapter that supports the I AM Cardboard dscvr VR viewer for comfortable extended 3-D/VR viewing."/>
    <x v="51"/>
    <n v="668"/>
    <x v="2"/>
    <x v="0"/>
    <s v="USD"/>
    <n v="1455826460"/>
    <n v="1452716060"/>
    <n v="16813.843287037038"/>
    <s v="1946/01/11"/>
    <x v="747"/>
    <b v="0"/>
    <n v="16"/>
    <b v="0"/>
    <x v="8"/>
  </r>
  <r>
    <n v="943"/>
    <s v="SleepMode"/>
    <s v="A mask for home or travel that will give you the best, undisturbed sleep of your life."/>
    <x v="9"/>
    <n v="289"/>
    <x v="2"/>
    <x v="0"/>
    <s v="USD"/>
    <n v="1480438905"/>
    <n v="1477843305"/>
    <n v="17104.667881944446"/>
    <s v="1946/10/29"/>
    <x v="748"/>
    <b v="0"/>
    <n v="12"/>
    <b v="0"/>
    <x v="8"/>
  </r>
  <r>
    <n v="944"/>
    <s v="RoamingTails, The Connected Pet Tag"/>
    <s v="Find your pet when it's missing, digitally store pet-related information, and locate pet friend establishments and services."/>
    <x v="63"/>
    <n v="6663"/>
    <x v="2"/>
    <x v="0"/>
    <s v="USD"/>
    <n v="1460988000"/>
    <n v="1458050450"/>
    <n v="16875.583912037036"/>
    <s v="1946/03/14"/>
    <x v="749"/>
    <b v="0"/>
    <n v="96"/>
    <b v="0"/>
    <x v="8"/>
  </r>
  <r>
    <n v="945"/>
    <s v="CT BAND"/>
    <s v="Make your watch Smart ! CT Band is an ultra-thin, high-tech smart watch-strap awarded twice at CES 2017 las vegas"/>
    <x v="57"/>
    <n v="2484"/>
    <x v="2"/>
    <x v="6"/>
    <s v="EUR"/>
    <n v="1487462340"/>
    <n v="1482958626"/>
    <n v="17163.87298611111"/>
    <s v="1946/12/27"/>
    <x v="750"/>
    <b v="0"/>
    <n v="16"/>
    <b v="0"/>
    <x v="8"/>
  </r>
  <r>
    <n v="946"/>
    <s v="OmniTrade Apron"/>
    <s v="Soft edged-Hard working. The perfect wearable organization for the home and professional shop."/>
    <x v="36"/>
    <n v="286"/>
    <x v="2"/>
    <x v="0"/>
    <s v="USD"/>
    <n v="1473444048"/>
    <n v="1470852048"/>
    <n v="17023.750555555554"/>
    <s v="1946/08/09"/>
    <x v="751"/>
    <b v="0"/>
    <n v="5"/>
    <b v="0"/>
    <x v="8"/>
  </r>
  <r>
    <n v="947"/>
    <s v="PAKPOWER, The CCP Pack"/>
    <s v="The CCP Pack is a bag that charges your smartphones and tablets on the go! Also holds small important items. &quot;Never Without Power&quot;."/>
    <x v="16"/>
    <n v="0"/>
    <x v="2"/>
    <x v="0"/>
    <s v="USD"/>
    <n v="1467312306"/>
    <n v="1462128306"/>
    <n v="16922.781319444446"/>
    <s v="1946/04/30"/>
    <x v="129"/>
    <b v="0"/>
    <n v="0"/>
    <b v="0"/>
    <x v="8"/>
  </r>
  <r>
    <n v="948"/>
    <s v="Led Shirt - WiFi Controlled"/>
    <s v="T-Shirt with Led panel controlled by Android app over WiFi. _x000a_Multiple shirts, games, text, video effects support,"/>
    <x v="23"/>
    <n v="480"/>
    <x v="2"/>
    <x v="9"/>
    <s v="EUR"/>
    <n v="1457812364"/>
    <n v="1455220364"/>
    <n v="16842.828287037039"/>
    <s v="1946/02/09"/>
    <x v="485"/>
    <b v="0"/>
    <n v="8"/>
    <b v="0"/>
    <x v="8"/>
  </r>
  <r>
    <n v="949"/>
    <s v="INBED"/>
    <s v="Der INBED ist ein innovatives Multisensor-Wearable fÃ¼r die SturzprÃ¤vention motorisch eingeschrÃ¤nkter Personen."/>
    <x v="22"/>
    <n v="273"/>
    <x v="2"/>
    <x v="12"/>
    <s v="EUR"/>
    <n v="1456016576"/>
    <n v="1450832576"/>
    <n v="16792.043703703705"/>
    <s v="1945/12/21"/>
    <x v="752"/>
    <b v="0"/>
    <n v="7"/>
    <b v="0"/>
    <x v="8"/>
  </r>
  <r>
    <n v="950"/>
    <s v="EZC Smartlight"/>
    <s v="Rider worn tail light brake light. Adheres to virtually any coat, jacket or vest. Stays on even when you get off."/>
    <x v="10"/>
    <n v="1402"/>
    <x v="2"/>
    <x v="5"/>
    <s v="CAD"/>
    <n v="1453053661"/>
    <n v="1450461661"/>
    <n v="16787.75070601852"/>
    <s v="1945/12/16"/>
    <x v="753"/>
    <b v="0"/>
    <n v="24"/>
    <b v="0"/>
    <x v="8"/>
  </r>
  <r>
    <n v="951"/>
    <s v="Smart Harness"/>
    <s v="Revolutionizing the way we walk our dogs!"/>
    <x v="63"/>
    <n v="19195"/>
    <x v="2"/>
    <x v="0"/>
    <s v="USD"/>
    <n v="1465054872"/>
    <n v="1461166872"/>
    <n v="16911.653611111113"/>
    <s v="1946/04/19"/>
    <x v="754"/>
    <b v="0"/>
    <n v="121"/>
    <b v="0"/>
    <x v="8"/>
  </r>
  <r>
    <n v="952"/>
    <s v="Audionoggin - Join the Earvolution"/>
    <s v="Audionoggin: Wireless personal surround sound for the athlete in everyone."/>
    <x v="197"/>
    <n v="19572"/>
    <x v="2"/>
    <x v="0"/>
    <s v="USD"/>
    <n v="1479483812"/>
    <n v="1476888212"/>
    <n v="17093.613564814816"/>
    <s v="1946/10/18"/>
    <x v="755"/>
    <b v="0"/>
    <n v="196"/>
    <b v="0"/>
    <x v="8"/>
  </r>
  <r>
    <n v="953"/>
    <s v="IRring - The Remote Control That fits on Your Finger"/>
    <s v="IRring is the worlds first universal remote control that fits on your finger and controls your TV, your lighting, and your life."/>
    <x v="36"/>
    <n v="126"/>
    <x v="2"/>
    <x v="0"/>
    <s v="USD"/>
    <n v="1422158199"/>
    <n v="1419566199"/>
    <n v="16430.164340277777"/>
    <s v="1944/12/24"/>
    <x v="756"/>
    <b v="0"/>
    <n v="5"/>
    <b v="0"/>
    <x v="8"/>
  </r>
  <r>
    <n v="954"/>
    <s v="A Wearable Twisting iPhone Case w/ Built in Selfie Extender"/>
    <s v="Turn your iPhone into wearable tech &amp; GoPro. Features: Selfie Stick, Tripod, &amp; Protective Top. Great for everyday carry."/>
    <x v="36"/>
    <n v="6511"/>
    <x v="2"/>
    <x v="0"/>
    <s v="USD"/>
    <n v="1440100839"/>
    <n v="1436472039"/>
    <n v="16625.833784722221"/>
    <s v="1945/07/07"/>
    <x v="509"/>
    <b v="0"/>
    <n v="73"/>
    <b v="0"/>
    <x v="8"/>
  </r>
  <r>
    <n v="955"/>
    <s v="PAXIEâ„¢: The most advanced GPS enabled child safety wearable"/>
    <s v="PAXIEâ„¢ is a GPS enabled safety wearable for kids that promotes discovery and play while offering parents peace of mind."/>
    <x v="82"/>
    <n v="16984"/>
    <x v="2"/>
    <x v="0"/>
    <s v="USD"/>
    <n v="1473750300"/>
    <n v="1470294300"/>
    <n v="17017.295138888891"/>
    <s v="1946/08/03"/>
    <x v="314"/>
    <b v="0"/>
    <n v="93"/>
    <b v="0"/>
    <x v="8"/>
  </r>
  <r>
    <n v="956"/>
    <s v="SemiYours"/>
    <s v="You can rent out your Car with Uber. _x000a_You can rent out your Home with Airbnb. _x000a_Now you can rent out your CLOSET with SemiYOURS!"/>
    <x v="63"/>
    <n v="861"/>
    <x v="2"/>
    <x v="0"/>
    <s v="USD"/>
    <n v="1430081759"/>
    <n v="1424901359"/>
    <n v="16491.913877314815"/>
    <s v="1945/02/23"/>
    <x v="757"/>
    <b v="0"/>
    <n v="17"/>
    <b v="0"/>
    <x v="8"/>
  </r>
  <r>
    <n v="957"/>
    <s v="DUALBAND, the Leather NFC Smart Watch Band"/>
    <s v="A Leather Smart watch Band, that NEVER needs to be charged for only $37!"/>
    <x v="14"/>
    <n v="233"/>
    <x v="2"/>
    <x v="0"/>
    <s v="USD"/>
    <n v="1479392133"/>
    <n v="1476710133"/>
    <n v="17091.552465277779"/>
    <s v="1946/10/16"/>
    <x v="758"/>
    <b v="0"/>
    <n v="7"/>
    <b v="0"/>
    <x v="8"/>
  </r>
  <r>
    <n v="958"/>
    <s v="BigBands XL for Apple Watch: Big Long Bands for Large Wrists"/>
    <s v="Brown Leather and Black Nylon extra-long Apple Watch bands for large wrists connects to 42mm. Go measure! Design fits 190-250mm wrists."/>
    <x v="198"/>
    <n v="881"/>
    <x v="2"/>
    <x v="0"/>
    <s v="USD"/>
    <n v="1428641940"/>
    <n v="1426792563"/>
    <n v="16513.802812499998"/>
    <s v="1945/03/17"/>
    <x v="759"/>
    <b v="0"/>
    <n v="17"/>
    <b v="0"/>
    <x v="8"/>
  </r>
  <r>
    <n v="959"/>
    <s v="The Pi Watch - A Programmable, Open Source Smartwatch!"/>
    <s v="The Pi (Arduino-Compatible) is a new kind of wearable. It's a diy smartwatch with a round display, touch ring, and a powerful CPU!"/>
    <x v="63"/>
    <n v="19430"/>
    <x v="2"/>
    <x v="0"/>
    <s v="USD"/>
    <n v="1421640665"/>
    <n v="1419048665"/>
    <n v="16424.174363425926"/>
    <s v="1944/12/18"/>
    <x v="760"/>
    <b v="0"/>
    <n v="171"/>
    <b v="0"/>
    <x v="8"/>
  </r>
  <r>
    <n v="960"/>
    <s v="Kai - Turn any pair of Glasses into Smart Glasses!"/>
    <s v="Kai sits right behind your ear and lets you access a smart voice interface 24/7. Call, text, search, and even call an Uber."/>
    <x v="199"/>
    <n v="25655"/>
    <x v="2"/>
    <x v="0"/>
    <s v="USD"/>
    <n v="1489500155"/>
    <n v="1485874955"/>
    <n v="17197.626793981482"/>
    <s v="1947/01/30"/>
    <x v="1"/>
    <b v="0"/>
    <n v="188"/>
    <b v="0"/>
    <x v="8"/>
  </r>
  <r>
    <n v="961"/>
    <s v="The first personal trainer and diet coach for your dog!"/>
    <s v="Active, happy &amp; healthy together! _x000a_Thatâ€™s our mission for all dogs and their parents."/>
    <x v="75"/>
    <n v="40079"/>
    <x v="2"/>
    <x v="0"/>
    <s v="USD"/>
    <n v="1487617200"/>
    <n v="1483634335"/>
    <n v="17171.693692129629"/>
    <s v="1947/01/04"/>
    <x v="761"/>
    <b v="0"/>
    <n v="110"/>
    <b v="0"/>
    <x v="8"/>
  </r>
  <r>
    <n v="962"/>
    <s v="i-Davit: Hands Free System for iPad/Tablets/Devices"/>
    <s v="Introducing the iDavit, a revolutionary crane-like system thatâ€™ll allow you to work anywhere. Hands free to be totally hands on."/>
    <x v="30"/>
    <n v="712"/>
    <x v="2"/>
    <x v="0"/>
    <s v="USD"/>
    <n v="1455210353"/>
    <n v="1451927153"/>
    <n v="16804.712418981482"/>
    <s v="1946/01/02"/>
    <x v="762"/>
    <b v="0"/>
    <n v="37"/>
    <b v="0"/>
    <x v="8"/>
  </r>
  <r>
    <n v="963"/>
    <s v="The Ultimate Learning Center"/>
    <s v="WE are molding an educated, motivated, non violent GENERATION!"/>
    <x v="19"/>
    <n v="377"/>
    <x v="2"/>
    <x v="0"/>
    <s v="USD"/>
    <n v="1476717319"/>
    <n v="1473693319"/>
    <n v="17056.635636574076"/>
    <s v="1946/09/11"/>
    <x v="763"/>
    <b v="0"/>
    <n v="9"/>
    <b v="0"/>
    <x v="8"/>
  </r>
  <r>
    <n v="964"/>
    <s v="GoMote: a remote control for your smartphone"/>
    <s v="Tired of fumbling around for the audio controls on your phone?  Easily control your music with the GoMote and a click of your thumb."/>
    <x v="74"/>
    <n v="879"/>
    <x v="2"/>
    <x v="5"/>
    <s v="CAD"/>
    <n v="1441119919"/>
    <n v="1437663919"/>
    <n v="16639.628692129631"/>
    <s v="1945/07/21"/>
    <x v="764"/>
    <b v="0"/>
    <n v="29"/>
    <b v="0"/>
    <x v="8"/>
  </r>
  <r>
    <n v="965"/>
    <s v="Palms Free Cell Phone Harness Holds Iphone Galaxy S Go Pro"/>
    <s v="Palms Free RetractableCell Phone Harness fits all Cell phones Iphone 4 5 6 7 Galaxy S Go Pro Ipad Mini and Tablets Keep your hands free"/>
    <x v="31"/>
    <n v="298"/>
    <x v="2"/>
    <x v="0"/>
    <s v="USD"/>
    <n v="1477454340"/>
    <n v="1474676646"/>
    <n v="17068.016736111113"/>
    <s v="1946/09/23"/>
    <x v="765"/>
    <b v="0"/>
    <n v="6"/>
    <b v="0"/>
    <x v="8"/>
  </r>
  <r>
    <n v="966"/>
    <s v="ICE SHIRT; Running, Multi-Sport, Cycling, Athletic Wear"/>
    <s v="ICE SHIRT; running, multi-sport, cycling, &amp; athletic wear shirts that hold melting ice to cool you on hot days."/>
    <x v="14"/>
    <n v="1776"/>
    <x v="2"/>
    <x v="0"/>
    <s v="USD"/>
    <n v="1475766932"/>
    <n v="1473174932"/>
    <n v="17050.635787037038"/>
    <s v="1946/09/05"/>
    <x v="766"/>
    <b v="0"/>
    <n v="30"/>
    <b v="0"/>
    <x v="8"/>
  </r>
  <r>
    <n v="967"/>
    <s v="Better Beanie"/>
    <s v="Better Beanie is the new therapeutic wearable designed to assist you while keeping your hands free."/>
    <x v="22"/>
    <n v="3562"/>
    <x v="2"/>
    <x v="0"/>
    <s v="USD"/>
    <n v="1461301574"/>
    <n v="1456121174"/>
    <n v="16853.254328703704"/>
    <s v="1946/02/20"/>
    <x v="767"/>
    <b v="0"/>
    <n v="81"/>
    <b v="0"/>
    <x v="8"/>
  </r>
  <r>
    <n v="968"/>
    <s v="Master Le Cosplay's: Avengers 2 Hulk Buster V2.0 Build"/>
    <s v="Anyone who want to support of this will be credited. This will be my ultimate build. Full animatronics, from arms, legs, H.U.D, etc"/>
    <x v="6"/>
    <n v="106"/>
    <x v="2"/>
    <x v="0"/>
    <s v="USD"/>
    <n v="1408134034"/>
    <n v="1405542034"/>
    <n v="16267.84761574074"/>
    <s v="1944/07/14"/>
    <x v="768"/>
    <b v="0"/>
    <n v="4"/>
    <b v="0"/>
    <x v="8"/>
  </r>
  <r>
    <n v="969"/>
    <s v="Make 100 | Geek &amp; Chic: Smart Safety Jewelry."/>
    <s v="Geek &amp; Chic Smart Jewelry Collection, Wearables Meet Style!"/>
    <x v="11"/>
    <n v="14000"/>
    <x v="2"/>
    <x v="14"/>
    <s v="MXN"/>
    <n v="1486624607"/>
    <n v="1483773407"/>
    <n v="17173.30332175926"/>
    <s v="1947/01/06"/>
    <x v="769"/>
    <b v="0"/>
    <n v="11"/>
    <b v="0"/>
    <x v="8"/>
  </r>
  <r>
    <n v="970"/>
    <s v="The World's Smartest Modular WiFi + Bluetooth Wearable Ring"/>
    <s v="Stainless Steel Modular Ring with screw on bezels for WiFi + Bluetooth + NFC Wireless modules with open source IOS and Android Apps"/>
    <x v="10"/>
    <n v="2296"/>
    <x v="2"/>
    <x v="5"/>
    <s v="CAD"/>
    <n v="1485147540"/>
    <n v="1481951853"/>
    <n v="17152.220520833333"/>
    <s v="1946/12/16"/>
    <x v="89"/>
    <b v="0"/>
    <n v="14"/>
    <b v="0"/>
    <x v="8"/>
  </r>
  <r>
    <n v="971"/>
    <s v="The Worlds First Smart Laser Collar for Cats. Lazer Kitty"/>
    <s v="Our amazing product is simple and sleek. Our laser system is USB rechargeable for hours of fun. Android / Apple App Controlled."/>
    <x v="57"/>
    <n v="226"/>
    <x v="2"/>
    <x v="0"/>
    <s v="USD"/>
    <n v="1433178060"/>
    <n v="1429290060"/>
    <n v="16542.709027777779"/>
    <s v="1945/04/15"/>
    <x v="309"/>
    <b v="0"/>
    <n v="5"/>
    <b v="0"/>
    <x v="8"/>
  </r>
  <r>
    <n v="972"/>
    <s v="Android &amp; iPhone Magnetic Headphone and Earbud Cables!"/>
    <s v="Slackers Patent-Pending Magnetic Clip and Cable System, Amazing Sound, Durability and Value Can't Be Beat...AT ANY PRICE!!"/>
    <x v="22"/>
    <n v="6925"/>
    <x v="2"/>
    <x v="0"/>
    <s v="USD"/>
    <n v="1409813940"/>
    <n v="1407271598"/>
    <n v="16287.865717592593"/>
    <s v="1944/08/03"/>
    <x v="770"/>
    <b v="0"/>
    <n v="45"/>
    <b v="0"/>
    <x v="8"/>
  </r>
  <r>
    <n v="973"/>
    <s v="The Worlds First Fitness Shirt with Resistance the RS-1."/>
    <s v="The RS-1 is one of the most innovative workout tools to hit the market ever.  A must have for anyone that enjoys new ways to get fit."/>
    <x v="22"/>
    <n v="411"/>
    <x v="2"/>
    <x v="0"/>
    <s v="USD"/>
    <n v="1447032093"/>
    <n v="1441844493"/>
    <n v="16688.014965277776"/>
    <s v="1945/09/08"/>
    <x v="771"/>
    <b v="0"/>
    <n v="8"/>
    <b v="0"/>
    <x v="8"/>
  </r>
  <r>
    <n v="974"/>
    <s v="KneeJack"/>
    <s v="The device that allows those with artificial knees or arthritic knees to kneel down without putting pressure on their knees."/>
    <x v="63"/>
    <n v="280"/>
    <x v="2"/>
    <x v="0"/>
    <s v="USD"/>
    <n v="1458925156"/>
    <n v="1456336756"/>
    <n v="16855.749490740742"/>
    <s v="1946/02/22"/>
    <x v="772"/>
    <b v="0"/>
    <n v="3"/>
    <b v="0"/>
    <x v="8"/>
  </r>
  <r>
    <n v="975"/>
    <s v="Garstin Luxury Stainless Steel Case for the Apple Watch"/>
    <s v="Horologic5 creates a case for the Apple Watch that reflects true luxury &amp; style. Check out the Garstin Luxury Case in 38mm/42mm"/>
    <x v="57"/>
    <n v="2607"/>
    <x v="2"/>
    <x v="0"/>
    <s v="USD"/>
    <n v="1467132185"/>
    <n v="1461948185"/>
    <n v="16920.696585648147"/>
    <s v="1946/04/28"/>
    <x v="534"/>
    <b v="0"/>
    <n v="24"/>
    <b v="0"/>
    <x v="8"/>
  </r>
  <r>
    <n v="976"/>
    <s v="Cinnamon II The Ultimate Retro Smartwatch"/>
    <s v="The Cinnamon II is an AppleÂ® ][ compatible wrist watch. Featuring 32k of memory and a 1 Mhz cpu. It's the ultimate in geek fashion."/>
    <x v="60"/>
    <n v="2889"/>
    <x v="2"/>
    <x v="2"/>
    <s v="AUD"/>
    <n v="1439515497"/>
    <n v="1435627497"/>
    <n v="16616.058993055554"/>
    <s v="1945/06/28"/>
    <x v="773"/>
    <b v="0"/>
    <n v="18"/>
    <b v="0"/>
    <x v="8"/>
  </r>
  <r>
    <n v="977"/>
    <s v="S2SA - Sport to Strap Adapter for Samsung Gear S2 Sport (3G)"/>
    <s v="The unique adapter to apply standard watch straps at your Samsung Gear S2 Sport and Sport 3G! Small, functional and handsome."/>
    <x v="200"/>
    <n v="909"/>
    <x v="2"/>
    <x v="15"/>
    <s v="EUR"/>
    <n v="1456094197"/>
    <n v="1453502197"/>
    <n v="16822.942094907408"/>
    <s v="1946/01/20"/>
    <x v="774"/>
    <b v="0"/>
    <n v="12"/>
    <b v="0"/>
    <x v="8"/>
  </r>
  <r>
    <n v="978"/>
    <s v="hidn tempo - a wearable stress coach"/>
    <s v="hidn tempo is an intelligent watch band that allows you to monitor your stress and manage it anywhere, anytime."/>
    <x v="201"/>
    <n v="97273"/>
    <x v="2"/>
    <x v="11"/>
    <s v="SEK"/>
    <n v="1456385101"/>
    <n v="1453793101"/>
    <n v="16826.309039351851"/>
    <s v="1946/01/24"/>
    <x v="775"/>
    <b v="0"/>
    <n v="123"/>
    <b v="0"/>
    <x v="8"/>
  </r>
  <r>
    <n v="979"/>
    <s v="Trequant - First Wearable for Tremors"/>
    <s v="Trequant is specifically designed for people with tremors. It helps them to track and analyse their tremors for better understanding."/>
    <x v="19"/>
    <n v="28986.16"/>
    <x v="2"/>
    <x v="0"/>
    <s v="USD"/>
    <n v="1466449140"/>
    <n v="1463392828"/>
    <n v="16937.416990740741"/>
    <s v="1946/05/15"/>
    <x v="557"/>
    <b v="0"/>
    <n v="96"/>
    <b v="0"/>
    <x v="8"/>
  </r>
  <r>
    <n v="980"/>
    <s v="Jayster Wallet - Find your stuff using Bluetooth Technology."/>
    <s v="Jayster devices and Jayster app both use Bluetooth Smart technology to provide the most user-friendly system for finding lost valuables"/>
    <x v="3"/>
    <n v="1486"/>
    <x v="2"/>
    <x v="0"/>
    <s v="USD"/>
    <n v="1417387322"/>
    <n v="1413495722"/>
    <n v="16359.904189814815"/>
    <s v="1944/10/14"/>
    <x v="776"/>
    <b v="0"/>
    <n v="31"/>
    <b v="0"/>
    <x v="8"/>
  </r>
  <r>
    <n v="981"/>
    <s v="Tabla AEIOU One Handed Two Handed Keyboard Development Kit"/>
    <s v="Tabla Alpha-Num AEIOU Universal Remote &amp; Keyboard + Control. Multi platform wireless use anywhere wearable invisibles development kit."/>
    <x v="150"/>
    <n v="11"/>
    <x v="2"/>
    <x v="0"/>
    <s v="USD"/>
    <n v="1407624222"/>
    <n v="1405032222"/>
    <n v="16261.947013888888"/>
    <s v="1944/07/08"/>
    <x v="451"/>
    <b v="0"/>
    <n v="4"/>
    <b v="0"/>
    <x v="8"/>
  </r>
  <r>
    <n v="982"/>
    <s v="Smart 2-in-1 I-PHONE HANDLE/WALLETtm"/>
    <s v="revolutonary ultra-slim 2-in-1 Smart  2-in-1 I-PHONE handle/WALLETtm with 360 rotatiion"/>
    <x v="178"/>
    <n v="3"/>
    <x v="2"/>
    <x v="0"/>
    <s v="USD"/>
    <n v="1475431486"/>
    <n v="1472839486"/>
    <n v="17046.753310185184"/>
    <s v="1946/09/01"/>
    <x v="777"/>
    <b v="0"/>
    <n v="3"/>
    <b v="0"/>
    <x v="8"/>
  </r>
  <r>
    <n v="983"/>
    <s v="Wendu: Control your Climate, Wear the Future"/>
    <s v="Our t-shirt maintains steady temperatures through hot and cold focal points capable of reaching a 36ÂºF/20ÂºC range in under 2 minutes!"/>
    <x v="202"/>
    <n v="30751"/>
    <x v="2"/>
    <x v="3"/>
    <s v="EUR"/>
    <n v="1471985640"/>
    <n v="1469289685"/>
    <n v="17005.667650462961"/>
    <s v="1946/07/22"/>
    <x v="778"/>
    <b v="0"/>
    <n v="179"/>
    <b v="0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x v="3"/>
    <n v="106"/>
    <x v="2"/>
    <x v="0"/>
    <s v="USD"/>
    <n v="1427507208"/>
    <n v="1424918808"/>
    <n v="16492.115833333333"/>
    <s v="1945/02/24"/>
    <x v="779"/>
    <b v="0"/>
    <n v="3"/>
    <b v="0"/>
    <x v="8"/>
  </r>
  <r>
    <n v="985"/>
    <s v="Cardiglow : Fitness Tracker and Biofeedback Device"/>
    <s v="Make your heart shine and watch it work! Cardiglow tracks improvements, times intervals and translates heart rate into color."/>
    <x v="11"/>
    <n v="1888"/>
    <x v="2"/>
    <x v="12"/>
    <s v="EUR"/>
    <n v="1451602800"/>
    <n v="1449011610"/>
    <n v="16770.967708333334"/>
    <s v="1945/11/29"/>
    <x v="780"/>
    <b v="0"/>
    <n v="23"/>
    <b v="0"/>
    <x v="8"/>
  </r>
  <r>
    <n v="986"/>
    <s v="EMBER wear Ski and Snow Sport Heated Gloves and Mittens"/>
    <s v="Amazing heated snow sport gloves; synonymous with quality, fusing innovative heat technology, style, functionality &amp; unique design."/>
    <x v="22"/>
    <n v="2550"/>
    <x v="2"/>
    <x v="1"/>
    <s v="GBP"/>
    <n v="1452384000"/>
    <n v="1447698300"/>
    <n v="16755.767361111109"/>
    <s v="1945/11/14"/>
    <x v="27"/>
    <b v="0"/>
    <n v="23"/>
    <b v="0"/>
    <x v="8"/>
  </r>
  <r>
    <n v="987"/>
    <s v="Kidswatcher"/>
    <s v="Always know where your precious children are. Let them explore the world freely and in a secure way by using the Kidswatcher."/>
    <x v="63"/>
    <n v="6610"/>
    <x v="2"/>
    <x v="9"/>
    <s v="EUR"/>
    <n v="1403507050"/>
    <n v="1400051050"/>
    <n v="16204.294560185184"/>
    <s v="1944/05/12"/>
    <x v="781"/>
    <b v="0"/>
    <n v="41"/>
    <b v="0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x v="10"/>
    <n v="0"/>
    <x v="2"/>
    <x v="13"/>
    <s v="EUR"/>
    <n v="1475310825"/>
    <n v="1472718825"/>
    <n v="17045.356770833332"/>
    <s v="1946/08/31"/>
    <x v="782"/>
    <b v="0"/>
    <n v="0"/>
    <b v="0"/>
    <x v="8"/>
  </r>
  <r>
    <n v="989"/>
    <s v="Power Rope"/>
    <s v="The most useful phone charger you will ever buy"/>
    <x v="3"/>
    <n v="1677"/>
    <x v="2"/>
    <x v="0"/>
    <s v="USD"/>
    <n v="1475101495"/>
    <n v="1472509495"/>
    <n v="17042.933969907408"/>
    <s v="1946/08/28"/>
    <x v="783"/>
    <b v="0"/>
    <n v="32"/>
    <b v="0"/>
    <x v="8"/>
  </r>
  <r>
    <n v="990"/>
    <s v="The HotSeat child safety carseat with temperature alarm"/>
    <s v="The revolutionized carseat, where no child will be left alone in a hot vehicle ever again. This alarm will save multiple babie's lives."/>
    <x v="31"/>
    <n v="26"/>
    <x v="2"/>
    <x v="0"/>
    <s v="USD"/>
    <n v="1409770164"/>
    <n v="1407178164"/>
    <n v="16286.784305555555"/>
    <s v="1944/08/02"/>
    <x v="162"/>
    <b v="0"/>
    <n v="2"/>
    <b v="0"/>
    <x v="8"/>
  </r>
  <r>
    <n v="991"/>
    <s v="Russell &amp; Sons Watches"/>
    <s v="Russell &amp; Sons Watches_x000a__x000a_RS Watches is a business that provides quality watches at an affordable price. RS Watches was created with th"/>
    <x v="10"/>
    <n v="212"/>
    <x v="2"/>
    <x v="1"/>
    <s v="GBP"/>
    <n v="1468349460"/>
    <n v="1466186988"/>
    <n v="16969.756805555557"/>
    <s v="1946/06/16"/>
    <x v="784"/>
    <b v="0"/>
    <n v="7"/>
    <b v="0"/>
    <x v="8"/>
  </r>
  <r>
    <n v="992"/>
    <s v="WairConditioning"/>
    <s v="The HOTTEST and COOLEST thing yet! WairConditioning... an entirely new level of comfortability!"/>
    <x v="57"/>
    <n v="467"/>
    <x v="2"/>
    <x v="0"/>
    <s v="USD"/>
    <n v="1462655519"/>
    <n v="1457475119"/>
    <n v="16868.924988425926"/>
    <s v="1946/03/07"/>
    <x v="302"/>
    <b v="0"/>
    <n v="4"/>
    <b v="0"/>
    <x v="8"/>
  </r>
  <r>
    <n v="993"/>
    <s v="iLumaware Shield TL - Radar technology for bicycle"/>
    <s v="Shield TL is a tail light for a bicycle w/ radar technology. It makes you more visible to cars and drivers at a greater distance."/>
    <x v="54"/>
    <n v="17561"/>
    <x v="2"/>
    <x v="0"/>
    <s v="USD"/>
    <n v="1478926800"/>
    <n v="1476054568"/>
    <n v="17083.964907407408"/>
    <s v="1946/10/08"/>
    <x v="785"/>
    <b v="0"/>
    <n v="196"/>
    <b v="0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x v="61"/>
    <n v="4669"/>
    <x v="2"/>
    <x v="0"/>
    <s v="USD"/>
    <n v="1417388340"/>
    <n v="1412835530"/>
    <n v="16352.263078703703"/>
    <s v="1944/10/07"/>
    <x v="786"/>
    <b v="0"/>
    <n v="11"/>
    <b v="0"/>
    <x v="8"/>
  </r>
  <r>
    <n v="995"/>
    <s v="DAZLN: NFC Nails that Light Up Holiday Parties!"/>
    <s v="DAZLN nails light up near NFC devices like your mobile phone. If you're tired of receiving or gifting the same old thing look here!"/>
    <x v="3"/>
    <n v="726"/>
    <x v="2"/>
    <x v="0"/>
    <s v="USD"/>
    <n v="1417276800"/>
    <n v="1415140480"/>
    <n v="16378.940740740742"/>
    <s v="1944/11/02"/>
    <x v="787"/>
    <b v="0"/>
    <n v="9"/>
    <b v="0"/>
    <x v="8"/>
  </r>
  <r>
    <n v="996"/>
    <s v="Social behavior in technical communities"/>
    <s v="Study the behaviour of technical communities by tracking their movement  through wearables"/>
    <x v="23"/>
    <n v="65"/>
    <x v="2"/>
    <x v="0"/>
    <s v="USD"/>
    <n v="1406474820"/>
    <n v="1403902060"/>
    <n v="16248.866435185186"/>
    <s v="1944/06/25"/>
    <x v="788"/>
    <b v="0"/>
    <n v="5"/>
    <b v="0"/>
    <x v="8"/>
  </r>
  <r>
    <n v="997"/>
    <s v="iPhanny"/>
    <s v="The iPhanny keeps your iPhone 6 safe from bending in those dangerous pants pockets."/>
    <x v="10"/>
    <n v="65"/>
    <x v="2"/>
    <x v="0"/>
    <s v="USD"/>
    <n v="1417145297"/>
    <n v="1414549697"/>
    <n v="16372.102974537038"/>
    <s v="1944/10/27"/>
    <x v="789"/>
    <b v="0"/>
    <n v="8"/>
    <b v="0"/>
    <x v="8"/>
  </r>
  <r>
    <n v="998"/>
    <s v="Ollinfit: The Wearable Personal Trainer"/>
    <s v="Ollinfit is the first wearable fitness trainer with 3 sensors for superior accuracy, feedback and results."/>
    <x v="127"/>
    <n v="35135"/>
    <x v="2"/>
    <x v="5"/>
    <s v="CAD"/>
    <n v="1447909401"/>
    <n v="1444017801"/>
    <n v="16713.168993055555"/>
    <s v="1945/10/03"/>
    <x v="467"/>
    <b v="0"/>
    <n v="229"/>
    <b v="0"/>
    <x v="8"/>
  </r>
  <r>
    <n v="999"/>
    <s v="Avid Watch: Multi-Sport Smart Watch with Activity Tracking"/>
    <s v="Built in running, cycling, pedometer, and golf features for the edge you need to perform at your very best!"/>
    <x v="60"/>
    <n v="11683"/>
    <x v="2"/>
    <x v="5"/>
    <s v="CAD"/>
    <n v="1415865720"/>
    <n v="1413270690"/>
    <n v="16357.299652777778"/>
    <s v="1944/10/12"/>
    <x v="308"/>
    <b v="0"/>
    <n v="40"/>
    <b v="0"/>
    <x v="8"/>
  </r>
  <r>
    <n v="1000"/>
    <s v="Ristola Plongeur/UTC 300 Meter COSC/ISO Diver (Canceled)"/>
    <s v="Ristola watches made in La Chaux de-Fonds, Switzerland. A new brand of COSC and ISO Certified Professional watches."/>
    <x v="203"/>
    <n v="19824"/>
    <x v="1"/>
    <x v="0"/>
    <s v="USD"/>
    <n v="1489537560"/>
    <n v="1484357160"/>
    <n v="17180.05972222222"/>
    <s v="1947/01/13"/>
    <x v="790"/>
    <b v="0"/>
    <n v="6"/>
    <b v="0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x v="10"/>
    <n v="5200"/>
    <x v="1"/>
    <x v="1"/>
    <s v="GBP"/>
    <n v="1485796613"/>
    <n v="1481908613"/>
    <n v="17151.720057870371"/>
    <s v="1946/12/15"/>
    <x v="791"/>
    <b v="0"/>
    <n v="4"/>
    <b v="0"/>
    <x v="8"/>
  </r>
  <r>
    <n v="1002"/>
    <s v="Lokett: Customizable Smartphone Memory Necklace (Canceled)"/>
    <s v="A modern day locket that uses NFC technology to link your precious photos, videos, apps, and more. Choose our design or submit yours."/>
    <x v="204"/>
    <n v="2960"/>
    <x v="1"/>
    <x v="0"/>
    <s v="USD"/>
    <n v="1450331940"/>
    <n v="1447777514"/>
    <n v="16756.684189814816"/>
    <s v="1945/11/15"/>
    <x v="792"/>
    <b v="0"/>
    <n v="22"/>
    <b v="0"/>
    <x v="8"/>
  </r>
  <r>
    <n v="1003"/>
    <s v="Fashion loves Technology: Lamour, the connected heating shoe (Canceled)"/>
    <s v="Connected, heating, premium quality and comfortable leather sneakers - hand-crafted in France."/>
    <x v="22"/>
    <n v="3211"/>
    <x v="1"/>
    <x v="6"/>
    <s v="EUR"/>
    <n v="1489680061"/>
    <n v="1487091661"/>
    <n v="17211.709039351852"/>
    <s v="1947/02/13"/>
    <x v="793"/>
    <b v="0"/>
    <n v="15"/>
    <b v="0"/>
    <x v="8"/>
  </r>
  <r>
    <n v="1004"/>
    <s v="AllerGuarder: Bluetooth wristband helps food-allergy kids"/>
    <s v="Harnessing wearable technology as a powerful defense for food-allergy children."/>
    <x v="31"/>
    <n v="20552"/>
    <x v="1"/>
    <x v="0"/>
    <s v="USD"/>
    <n v="1455814827"/>
    <n v="1453222827"/>
    <n v="16819.708645833332"/>
    <s v="1946/01/17"/>
    <x v="489"/>
    <b v="0"/>
    <n v="95"/>
    <b v="0"/>
    <x v="8"/>
  </r>
  <r>
    <n v="1005"/>
    <s v="Forcite Alpine - World's First smart helmet for snow sports"/>
    <s v="The Forcite Alpine helmet records 4K footage and keeps you connected all in one sleek design."/>
    <x v="61"/>
    <n v="150102"/>
    <x v="1"/>
    <x v="0"/>
    <s v="USD"/>
    <n v="1446217183"/>
    <n v="1443538783"/>
    <n v="16707.624803240742"/>
    <s v="1945/09/27"/>
    <x v="469"/>
    <b v="0"/>
    <n v="161"/>
    <b v="0"/>
    <x v="8"/>
  </r>
  <r>
    <n v="1006"/>
    <s v="SnuG Watchbands for Moto360 smartwatch (Canceled)"/>
    <s v="Sweat resistant, colorful, durable, CUSTOMIZABLE, watch bands &amp; protector bands that fit the Moto360 smartwatch."/>
    <x v="23"/>
    <n v="234"/>
    <x v="1"/>
    <x v="0"/>
    <s v="USD"/>
    <n v="1418368260"/>
    <n v="1417654672"/>
    <n v="16408.040185185186"/>
    <s v="1944/12/02"/>
    <x v="794"/>
    <b v="0"/>
    <n v="8"/>
    <b v="0"/>
    <x v="8"/>
  </r>
  <r>
    <n v="1007"/>
    <s v="SMART Knee Sleeve that Recommends Rest (Canceled)"/>
    <s v="Our knee sleeve monitors your muscles and recommends rest time (on a mobile app) when it detects overexertion!"/>
    <x v="11"/>
    <n v="13296"/>
    <x v="1"/>
    <x v="0"/>
    <s v="USD"/>
    <n v="1481727623"/>
    <n v="1478095223"/>
    <n v="17107.583599537036"/>
    <s v="1946/11/01"/>
    <x v="464"/>
    <b v="0"/>
    <n v="76"/>
    <b v="0"/>
    <x v="8"/>
  </r>
  <r>
    <n v="1008"/>
    <s v="Miclop - Tu cabina profesional portÃ¡til (Canceled)"/>
    <s v="MICLOP es una cabina portable impresa en 3D protegida en el interior con espuma acÃºstica, reduce el ruido ambiental o rebote de sonido."/>
    <x v="205"/>
    <n v="250"/>
    <x v="1"/>
    <x v="14"/>
    <s v="MXN"/>
    <n v="1482953115"/>
    <n v="1480361115"/>
    <n v="17133.809201388889"/>
    <s v="1946/11/27"/>
    <x v="683"/>
    <b v="0"/>
    <n v="1"/>
    <b v="0"/>
    <x v="8"/>
  </r>
  <r>
    <n v="1009"/>
    <s v="R-CON: Run Faster, Run Longer (Canceled)"/>
    <s v="R-CON is a wearable that measures running form. Instantly know when your form is breaking down and when you are running your strongest."/>
    <x v="63"/>
    <n v="6565"/>
    <x v="1"/>
    <x v="0"/>
    <s v="USD"/>
    <n v="1466346646"/>
    <n v="1463754646"/>
    <n v="16941.604699074072"/>
    <s v="1946/05/19"/>
    <x v="795"/>
    <b v="0"/>
    <n v="101"/>
    <b v="0"/>
    <x v="8"/>
  </r>
  <r>
    <n v="1010"/>
    <s v="RISTMATEÂ®, smartphone wrist dock and much more. (Canceled)"/>
    <s v="A beautiful biometric smartphone wrist dock, features a revolutionary reusable adhesive; 3 position phone stand and multi-purpose tool."/>
    <x v="206"/>
    <n v="220"/>
    <x v="1"/>
    <x v="0"/>
    <s v="USD"/>
    <n v="1473044340"/>
    <n v="1468180462"/>
    <n v="16992.829421296297"/>
    <s v="1946/07/09"/>
    <x v="796"/>
    <b v="0"/>
    <n v="4"/>
    <b v="0"/>
    <x v="8"/>
  </r>
  <r>
    <n v="1011"/>
    <s v="StreetskatePRO's  Knee, Shin, &amp; Ankle pad compression sleeve"/>
    <s v="The first action sports training sleeve/leg protector of its kind to offer an unduplicated level of targeted protection!"/>
    <x v="22"/>
    <n v="75"/>
    <x v="1"/>
    <x v="0"/>
    <s v="USD"/>
    <n v="1418938395"/>
    <n v="1415050395"/>
    <n v="16377.898090277778"/>
    <s v="1944/11/01"/>
    <x v="501"/>
    <b v="0"/>
    <n v="1"/>
    <b v="0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x v="10"/>
    <n v="1076751.05"/>
    <x v="1"/>
    <x v="0"/>
    <s v="USD"/>
    <n v="1485254052"/>
    <n v="1481366052"/>
    <n v="17145.440416666668"/>
    <s v="1946/12/09"/>
    <x v="430"/>
    <b v="0"/>
    <n v="775"/>
    <b v="0"/>
    <x v="8"/>
  </r>
  <r>
    <n v="1013"/>
    <s v="Versa Prima: The First Portable And Wearable LED Strip"/>
    <s v="Versa Prima: The first portable and wearable LED strip that's controlled via Bluetooth. Designed to be versatile for your creativity."/>
    <x v="31"/>
    <n v="8632"/>
    <x v="1"/>
    <x v="0"/>
    <s v="USD"/>
    <n v="1451419200"/>
    <n v="1449000056"/>
    <n v="16770.833981481483"/>
    <s v="1945/11/29"/>
    <x v="780"/>
    <b v="0"/>
    <n v="90"/>
    <b v="0"/>
    <x v="8"/>
  </r>
  <r>
    <n v="1014"/>
    <s v="CHEMION: The World's First Smart Glasses (Canceled)"/>
    <s v="CHEMION is an eyewear device that lets you show your creativity to the world."/>
    <x v="3"/>
    <n v="3060"/>
    <x v="1"/>
    <x v="0"/>
    <s v="USD"/>
    <n v="1420070615"/>
    <n v="1415750615"/>
    <n v="16386.002488425926"/>
    <s v="1944/11/10"/>
    <x v="797"/>
    <b v="0"/>
    <n v="16"/>
    <b v="0"/>
    <x v="8"/>
  </r>
  <r>
    <n v="1015"/>
    <s v="SKIN - Wearable music remote control for your mobile phone"/>
    <s v="SKIN - The wearable music remote control which makes your fitness lifestyle a bit easier"/>
    <x v="7"/>
    <n v="240"/>
    <x v="1"/>
    <x v="16"/>
    <s v="CHF"/>
    <n v="1448489095"/>
    <n v="1445893495"/>
    <n v="16734.878414351853"/>
    <s v="1945/10/24"/>
    <x v="535"/>
    <b v="0"/>
    <n v="6"/>
    <b v="0"/>
    <x v="8"/>
  </r>
  <r>
    <n v="1016"/>
    <s v="YEPZONâ„¢ FREEDOM: A Personal Safety Alarm w/Global Locator"/>
    <s v="Send an alert for help and find missing people, pets, and valuables with the touch of a button. Get yours today!"/>
    <x v="57"/>
    <n v="2842"/>
    <x v="1"/>
    <x v="0"/>
    <s v="USD"/>
    <n v="1459992856"/>
    <n v="1456108456"/>
    <n v="16853.107129629629"/>
    <s v="1946/02/20"/>
    <x v="767"/>
    <b v="0"/>
    <n v="38"/>
    <b v="0"/>
    <x v="8"/>
  </r>
  <r>
    <n v="1017"/>
    <s v="Elbee: Wireless in-ear headphones with smart features"/>
    <s v="Enjoy high-quality sound and the possibility to control your smartphone and apps using custom voice commands and head movements."/>
    <x v="65"/>
    <n v="57197"/>
    <x v="1"/>
    <x v="0"/>
    <s v="USD"/>
    <n v="1448125935"/>
    <n v="1444666335"/>
    <n v="16720.675173611111"/>
    <s v="1945/10/10"/>
    <x v="798"/>
    <b v="0"/>
    <n v="355"/>
    <b v="0"/>
    <x v="8"/>
  </r>
  <r>
    <n v="1018"/>
    <s v="Owl (Canceled)"/>
    <s v="Owl is a fitness tracker along with an accompanying iOS app, that is both fun and interactive for children."/>
    <x v="22"/>
    <n v="621"/>
    <x v="1"/>
    <x v="0"/>
    <s v="USD"/>
    <n v="1468496933"/>
    <n v="1465904933"/>
    <n v="16966.492280092592"/>
    <s v="1946/06/13"/>
    <x v="468"/>
    <b v="0"/>
    <n v="7"/>
    <b v="0"/>
    <x v="8"/>
  </r>
  <r>
    <n v="1019"/>
    <s v="Tempi - The Smart Way to Monitor Temperature and Humidity"/>
    <s v="Tempi Is a Wearable Bluetooth Device That Gives Accurate Temperature and Humidity Readings."/>
    <x v="101"/>
    <n v="21300"/>
    <x v="1"/>
    <x v="0"/>
    <s v="USD"/>
    <n v="1423092149"/>
    <n v="1420500149"/>
    <n v="16440.973946759259"/>
    <s v="1945/01/03"/>
    <x v="196"/>
    <b v="0"/>
    <n v="400"/>
    <b v="0"/>
    <x v="8"/>
  </r>
  <r>
    <n v="1020"/>
    <s v="Sleepwreck - Disasterpiece EP (Jump Drives!)"/>
    <s v="I've got an awesome new batch of tracks that I think you're going to Love. CDs? So 1990! I present to you... SLEEPWRECK JUMP DRIVES!"/>
    <x v="207"/>
    <n v="3186"/>
    <x v="0"/>
    <x v="5"/>
    <s v="CAD"/>
    <n v="1433206020"/>
    <n v="1430617209"/>
    <n v="16558.069548611111"/>
    <s v="1945/05/01"/>
    <x v="799"/>
    <b v="0"/>
    <n v="30"/>
    <b v="1"/>
    <x v="15"/>
  </r>
  <r>
    <n v="1021"/>
    <s v="Rick and Morty Album &amp; Music Video"/>
    <s v="Rick and Morty concept album written by Allie Goertz + music video directed by Paul B. Cummings!"/>
    <x v="9"/>
    <n v="10554.11"/>
    <x v="0"/>
    <x v="0"/>
    <s v="USD"/>
    <n v="1445054400"/>
    <n v="1443074571"/>
    <n v="16702.251979166667"/>
    <s v="1945/09/22"/>
    <x v="48"/>
    <b v="1"/>
    <n v="478"/>
    <b v="1"/>
    <x v="15"/>
  </r>
  <r>
    <n v="1022"/>
    <s v="Sammy Bananas - Bootlegs Vol. 2!!"/>
    <s v="Help get four new bootlegs onto vinyl in the second installment of my series!"/>
    <x v="13"/>
    <n v="2298"/>
    <x v="0"/>
    <x v="0"/>
    <s v="USD"/>
    <n v="1431876677"/>
    <n v="1429284677"/>
    <n v="16542.646724537037"/>
    <s v="1945/04/15"/>
    <x v="309"/>
    <b v="1"/>
    <n v="74"/>
    <b v="1"/>
    <x v="15"/>
  </r>
  <r>
    <n v="1023"/>
    <s v="'Pathfinder' - a High Five Spaceship album"/>
    <s v="A collaborative, electronic journey helmed by producer Christopher Bingham and guitarist Carlos Montero."/>
    <x v="13"/>
    <n v="4743"/>
    <x v="0"/>
    <x v="1"/>
    <s v="GBP"/>
    <n v="1434837861"/>
    <n v="1432245861"/>
    <n v="16576.919687500002"/>
    <s v="1945/05/19"/>
    <x v="800"/>
    <b v="0"/>
    <n v="131"/>
    <b v="1"/>
    <x v="15"/>
  </r>
  <r>
    <n v="1024"/>
    <s v="The Last Art Fact Album Ever"/>
    <s v="Art Fact is a legendary Swedish synth pop act from the 80's. This album will contain updated remakes of their greatest songs."/>
    <x v="22"/>
    <n v="23727.55"/>
    <x v="0"/>
    <x v="11"/>
    <s v="SEK"/>
    <n v="1454248563"/>
    <n v="1451656563"/>
    <n v="16801.580590277779"/>
    <s v="1945/12/30"/>
    <x v="337"/>
    <b v="1"/>
    <n v="61"/>
    <b v="1"/>
    <x v="15"/>
  </r>
  <r>
    <n v="1025"/>
    <s v="[NUREN] The New Renaissance"/>
    <s v="Jake Kaufman and Jessie Seely present THE WORLD'S FIRST VIRTUAL REALITY ROCK OPERA."/>
    <x v="54"/>
    <n v="76949.820000000007"/>
    <x v="0"/>
    <x v="0"/>
    <s v="USD"/>
    <n v="1426532437"/>
    <n v="1423944037"/>
    <n v="16480.833761574075"/>
    <s v="1945/02/12"/>
    <x v="497"/>
    <b v="1"/>
    <n v="1071"/>
    <b v="1"/>
    <x v="15"/>
  </r>
  <r>
    <n v="1026"/>
    <s v="Changing Stations; London Underground Album Project"/>
    <s v="Changing Stations is an 11-track classical-contemporary album by Daniel Liam Glyn, based on the 11 main lines of the London Underground"/>
    <x v="39"/>
    <n v="7000.58"/>
    <x v="0"/>
    <x v="1"/>
    <s v="GBP"/>
    <n v="1459414016"/>
    <n v="1456480016"/>
    <n v="16857.407592592594"/>
    <s v="1946/02/24"/>
    <x v="801"/>
    <b v="1"/>
    <n v="122"/>
    <b v="1"/>
    <x v="15"/>
  </r>
  <r>
    <n v="1027"/>
    <s v="The Seshen - Let's Take This Show on the Road!"/>
    <s v="We just toured the PNW to Vancouver, BC and back, we're ready for next level growth - a van, quality studio recordings &amp; stage visuals!"/>
    <x v="208"/>
    <n v="7733"/>
    <x v="0"/>
    <x v="0"/>
    <s v="USD"/>
    <n v="1414025347"/>
    <n v="1411433347"/>
    <n v="16336.034108796297"/>
    <s v="1944/09/21"/>
    <x v="128"/>
    <b v="1"/>
    <n v="111"/>
    <b v="1"/>
    <x v="15"/>
  </r>
  <r>
    <n v="1028"/>
    <s v="BRAND NEW GUYVER ALBUM &quot;Alien on Earth&quot; + Extras"/>
    <s v="This will be the first album I have made in 9 years. It will be going back to my roots from 2002, and I aim to blow your socks off!"/>
    <x v="3"/>
    <n v="11727"/>
    <x v="0"/>
    <x v="1"/>
    <s v="GBP"/>
    <n v="1488830400"/>
    <n v="1484924605"/>
    <n v="17186.627372685187"/>
    <s v="1947/01/19"/>
    <x v="802"/>
    <b v="1"/>
    <n v="255"/>
    <b v="1"/>
    <x v="15"/>
  </r>
  <r>
    <n v="1029"/>
    <s v="StrobeHouse presents Valborg 2015"/>
    <s v="We want to recreate last years massive Valborgparty in Lund but this time even bigger!"/>
    <x v="3"/>
    <n v="11176"/>
    <x v="0"/>
    <x v="11"/>
    <s v="SEK"/>
    <n v="1428184740"/>
    <n v="1423501507"/>
    <n v="16475.711886574074"/>
    <s v="1945/02/07"/>
    <x v="803"/>
    <b v="0"/>
    <n v="141"/>
    <b v="1"/>
    <x v="15"/>
  </r>
  <r>
    <n v="1030"/>
    <s v="The Gothsicles - I FEEL SICLE"/>
    <s v="Help fund the latest Gothsicles mega-album, I FEEL SICLE!"/>
    <x v="13"/>
    <n v="6842"/>
    <x v="0"/>
    <x v="0"/>
    <s v="USD"/>
    <n v="1473680149"/>
    <n v="1472470549"/>
    <n v="17042.483206018518"/>
    <s v="1946/08/28"/>
    <x v="783"/>
    <b v="0"/>
    <n v="159"/>
    <b v="1"/>
    <x v="15"/>
  </r>
  <r>
    <n v="1031"/>
    <s v="Liquid Diet's Double Life"/>
    <s v="Liquid Diet needs your support to release our new full-length album! Help us create electrifying music videos to showcase our singles!"/>
    <x v="3"/>
    <n v="10740"/>
    <x v="0"/>
    <x v="0"/>
    <s v="USD"/>
    <n v="1450290010"/>
    <n v="1447698010"/>
    <n v="16755.764004629629"/>
    <s v="1945/11/14"/>
    <x v="27"/>
    <b v="0"/>
    <n v="99"/>
    <b v="1"/>
    <x v="15"/>
  </r>
  <r>
    <n v="1032"/>
    <s v="Phantom Ship / Coastal (Album Preorder)"/>
    <s v="Ideal for living rooms and open spaces."/>
    <x v="105"/>
    <n v="5858.84"/>
    <x v="0"/>
    <x v="0"/>
    <s v="USD"/>
    <n v="1466697625"/>
    <n v="1464105625"/>
    <n v="16945.666956018518"/>
    <s v="1946/05/23"/>
    <x v="151"/>
    <b v="0"/>
    <n v="96"/>
    <b v="1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x v="209"/>
    <n v="1366"/>
    <x v="0"/>
    <x v="1"/>
    <s v="GBP"/>
    <n v="1481564080"/>
    <n v="1479144880"/>
    <n v="17119.732407407406"/>
    <s v="1946/11/13"/>
    <x v="555"/>
    <b v="0"/>
    <n v="27"/>
    <b v="1"/>
    <x v="15"/>
  </r>
  <r>
    <n v="1034"/>
    <s v="American Pixels - a Game Music Tribute Album by Mazedude"/>
    <s v="Mazedude presents an arranged album of game music, honoring American composers and featuring several guest performers"/>
    <x v="10"/>
    <n v="6500.09"/>
    <x v="0"/>
    <x v="0"/>
    <s v="USD"/>
    <n v="1470369540"/>
    <n v="1467604804"/>
    <n v="16986.166712962964"/>
    <s v="1946/07/03"/>
    <x v="804"/>
    <b v="0"/>
    <n v="166"/>
    <b v="1"/>
    <x v="15"/>
  </r>
  <r>
    <n v="1035"/>
    <s v="Sharaz &quot;Project Nintendo&quot; Collector Edition 2x12&quot; Vinyl"/>
    <s v="Project Nintendo. A big honkin' game cartridge sleeve and two awesome 12&quot; breakbeat vinyl records and a POSTER inside!"/>
    <x v="210"/>
    <n v="4952"/>
    <x v="0"/>
    <x v="0"/>
    <s v="USD"/>
    <n v="1423668220"/>
    <n v="1421076220"/>
    <n v="16447.641435185185"/>
    <s v="1945/01/10"/>
    <x v="805"/>
    <b v="0"/>
    <n v="76"/>
    <b v="1"/>
    <x v="15"/>
  </r>
  <r>
    <n v="1036"/>
    <s v="Bring Kyrstyn's Album to Life!"/>
    <s v="Help this Soulful &amp; Cinematic Glitch-Pop Songwriter Bring her Music to the World!  (And your Ears:)"/>
    <x v="37"/>
    <n v="5056.22"/>
    <x v="0"/>
    <x v="0"/>
    <s v="USD"/>
    <n v="1357545600"/>
    <n v="1354790790"/>
    <n v="15680.448958333332"/>
    <s v="1942/12/05"/>
    <x v="612"/>
    <b v="0"/>
    <n v="211"/>
    <b v="1"/>
    <x v="15"/>
  </r>
  <r>
    <n v="1037"/>
    <s v="Lemonymous 10th Anniversary Album Re-Release"/>
    <s v="A Special 10th Anniversary Re-Release of Ender Bowen's third album, LEMONYMOUS, with a companion CD of alternate takes and remixes."/>
    <x v="28"/>
    <n v="1021"/>
    <x v="0"/>
    <x v="0"/>
    <s v="USD"/>
    <n v="1431925200"/>
    <n v="1429991062"/>
    <n v="16550.822476851852"/>
    <s v="1945/04/23"/>
    <x v="806"/>
    <b v="0"/>
    <n v="21"/>
    <b v="1"/>
    <x v="15"/>
  </r>
  <r>
    <n v="1038"/>
    <s v="Last of the Lost Boys: New Music from Matthew Blake"/>
    <s v="My first solo record in 10 years. Six new electronic/synthpop songs PLUS an acoustic version of the album you can only get here."/>
    <x v="15"/>
    <n v="2180"/>
    <x v="0"/>
    <x v="0"/>
    <s v="USD"/>
    <n v="1458362023"/>
    <n v="1455773623"/>
    <n v="16849.231747685186"/>
    <s v="1946/02/16"/>
    <x v="807"/>
    <b v="0"/>
    <n v="61"/>
    <b v="1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x v="2"/>
    <n v="641"/>
    <x v="0"/>
    <x v="0"/>
    <s v="USD"/>
    <n v="1481615940"/>
    <n v="1479436646"/>
    <n v="17123.109328703704"/>
    <s v="1946/11/17"/>
    <x v="483"/>
    <b v="0"/>
    <n v="30"/>
    <b v="1"/>
    <x v="15"/>
  </r>
  <r>
    <n v="1040"/>
    <s v="Broadcasts to Promote Human Freedom in South Florida"/>
    <s v="We produce radio broadcasts and live streams that promote the value of human freedom, reason, individual rights &amp; free markets."/>
    <x v="94"/>
    <n v="250"/>
    <x v="1"/>
    <x v="0"/>
    <s v="USD"/>
    <n v="1472317209"/>
    <n v="1469725209"/>
    <n v="17010.708437500001"/>
    <s v="1946/07/27"/>
    <x v="570"/>
    <b v="0"/>
    <n v="1"/>
    <b v="0"/>
    <x v="16"/>
  </r>
  <r>
    <n v="1041"/>
    <s v="Industry Success Project (Canceled)"/>
    <s v="I am trying to document what it is like to plunge head first into the music/audio industry as an intern."/>
    <x v="45"/>
    <n v="0"/>
    <x v="1"/>
    <x v="0"/>
    <s v="USD"/>
    <n v="1406769992"/>
    <n v="1405041992"/>
    <n v="16262.060092592592"/>
    <s v="1944/07/09"/>
    <x v="524"/>
    <b v="0"/>
    <n v="0"/>
    <b v="0"/>
    <x v="16"/>
  </r>
  <r>
    <n v="1042"/>
    <s v="Ben's Top 5 podcast (Canceled)"/>
    <s v="Hello! I'm Ben and I have been wanting to start a podcast for a while. I am looking to kickstart the process and get into the game!"/>
    <x v="81"/>
    <n v="10"/>
    <x v="1"/>
    <x v="0"/>
    <s v="USD"/>
    <n v="1410516000"/>
    <n v="1406824948"/>
    <n v="16282.696157407407"/>
    <s v="1944/07/29"/>
    <x v="808"/>
    <b v="0"/>
    <n v="1"/>
    <b v="0"/>
    <x v="16"/>
  </r>
  <r>
    <n v="1043"/>
    <s v="Printing TONE Audio 10th Anniversary Edition! (Canceled)"/>
    <s v="We're seeking funding for a special 10th Anniversary PRINT EDITION! Receive your own copy for only $8"/>
    <x v="57"/>
    <n v="8537"/>
    <x v="1"/>
    <x v="0"/>
    <s v="USD"/>
    <n v="1432101855"/>
    <n v="1429509855"/>
    <n v="16545.252951388888"/>
    <s v="1945/04/18"/>
    <x v="120"/>
    <b v="0"/>
    <n v="292"/>
    <b v="0"/>
    <x v="16"/>
  </r>
  <r>
    <n v="1044"/>
    <s v="Podcast for fun! (Canceled)"/>
    <s v="Hi. I'm looking to raise some funds to get some microphones, some interfaces to hook XLR to my iPad/iPhone/iMac. Plus some other stuff."/>
    <x v="39"/>
    <n v="6"/>
    <x v="1"/>
    <x v="0"/>
    <s v="USD"/>
    <n v="1425587220"/>
    <n v="1420668801"/>
    <n v="16442.9259375"/>
    <s v="1945/01/05"/>
    <x v="809"/>
    <b v="0"/>
    <n v="2"/>
    <b v="0"/>
    <x v="16"/>
  </r>
  <r>
    <n v="1045"/>
    <s v="In Case Of Emergency (Canceled)"/>
    <s v="In Case Of Emergency is a radio talk show for preppers, beginning preppers, and with preparedness in mind."/>
    <x v="3"/>
    <n v="266"/>
    <x v="1"/>
    <x v="0"/>
    <s v="USD"/>
    <n v="1408827550"/>
    <n v="1406235550"/>
    <n v="16275.874421296296"/>
    <s v="1944/07/22"/>
    <x v="418"/>
    <b v="0"/>
    <n v="8"/>
    <b v="0"/>
    <x v="16"/>
  </r>
  <r>
    <n v="1046"/>
    <s v="All Things Horses Podcast (Canceled)"/>
    <s v="All Things Horses is slowly becoming the greatest podcast on the internet and we are looking to upgrade the studio and software."/>
    <x v="9"/>
    <n v="0"/>
    <x v="1"/>
    <x v="12"/>
    <s v="EUR"/>
    <n v="1451161560"/>
    <n v="1447273560"/>
    <n v="16750.851388888888"/>
    <s v="1945/11/09"/>
    <x v="810"/>
    <b v="0"/>
    <n v="0"/>
    <b v="0"/>
    <x v="16"/>
  </r>
  <r>
    <n v="1047"/>
    <s v="Start a New Podcast (Canceled)"/>
    <s v="I wish to start a new podcast called Voices of Texas, and I want to interview interesting people of Texas each week."/>
    <x v="13"/>
    <n v="1"/>
    <x v="1"/>
    <x v="0"/>
    <s v="USD"/>
    <n v="1415219915"/>
    <n v="1412624315"/>
    <n v="16349.818460648148"/>
    <s v="1944/10/04"/>
    <x v="811"/>
    <b v="0"/>
    <n v="1"/>
    <b v="0"/>
    <x v="16"/>
  </r>
  <r>
    <n v="1048"/>
    <s v="#MYLifeMatters Radio Show &amp; Podcast (Canceled)"/>
    <s v="#MyLifeMatters features compelling stories of students &amp; young adults who overcame challenges to take ownership of their lives."/>
    <x v="36"/>
    <n v="212"/>
    <x v="1"/>
    <x v="0"/>
    <s v="USD"/>
    <n v="1474766189"/>
    <n v="1471310189"/>
    <n v="17029.053113425925"/>
    <s v="1946/08/15"/>
    <x v="812"/>
    <b v="0"/>
    <n v="4"/>
    <b v="0"/>
    <x v="16"/>
  </r>
  <r>
    <n v="1049"/>
    <s v="J1 (Canceled)"/>
    <s v="------"/>
    <x v="14"/>
    <n v="0"/>
    <x v="1"/>
    <x v="0"/>
    <s v="USD"/>
    <n v="1455272445"/>
    <n v="1452680445"/>
    <n v="16813.43107638889"/>
    <s v="1946/01/11"/>
    <x v="747"/>
    <b v="0"/>
    <n v="0"/>
    <b v="0"/>
    <x v="16"/>
  </r>
  <r>
    <n v="1050"/>
    <s v="The (Secular) Barbershop Podcast (Canceled)"/>
    <s v="Secularism is on the rise and I hear you.Talk to me."/>
    <x v="30"/>
    <n v="0"/>
    <x v="1"/>
    <x v="0"/>
    <s v="USD"/>
    <n v="1442257677"/>
    <n v="1439665677"/>
    <n v="16662.7971875"/>
    <s v="1945/08/13"/>
    <x v="813"/>
    <b v="0"/>
    <n v="0"/>
    <b v="0"/>
    <x v="16"/>
  </r>
  <r>
    <n v="1051"/>
    <s v="Now You Know Podcast (Canceled)"/>
    <s v="Inspired by some great podcasters as well as my desire to learn from many people about many topics, plus just to inform people."/>
    <x v="2"/>
    <n v="0"/>
    <x v="1"/>
    <x v="0"/>
    <s v="USD"/>
    <n v="1409098825"/>
    <n v="1406679625"/>
    <n v="16281.014178240741"/>
    <s v="1944/07/28"/>
    <x v="459"/>
    <b v="0"/>
    <n v="0"/>
    <b v="0"/>
    <x v="16"/>
  </r>
  <r>
    <n v="1052"/>
    <s v="Big Daddy's Long Ass Road Trip To W.S.O.P. 2016! Podcasts!"/>
    <s v="Production costs for middle aged comics sharing cross USA country road trip experience via www.bigdaddyroadshow.com Podcasts.ComedySHOW"/>
    <x v="211"/>
    <n v="0"/>
    <x v="1"/>
    <x v="0"/>
    <s v="USD"/>
    <n v="1465243740"/>
    <n v="1461438495"/>
    <n v="16914.797395833335"/>
    <s v="1946/04/22"/>
    <x v="814"/>
    <b v="0"/>
    <n v="0"/>
    <b v="0"/>
    <x v="16"/>
  </r>
  <r>
    <n v="1053"/>
    <s v="A day in the life of...(podcast) (Canceled)"/>
    <s v="How well do you know the stranger walking past you or the neighbor up the street? Extraordinary stories told by everyday people."/>
    <x v="15"/>
    <n v="15"/>
    <x v="1"/>
    <x v="0"/>
    <s v="USD"/>
    <n v="1488773332"/>
    <n v="1486613332"/>
    <n v="17206.172824074074"/>
    <s v="1947/02/08"/>
    <x v="297"/>
    <b v="0"/>
    <n v="1"/>
    <b v="0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x v="30"/>
    <n v="0"/>
    <x v="1"/>
    <x v="0"/>
    <s v="USD"/>
    <n v="1407708000"/>
    <n v="1405110399"/>
    <n v="16262.851840277777"/>
    <s v="1944/07/09"/>
    <x v="524"/>
    <b v="0"/>
    <n v="0"/>
    <b v="0"/>
    <x v="16"/>
  </r>
  <r>
    <n v="1055"/>
    <s v="The Smile High Podcast Club Season 3 (Canceled)"/>
    <s v="This project is to fund Season 3 of the SHPC.  Our plan is to produce 24 more spectacular episodes to share with the world."/>
    <x v="8"/>
    <n v="0"/>
    <x v="1"/>
    <x v="0"/>
    <s v="USD"/>
    <n v="1457394545"/>
    <n v="1454802545"/>
    <n v="16837.992418981481"/>
    <s v="1946/02/04"/>
    <x v="815"/>
    <b v="0"/>
    <n v="0"/>
    <b v="0"/>
    <x v="16"/>
  </r>
  <r>
    <n v="1056"/>
    <s v="Suburban Disorder Podcast (Canceled)"/>
    <s v="a podcast about everyday life, friends talking about music, movies, tv, relationships. conversations we have all had and can relate to"/>
    <x v="3"/>
    <n v="0"/>
    <x v="1"/>
    <x v="0"/>
    <s v="USD"/>
    <n v="1429892177"/>
    <n v="1424711777"/>
    <n v="16489.719641203705"/>
    <s v="1945/02/21"/>
    <x v="298"/>
    <b v="0"/>
    <n v="0"/>
    <b v="0"/>
    <x v="16"/>
  </r>
  <r>
    <n v="1057"/>
    <s v="Support Independent Media (Canceled)"/>
    <s v="Sayin it Plain is a Independent Radio Show created to inform the public and empower the community."/>
    <x v="3"/>
    <n v="0"/>
    <x v="1"/>
    <x v="0"/>
    <s v="USD"/>
    <n v="1480888483"/>
    <n v="1478292883"/>
    <n v="17109.871331018519"/>
    <s v="1946/11/03"/>
    <x v="583"/>
    <b v="0"/>
    <n v="0"/>
    <b v="0"/>
    <x v="16"/>
  </r>
  <r>
    <n v="1058"/>
    <s v="The Body Politic Radio (Canceled)"/>
    <s v="An investigative series on 790 KABC Radio on the ravages of addiction and what options millions of people have for hopeful recovery."/>
    <x v="79"/>
    <n v="0"/>
    <x v="1"/>
    <x v="0"/>
    <s v="USD"/>
    <n v="1427328000"/>
    <n v="1423777043"/>
    <n v="16478.900960648149"/>
    <s v="1945/02/10"/>
    <x v="139"/>
    <b v="0"/>
    <n v="0"/>
    <b v="0"/>
    <x v="16"/>
  </r>
  <r>
    <n v="1059"/>
    <s v="Voice Over Artist (Canceled)"/>
    <s v="Turning myself into a vocal artist."/>
    <x v="184"/>
    <n v="0"/>
    <x v="1"/>
    <x v="0"/>
    <s v="USD"/>
    <n v="1426269456"/>
    <n v="1423681056"/>
    <n v="16477.79"/>
    <s v="1945/02/09"/>
    <x v="816"/>
    <b v="0"/>
    <n v="0"/>
    <b v="0"/>
    <x v="16"/>
  </r>
  <r>
    <n v="1060"/>
    <s v="Reality  Check (Canceled)"/>
    <s v="Reality Check is a weekly Internet Radio Show. Along with my co-host and engineer we discuss the issues of the day relevant to you!."/>
    <x v="10"/>
    <n v="50"/>
    <x v="1"/>
    <x v="0"/>
    <s v="USD"/>
    <n v="1429134893"/>
    <n v="1426542893"/>
    <n v="16510.913113425926"/>
    <s v="1945/03/14"/>
    <x v="199"/>
    <b v="0"/>
    <n v="1"/>
    <b v="0"/>
    <x v="16"/>
  </r>
  <r>
    <n v="1061"/>
    <s v="Chat Box 23 (Canceled)"/>
    <s v="T.O., Adi &amp; Mercedes discuss their point of views, women's issues &amp; Hollywood Hotties."/>
    <x v="23"/>
    <n v="0"/>
    <x v="1"/>
    <x v="0"/>
    <s v="USD"/>
    <n v="1462150800"/>
    <n v="1456987108"/>
    <n v="16863.276712962965"/>
    <s v="1946/03/02"/>
    <x v="817"/>
    <b v="0"/>
    <n v="0"/>
    <b v="0"/>
    <x v="16"/>
  </r>
  <r>
    <n v="1062"/>
    <s v="RETURNING AT A LATER DATE"/>
    <s v="SEE US ON PATREON www.badgirlartwork.com"/>
    <x v="212"/>
    <n v="190"/>
    <x v="1"/>
    <x v="0"/>
    <s v="USD"/>
    <n v="1468351341"/>
    <n v="1467746541"/>
    <n v="16987.807187499999"/>
    <s v="1946/07/04"/>
    <x v="175"/>
    <b v="0"/>
    <n v="4"/>
    <b v="0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x v="28"/>
    <n v="0"/>
    <x v="1"/>
    <x v="0"/>
    <s v="USD"/>
    <n v="1472604262"/>
    <n v="1470012262"/>
    <n v="17014.030810185184"/>
    <s v="1946/07/31"/>
    <x v="818"/>
    <b v="0"/>
    <n v="0"/>
    <b v="0"/>
    <x v="16"/>
  </r>
  <r>
    <n v="1064"/>
    <s v="Vineyard Valley - A Social Winemaking Game!"/>
    <s v="Make wine from seed to bottle; build, socialize, sell, and relax in Vineyard Valley - a social, sandbox, free to play business sim!"/>
    <x v="161"/>
    <n v="8077"/>
    <x v="2"/>
    <x v="0"/>
    <s v="USD"/>
    <n v="1373174903"/>
    <n v="1369286903"/>
    <n v="15848.228043981482"/>
    <s v="1943/05/22"/>
    <x v="819"/>
    <b v="0"/>
    <n v="123"/>
    <b v="0"/>
    <x v="17"/>
  </r>
  <r>
    <n v="1065"/>
    <s v="Diggers Fall tactical multiplayer pc shooter"/>
    <s v="Need funds for an Australian fps mp shooter pc game called Diggers Fall were china invades Aus, cost for advertising and settings menu."/>
    <x v="9"/>
    <n v="81"/>
    <x v="2"/>
    <x v="2"/>
    <s v="AUD"/>
    <n v="1392800922"/>
    <n v="1390381722"/>
    <n v="16092.381041666667"/>
    <s v="1944/01/21"/>
    <x v="820"/>
    <b v="0"/>
    <n v="5"/>
    <b v="0"/>
    <x v="17"/>
  </r>
  <r>
    <n v="1066"/>
    <s v="So I'm A Dark Lord"/>
    <s v="A parody of old school RPGs where you are a new Dark Lord on a quest to amass monsters and allies on your side."/>
    <x v="60"/>
    <n v="5051"/>
    <x v="2"/>
    <x v="0"/>
    <s v="USD"/>
    <n v="1375657582"/>
    <n v="1371769582"/>
    <n v="15876.962754629629"/>
    <s v="1943/06/19"/>
    <x v="821"/>
    <b v="0"/>
    <n v="148"/>
    <b v="0"/>
    <x v="17"/>
  </r>
  <r>
    <n v="1067"/>
    <s v="Fate Fighters - The Ultimate Decision Maker"/>
    <s v="Canâ€™t make up your mind about something? Simply type in your two options and let the fighters of fate decide for you!"/>
    <x v="2"/>
    <n v="130"/>
    <x v="2"/>
    <x v="0"/>
    <s v="USD"/>
    <n v="1387657931"/>
    <n v="1385065931"/>
    <n v="16030.855682870369"/>
    <s v="1943/11/20"/>
    <x v="822"/>
    <b v="0"/>
    <n v="10"/>
    <b v="0"/>
    <x v="17"/>
  </r>
  <r>
    <n v="1068"/>
    <s v="The Quest To Save Hip Hop"/>
    <s v="THE QUEST TO SAVE HIP HOP is an old school beat em up st game that has a focus on old school hip hop and new age hip hop coming to pc."/>
    <x v="11"/>
    <n v="45"/>
    <x v="2"/>
    <x v="0"/>
    <s v="USD"/>
    <n v="1460274864"/>
    <n v="1457686464"/>
    <n v="16871.371111111112"/>
    <s v="1946/03/10"/>
    <x v="823"/>
    <b v="0"/>
    <n v="4"/>
    <b v="0"/>
    <x v="17"/>
  </r>
  <r>
    <n v="1069"/>
    <s v="Until The End (PC, Mac, and Linux)"/>
    <s v="A run-n-gun zombie survival game where you scavenge for items to make the night a little less scary."/>
    <x v="41"/>
    <n v="850"/>
    <x v="2"/>
    <x v="0"/>
    <s v="USD"/>
    <n v="1385447459"/>
    <n v="1382679059"/>
    <n v="16003.229849537038"/>
    <s v="1943/10/24"/>
    <x v="824"/>
    <b v="0"/>
    <n v="21"/>
    <b v="0"/>
    <x v="17"/>
  </r>
  <r>
    <n v="1070"/>
    <s v="Prez Games: Do You Have What it Takes to Win the Presidency?"/>
    <s v="A deck building game where you build your campaign plans, raise cash and gain power in a drive to win the White House."/>
    <x v="3"/>
    <n v="70"/>
    <x v="2"/>
    <x v="0"/>
    <s v="USD"/>
    <n v="1349050622"/>
    <n v="1347322622"/>
    <n v="15594.011828703704"/>
    <s v="1942/09/10"/>
    <x v="825"/>
    <b v="0"/>
    <n v="2"/>
    <b v="0"/>
    <x v="17"/>
  </r>
  <r>
    <n v="1071"/>
    <s v="DJ's Bane"/>
    <s v="I'm making a game where you choose how you want to kill the DJ, so you yourself can decide what music will be played at the party."/>
    <x v="213"/>
    <n v="0"/>
    <x v="2"/>
    <x v="10"/>
    <s v="NOK"/>
    <n v="1447787093"/>
    <n v="1445191493"/>
    <n v="16726.753391203703"/>
    <s v="1945/10/16"/>
    <x v="826"/>
    <b v="0"/>
    <n v="0"/>
    <b v="0"/>
    <x v="17"/>
  </r>
  <r>
    <n v="1072"/>
    <s v="World Defense : Tower Defense"/>
    <s v="A tower defense game that is played anywhere on the earth's surface!  This project is to expand it to be multiplayer and mod support."/>
    <x v="96"/>
    <n v="51"/>
    <x v="2"/>
    <x v="0"/>
    <s v="USD"/>
    <n v="1391630297"/>
    <n v="1389038297"/>
    <n v="16076.832141203704"/>
    <s v="1944/01/05"/>
    <x v="827"/>
    <b v="0"/>
    <n v="4"/>
    <b v="0"/>
    <x v="17"/>
  </r>
  <r>
    <n v="1073"/>
    <s v="Rainbow Ball to the Iphone"/>
    <s v="We want to bring our Game Rainbow Ball to the iphone and to do that we need a little help"/>
    <x v="47"/>
    <n v="10"/>
    <x v="2"/>
    <x v="0"/>
    <s v="USD"/>
    <n v="1318806541"/>
    <n v="1316214541"/>
    <n v="15233.964594907407"/>
    <s v="1941/09/14"/>
    <x v="828"/>
    <b v="0"/>
    <n v="1"/>
    <b v="0"/>
    <x v="17"/>
  </r>
  <r>
    <n v="1074"/>
    <s v="Kingdom Espionage"/>
    <s v="An ambitious multiplayer game set in fantastical medieval world where you must defend your castle while attacking others to gain ranks!"/>
    <x v="214"/>
    <n v="3407"/>
    <x v="2"/>
    <x v="0"/>
    <s v="USD"/>
    <n v="1388808545"/>
    <n v="1386216545"/>
    <n v="16044.172974537038"/>
    <s v="1943/12/04"/>
    <x v="829"/>
    <b v="0"/>
    <n v="30"/>
    <b v="0"/>
    <x v="17"/>
  </r>
  <r>
    <n v="1075"/>
    <s v="Towers Of The Apocalypse"/>
    <s v="Fully 3D, post Apocalyptic themed tower defense video game. New take on the genre."/>
    <x v="28"/>
    <n v="45"/>
    <x v="2"/>
    <x v="0"/>
    <s v="USD"/>
    <n v="1336340516"/>
    <n v="1333748516"/>
    <n v="15436.904120370371"/>
    <s v="1942/04/05"/>
    <x v="670"/>
    <b v="0"/>
    <n v="3"/>
    <b v="0"/>
    <x v="17"/>
  </r>
  <r>
    <n v="1076"/>
    <s v="Kaptain Brawe 2: A Space Travesty"/>
    <s v="A comical point and click adventure by veteran team of Broken Sword and Monkey Island fame - Steve Ince and Bill Tiller"/>
    <x v="96"/>
    <n v="47074"/>
    <x v="2"/>
    <x v="0"/>
    <s v="USD"/>
    <n v="1410426250"/>
    <n v="1405674250"/>
    <n v="16269.377893518518"/>
    <s v="1944/07/16"/>
    <x v="556"/>
    <b v="0"/>
    <n v="975"/>
    <b v="0"/>
    <x v="17"/>
  </r>
  <r>
    <n v="1077"/>
    <s v="Legends of Callasia [Demo Available NOW!]"/>
    <s v="An epic strategy game of world conquest with simultaneous turn-based multiplayer gameplay and no hotseat waiting"/>
    <x v="31"/>
    <n v="7344"/>
    <x v="2"/>
    <x v="0"/>
    <s v="USD"/>
    <n v="1452744011"/>
    <n v="1450152011"/>
    <n v="16784.16679398148"/>
    <s v="1945/12/13"/>
    <x v="830"/>
    <b v="0"/>
    <n v="167"/>
    <b v="0"/>
    <x v="17"/>
  </r>
  <r>
    <n v="1078"/>
    <s v="New iPad/iPhone game development software needed"/>
    <s v="I am looking to create more games for the iPad/iPhone and want to add leaderboards, which requires new game development software"/>
    <x v="20"/>
    <n v="45"/>
    <x v="2"/>
    <x v="0"/>
    <s v="USD"/>
    <n v="1311309721"/>
    <n v="1307421721"/>
    <n v="15132.195844907408"/>
    <s v="1941/06/05"/>
    <x v="831"/>
    <b v="0"/>
    <n v="5"/>
    <b v="0"/>
    <x v="17"/>
  </r>
  <r>
    <n v="1079"/>
    <s v="Sirius Online, an indie Space MMO"/>
    <s v="Sirius Online is currently the work of two brothers striving to bring the Era of Freelancer back, adding dynamic markets and more."/>
    <x v="91"/>
    <n v="678"/>
    <x v="2"/>
    <x v="12"/>
    <s v="EUR"/>
    <n v="1463232936"/>
    <n v="1461072936"/>
    <n v="16910.566388888888"/>
    <s v="1946/04/18"/>
    <x v="233"/>
    <b v="0"/>
    <n v="18"/>
    <b v="0"/>
    <x v="17"/>
  </r>
  <r>
    <n v="1080"/>
    <s v="Skullforge: The Hunt"/>
    <s v="A fantasy action RPG which follows an elven ex-slave on a journey of magic, revenge, intrigue, and deceit."/>
    <x v="22"/>
    <n v="1821"/>
    <x v="2"/>
    <x v="0"/>
    <s v="USD"/>
    <n v="1399778333"/>
    <n v="1397186333"/>
    <n v="16171.138113425926"/>
    <s v="1944/04/09"/>
    <x v="832"/>
    <b v="0"/>
    <n v="98"/>
    <b v="0"/>
    <x v="17"/>
  </r>
  <r>
    <n v="1081"/>
    <s v="The Creature"/>
    <s v="Finishing your last job before you retire until a disaster strikes the cargo ship can you survive The Creature?"/>
    <x v="118"/>
    <n v="12"/>
    <x v="2"/>
    <x v="0"/>
    <s v="USD"/>
    <n v="1422483292"/>
    <n v="1419891292"/>
    <n v="16433.92699074074"/>
    <s v="1944/12/27"/>
    <x v="833"/>
    <b v="0"/>
    <n v="4"/>
    <b v="0"/>
    <x v="17"/>
  </r>
  <r>
    <n v="1082"/>
    <s v="T-Fighter: Code Name M - Mobile Edition"/>
    <s v="Challenge your trivia skills in this action oriented game against several opponents across time."/>
    <x v="3"/>
    <n v="56"/>
    <x v="2"/>
    <x v="0"/>
    <s v="USD"/>
    <n v="1344635088"/>
    <n v="1342043088"/>
    <n v="15532.906111111111"/>
    <s v="1942/07/10"/>
    <x v="834"/>
    <b v="0"/>
    <n v="3"/>
    <b v="0"/>
    <x v="17"/>
  </r>
  <r>
    <n v="1083"/>
    <s v="Video Game Store That Can Beat Out Any Other"/>
    <s v="We want to take everything video game related people have seen since 1978 to now and turn it into the top gamer lounge in canada !"/>
    <x v="63"/>
    <n v="410"/>
    <x v="2"/>
    <x v="5"/>
    <s v="CAD"/>
    <n v="1406994583"/>
    <n v="1401810583"/>
    <n v="16224.659525462963"/>
    <s v="1944/06/01"/>
    <x v="835"/>
    <b v="0"/>
    <n v="1"/>
    <b v="0"/>
    <x v="17"/>
  </r>
  <r>
    <n v="1084"/>
    <s v="My own channel"/>
    <s v="I want to start my own channel for gaming"/>
    <x v="131"/>
    <n v="0"/>
    <x v="2"/>
    <x v="0"/>
    <s v="USD"/>
    <n v="1407534804"/>
    <n v="1404942804"/>
    <n v="16260.912083333333"/>
    <s v="1944/07/07"/>
    <x v="601"/>
    <b v="0"/>
    <n v="0"/>
    <b v="0"/>
    <x v="17"/>
  </r>
  <r>
    <n v="1085"/>
    <s v="Sun Dryd Studios"/>
    <s v="The new kid on the block. Re-imagining old games and creating new ones. Ship, Lazer, Rock is first."/>
    <x v="11"/>
    <n v="1026"/>
    <x v="2"/>
    <x v="5"/>
    <s v="CAD"/>
    <n v="1457967975"/>
    <n v="1455379575"/>
    <n v="16844.671006944445"/>
    <s v="1946/02/11"/>
    <x v="836"/>
    <b v="0"/>
    <n v="9"/>
    <b v="0"/>
    <x v="17"/>
  </r>
  <r>
    <n v="1086"/>
    <s v="Cyber Universe Online"/>
    <s v="Humanity's future in the Galaxy"/>
    <x v="102"/>
    <n v="15"/>
    <x v="2"/>
    <x v="0"/>
    <s v="USD"/>
    <n v="1408913291"/>
    <n v="1406321291"/>
    <n v="16276.866793981482"/>
    <s v="1944/07/23"/>
    <x v="837"/>
    <b v="0"/>
    <n v="2"/>
    <b v="0"/>
    <x v="17"/>
  </r>
  <r>
    <n v="1087"/>
    <s v="Idle Gamers"/>
    <s v="Idle gamers are the group of gamers worth watching play video games. We have a back log of video ideas and want to entertain you."/>
    <x v="184"/>
    <n v="0"/>
    <x v="2"/>
    <x v="0"/>
    <s v="USD"/>
    <n v="1402852087"/>
    <n v="1400260087"/>
    <n v="16206.713969907407"/>
    <s v="1944/05/14"/>
    <x v="838"/>
    <b v="0"/>
    <n v="0"/>
    <b v="0"/>
    <x v="17"/>
  </r>
  <r>
    <n v="1088"/>
    <s v="Still Alive"/>
    <s v="A fresh twist on survival games. Intense, high-stakes 30 minute rounds for up to 10 players."/>
    <x v="101"/>
    <n v="6382.34"/>
    <x v="2"/>
    <x v="0"/>
    <s v="USD"/>
    <n v="1398366667"/>
    <n v="1395774667"/>
    <n v="16154.799386574074"/>
    <s v="1944/03/23"/>
    <x v="839"/>
    <b v="0"/>
    <n v="147"/>
    <b v="0"/>
    <x v="17"/>
  </r>
  <r>
    <n v="1089"/>
    <s v="Farabel"/>
    <s v="Farabel is a single player turn-based fantasy strategy game for Mac/PC/Linux"/>
    <x v="36"/>
    <n v="1174"/>
    <x v="2"/>
    <x v="6"/>
    <s v="EUR"/>
    <n v="1435293175"/>
    <n v="1432701175"/>
    <n v="16582.189525462964"/>
    <s v="1945/05/25"/>
    <x v="840"/>
    <b v="0"/>
    <n v="49"/>
    <b v="0"/>
    <x v="17"/>
  </r>
  <r>
    <n v="1090"/>
    <s v="Help Jumpy Punch Prosper!!"/>
    <s v="A sci-fi platformer game inspired by a certain blue hedgehog and Italian plumber. Jump, fight, dodge and sprint your way to victory."/>
    <x v="215"/>
    <n v="5"/>
    <x v="2"/>
    <x v="2"/>
    <s v="AUD"/>
    <n v="1432873653"/>
    <n v="1430281653"/>
    <n v="16554.18579861111"/>
    <s v="1945/04/27"/>
    <x v="841"/>
    <b v="0"/>
    <n v="1"/>
    <b v="0"/>
    <x v="17"/>
  </r>
  <r>
    <n v="1091"/>
    <s v="London Revolution - Open World RPG Minecraft Server"/>
    <s v="London Revolution is a Minecraft server in development. This is an open world RPG FPS server with questing and ruthless gangs."/>
    <x v="48"/>
    <n v="25"/>
    <x v="2"/>
    <x v="1"/>
    <s v="GBP"/>
    <n v="1460313672"/>
    <n v="1457725272"/>
    <n v="16871.820277777777"/>
    <s v="1946/03/10"/>
    <x v="823"/>
    <b v="0"/>
    <n v="2"/>
    <b v="0"/>
    <x v="17"/>
  </r>
  <r>
    <n v="1092"/>
    <s v="toggleme. - the next phenom in mobile gaming"/>
    <s v="toggleme. is the next breakout mobile game.Addictive gameplay, phenomenal design, real life rewards for achievements, and a great story"/>
    <x v="13"/>
    <n v="21"/>
    <x v="2"/>
    <x v="0"/>
    <s v="USD"/>
    <n v="1357432638"/>
    <n v="1354840638"/>
    <n v="15681.025902777777"/>
    <s v="1942/12/06"/>
    <x v="842"/>
    <b v="0"/>
    <n v="7"/>
    <b v="0"/>
    <x v="17"/>
  </r>
  <r>
    <n v="1093"/>
    <s v="Help get &quot;Don't Look&quot; on Steam Greenlight!"/>
    <s v="A little girl living isolated in the Canadian Rockies, you find your self  being lured into the hills in the middle of the night."/>
    <x v="43"/>
    <n v="42.25"/>
    <x v="2"/>
    <x v="5"/>
    <s v="CAD"/>
    <n v="1455232937"/>
    <n v="1453936937"/>
    <n v="16827.97380787037"/>
    <s v="1946/01/25"/>
    <x v="150"/>
    <b v="0"/>
    <n v="4"/>
    <b v="0"/>
    <x v="17"/>
  </r>
  <r>
    <n v="1094"/>
    <s v="Sprocket Junkie"/>
    <s v="An action racing game for iOS. Set in a steampunk world, players battle their way to the finish line on customizable rocket engines!"/>
    <x v="102"/>
    <n v="3294.01"/>
    <x v="2"/>
    <x v="0"/>
    <s v="USD"/>
    <n v="1318180033"/>
    <n v="1315588033"/>
    <n v="15226.713344907408"/>
    <s v="1941/09/07"/>
    <x v="79"/>
    <b v="0"/>
    <n v="27"/>
    <b v="0"/>
    <x v="17"/>
  </r>
  <r>
    <n v="1095"/>
    <s v="Project Snowstorm"/>
    <s v="MMORPG with Real-Time Pet Battles, Expansive 3D World and Ranked Individual &amp; Guild PvP arenas all on your mobile device!"/>
    <x v="69"/>
    <n v="25174"/>
    <x v="2"/>
    <x v="0"/>
    <s v="USD"/>
    <n v="1377867220"/>
    <n v="1375275220"/>
    <n v="15917.537268518519"/>
    <s v="1943/07/30"/>
    <x v="598"/>
    <b v="0"/>
    <n v="94"/>
    <b v="0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x v="14"/>
    <n v="2152"/>
    <x v="2"/>
    <x v="0"/>
    <s v="USD"/>
    <n v="1412393400"/>
    <n v="1409747154"/>
    <n v="16316.517986111112"/>
    <s v="1944/09/01"/>
    <x v="843"/>
    <b v="0"/>
    <n v="29"/>
    <b v="0"/>
    <x v="17"/>
  </r>
  <r>
    <n v="1097"/>
    <s v="Rabbly"/>
    <s v="Rabbly is action-adventure game. Is about a scientist going on an adventure, to find rare materials in another galaxy."/>
    <x v="57"/>
    <n v="47"/>
    <x v="2"/>
    <x v="0"/>
    <s v="USD"/>
    <n v="1393786877"/>
    <n v="1390330877"/>
    <n v="16091.792557870371"/>
    <s v="1944/01/20"/>
    <x v="844"/>
    <b v="0"/>
    <n v="7"/>
    <b v="0"/>
    <x v="17"/>
  </r>
  <r>
    <n v="1098"/>
    <s v="Kick, Punch... Fireball"/>
    <s v="Kick, Punch... Fireball is an FPS type arena game set inside the fantasy world."/>
    <x v="31"/>
    <n v="1803"/>
    <x v="2"/>
    <x v="0"/>
    <s v="USD"/>
    <n v="1397413095"/>
    <n v="1394821095"/>
    <n v="16143.762673611111"/>
    <s v="1944/03/12"/>
    <x v="845"/>
    <b v="0"/>
    <n v="22"/>
    <b v="0"/>
    <x v="17"/>
  </r>
  <r>
    <n v="1099"/>
    <s v="Xeno - A Sci-Fi FPS"/>
    <s v="Xeno is an FPS which combines all the best elements of old school and modern games to create a fresh and unique gameplay experience."/>
    <x v="10"/>
    <n v="25"/>
    <x v="2"/>
    <x v="1"/>
    <s v="GBP"/>
    <n v="1431547468"/>
    <n v="1428955468"/>
    <n v="16538.836435185185"/>
    <s v="1945/04/11"/>
    <x v="400"/>
    <b v="0"/>
    <n v="1"/>
    <b v="0"/>
    <x v="17"/>
  </r>
  <r>
    <n v="1100"/>
    <s v="Aeldengald Saga Book I"/>
    <s v="A retro style puzzle rpg with a dark story. Your decisions will influence the world and decide the outcome of the story."/>
    <x v="23"/>
    <n v="100"/>
    <x v="2"/>
    <x v="12"/>
    <s v="EUR"/>
    <n v="1455417571"/>
    <n v="1452825571"/>
    <n v="16815.110775462963"/>
    <s v="1946/01/13"/>
    <x v="531"/>
    <b v="0"/>
    <n v="10"/>
    <b v="0"/>
    <x v="17"/>
  </r>
  <r>
    <n v="1101"/>
    <s v="Strain Wars"/>
    <s v="Different strains of marijuana leafs battling to the death to see which one is the top strain."/>
    <x v="57"/>
    <n v="41"/>
    <x v="2"/>
    <x v="0"/>
    <s v="USD"/>
    <n v="1468519920"/>
    <n v="1466188338"/>
    <n v="16969.772430555557"/>
    <s v="1946/06/16"/>
    <x v="784"/>
    <b v="0"/>
    <n v="6"/>
    <b v="0"/>
    <x v="17"/>
  </r>
  <r>
    <n v="1102"/>
    <s v="Runers"/>
    <s v="Runers is a top-down rogue-like shooter where as you advance you create more powerful spells and fight fierce monsters and bosses."/>
    <x v="6"/>
    <n v="425"/>
    <x v="2"/>
    <x v="0"/>
    <s v="USD"/>
    <n v="1386568740"/>
    <n v="1383095125"/>
    <n v="16008.045428240741"/>
    <s v="1943/10/29"/>
    <x v="697"/>
    <b v="0"/>
    <n v="24"/>
    <b v="0"/>
    <x v="17"/>
  </r>
  <r>
    <n v="1103"/>
    <s v="The Morgue"/>
    <s v="&quot;I go to work... I classify the bodies and store them accordingly... Sometimes I here noises... Other times is see her..."/>
    <x v="36"/>
    <n v="243"/>
    <x v="2"/>
    <x v="0"/>
    <s v="USD"/>
    <n v="1466227190"/>
    <n v="1461043190"/>
    <n v="16910.22210648148"/>
    <s v="1946/04/18"/>
    <x v="233"/>
    <b v="0"/>
    <n v="15"/>
    <b v="0"/>
    <x v="17"/>
  </r>
  <r>
    <n v="1104"/>
    <s v="Street Heroes - A Facebook Beat 'em Up"/>
    <s v="Street Heroes is a retro 2D side-scrolling multiplayer beat 'em up for Facebook that brings classic arcade fun to a social platform"/>
    <x v="127"/>
    <n v="2971"/>
    <x v="2"/>
    <x v="1"/>
    <s v="GBP"/>
    <n v="1402480221"/>
    <n v="1399888221"/>
    <n v="16202.409965277779"/>
    <s v="1944/05/10"/>
    <x v="846"/>
    <b v="0"/>
    <n v="37"/>
    <b v="0"/>
    <x v="17"/>
  </r>
  <r>
    <n v="1105"/>
    <s v="Nightmare Zombies"/>
    <s v="Nightmare Zombies is the first Oculus Rift Only immersive zombie simulator in the Post-Apocalypse urban environment of New York City."/>
    <x v="216"/>
    <n v="1431"/>
    <x v="2"/>
    <x v="0"/>
    <s v="USD"/>
    <n v="1395627327"/>
    <n v="1393038927"/>
    <n v="16123.135729166666"/>
    <s v="1944/02/21"/>
    <x v="847"/>
    <b v="0"/>
    <n v="20"/>
    <b v="0"/>
    <x v="17"/>
  </r>
  <r>
    <n v="1106"/>
    <s v="Backyard Zombies"/>
    <s v="Collect coins and save civilians while you blast your way through tons of zombies! Unlock new characters and levels!"/>
    <x v="44"/>
    <n v="165"/>
    <x v="2"/>
    <x v="0"/>
    <s v="USD"/>
    <n v="1333557975"/>
    <n v="1330969575"/>
    <n v="15404.740451388889"/>
    <s v="1942/03/04"/>
    <x v="664"/>
    <b v="0"/>
    <n v="7"/>
    <b v="0"/>
    <x v="17"/>
  </r>
  <r>
    <n v="1107"/>
    <s v="The kidcade is the next big thing in the home entertainment"/>
    <s v="Enjoy video games, online surfing, and communications in privacy with Kid Cade, from Crestview, Florida. Our company has created a comp"/>
    <x v="3"/>
    <n v="0"/>
    <x v="2"/>
    <x v="0"/>
    <s v="USD"/>
    <n v="1406148024"/>
    <n v="1403556024"/>
    <n v="16244.861388888889"/>
    <s v="1944/06/21"/>
    <x v="580"/>
    <b v="0"/>
    <n v="0"/>
    <b v="0"/>
    <x v="17"/>
  </r>
  <r>
    <n v="1108"/>
    <s v="Urbania: Create the future"/>
    <s v="Environmental awareness using social games where players are challenged to pursue sustainable development in the city of the future."/>
    <x v="31"/>
    <n v="732.5"/>
    <x v="2"/>
    <x v="0"/>
    <s v="USD"/>
    <n v="1334326635"/>
    <n v="1329146235"/>
    <n v="15383.636979166668"/>
    <s v="1942/02/11"/>
    <x v="848"/>
    <b v="0"/>
    <n v="21"/>
    <b v="0"/>
    <x v="17"/>
  </r>
  <r>
    <n v="1109"/>
    <s v="1985 Video Game Museum/Arcade/Game Lounge/Event Center"/>
    <s v="Our goal is to open a video game museum, art gallery, free play arcade, game lounge, cosplay and event center here in Flint Michigan!"/>
    <x v="3"/>
    <n v="45"/>
    <x v="2"/>
    <x v="0"/>
    <s v="USD"/>
    <n v="1479495790"/>
    <n v="1476900190"/>
    <n v="17093.752199074075"/>
    <s v="1946/10/18"/>
    <x v="755"/>
    <b v="0"/>
    <n v="3"/>
    <b v="0"/>
    <x v="17"/>
  </r>
  <r>
    <n v="1110"/>
    <s v="PSI - Role Playing Game"/>
    <s v="PSI is a game about a group of people dealing with the effects of Nightmares becoming reality, life will never be the same."/>
    <x v="63"/>
    <n v="255"/>
    <x v="2"/>
    <x v="0"/>
    <s v="USD"/>
    <n v="1354919022"/>
    <n v="1352327022"/>
    <n v="15651.933125"/>
    <s v="1942/11/06"/>
    <x v="849"/>
    <b v="0"/>
    <n v="11"/>
    <b v="0"/>
    <x v="17"/>
  </r>
  <r>
    <n v="1111"/>
    <s v="Funding HyperLight Studios"/>
    <s v="We are bringing a new gaming experience to the field. One that will connect a community of people and servers from around the world."/>
    <x v="30"/>
    <n v="1"/>
    <x v="2"/>
    <x v="0"/>
    <s v="USD"/>
    <n v="1452228790"/>
    <n v="1449636790"/>
    <n v="16778.203587962962"/>
    <s v="1945/12/07"/>
    <x v="850"/>
    <b v="0"/>
    <n v="1"/>
    <b v="0"/>
    <x v="17"/>
  </r>
  <r>
    <n v="1112"/>
    <s v="Johnny Rocketfingers: Violent Point &amp; Click Adventure!"/>
    <s v="Tarantino-esque Adventure Game on Steroids Inspired by LucasArts, Gritty Action Movies and 1940's Animation"/>
    <x v="217"/>
    <n v="31272.92"/>
    <x v="2"/>
    <x v="0"/>
    <s v="USD"/>
    <n v="1421656200"/>
    <n v="1416507211"/>
    <n v="16394.759386574075"/>
    <s v="1944/11/18"/>
    <x v="490"/>
    <b v="0"/>
    <n v="312"/>
    <b v="0"/>
    <x v="17"/>
  </r>
  <r>
    <n v="1113"/>
    <s v="A YouTube Gaming Channel"/>
    <s v="A start up YouTube PC Gaming channel named ''Jeansie''. Comprised of witty banter and slightly above average  gaming skills :)"/>
    <x v="28"/>
    <n v="5"/>
    <x v="2"/>
    <x v="1"/>
    <s v="GBP"/>
    <n v="1408058820"/>
    <n v="1405466820"/>
    <n v="16266.977083333333"/>
    <s v="1944/07/13"/>
    <x v="63"/>
    <b v="0"/>
    <n v="1"/>
    <b v="0"/>
    <x v="17"/>
  </r>
  <r>
    <n v="1114"/>
    <s v="TeleRide"/>
    <s v="SciFi racing game for Android &amp; iOS platforms. Player gets a unique weapon which introduces an additional dimension to the competition."/>
    <x v="12"/>
    <n v="10"/>
    <x v="2"/>
    <x v="1"/>
    <s v="GBP"/>
    <n v="1381306687"/>
    <n v="1378714687"/>
    <n v="15957.345914351852"/>
    <s v="1943/09/08"/>
    <x v="350"/>
    <b v="0"/>
    <n v="3"/>
    <b v="0"/>
    <x v="17"/>
  </r>
  <r>
    <n v="1115"/>
    <s v="Before You Sleep - A Survival Social Video Game"/>
    <s v="Explore the protagonist's mind. Remember. Understand. Plan ahead. Stay ahead of threats. Nurture relations. Earn the fate you choose."/>
    <x v="79"/>
    <n v="53"/>
    <x v="2"/>
    <x v="0"/>
    <s v="USD"/>
    <n v="1459352495"/>
    <n v="1456764095"/>
    <n v="16860.695543981481"/>
    <s v="1946/02/27"/>
    <x v="200"/>
    <b v="0"/>
    <n v="4"/>
    <b v="0"/>
    <x v="17"/>
  </r>
  <r>
    <n v="1116"/>
    <s v="Quest Remnants of Chaos"/>
    <s v="A medieval, post apocolyptic, Online, MMORPG. Class morphing, character customization game."/>
    <x v="69"/>
    <n v="178.52"/>
    <x v="2"/>
    <x v="0"/>
    <s v="USD"/>
    <n v="1339273208"/>
    <n v="1334089208"/>
    <n v="15440.847314814815"/>
    <s v="1942/04/09"/>
    <x v="851"/>
    <b v="0"/>
    <n v="10"/>
    <b v="0"/>
    <x v="17"/>
  </r>
  <r>
    <n v="1117"/>
    <s v="Medieval Village"/>
    <s v="Experience the Medieval in your own village. Increase your village into a city and walk through the streets."/>
    <x v="28"/>
    <n v="83"/>
    <x v="2"/>
    <x v="12"/>
    <s v="EUR"/>
    <n v="1451053313"/>
    <n v="1448461313"/>
    <n v="16764.598530092593"/>
    <s v="1945/11/23"/>
    <x v="53"/>
    <b v="0"/>
    <n v="8"/>
    <b v="0"/>
    <x v="17"/>
  </r>
  <r>
    <n v="1118"/>
    <s v="Battle-Buddy â€“ Bringing gamers together"/>
    <s v="Ideal for social players as well as a tool for esports teams, Battle Buddy will help organise and coordinate, pugs, scrims, wars &amp; you!"/>
    <x v="37"/>
    <n v="109"/>
    <x v="2"/>
    <x v="2"/>
    <s v="AUD"/>
    <n v="1396666779"/>
    <n v="1394078379"/>
    <n v="16135.166423611112"/>
    <s v="1944/03/04"/>
    <x v="852"/>
    <b v="0"/>
    <n v="3"/>
    <b v="0"/>
    <x v="17"/>
  </r>
  <r>
    <n v="1119"/>
    <s v="Island of Paws - A Dog and Cat RPG Game    0==]=====&gt;"/>
    <s v="Dog people and cat people unit!! Help save Paw Island from the monsters in this milti-player (50-100 Person at a time) online RPG game"/>
    <x v="190"/>
    <n v="5"/>
    <x v="2"/>
    <x v="0"/>
    <s v="USD"/>
    <n v="1396810864"/>
    <n v="1395687664"/>
    <n v="16153.792407407407"/>
    <s v="1944/03/22"/>
    <x v="853"/>
    <b v="0"/>
    <n v="1"/>
    <b v="0"/>
    <x v="17"/>
  </r>
  <r>
    <n v="1120"/>
    <s v="PlanEt Ninjahwah"/>
    <s v="Planet Ninjahwah is a highly anticipated futuristic action adventure game that will blow your mind!!"/>
    <x v="31"/>
    <n v="0"/>
    <x v="2"/>
    <x v="0"/>
    <s v="USD"/>
    <n v="1319835400"/>
    <n v="1315947400"/>
    <n v="15230.872685185184"/>
    <s v="1941/09/11"/>
    <x v="854"/>
    <b v="0"/>
    <n v="0"/>
    <b v="0"/>
    <x v="17"/>
  </r>
  <r>
    <n v="1121"/>
    <s v="Pwincess"/>
    <s v="An action packed, side scrolling, platform jumping, laser shooting ADVENTURE that will be fun for everyone."/>
    <x v="65"/>
    <n v="29"/>
    <x v="2"/>
    <x v="0"/>
    <s v="USD"/>
    <n v="1457904316"/>
    <n v="1455315916"/>
    <n v="16843.934212962962"/>
    <s v="1946/02/10"/>
    <x v="855"/>
    <b v="0"/>
    <n v="5"/>
    <b v="0"/>
    <x v="17"/>
  </r>
  <r>
    <n v="1122"/>
    <s v="Funny Monsters (Mobile Game)"/>
    <s v="Mobile game featuring lots of funny little monsters on the run from their mad creator. Lots of gameplay elements will keep user bussy."/>
    <x v="50"/>
    <n v="0"/>
    <x v="2"/>
    <x v="1"/>
    <s v="GBP"/>
    <n v="1369932825"/>
    <n v="1368723225"/>
    <n v="15841.703993055555"/>
    <s v="1943/05/15"/>
    <x v="856"/>
    <b v="0"/>
    <n v="0"/>
    <b v="0"/>
    <x v="17"/>
  </r>
  <r>
    <n v="1123"/>
    <s v="Droplets"/>
    <s v="Fast paced mobile game where you control a rain drop by tilting your screen. Absorb other rain drops to go faster, but avoid clouds."/>
    <x v="10"/>
    <n v="11"/>
    <x v="2"/>
    <x v="0"/>
    <s v="USD"/>
    <n v="1397910848"/>
    <n v="1395318848"/>
    <n v="16149.523703703704"/>
    <s v="1944/03/18"/>
    <x v="108"/>
    <b v="0"/>
    <n v="3"/>
    <b v="0"/>
    <x v="17"/>
  </r>
  <r>
    <n v="1124"/>
    <s v="Disaster Defender:Save lives in a game and in the Real World"/>
    <s v="Disaster Defender is a Mobile RPG that puts you right into the action of a Disaster, saving lives and property like a real life hero!"/>
    <x v="161"/>
    <n v="425"/>
    <x v="2"/>
    <x v="0"/>
    <s v="USD"/>
    <n v="1430409651"/>
    <n v="1427817651"/>
    <n v="16525.667256944445"/>
    <s v="1945/03/29"/>
    <x v="573"/>
    <b v="0"/>
    <n v="7"/>
    <b v="0"/>
    <x v="18"/>
  </r>
  <r>
    <n v="1125"/>
    <s v="Ultimate Supremacy"/>
    <s v="Ultimate Supremacy will be the ultimate in mobile gaming, if you love fighting and strategy games, you will love Ultimate Supremacy."/>
    <x v="9"/>
    <n v="0"/>
    <x v="2"/>
    <x v="1"/>
    <s v="GBP"/>
    <n v="1443193130"/>
    <n v="1438009130"/>
    <n v="16643.624189814815"/>
    <s v="1945/07/25"/>
    <x v="857"/>
    <b v="0"/>
    <n v="0"/>
    <b v="0"/>
    <x v="18"/>
  </r>
  <r>
    <n v="1126"/>
    <s v="GAMING TO LEARN"/>
    <s v="Imagine a science class where the teacher walks in a says &quot;Take out your cell phone and play a game.&quot;"/>
    <x v="13"/>
    <n v="10"/>
    <x v="2"/>
    <x v="0"/>
    <s v="USD"/>
    <n v="1468482694"/>
    <n v="1465890694"/>
    <n v="16966.327476851853"/>
    <s v="1946/06/13"/>
    <x v="468"/>
    <b v="0"/>
    <n v="2"/>
    <b v="0"/>
    <x v="18"/>
  </r>
  <r>
    <n v="1127"/>
    <s v="ABRAcaPOCUS!!"/>
    <s v="A fast-paced, creepy/cute mobile puzzle game where you draw series of magic symbols to summon &amp; collect demons, monsters, gods, &amp; myths"/>
    <x v="19"/>
    <n v="585"/>
    <x v="2"/>
    <x v="0"/>
    <s v="USD"/>
    <n v="1416000600"/>
    <n v="1413318600"/>
    <n v="16357.854166666666"/>
    <s v="1944/10/12"/>
    <x v="308"/>
    <b v="0"/>
    <n v="23"/>
    <b v="0"/>
    <x v="18"/>
  </r>
  <r>
    <n v="1128"/>
    <s v="Flying Turds"/>
    <s v="#havingfunFTW"/>
    <x v="28"/>
    <n v="1"/>
    <x v="2"/>
    <x v="1"/>
    <s v="GBP"/>
    <n v="1407425717"/>
    <n v="1404833717"/>
    <n v="16259.649502314815"/>
    <s v="1944/07/06"/>
    <x v="3"/>
    <b v="0"/>
    <n v="1"/>
    <b v="0"/>
    <x v="18"/>
  </r>
  <r>
    <n v="1129"/>
    <s v="Angry words with Friends"/>
    <s v="This app will provide you with the ability to use your most favorite profanities while playing a game with your friends."/>
    <x v="22"/>
    <n v="21"/>
    <x v="2"/>
    <x v="0"/>
    <s v="USD"/>
    <n v="1465107693"/>
    <n v="1462515693"/>
    <n v="16927.264965277776"/>
    <s v="1946/05/05"/>
    <x v="54"/>
    <b v="0"/>
    <n v="2"/>
    <b v="0"/>
    <x v="18"/>
  </r>
  <r>
    <n v="1130"/>
    <s v="Terror Interceptor Mobile Video Game"/>
    <s v="A modernized version of the classic aerial combat arcade game 1942.  Use real fighter jets to take down terrorists on a global scale."/>
    <x v="10"/>
    <n v="11"/>
    <x v="2"/>
    <x v="0"/>
    <s v="USD"/>
    <n v="1416963300"/>
    <n v="1411775700"/>
    <n v="16339.996527777777"/>
    <s v="1944/09/24"/>
    <x v="523"/>
    <b v="0"/>
    <n v="3"/>
    <b v="0"/>
    <x v="18"/>
  </r>
  <r>
    <n v="1131"/>
    <s v="Hot Potato - The App"/>
    <s v="Don't drop it like it's hot..Hot Potato is a battle between friends. Compete to keep Mr Potato off the ground. Who will drop him first?"/>
    <x v="79"/>
    <n v="0"/>
    <x v="2"/>
    <x v="2"/>
    <s v="AUD"/>
    <n v="1450993668"/>
    <n v="1448401668"/>
    <n v="16763.908194444444"/>
    <s v="1945/11/22"/>
    <x v="858"/>
    <b v="0"/>
    <n v="0"/>
    <b v="0"/>
    <x v="18"/>
  </r>
  <r>
    <n v="1132"/>
    <s v="One"/>
    <s v="One is a simple mobile game about exploring the connections between all living things. Featuring hand-painted art."/>
    <x v="3"/>
    <n v="1438"/>
    <x v="2"/>
    <x v="5"/>
    <s v="CAD"/>
    <n v="1483238771"/>
    <n v="1480646771"/>
    <n v="17137.115405092594"/>
    <s v="1946/12/01"/>
    <x v="859"/>
    <b v="0"/>
    <n v="13"/>
    <b v="0"/>
    <x v="18"/>
  </r>
  <r>
    <n v="1133"/>
    <s v="Ping"/>
    <s v="Ping is a simple game currently in the design process, where the player lives off of the power of their connection to the internet."/>
    <x v="9"/>
    <n v="20"/>
    <x v="2"/>
    <x v="1"/>
    <s v="GBP"/>
    <n v="1406799981"/>
    <n v="1404207981"/>
    <n v="16252.407187500001"/>
    <s v="1944/06/29"/>
    <x v="860"/>
    <b v="0"/>
    <n v="1"/>
    <b v="0"/>
    <x v="18"/>
  </r>
  <r>
    <n v="1134"/>
    <s v="New Mario Bro's style game!"/>
    <s v="We are creating a new Mario Bro's style game called KFK:Original. It's challenging, fun and totally awesome!!!"/>
    <x v="31"/>
    <n v="1"/>
    <x v="2"/>
    <x v="2"/>
    <s v="AUD"/>
    <n v="1417235580"/>
    <n v="1416034228"/>
    <n v="16389.285046296296"/>
    <s v="1944/11/13"/>
    <x v="861"/>
    <b v="0"/>
    <n v="1"/>
    <b v="0"/>
    <x v="18"/>
  </r>
  <r>
    <n v="1135"/>
    <s v="Trumperama"/>
    <s v="&quot;Trumperama&quot; ist ein Jump 'n' Run Spiel im 8-Bit Stil fÃ¼r Android._x000a_Donald Trump gewinnt die Wahlen und muss gestoppt werden!"/>
    <x v="28"/>
    <n v="50"/>
    <x v="2"/>
    <x v="12"/>
    <s v="EUR"/>
    <n v="1470527094"/>
    <n v="1467935094"/>
    <n v="16989.98951388889"/>
    <s v="1946/07/06"/>
    <x v="862"/>
    <b v="0"/>
    <n v="1"/>
    <b v="0"/>
    <x v="18"/>
  </r>
  <r>
    <n v="1136"/>
    <s v="OneLifeMen - Jeu d' Aventure smartphone en Voxel Art"/>
    <s v="Arpenter pas moins de 50 stages ne sera pas facile avec une seule vie... peut Ãªtre que les potions vous aiderons Ã  survivre ?"/>
    <x v="218"/>
    <n v="270"/>
    <x v="2"/>
    <x v="6"/>
    <s v="EUR"/>
    <n v="1450541229"/>
    <n v="1447949229"/>
    <n v="16758.671631944446"/>
    <s v="1945/11/17"/>
    <x v="4"/>
    <b v="0"/>
    <n v="6"/>
    <b v="0"/>
    <x v="18"/>
  </r>
  <r>
    <n v="1137"/>
    <s v="Nodiatis RPG: Steam, Android, &amp; iOS Clients"/>
    <s v="This classic online RPG is being overhauled to run on more devices with an interface better suited for both mobile and widescreen."/>
    <x v="31"/>
    <n v="9875"/>
    <x v="2"/>
    <x v="0"/>
    <s v="USD"/>
    <n v="1461440421"/>
    <n v="1458848421"/>
    <n v="16884.819687499999"/>
    <s v="1946/03/23"/>
    <x v="863"/>
    <b v="0"/>
    <n v="39"/>
    <b v="0"/>
    <x v="18"/>
  </r>
  <r>
    <n v="1138"/>
    <s v="Slayers of The Dead AR- build your ultimate Zombie Fort"/>
    <s v="Have you ever wanted to build your own, ultimate zombie fort in real life? Enjoy a Zombie Apocalypse without the Apocalypse."/>
    <x v="19"/>
    <n v="125"/>
    <x v="2"/>
    <x v="0"/>
    <s v="USD"/>
    <n v="1485035131"/>
    <n v="1483307131"/>
    <n v="17167.906608796296"/>
    <s v="1946/12/31"/>
    <x v="864"/>
    <b v="0"/>
    <n v="4"/>
    <b v="0"/>
    <x v="18"/>
  </r>
  <r>
    <n v="1139"/>
    <s v="Soulwalker"/>
    <s v="Take control of the Void and bend it to your will as you perfect your strategy and amass your deck. The light gathers, your power grows"/>
    <x v="6"/>
    <n v="5"/>
    <x v="2"/>
    <x v="0"/>
    <s v="USD"/>
    <n v="1420100426"/>
    <n v="1417508426"/>
    <n v="16406.34752314815"/>
    <s v="1944/11/30"/>
    <x v="486"/>
    <b v="0"/>
    <n v="1"/>
    <b v="0"/>
    <x v="18"/>
  </r>
  <r>
    <n v="1140"/>
    <s v="Medieval Empire by Bear Games"/>
    <s v="We are creating the next epic Massive Multiplayer Online-Real Time Strategy game and we want you to be a part of it!"/>
    <x v="10"/>
    <n v="0"/>
    <x v="2"/>
    <x v="1"/>
    <s v="GBP"/>
    <n v="1438859121"/>
    <n v="1436267121"/>
    <n v="16623.462048611113"/>
    <s v="1945/07/05"/>
    <x v="460"/>
    <b v="0"/>
    <n v="0"/>
    <b v="0"/>
    <x v="18"/>
  </r>
  <r>
    <n v="1141"/>
    <s v="Arena Z - Zombie Survival"/>
    <s v="I think this will be a great game!"/>
    <x v="2"/>
    <n v="0"/>
    <x v="2"/>
    <x v="12"/>
    <s v="EUR"/>
    <n v="1436460450"/>
    <n v="1433868450"/>
    <n v="16595.699652777777"/>
    <s v="1945/06/07"/>
    <x v="206"/>
    <b v="0"/>
    <n v="0"/>
    <b v="0"/>
    <x v="18"/>
  </r>
  <r>
    <n v="1142"/>
    <s v="3E Community, a company driven by YOU!"/>
    <s v="If only you could help choose and/or create the Top Chart apps with your ideas..._x000a_Want that to come true? Well here we are."/>
    <x v="23"/>
    <n v="0"/>
    <x v="2"/>
    <x v="0"/>
    <s v="USD"/>
    <n v="1424131727"/>
    <n v="1421539727"/>
    <n v="16453.006099537037"/>
    <s v="1945/01/16"/>
    <x v="484"/>
    <b v="0"/>
    <n v="0"/>
    <b v="0"/>
    <x v="18"/>
  </r>
  <r>
    <n v="1143"/>
    <s v="Convergence: Rift Wars"/>
    <s v="Convergence: RiftWars is a easy to approach competitive turn-based strategy game, featuring quick game play and military tactics."/>
    <x v="101"/>
    <n v="186"/>
    <x v="2"/>
    <x v="0"/>
    <s v="USD"/>
    <n v="1450327126"/>
    <n v="1447735126"/>
    <n v="16756.193587962964"/>
    <s v="1945/11/15"/>
    <x v="792"/>
    <b v="0"/>
    <n v="8"/>
    <b v="0"/>
    <x v="18"/>
  </r>
  <r>
    <n v="1144"/>
    <s v="We Need Your Help to Finish Our BBQ Food Truck"/>
    <s v="We need your help to finish our food truck. We are building a BBQ Food Truck to serve competition style BBQ."/>
    <x v="219"/>
    <n v="0"/>
    <x v="2"/>
    <x v="0"/>
    <s v="USD"/>
    <n v="1430281320"/>
    <n v="1427689320"/>
    <n v="16524.181944444445"/>
    <s v="1945/03/28"/>
    <x v="304"/>
    <b v="0"/>
    <n v="0"/>
    <b v="0"/>
    <x v="19"/>
  </r>
  <r>
    <n v="1145"/>
    <s v="A FORK IN THE ROAD food truck"/>
    <s v="Emphasizing locally and responsibly raised ingredients, serving delicious food! I need your help."/>
    <x v="58"/>
    <n v="100"/>
    <x v="2"/>
    <x v="0"/>
    <s v="USD"/>
    <n v="1412272592"/>
    <n v="1407088592"/>
    <n v="16285.747592592592"/>
    <s v="1944/08/01"/>
    <x v="865"/>
    <b v="0"/>
    <n v="1"/>
    <b v="0"/>
    <x v="19"/>
  </r>
  <r>
    <n v="1146"/>
    <s v="Sleepy PIg Barbecue: Auburn's First BBQ Food Truck"/>
    <s v="Bringing the flavor of competition BBQ to small town Auburn with the ease of a big city food truck."/>
    <x v="12"/>
    <n v="530"/>
    <x v="2"/>
    <x v="0"/>
    <s v="USD"/>
    <n v="1399071173"/>
    <n v="1395787973"/>
    <n v="16154.953391203704"/>
    <s v="1944/03/23"/>
    <x v="839"/>
    <b v="0"/>
    <n v="12"/>
    <b v="0"/>
    <x v="19"/>
  </r>
  <r>
    <n v="1147"/>
    <s v="baked pugtato"/>
    <s v="amazing gourmet baked potato truck with variable options for everyone, its always been my dream, help me make it come true :)."/>
    <x v="31"/>
    <n v="0"/>
    <x v="2"/>
    <x v="5"/>
    <s v="CAD"/>
    <n v="1413760783"/>
    <n v="1408576783"/>
    <n v="16302.972025462963"/>
    <s v="1944/08/18"/>
    <x v="866"/>
    <b v="0"/>
    <n v="0"/>
    <b v="0"/>
    <x v="19"/>
  </r>
  <r>
    <n v="1148"/>
    <s v="Warren's / Adilyn's Rollin' Bistro"/>
    <s v="New local (Louisville, KY.) food truck with a refreshing spin on rolling kitchens."/>
    <x v="36"/>
    <n v="73"/>
    <x v="2"/>
    <x v="0"/>
    <s v="USD"/>
    <n v="1480568781"/>
    <n v="1477973181"/>
    <n v="17106.171076388888"/>
    <s v="1946/10/31"/>
    <x v="548"/>
    <b v="0"/>
    <n v="3"/>
    <b v="0"/>
    <x v="19"/>
  </r>
  <r>
    <n v="1149"/>
    <s v="The Floridian Food Truck"/>
    <s v="Bringing culturally diverse Floridian cuisine to the people!"/>
    <x v="63"/>
    <n v="75"/>
    <x v="2"/>
    <x v="0"/>
    <s v="USD"/>
    <n v="1466096566"/>
    <n v="1463504566"/>
    <n v="16938.71025462963"/>
    <s v="1946/05/16"/>
    <x v="301"/>
    <b v="0"/>
    <n v="2"/>
    <b v="0"/>
    <x v="19"/>
  </r>
  <r>
    <n v="1150"/>
    <s v="Chef Po's Food Truck"/>
    <s v="Bringing delicious authentic and fusion Taiwanese Food to the West Coast."/>
    <x v="30"/>
    <n v="252"/>
    <x v="2"/>
    <x v="0"/>
    <s v="USD"/>
    <n v="1452293675"/>
    <n v="1447109675"/>
    <n v="16748.954571759259"/>
    <s v="1945/11/07"/>
    <x v="522"/>
    <b v="0"/>
    <n v="6"/>
    <b v="0"/>
    <x v="19"/>
  </r>
  <r>
    <n v="1151"/>
    <s v="Blaze'n Pontiac Grill"/>
    <s v="Basically home style foods as huge sandwiches, burgers, and apps. Limitited to NOTHING. Irish,Mexican, cajÃ£n, southern bqq even veggies"/>
    <x v="31"/>
    <n v="0"/>
    <x v="2"/>
    <x v="0"/>
    <s v="USD"/>
    <n v="1441592863"/>
    <n v="1439000863"/>
    <n v="16655.10258101852"/>
    <s v="1945/08/06"/>
    <x v="867"/>
    <b v="0"/>
    <n v="0"/>
    <b v="0"/>
    <x v="19"/>
  </r>
  <r>
    <n v="1152"/>
    <s v="Peruvian King Food Truck"/>
    <s v="Peruvian food truck with an LA twist."/>
    <x v="194"/>
    <n v="911"/>
    <x v="2"/>
    <x v="0"/>
    <s v="USD"/>
    <n v="1431709312"/>
    <n v="1429117312"/>
    <n v="16540.709629629629"/>
    <s v="1945/04/13"/>
    <x v="868"/>
    <b v="0"/>
    <n v="15"/>
    <b v="0"/>
    <x v="19"/>
  </r>
  <r>
    <n v="1153"/>
    <s v="The Cold Spot Mobile Trailer"/>
    <s v="A mobile concession trailer for snow cones, ice cream, smoothies and more"/>
    <x v="6"/>
    <n v="50"/>
    <x v="2"/>
    <x v="0"/>
    <s v="USD"/>
    <n v="1434647305"/>
    <n v="1432055305"/>
    <n v="16574.714178240742"/>
    <s v="1945/05/17"/>
    <x v="507"/>
    <b v="0"/>
    <n v="1"/>
    <b v="0"/>
    <x v="19"/>
  </r>
  <r>
    <n v="1154"/>
    <s v="Food Truck Funding"/>
    <s v="We're about to launch our first ever food truck to share our amazing food and we need your help! Be a part of our truck!"/>
    <x v="10"/>
    <n v="325"/>
    <x v="2"/>
    <x v="0"/>
    <s v="USD"/>
    <n v="1441507006"/>
    <n v="1438915006"/>
    <n v="16654.108865740742"/>
    <s v="1945/08/05"/>
    <x v="454"/>
    <b v="0"/>
    <n v="3"/>
    <b v="0"/>
    <x v="19"/>
  </r>
  <r>
    <n v="1155"/>
    <s v="Mobile Coffee Cart with a Purpose"/>
    <s v="I am on a mission to offer as many people as I can a great healthy coffee, tea, and snacks by using healthy products and ingredients."/>
    <x v="31"/>
    <n v="188"/>
    <x v="2"/>
    <x v="0"/>
    <s v="USD"/>
    <n v="1408040408"/>
    <n v="1405448408"/>
    <n v="16266.763981481481"/>
    <s v="1944/07/13"/>
    <x v="63"/>
    <b v="0"/>
    <n v="8"/>
    <b v="0"/>
    <x v="19"/>
  </r>
  <r>
    <n v="1156"/>
    <s v="Harley Hawg Dogs, Inc"/>
    <s v="A Food Truck featuring Deep Fried Natural Casing Beef/Pork mix Hot Dogs, New York Style Rippers. Also serving Fresh Cut Fries."/>
    <x v="115"/>
    <n v="0"/>
    <x v="2"/>
    <x v="0"/>
    <s v="USD"/>
    <n v="1424742162"/>
    <n v="1422150162"/>
    <n v="16460.071319444443"/>
    <s v="1945/01/23"/>
    <x v="869"/>
    <b v="0"/>
    <n v="0"/>
    <b v="0"/>
    <x v="19"/>
  </r>
  <r>
    <n v="1157"/>
    <s v="BIGFOOT BBQ - Flavors As Big As Sasquatch Himself"/>
    <s v="When the smoke clears, folks in Albany are going to experience the best barbeque they'll ever have! Got the flavor, need some funding."/>
    <x v="3"/>
    <n v="151"/>
    <x v="2"/>
    <x v="0"/>
    <s v="USD"/>
    <n v="1417795480"/>
    <n v="1412607880"/>
    <n v="16349.628240740742"/>
    <s v="1944/10/04"/>
    <x v="811"/>
    <b v="0"/>
    <n v="3"/>
    <b v="0"/>
    <x v="19"/>
  </r>
  <r>
    <n v="1158"/>
    <s v="Help me build my Tiny House Cupcake Bakery - Phase 1"/>
    <s v="It's been my dream to start my own cupcake bakery and it's now or never. Help me take the first steps toward building my dream."/>
    <x v="51"/>
    <n v="35"/>
    <x v="2"/>
    <x v="0"/>
    <s v="USD"/>
    <n v="1418091128"/>
    <n v="1415499128"/>
    <n v="16383.09175925926"/>
    <s v="1944/11/07"/>
    <x v="870"/>
    <b v="0"/>
    <n v="3"/>
    <b v="0"/>
    <x v="19"/>
  </r>
  <r>
    <n v="1159"/>
    <s v="Skewed Up Food Truck"/>
    <s v="Skewed Up food truck is my dream and need help getting it started, presenting some to the bank for my loan, spice up logo, etc."/>
    <x v="220"/>
    <n v="0"/>
    <x v="2"/>
    <x v="0"/>
    <s v="USD"/>
    <n v="1435679100"/>
    <n v="1433006765"/>
    <n v="16585.726446759258"/>
    <s v="1945/05/28"/>
    <x v="871"/>
    <b v="0"/>
    <n v="0"/>
    <b v="0"/>
    <x v="19"/>
  </r>
  <r>
    <n v="1160"/>
    <s v="Harvest Grub Eatery...Mobile Eatery...Fresh Seasonal Grub!"/>
    <s v="Food is a lifestyle...the art, the challenge, and the happiness is the wealth I seek....join me on my journey to success."/>
    <x v="11"/>
    <n v="1155"/>
    <x v="2"/>
    <x v="0"/>
    <s v="USD"/>
    <n v="1427510586"/>
    <n v="1424922186"/>
    <n v="16492.154930555556"/>
    <s v="1945/02/24"/>
    <x v="779"/>
    <b v="0"/>
    <n v="19"/>
    <b v="0"/>
    <x v="19"/>
  </r>
  <r>
    <n v="1161"/>
    <s v="Pyros Brick Oven Pizza in a Food Truck."/>
    <s v="Amazing delicious pizza a real hit a true niche that has not been explored ground floor opportunity in food trucks done by a real chef"/>
    <x v="102"/>
    <n v="0"/>
    <x v="2"/>
    <x v="0"/>
    <s v="USD"/>
    <n v="1432047989"/>
    <n v="1430233589"/>
    <n v="16553.629502314816"/>
    <s v="1945/04/26"/>
    <x v="527"/>
    <b v="0"/>
    <n v="0"/>
    <b v="0"/>
    <x v="19"/>
  </r>
  <r>
    <n v="1162"/>
    <s v="Super Natural Kooking"/>
    <s v="Solar Powered, Recycled Fryer Oil for Truck Fuel, Locally Grown Organic &amp; Hormone Free Foods, Pop-up Bands, Private Party and Functions"/>
    <x v="127"/>
    <n v="35"/>
    <x v="2"/>
    <x v="0"/>
    <s v="USD"/>
    <n v="1411662264"/>
    <n v="1408983864"/>
    <n v="16307.683611111112"/>
    <s v="1944/08/23"/>
    <x v="872"/>
    <b v="0"/>
    <n v="2"/>
    <b v="0"/>
    <x v="19"/>
  </r>
  <r>
    <n v="1163"/>
    <s v="When I become awesome, I will cater an event for you!!"/>
    <s v="Cooking is my passion.Lets take my passion to another level,by sending me to a culinary school, I WILL be one of the best chefs ever!"/>
    <x v="221"/>
    <n v="0"/>
    <x v="2"/>
    <x v="0"/>
    <s v="USD"/>
    <n v="1407604920"/>
    <n v="1405012920"/>
    <n v="16261.723611111111"/>
    <s v="1944/07/08"/>
    <x v="451"/>
    <b v="0"/>
    <n v="0"/>
    <b v="0"/>
    <x v="19"/>
  </r>
  <r>
    <n v="1164"/>
    <s v="Bayou Classic BBQ"/>
    <s v="Bayou Classic BBQ will be  Mansura,LA _x000a_newest and best mobile food truck_x000a_serving delicious BBQ Georgia style slow_x000a_smoke BBQ!"/>
    <x v="3"/>
    <n v="0"/>
    <x v="2"/>
    <x v="0"/>
    <s v="USD"/>
    <n v="1466270582"/>
    <n v="1463678582"/>
    <n v="16940.724328703705"/>
    <s v="1946/05/18"/>
    <x v="873"/>
    <b v="0"/>
    <n v="0"/>
    <b v="0"/>
    <x v="19"/>
  </r>
  <r>
    <n v="1165"/>
    <s v="Cupcake Wars Winners: Dreamy Creations Cupcake Truck"/>
    <s v="Join us in transforming Dreamy Creations truck into a food truck so we can bring you the most delicious cupcakes to your neighborhood!"/>
    <x v="3"/>
    <n v="2070.5"/>
    <x v="2"/>
    <x v="0"/>
    <s v="USD"/>
    <n v="1404623330"/>
    <n v="1401685730"/>
    <n v="16223.214467592592"/>
    <s v="1944/05/31"/>
    <x v="153"/>
    <b v="0"/>
    <n v="25"/>
    <b v="0"/>
    <x v="19"/>
  </r>
  <r>
    <n v="1166"/>
    <s v="Fire On High: Organic Food Truck on a Mission"/>
    <s v="Making delicious healthy food affordable &amp; accessible to ALL Cincinnati neighborhoods. Locally sourced, seasonally-inspired menu"/>
    <x v="36"/>
    <n v="2871"/>
    <x v="2"/>
    <x v="0"/>
    <s v="USD"/>
    <n v="1435291200"/>
    <n v="1432640342"/>
    <n v="16581.485439814816"/>
    <s v="1945/05/24"/>
    <x v="874"/>
    <b v="0"/>
    <n v="8"/>
    <b v="0"/>
    <x v="19"/>
  </r>
  <r>
    <n v="1167"/>
    <s v="Empanada Express Food Truck"/>
    <s v="A mobile food truck serving up a Latino-inspired fusion cuisine using fresh, local, &amp; organic ingredients!"/>
    <x v="127"/>
    <n v="979"/>
    <x v="2"/>
    <x v="0"/>
    <s v="USD"/>
    <n v="1410543495"/>
    <n v="1407865095"/>
    <n v="16294.734895833333"/>
    <s v="1944/08/10"/>
    <x v="372"/>
    <b v="0"/>
    <n v="16"/>
    <b v="0"/>
    <x v="19"/>
  </r>
  <r>
    <n v="1168"/>
    <s v="SiMpLy FreSH fOoD TrUck"/>
    <s v="Simply fresh farm to table on wheels working close with local farms to ensure the highest of quality of product ."/>
    <x v="102"/>
    <n v="1020"/>
    <x v="2"/>
    <x v="0"/>
    <s v="USD"/>
    <n v="1474507065"/>
    <n v="1471915065"/>
    <n v="17036.053993055557"/>
    <s v="1946/08/22"/>
    <x v="494"/>
    <b v="0"/>
    <n v="3"/>
    <b v="0"/>
    <x v="19"/>
  </r>
  <r>
    <n v="1169"/>
    <s v="FREE Shuttle Service in Downtown Los Angeles"/>
    <s v="Our service provides door-to-door shuttle transportation in Downtown Los Angeles. FREE to passengers - driver tip appreciated."/>
    <x v="3"/>
    <n v="17"/>
    <x v="2"/>
    <x v="0"/>
    <s v="USD"/>
    <n v="1424593763"/>
    <n v="1422001763"/>
    <n v="16458.353738425925"/>
    <s v="1945/01/21"/>
    <x v="875"/>
    <b v="0"/>
    <n v="3"/>
    <b v="0"/>
    <x v="19"/>
  </r>
  <r>
    <n v="1170"/>
    <s v="Its A Rib Thing"/>
    <s v="They are sweet, sticky and incredibly addictive. People are left with a huge smile and a full stomach but still ask for more!!!"/>
    <x v="31"/>
    <n v="100"/>
    <x v="2"/>
    <x v="1"/>
    <s v="GBP"/>
    <n v="1433021171"/>
    <n v="1430429171"/>
    <n v="16555.893182870372"/>
    <s v="1945/04/28"/>
    <x v="876"/>
    <b v="0"/>
    <n v="2"/>
    <b v="0"/>
    <x v="19"/>
  </r>
  <r>
    <n v="1171"/>
    <s v="The Mean Green Purple Machine"/>
    <s v="Tulsa's first true biodiesel, alternative energy powered food truck! Oh yeah, and delicious food!"/>
    <x v="31"/>
    <n v="25"/>
    <x v="2"/>
    <x v="0"/>
    <s v="USD"/>
    <n v="1415909927"/>
    <n v="1414351127"/>
    <n v="16369.804710648148"/>
    <s v="1944/10/24"/>
    <x v="137"/>
    <b v="0"/>
    <n v="1"/>
    <b v="0"/>
    <x v="19"/>
  </r>
  <r>
    <n v="1172"/>
    <s v="let your dayz take you to the dogs."/>
    <s v="Bringing YOUR favorite dog recipes to the streets."/>
    <x v="7"/>
    <n v="0"/>
    <x v="2"/>
    <x v="0"/>
    <s v="USD"/>
    <n v="1408551752"/>
    <n v="1405959752"/>
    <n v="16272.682314814814"/>
    <s v="1944/07/19"/>
    <x v="33"/>
    <b v="0"/>
    <n v="0"/>
    <b v="0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x v="152"/>
    <n v="30"/>
    <x v="2"/>
    <x v="0"/>
    <s v="USD"/>
    <n v="1438576057"/>
    <n v="1435552057"/>
    <n v="16615.185844907406"/>
    <s v="1945/06/27"/>
    <x v="295"/>
    <b v="0"/>
    <n v="1"/>
    <b v="0"/>
    <x v="19"/>
  </r>
  <r>
    <n v="1174"/>
    <s v="Give The Black Burro a Stable Stable"/>
    <s v="Help me purchase a parking space to be the Burro's permanant home, I need your help to raise $15,000!"/>
    <x v="36"/>
    <n v="886"/>
    <x v="2"/>
    <x v="0"/>
    <s v="USD"/>
    <n v="1462738327"/>
    <n v="1460146327"/>
    <n v="16899.841747685186"/>
    <s v="1946/04/07"/>
    <x v="8"/>
    <b v="0"/>
    <n v="19"/>
    <b v="0"/>
    <x v="19"/>
  </r>
  <r>
    <n v="1175"/>
    <s v="Bad To The Cone Food Service ATX"/>
    <s v="&quot;Create-Your-Cone&quot;. Freshly made waffle cones stuffed with your choice of yummy ingredients, or frozen yogurt!"/>
    <x v="22"/>
    <n v="585"/>
    <x v="2"/>
    <x v="0"/>
    <s v="USD"/>
    <n v="1436981339"/>
    <n v="1434389339"/>
    <n v="16601.728460648148"/>
    <s v="1945/06/13"/>
    <x v="877"/>
    <b v="0"/>
    <n v="9"/>
    <b v="0"/>
    <x v="19"/>
  </r>
  <r>
    <n v="1176"/>
    <s v="Mirlin's Sushi"/>
    <s v="Mirlins Sushi!_x000a_Find us on Facebook!_x000a_(Gives backers a voice, and a direct link to us! No kickstarter disappearing act here!)"/>
    <x v="164"/>
    <n v="10"/>
    <x v="2"/>
    <x v="2"/>
    <s v="AUD"/>
    <n v="1488805200"/>
    <n v="1484094498"/>
    <n v="17177.019652777777"/>
    <s v="1947/01/10"/>
    <x v="746"/>
    <b v="0"/>
    <n v="1"/>
    <b v="0"/>
    <x v="19"/>
  </r>
  <r>
    <n v="1177"/>
    <s v="Funnel Cakes come to the UK!"/>
    <s v="Its CRAZY the UK is still in the dark about funnel cakes! We want to convert a trailer and show the country what they've been missing!"/>
    <x v="12"/>
    <n v="0"/>
    <x v="2"/>
    <x v="1"/>
    <s v="GBP"/>
    <n v="1413388296"/>
    <n v="1410796296"/>
    <n v="16328.660833333333"/>
    <s v="1944/09/13"/>
    <x v="878"/>
    <b v="0"/>
    <n v="0"/>
    <b v="0"/>
    <x v="19"/>
  </r>
  <r>
    <n v="1178"/>
    <s v="Thella's, food, tacos, burritos, health"/>
    <s v="Hi, Thella's is an idea of a local inexpensive burrito truck, where we want take the delicious burritos and tacos to whole new level"/>
    <x v="96"/>
    <n v="5"/>
    <x v="2"/>
    <x v="0"/>
    <s v="USD"/>
    <n v="1408225452"/>
    <n v="1405633452"/>
    <n v="16268.905694444444"/>
    <s v="1944/07/15"/>
    <x v="323"/>
    <b v="0"/>
    <n v="1"/>
    <b v="0"/>
    <x v="19"/>
  </r>
  <r>
    <n v="1179"/>
    <s v="El Camion Roja"/>
    <s v="Mexican Style Food Truck, run by a Red Seal Chef, in a town with NO MEXICAN FOOD! That is a culinary emergency situation!"/>
    <x v="127"/>
    <n v="3200"/>
    <x v="2"/>
    <x v="5"/>
    <s v="CAD"/>
    <n v="1446052627"/>
    <n v="1443460627"/>
    <n v="16706.720219907409"/>
    <s v="1945/09/26"/>
    <x v="375"/>
    <b v="0"/>
    <n v="5"/>
    <b v="0"/>
    <x v="19"/>
  </r>
  <r>
    <n v="1180"/>
    <s v="Hogzilla S.O.W. (Squeals On Wheels) A Veteran Owned Company"/>
    <s v="We would like to start a military-themed food truck to serve the Battle Creek/Kalamazoo area."/>
    <x v="63"/>
    <n v="5875"/>
    <x v="2"/>
    <x v="0"/>
    <s v="USD"/>
    <n v="1403983314"/>
    <n v="1400786514"/>
    <n v="16212.806875"/>
    <s v="1944/05/20"/>
    <x v="879"/>
    <b v="0"/>
    <n v="85"/>
    <b v="0"/>
    <x v="19"/>
  </r>
  <r>
    <n v="1181"/>
    <s v="Gringo Loco Tacos Food Truck"/>
    <s v="Bringing the best tacos to the streets of Chicago!"/>
    <x v="63"/>
    <n v="4"/>
    <x v="2"/>
    <x v="0"/>
    <s v="USD"/>
    <n v="1425197321"/>
    <n v="1422605321"/>
    <n v="16465.339363425926"/>
    <s v="1945/01/28"/>
    <x v="880"/>
    <b v="0"/>
    <n v="3"/>
    <b v="0"/>
    <x v="19"/>
  </r>
  <r>
    <n v="1182"/>
    <s v="J &amp; D Rolling Smoke BBQ expansion"/>
    <s v="Two  years ago this business was started to help a local non-profit.  We have since expanded and provide jobs in our small community."/>
    <x v="28"/>
    <n v="42"/>
    <x v="2"/>
    <x v="0"/>
    <s v="USD"/>
    <n v="1484239320"/>
    <n v="1482609088"/>
    <n v="17159.827407407407"/>
    <s v="1946/12/23"/>
    <x v="881"/>
    <b v="0"/>
    <n v="4"/>
    <b v="0"/>
    <x v="19"/>
  </r>
  <r>
    <n v="1183"/>
    <s v="Freshie's Donuts Food Trailer"/>
    <s v="Help Freshie keep her dream alive by pledging to get a donut truck! She will be able to do events as well as cater to the community"/>
    <x v="30"/>
    <n v="100"/>
    <x v="2"/>
    <x v="0"/>
    <s v="USD"/>
    <n v="1478059140"/>
    <n v="1476391223"/>
    <n v="17087.861377314814"/>
    <s v="1946/10/12"/>
    <x v="682"/>
    <b v="0"/>
    <n v="3"/>
    <b v="0"/>
    <x v="19"/>
  </r>
  <r>
    <n v="1184"/>
    <s v="2016/2017 Cyclocross Album"/>
    <s v="This coffee table album is the chronicle of the 2016/2017 cyclocross season, the latest edition of the renowned cyclephotos books."/>
    <x v="29"/>
    <n v="23086"/>
    <x v="0"/>
    <x v="1"/>
    <s v="GBP"/>
    <n v="1486391011"/>
    <n v="1483712611"/>
    <n v="17172.599664351852"/>
    <s v="1947/01/05"/>
    <x v="181"/>
    <b v="0"/>
    <n v="375"/>
    <b v="1"/>
    <x v="20"/>
  </r>
  <r>
    <n v="1185"/>
    <s v="Katrina  Reflections"/>
    <s v="A photo exhibition and book showcasing images and stories of our time in New Orleans, commemorating Katrinaâ€™s ten year anniversary."/>
    <x v="78"/>
    <n v="13180"/>
    <x v="0"/>
    <x v="0"/>
    <s v="USD"/>
    <n v="1433736000"/>
    <n v="1430945149"/>
    <n v="16561.865150462963"/>
    <s v="1945/05/04"/>
    <x v="393"/>
    <b v="0"/>
    <n v="111"/>
    <b v="1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x v="51"/>
    <n v="8005"/>
    <x v="0"/>
    <x v="1"/>
    <s v="GBP"/>
    <n v="1433198520"/>
    <n v="1430340195"/>
    <n v="16554.863368055554"/>
    <s v="1945/04/27"/>
    <x v="841"/>
    <b v="0"/>
    <n v="123"/>
    <b v="1"/>
    <x v="20"/>
  </r>
  <r>
    <n v="1187"/>
    <s v="&quot;SUNDANCERS: The Men of Utah&quot;"/>
    <s v="A gorgeous monograph of sensual imagery featuring the men of Utah, shot against the incredible expanses of land they call their own."/>
    <x v="222"/>
    <n v="9111"/>
    <x v="0"/>
    <x v="0"/>
    <s v="USD"/>
    <n v="1431885600"/>
    <n v="1429133323"/>
    <n v="16540.894942129631"/>
    <s v="1945/04/13"/>
    <x v="868"/>
    <b v="0"/>
    <n v="70"/>
    <b v="1"/>
    <x v="20"/>
  </r>
  <r>
    <n v="1188"/>
    <s v="Because Dance."/>
    <s v="A photobook of young dancers and their inspiring stories, photographed in beautiful and unique locations."/>
    <x v="13"/>
    <n v="3211"/>
    <x v="0"/>
    <x v="5"/>
    <s v="CAD"/>
    <n v="1482943740"/>
    <n v="1481129340"/>
    <n v="17142.700694444444"/>
    <s v="1946/12/06"/>
    <x v="330"/>
    <b v="0"/>
    <n v="85"/>
    <b v="1"/>
    <x v="20"/>
  </r>
  <r>
    <n v="1189"/>
    <s v="Road Ramblers"/>
    <s v="A couple of experienced road trippers setting out for the big one. Six months traveling in a converted bus with a book at the end."/>
    <x v="7"/>
    <n v="9700"/>
    <x v="0"/>
    <x v="0"/>
    <s v="USD"/>
    <n v="1467242995"/>
    <n v="1465428595"/>
    <n v="16960.979108796295"/>
    <s v="1946/06/07"/>
    <x v="882"/>
    <b v="0"/>
    <n v="86"/>
    <b v="1"/>
    <x v="20"/>
  </r>
  <r>
    <n v="1190"/>
    <s v="The Reality Of Chronic Illness - The Book"/>
    <s v="A pairing of self portraiture and writing to shed light on the reality of life with chronic illness."/>
    <x v="2"/>
    <n v="675"/>
    <x v="0"/>
    <x v="0"/>
    <s v="USD"/>
    <n v="1409500725"/>
    <n v="1406908725"/>
    <n v="16283.665798611111"/>
    <s v="1944/07/30"/>
    <x v="883"/>
    <b v="0"/>
    <n v="13"/>
    <b v="1"/>
    <x v="20"/>
  </r>
  <r>
    <n v="1191"/>
    <s v="Good Morning Japan"/>
    <s v="A photo journal capturing 30 days of sweetness in Kyoto, Tokyo, and more. Join me to see the cutest &amp; prettiest images of Japan :)"/>
    <x v="200"/>
    <n v="2945"/>
    <x v="0"/>
    <x v="0"/>
    <s v="USD"/>
    <n v="1458480560"/>
    <n v="1455892160"/>
    <n v="16850.603703703702"/>
    <s v="1946/02/17"/>
    <x v="884"/>
    <b v="0"/>
    <n v="33"/>
    <b v="1"/>
    <x v="20"/>
  </r>
  <r>
    <n v="1192"/>
    <s v="Other Worlds - A Make 100 Project"/>
    <s v="A macro landscape photography art book &amp; limited edition prints. A Make 100 project."/>
    <x v="213"/>
    <n v="290"/>
    <x v="0"/>
    <x v="1"/>
    <s v="GBP"/>
    <n v="1486814978"/>
    <n v="1484222978"/>
    <n v="17178.506689814814"/>
    <s v="1947/01/11"/>
    <x v="885"/>
    <b v="0"/>
    <n v="15"/>
    <b v="1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x v="223"/>
    <n v="21831"/>
    <x v="0"/>
    <x v="0"/>
    <s v="USD"/>
    <n v="1460223453"/>
    <n v="1455043053"/>
    <n v="16840.776076388887"/>
    <s v="1946/02/07"/>
    <x v="588"/>
    <b v="0"/>
    <n v="273"/>
    <b v="1"/>
    <x v="20"/>
  </r>
  <r>
    <n v="1194"/>
    <s v="Atlantic Light: The West Coast of Ireland in Photographs"/>
    <s v="A beautifully presented hardcover book of aerial photographs that show the west coast of Ireland as it's never been seen before."/>
    <x v="78"/>
    <n v="40280"/>
    <x v="0"/>
    <x v="17"/>
    <s v="EUR"/>
    <n v="1428493379"/>
    <n v="1425901379"/>
    <n v="16503.488182870369"/>
    <s v="1945/03/07"/>
    <x v="161"/>
    <b v="0"/>
    <n v="714"/>
    <b v="1"/>
    <x v="20"/>
  </r>
  <r>
    <n v="1195"/>
    <s v="CALAMITA/Ã€ project"/>
    <s v="CALAMITA/Ã€ is a tool for investigating the contemporary Vajont and the topic of catastrophes in general._x000a_Â«CHE IDDIO CE LA MANDI BUONAÂ»"/>
    <x v="3"/>
    <n v="13500"/>
    <x v="0"/>
    <x v="13"/>
    <s v="EUR"/>
    <n v="1450602000"/>
    <n v="1445415653"/>
    <n v="16729.347835648146"/>
    <s v="1945/10/19"/>
    <x v="886"/>
    <b v="0"/>
    <n v="170"/>
    <b v="1"/>
    <x v="20"/>
  </r>
  <r>
    <n v="1196"/>
    <s v="NAKED IBIZA - A Large Scale Photography Book by Dylan Rosser"/>
    <s v="A book of male nudes photographed on location in Ibiza over the last 4 years."/>
    <x v="107"/>
    <n v="39137"/>
    <x v="0"/>
    <x v="1"/>
    <s v="GBP"/>
    <n v="1450467539"/>
    <n v="1447875539"/>
    <n v="16757.818738425925"/>
    <s v="1945/11/16"/>
    <x v="887"/>
    <b v="0"/>
    <n v="512"/>
    <b v="1"/>
    <x v="20"/>
  </r>
  <r>
    <n v="1197"/>
    <s v="Brewtography Project: Discovering Colorado Breweries"/>
    <s v="A coffee table book celebrating Colorado brewery culture; exploring the passion and personality of local breweries through photographs."/>
    <x v="36"/>
    <n v="37994"/>
    <x v="0"/>
    <x v="0"/>
    <s v="USD"/>
    <n v="1465797540"/>
    <n v="1463155034"/>
    <n v="16934.66474537037"/>
    <s v="1946/05/12"/>
    <x v="478"/>
    <b v="0"/>
    <n v="314"/>
    <b v="1"/>
    <x v="20"/>
  </r>
  <r>
    <n v="1198"/>
    <s v="The White Desert: Wildlife &amp; Antarctica photobook"/>
    <s v="The White Desert is a photo project, documenting the fragility and beauty of the planet, from the Arctic to Antarctic regions!"/>
    <x v="8"/>
    <n v="9121"/>
    <x v="0"/>
    <x v="0"/>
    <s v="USD"/>
    <n v="1451530800"/>
    <n v="1448463086"/>
    <n v="16764.619050925925"/>
    <s v="1945/11/23"/>
    <x v="53"/>
    <b v="0"/>
    <n v="167"/>
    <b v="1"/>
    <x v="20"/>
  </r>
  <r>
    <n v="1199"/>
    <s v="The portrait of the forgotten: Syrian refugees in Jordan"/>
    <s v="There are over 627.295 Syrian refugees in Jordan due to the war. Let me tell you some of their stories with the help of a photobook!"/>
    <x v="224"/>
    <n v="2693"/>
    <x v="0"/>
    <x v="1"/>
    <s v="GBP"/>
    <n v="1436380200"/>
    <n v="1433615400"/>
    <n v="16592.770833333332"/>
    <s v="1945/06/04"/>
    <x v="888"/>
    <b v="0"/>
    <n v="9"/>
    <b v="1"/>
    <x v="20"/>
  </r>
  <r>
    <n v="1200"/>
    <s v="Modern Nomads"/>
    <s v="Modern Nomads Journal is an 88 page magazine style publication containing photo stories about Somalis in the Horn of Africa."/>
    <x v="225"/>
    <n v="6029"/>
    <x v="0"/>
    <x v="0"/>
    <s v="USD"/>
    <n v="1429183656"/>
    <n v="1427369256"/>
    <n v="16520.477500000001"/>
    <s v="1945/03/24"/>
    <x v="56"/>
    <b v="0"/>
    <n v="103"/>
    <b v="1"/>
    <x v="20"/>
  </r>
  <r>
    <n v="1201"/>
    <s v="Invisible People of Belarus"/>
    <s v="Documentary book about the lives of disabled people and Chernobyl victims living in governmental institutions called Internats"/>
    <x v="12"/>
    <n v="6146.27"/>
    <x v="0"/>
    <x v="1"/>
    <s v="GBP"/>
    <n v="1468593246"/>
    <n v="1466001246"/>
    <n v="16967.60701388889"/>
    <s v="1946/06/14"/>
    <x v="889"/>
    <b v="0"/>
    <n v="111"/>
    <b v="1"/>
    <x v="20"/>
  </r>
  <r>
    <n v="1202"/>
    <s v="&quot;Angus O'Callaghan. Melbourne.&quot; 1968 - 1971"/>
    <s v="This coffee table book features Melbourne as never seen before through the eyes of an artist now 93 years old. Melbourne from 1968-1971"/>
    <x v="31"/>
    <n v="49811"/>
    <x v="0"/>
    <x v="2"/>
    <s v="AUD"/>
    <n v="1435388154"/>
    <n v="1432796154"/>
    <n v="16583.288819444446"/>
    <s v="1945/05/26"/>
    <x v="890"/>
    <b v="0"/>
    <n v="271"/>
    <b v="1"/>
    <x v="20"/>
  </r>
  <r>
    <n v="1203"/>
    <s v="reAPPEARANCES   a limited edition photography book"/>
    <s v="reAPPEARANCES is a series of photographs shot with a digital toy camera, a visual and cultural journey through appearances."/>
    <x v="226"/>
    <n v="16700"/>
    <x v="0"/>
    <x v="0"/>
    <s v="USD"/>
    <n v="1433083527"/>
    <n v="1430491527"/>
    <n v="16556.614895833332"/>
    <s v="1945/04/29"/>
    <x v="107"/>
    <b v="0"/>
    <n v="101"/>
    <b v="1"/>
    <x v="20"/>
  </r>
  <r>
    <n v="1204"/>
    <s v="Miles From Los Angeles - A Photo Book of the Western U.S."/>
    <s v="A fine art book capturing the beauty of nature in the Western United States by landscape photographer Cheyne Walls."/>
    <x v="93"/>
    <n v="13383"/>
    <x v="0"/>
    <x v="0"/>
    <s v="USD"/>
    <n v="1449205200"/>
    <n v="1445363833"/>
    <n v="16728.748067129629"/>
    <s v="1945/10/18"/>
    <x v="215"/>
    <b v="0"/>
    <n v="57"/>
    <b v="1"/>
    <x v="20"/>
  </r>
  <r>
    <n v="1205"/>
    <s v="Afro-Iran:Â The Unknown Minority"/>
    <s v="A photo book by photographer Mahdi Ehsaei depicting the little known minority of Afro-Iranians in South Iran in fascinating portraits."/>
    <x v="93"/>
    <n v="13112"/>
    <x v="0"/>
    <x v="12"/>
    <s v="EUR"/>
    <n v="1434197351"/>
    <n v="1431605351"/>
    <n v="16569.506377314814"/>
    <s v="1945/05/12"/>
    <x v="492"/>
    <b v="0"/>
    <n v="62"/>
    <b v="1"/>
    <x v="20"/>
  </r>
  <r>
    <n v="1206"/>
    <s v="Until I Gush Forth / Limited Edition Zine by Esthaem"/>
    <s v="Limited edition zine by photographic artist Esthaem, signed and hand-numbered including a screen printed banderole. Edition of 100."/>
    <x v="42"/>
    <n v="1035"/>
    <x v="0"/>
    <x v="15"/>
    <s v="EUR"/>
    <n v="1489238940"/>
    <n v="1486406253"/>
    <n v="17203.776076388887"/>
    <s v="1947/02/05"/>
    <x v="305"/>
    <b v="0"/>
    <n v="32"/>
    <b v="1"/>
    <x v="20"/>
  </r>
  <r>
    <n v="1207"/>
    <s v="ITALIANA"/>
    <s v="A humanistic photo book about ancestral &amp; post-modern Italy."/>
    <x v="227"/>
    <n v="17396"/>
    <x v="0"/>
    <x v="13"/>
    <s v="EUR"/>
    <n v="1459418400"/>
    <n v="1456827573"/>
    <n v="16861.430243055554"/>
    <s v="1946/02/28"/>
    <x v="457"/>
    <b v="0"/>
    <n v="141"/>
    <b v="1"/>
    <x v="20"/>
  </r>
  <r>
    <n v="1208"/>
    <s v="Into The Great White Sands"/>
    <s v="Help me complete the photography and publish a fine art book on White Sands National Monument, a uniquely significant place."/>
    <x v="3"/>
    <n v="15530"/>
    <x v="0"/>
    <x v="0"/>
    <s v="USD"/>
    <n v="1458835264"/>
    <n v="1456246864"/>
    <n v="16854.709074074075"/>
    <s v="1946/02/21"/>
    <x v="389"/>
    <b v="0"/>
    <n v="75"/>
    <b v="1"/>
    <x v="20"/>
  </r>
  <r>
    <n v="1209"/>
    <s v="Israel: An Inspiring Photographic Journey (Photobook)"/>
    <s v="This 80 page book displays 75 beautiful images of the Holy Land, site descriptions, scripture and thought provoking comments."/>
    <x v="12"/>
    <n v="6360"/>
    <x v="0"/>
    <x v="0"/>
    <s v="USD"/>
    <n v="1488053905"/>
    <n v="1485461905"/>
    <n v="17192.846122685187"/>
    <s v="1947/01/25"/>
    <x v="520"/>
    <b v="0"/>
    <n v="46"/>
    <b v="1"/>
    <x v="20"/>
  </r>
  <r>
    <n v="1210"/>
    <s v="Det Andra GÃ¶teborg"/>
    <s v="En fotobok om livet i det enda andra GÃ¶teborg i vÃ¤rlden"/>
    <x v="22"/>
    <n v="50863"/>
    <x v="0"/>
    <x v="11"/>
    <s v="SEK"/>
    <n v="1433106000"/>
    <n v="1431124572"/>
    <n v="16563.941805555554"/>
    <s v="1945/05/06"/>
    <x v="891"/>
    <b v="0"/>
    <n v="103"/>
    <b v="1"/>
    <x v="20"/>
  </r>
  <r>
    <n v="1211"/>
    <s v="500 Views of Japan"/>
    <s v="From 2010 to 2015, I took over 15 000 photos in Japan. Here's 500 of them. Landscape, city view, people and so much more!"/>
    <x v="28"/>
    <n v="1011"/>
    <x v="0"/>
    <x v="5"/>
    <s v="CAD"/>
    <n v="1465505261"/>
    <n v="1464209261"/>
    <n v="16946.866446759261"/>
    <s v="1946/05/24"/>
    <x v="518"/>
    <b v="0"/>
    <n v="6"/>
    <b v="1"/>
    <x v="20"/>
  </r>
  <r>
    <n v="1212"/>
    <s v="Faces of Yoga: A Coffee Table Photo Book"/>
    <s v="Faces of Yoga is a series of uncomfortable photos of people in strange positions. The photo book will be ready for the holiday season!"/>
    <x v="30"/>
    <n v="3226"/>
    <x v="0"/>
    <x v="0"/>
    <s v="USD"/>
    <n v="1448586000"/>
    <n v="1447195695"/>
    <n v="16749.950173611112"/>
    <s v="1945/11/08"/>
    <x v="25"/>
    <b v="0"/>
    <n v="83"/>
    <b v="1"/>
    <x v="20"/>
  </r>
  <r>
    <n v="1213"/>
    <s v="Iceland Impressions: photographs by Iwona and Adam Balcy"/>
    <s v="A collection of 97 colour photographs showcasing Iceland's spectacular scenery, beautifully presented in 128 page hardcover book."/>
    <x v="115"/>
    <n v="6645"/>
    <x v="0"/>
    <x v="1"/>
    <s v="GBP"/>
    <n v="1485886100"/>
    <n v="1482862100"/>
    <n v="17162.755787037036"/>
    <s v="1946/12/26"/>
    <x v="892"/>
    <b v="0"/>
    <n v="108"/>
    <b v="1"/>
    <x v="20"/>
  </r>
  <r>
    <n v="1214"/>
    <s v="Framed Himalaya: Lachen Valley (Campaign Part - 2)"/>
    <s v="A coffee table book with photographs of nature's splendor from the mystical valley of Lachen in the Eastern recesses of the Himalaya."/>
    <x v="13"/>
    <n v="2636"/>
    <x v="0"/>
    <x v="0"/>
    <s v="USD"/>
    <n v="1433880605"/>
    <n v="1428696605"/>
    <n v="16535.840335648147"/>
    <s v="1945/04/08"/>
    <x v="893"/>
    <b v="0"/>
    <n v="25"/>
    <b v="1"/>
    <x v="20"/>
  </r>
  <r>
    <n v="1215"/>
    <s v="ShootTokyo: The Book"/>
    <s v="A photography book that brings you on a journey through Tokyo and beyond.   This is a collection of my best images from ShootTokyo."/>
    <x v="10"/>
    <n v="39304.01"/>
    <x v="0"/>
    <x v="0"/>
    <s v="USD"/>
    <n v="1401487756"/>
    <n v="1398895756"/>
    <n v="16190.923101851851"/>
    <s v="1944/04/28"/>
    <x v="406"/>
    <b v="0"/>
    <n v="549"/>
    <b v="1"/>
    <x v="20"/>
  </r>
  <r>
    <n v="1216"/>
    <s v="In Training: a book of Bonsai photographs"/>
    <s v="A fine art photography book taking a new look at the art of bonsai."/>
    <x v="32"/>
    <n v="20398"/>
    <x v="0"/>
    <x v="0"/>
    <s v="USD"/>
    <n v="1443826980"/>
    <n v="1441032457"/>
    <n v="16678.616400462965"/>
    <s v="1945/08/29"/>
    <x v="517"/>
    <b v="0"/>
    <n v="222"/>
    <b v="1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x v="228"/>
    <n v="27189"/>
    <x v="0"/>
    <x v="0"/>
    <s v="USD"/>
    <n v="1468524340"/>
    <n v="1465932340"/>
    <n v="16966.809490740739"/>
    <s v="1946/06/13"/>
    <x v="468"/>
    <b v="0"/>
    <n v="183"/>
    <b v="1"/>
    <x v="20"/>
  </r>
  <r>
    <n v="1218"/>
    <s v="The Alaska Range"/>
    <s v="The Mountaineers Books and I, Carl Battreall, have teamed up to create the first photography book of the legendary Alaska Range."/>
    <x v="7"/>
    <n v="15505"/>
    <x v="0"/>
    <x v="0"/>
    <s v="USD"/>
    <n v="1446346800"/>
    <n v="1443714800"/>
    <n v="16709.662037037036"/>
    <s v="1945/09/29"/>
    <x v="299"/>
    <b v="0"/>
    <n v="89"/>
    <b v="1"/>
    <x v="20"/>
  </r>
  <r>
    <n v="1219"/>
    <s v="The Box"/>
    <s v="The Box is a fine art book of Ron Amato's innovative and seductive photography project."/>
    <x v="229"/>
    <n v="26024"/>
    <x v="0"/>
    <x v="0"/>
    <s v="USD"/>
    <n v="1476961513"/>
    <n v="1474369513"/>
    <n v="17064.46195601852"/>
    <s v="1946/09/19"/>
    <x v="894"/>
    <b v="0"/>
    <n v="253"/>
    <b v="1"/>
    <x v="20"/>
  </r>
  <r>
    <n v="1220"/>
    <s v="All The People"/>
    <s v="A beautiful photo art book of portraits and conversations with people that may expand your idea of gender."/>
    <x v="36"/>
    <n v="15565"/>
    <x v="0"/>
    <x v="12"/>
    <s v="EUR"/>
    <n v="1440515112"/>
    <n v="1437923112"/>
    <n v="16642.628611111111"/>
    <s v="1945/07/24"/>
    <x v="344"/>
    <b v="0"/>
    <n v="140"/>
    <b v="1"/>
    <x v="20"/>
  </r>
  <r>
    <n v="1221"/>
    <s v="Oh When The Blues - Oldham Athletic Photography Book"/>
    <s v="Photography book exploring the community of Oldham Athletic Football Club, their relation to the town and the theatre of football."/>
    <x v="41"/>
    <n v="2451.0100000000002"/>
    <x v="0"/>
    <x v="1"/>
    <s v="GBP"/>
    <n v="1480809600"/>
    <n v="1478431488"/>
    <n v="17111.475555555557"/>
    <s v="1946/11/05"/>
    <x v="895"/>
    <b v="0"/>
    <n v="103"/>
    <b v="1"/>
    <x v="20"/>
  </r>
  <r>
    <n v="1222"/>
    <s v="Project Pilgrim"/>
    <s v="Project Pilgrim is my effort to work towards normalizing mental health."/>
    <x v="23"/>
    <n v="11215"/>
    <x v="0"/>
    <x v="5"/>
    <s v="CAD"/>
    <n v="1459483200"/>
    <n v="1456852647"/>
    <n v="16861.72045138889"/>
    <s v="1946/02/28"/>
    <x v="457"/>
    <b v="0"/>
    <n v="138"/>
    <b v="1"/>
    <x v="20"/>
  </r>
  <r>
    <n v="1223"/>
    <s v="YOSEMITE PEOPLE"/>
    <s v="A photography book focusing on the people rather than the nature at Yosemite National Park."/>
    <x v="230"/>
    <n v="22197"/>
    <x v="0"/>
    <x v="0"/>
    <s v="USD"/>
    <n v="1478754909"/>
    <n v="1476159309"/>
    <n v="17085.177187500001"/>
    <s v="1946/10/10"/>
    <x v="896"/>
    <b v="0"/>
    <n v="191"/>
    <b v="1"/>
    <x v="20"/>
  </r>
  <r>
    <n v="1224"/>
    <s v="&quot;I Dreamed Last Night&quot; Album (Canceled)"/>
    <s v="Modern Celtic influenced CD.  Help me finish what I started before the stroke."/>
    <x v="36"/>
    <n v="1060"/>
    <x v="1"/>
    <x v="0"/>
    <s v="USD"/>
    <n v="1402060302"/>
    <n v="1396876302"/>
    <n v="16167.549791666666"/>
    <s v="1944/04/05"/>
    <x v="897"/>
    <b v="0"/>
    <n v="18"/>
    <b v="0"/>
    <x v="21"/>
  </r>
  <r>
    <n v="1225"/>
    <s v="Cesar Chavez's First Music Album (Canceled)"/>
    <s v="My first music album is a collection of 9 songs honoring Mexico's prolific composer, Jose Alfredo Jimenez with my artistic vision."/>
    <x v="9"/>
    <n v="132"/>
    <x v="1"/>
    <x v="0"/>
    <s v="USD"/>
    <n v="1382478278"/>
    <n v="1377294278"/>
    <n v="15940.905995370371"/>
    <s v="1943/08/22"/>
    <x v="898"/>
    <b v="0"/>
    <n v="3"/>
    <b v="0"/>
    <x v="21"/>
  </r>
  <r>
    <n v="1226"/>
    <s v="Pavlo is Filming  a PBS Concert Special (Canceled)"/>
    <s v="Pavlo will be independently filming his second full length PBS Special and DVD in May with director George Veras"/>
    <x v="63"/>
    <n v="1937"/>
    <x v="1"/>
    <x v="0"/>
    <s v="USD"/>
    <n v="1398042000"/>
    <n v="1395089981"/>
    <n v="16146.874780092592"/>
    <s v="1944/03/15"/>
    <x v="899"/>
    <b v="0"/>
    <n v="40"/>
    <b v="0"/>
    <x v="21"/>
  </r>
  <r>
    <n v="1227"/>
    <s v="Beast of the Beats VIII Webster Hall, NY (Nov 6-9 2014)"/>
    <s v="After winning the iStandard Phoenix Producer Showcase (6/25/14)  I have been invited to Beast of the Beats VIII in New York Nov. 6-9"/>
    <x v="13"/>
    <n v="0"/>
    <x v="1"/>
    <x v="0"/>
    <s v="USD"/>
    <n v="1407394800"/>
    <n v="1404770616"/>
    <n v="16258.919166666667"/>
    <s v="1944/07/05"/>
    <x v="415"/>
    <b v="0"/>
    <n v="0"/>
    <b v="0"/>
    <x v="21"/>
  </r>
  <r>
    <n v="1228"/>
    <s v="World artist Kat Maguire's debut CD entitled &quot;Gypsy&quot;"/>
    <s v="Kat is partnering with Kickstarter to raise the funds to complete her first solo World music CD &quot;Gypsy&quot;!"/>
    <x v="10"/>
    <n v="1465"/>
    <x v="1"/>
    <x v="0"/>
    <s v="USD"/>
    <n v="1317231008"/>
    <n v="1312047008"/>
    <n v="15185.729259259258"/>
    <s v="1941/07/28"/>
    <x v="900"/>
    <b v="0"/>
    <n v="24"/>
    <b v="0"/>
    <x v="21"/>
  </r>
  <r>
    <n v="1229"/>
    <s v="Agni Varsha - opera by Vanraj Bhatia - world premiere"/>
    <s v="Bollywood composer Vanraj Bhatia, age 86, has written an opera based on a myth from the epic Mahabhatata. Presented in Queens May 11&amp;12"/>
    <x v="181"/>
    <n v="25"/>
    <x v="1"/>
    <x v="0"/>
    <s v="USD"/>
    <n v="1334592000"/>
    <n v="1331982127"/>
    <n v="15416.459803240741"/>
    <s v="1942/03/16"/>
    <x v="901"/>
    <b v="0"/>
    <n v="1"/>
    <b v="0"/>
    <x v="21"/>
  </r>
  <r>
    <n v="1230"/>
    <s v="A Tribute to DC Talk:  Live Concert &amp; DVD (Canceled)"/>
    <s v="It has been close to a decade since DC Talk began their &quot;Intermission&quot;.  It is time for A Live Concert Tribute &amp; DVD Movie!"/>
    <x v="69"/>
    <n v="0"/>
    <x v="1"/>
    <x v="0"/>
    <s v="USD"/>
    <n v="1298589630"/>
    <n v="1295997630"/>
    <n v="14999.972569444444"/>
    <s v="1941/01/23"/>
    <x v="902"/>
    <b v="0"/>
    <n v="0"/>
    <b v="0"/>
    <x v="21"/>
  </r>
  <r>
    <n v="1231"/>
    <s v="Villapalooza - Little Village Music Festival (Canceled)"/>
    <s v="a non-profit, free, all-day, all-ages music &amp; arts festival dedicated to promoting non-violent spaces for community engagement"/>
    <x v="10"/>
    <n v="0"/>
    <x v="1"/>
    <x v="0"/>
    <s v="USD"/>
    <n v="1440723600"/>
    <n v="1436394968"/>
    <n v="16624.941759259258"/>
    <s v="1945/07/06"/>
    <x v="903"/>
    <b v="0"/>
    <n v="0"/>
    <b v="0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x v="10"/>
    <n v="40"/>
    <x v="1"/>
    <x v="0"/>
    <s v="USD"/>
    <n v="1381090870"/>
    <n v="1377030070"/>
    <n v="15937.848032407408"/>
    <s v="1943/08/19"/>
    <x v="259"/>
    <b v="0"/>
    <n v="1"/>
    <b v="0"/>
    <x v="21"/>
  </r>
  <r>
    <n v="1233"/>
    <s v="Shakulute (Shakuhachi mouthpiece for Alto Flute) (Canceled)"/>
    <s v="A Shakulute mouthpiece will allow me to play my silver alto flute vertically  like my Japanese shakuhachis but with Western fingerings."/>
    <x v="28"/>
    <n v="116"/>
    <x v="1"/>
    <x v="0"/>
    <s v="USD"/>
    <n v="1329864374"/>
    <n v="1328049974"/>
    <n v="15370.948773148148"/>
    <s v="1942/01/29"/>
    <x v="904"/>
    <b v="0"/>
    <n v="6"/>
    <b v="0"/>
    <x v="21"/>
  </r>
  <r>
    <n v="1234"/>
    <s v="Lionstar International Tour 2015 (Canceled)"/>
    <s v="We have been offered shows all over the world, to reach places and people with our music, for the experience of just doing it!"/>
    <x v="63"/>
    <n v="0"/>
    <x v="1"/>
    <x v="1"/>
    <s v="GBP"/>
    <n v="1422903342"/>
    <n v="1420311342"/>
    <n v="16438.788680555557"/>
    <s v="1945/01/01"/>
    <x v="905"/>
    <b v="0"/>
    <n v="0"/>
    <b v="0"/>
    <x v="21"/>
  </r>
  <r>
    <n v="1235"/>
    <s v="Afternoon of Shakuhachi and Koto Music - CD Project"/>
    <s v="We plan to make studio recordings for a CD that highlights six new works composed for our Shakuhachi and Koto Music concert series."/>
    <x v="231"/>
    <n v="210"/>
    <x v="1"/>
    <x v="0"/>
    <s v="USD"/>
    <n v="1387077299"/>
    <n v="1383621299"/>
    <n v="16014.135405092593"/>
    <s v="1943/11/04"/>
    <x v="77"/>
    <b v="0"/>
    <n v="6"/>
    <b v="0"/>
    <x v="21"/>
  </r>
  <r>
    <n v="1236"/>
    <s v="&quot;Volando&quot; CD Release (Canceled)"/>
    <s v="Raising money to give the musicians their due."/>
    <x v="30"/>
    <n v="0"/>
    <x v="1"/>
    <x v="0"/>
    <s v="USD"/>
    <n v="1343491200"/>
    <n v="1342801164"/>
    <n v="15541.680138888889"/>
    <s v="1942/07/19"/>
    <x v="906"/>
    <b v="0"/>
    <n v="0"/>
    <b v="0"/>
    <x v="21"/>
  </r>
  <r>
    <n v="1237"/>
    <s v="John Grover touches the world (Canceled)"/>
    <s v="We have the songs, concept, need to add songs and mix/package for shows in Hawaii, book dates outside of Maui and advance his message"/>
    <x v="31"/>
    <n v="0"/>
    <x v="1"/>
    <x v="0"/>
    <s v="USD"/>
    <n v="1345790865"/>
    <n v="1344062865"/>
    <n v="15556.283159722223"/>
    <s v="1942/08/03"/>
    <x v="907"/>
    <b v="0"/>
    <n v="0"/>
    <b v="0"/>
    <x v="21"/>
  </r>
  <r>
    <n v="1238"/>
    <s v="Life Music-Healing through Song (Canceled)"/>
    <s v="The purpose of the album is to pull from many differenet genres but to express life circumstances to reach everyday people through song"/>
    <x v="28"/>
    <n v="178"/>
    <x v="1"/>
    <x v="0"/>
    <s v="USD"/>
    <n v="1312641536"/>
    <n v="1310049536"/>
    <n v="15162.61037037037"/>
    <s v="1941/07/05"/>
    <x v="594"/>
    <b v="0"/>
    <n v="3"/>
    <b v="0"/>
    <x v="21"/>
  </r>
  <r>
    <n v="1239"/>
    <s v="Help Calmenco! finance new CD and Tour (Canceled)"/>
    <s v="Please consider helping us with our new CD and Riverdance Tour"/>
    <x v="30"/>
    <n v="0"/>
    <x v="1"/>
    <x v="0"/>
    <s v="USD"/>
    <n v="1325804767"/>
    <n v="1323212767"/>
    <n v="15314.962581018519"/>
    <s v="1941/12/04"/>
    <x v="742"/>
    <b v="0"/>
    <n v="0"/>
    <b v="0"/>
    <x v="21"/>
  </r>
  <r>
    <n v="1240"/>
    <s v="Message of Peace, Love &amp; Unity (Canceled)"/>
    <s v="Sharing positive vibes of Peace, Love &amp; Unity with the World through conscious Reggae Music!"/>
    <x v="6"/>
    <n v="241"/>
    <x v="1"/>
    <x v="0"/>
    <s v="USD"/>
    <n v="1373665860"/>
    <n v="1368579457"/>
    <n v="15840.040011574074"/>
    <s v="1943/05/14"/>
    <x v="59"/>
    <b v="0"/>
    <n v="8"/>
    <b v="0"/>
    <x v="21"/>
  </r>
  <r>
    <n v="1241"/>
    <s v="Create The World's Music Shack for students! (education!)"/>
    <s v="We are non-profit founders creating a forest retreat for the inner city students to record\learn music in an inspirational sanctuary."/>
    <x v="10"/>
    <n v="2537"/>
    <x v="1"/>
    <x v="0"/>
    <s v="USD"/>
    <n v="1414994340"/>
    <n v="1413057980"/>
    <n v="16354.837731481481"/>
    <s v="1944/10/09"/>
    <x v="675"/>
    <b v="0"/>
    <n v="34"/>
    <b v="0"/>
    <x v="21"/>
  </r>
  <r>
    <n v="1242"/>
    <s v="Add your voice to Cellphonia 9/11 (Canceled)"/>
    <s v="Cellphonia 9/11 (http://cellphonia.org/911/) is one of the performance pieces in the Music After marathon concert on 9.11.11"/>
    <x v="232"/>
    <n v="5"/>
    <x v="1"/>
    <x v="0"/>
    <s v="USD"/>
    <n v="1315747080"/>
    <n v="1314417502"/>
    <n v="15213.165532407407"/>
    <s v="1941/08/25"/>
    <x v="908"/>
    <b v="0"/>
    <n v="1"/>
    <b v="0"/>
    <x v="21"/>
  </r>
  <r>
    <n v="1243"/>
    <s v="Letâ€™s Keep the San Jose Mexican Heritage Festival Alive!"/>
    <s v="California's premier Latino cultural festival - music, theatre, film, workshops, visual arts, cuisine and more!"/>
    <x v="14"/>
    <n v="1691"/>
    <x v="1"/>
    <x v="0"/>
    <s v="USD"/>
    <n v="1310158800"/>
    <n v="1304888771"/>
    <n v="15102.879293981481"/>
    <s v="1941/05/06"/>
    <x v="909"/>
    <b v="0"/>
    <n v="38"/>
    <b v="0"/>
    <x v="21"/>
  </r>
  <r>
    <n v="1244"/>
    <s v="Theatrum Mundi releasing debut album &quot;Eyes of the Realm.&quot;"/>
    <s v="THEATRUM MUNDI releases DEBUT ALBUM! Pre-order &quot;The Eyes of the Realm&quot; and help make it happen!"/>
    <x v="13"/>
    <n v="2076"/>
    <x v="0"/>
    <x v="0"/>
    <s v="USD"/>
    <n v="1366664400"/>
    <n v="1363981723"/>
    <n v="15786.825497685186"/>
    <s v="1943/03/21"/>
    <x v="327"/>
    <b v="1"/>
    <n v="45"/>
    <b v="1"/>
    <x v="11"/>
  </r>
  <r>
    <n v="1245"/>
    <s v="Help Smokey Folk Create Our First Album &amp; Music Video"/>
    <s v="Smokey Folk is a folk rock band with a vaudeville twist! We have 18 original songs and want to record an album. Help us out!"/>
    <x v="13"/>
    <n v="2405"/>
    <x v="0"/>
    <x v="0"/>
    <s v="USD"/>
    <n v="1402755834"/>
    <n v="1400163834"/>
    <n v="16205.599930555556"/>
    <s v="1944/05/13"/>
    <x v="910"/>
    <b v="1"/>
    <n v="17"/>
    <b v="1"/>
    <x v="11"/>
  </r>
  <r>
    <n v="1246"/>
    <s v="Candy Warpop &quot;Smilef**ker&quot; Music Video"/>
    <s v="Candy Warpop, Las Vegas' female-fronted alt-punk rock monster, is raising money to fund the production of their first music video."/>
    <x v="13"/>
    <n v="2340"/>
    <x v="0"/>
    <x v="0"/>
    <s v="USD"/>
    <n v="1323136949"/>
    <n v="1319245349"/>
    <n v="15269.043391203704"/>
    <s v="1941/10/20"/>
    <x v="911"/>
    <b v="1"/>
    <n v="31"/>
    <b v="1"/>
    <x v="11"/>
  </r>
  <r>
    <n v="1247"/>
    <s v="BRAIN DEAD to record debut EP with SLAYER producer!"/>
    <s v="BRAIN DEAD is going to record their debut EP and they need your help, Bozos!"/>
    <x v="8"/>
    <n v="4275"/>
    <x v="0"/>
    <x v="0"/>
    <s v="USD"/>
    <n v="1367823655"/>
    <n v="1365231655"/>
    <n v="15801.292303240742"/>
    <s v="1943/04/05"/>
    <x v="912"/>
    <b v="1"/>
    <n v="50"/>
    <b v="1"/>
    <x v="11"/>
  </r>
  <r>
    <n v="1248"/>
    <s v="The Vandies // Full length album!"/>
    <s v="The Vandies make pop rock in glorious Portland, Oregon. Help us fund our first full length album!"/>
    <x v="30"/>
    <n v="3791"/>
    <x v="0"/>
    <x v="0"/>
    <s v="USD"/>
    <n v="1402642740"/>
    <n v="1399563953"/>
    <n v="16198.656863425926"/>
    <s v="1944/05/06"/>
    <x v="913"/>
    <b v="1"/>
    <n v="59"/>
    <b v="1"/>
    <x v="11"/>
  </r>
  <r>
    <n v="1249"/>
    <s v="Matt Stansberry &amp; The Romance - Debut EP"/>
    <s v="&quot;Let's Brighten It Up&quot; will be a seven song EP of originals heavily inspired by music from the 50s and 60s"/>
    <x v="10"/>
    <n v="5222"/>
    <x v="0"/>
    <x v="0"/>
    <s v="USD"/>
    <n v="1341683211"/>
    <n v="1339091211"/>
    <n v="15498.740868055556"/>
    <s v="1942/06/06"/>
    <x v="914"/>
    <b v="1"/>
    <n v="81"/>
    <b v="1"/>
    <x v="11"/>
  </r>
  <r>
    <n v="1250"/>
    <s v="Willy Porter - Human Kindness"/>
    <s v="My new disc Human Kindness is some of the strongest &amp; most ambitious music Iâ€™ve made. Join me in giving it a solid push into the world."/>
    <x v="11"/>
    <n v="60046"/>
    <x v="0"/>
    <x v="0"/>
    <s v="USD"/>
    <n v="1410017131"/>
    <n v="1406129131"/>
    <n v="16274.642719907408"/>
    <s v="1944/07/21"/>
    <x v="915"/>
    <b v="1"/>
    <n v="508"/>
    <b v="1"/>
    <x v="11"/>
  </r>
  <r>
    <n v="1251"/>
    <s v="Jack Oblivian Harlan t Bobo Limes european tour"/>
    <s v="A tour of europe with 3 memphis artist, Jack Oblivian, Harlan T Bobo and Shawn Cripps."/>
    <x v="12"/>
    <n v="6108"/>
    <x v="0"/>
    <x v="0"/>
    <s v="USD"/>
    <n v="1316979167"/>
    <n v="1311795167"/>
    <n v="15182.814432870371"/>
    <s v="1941/07/25"/>
    <x v="708"/>
    <b v="1"/>
    <n v="74"/>
    <b v="1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x v="8"/>
    <n v="4818"/>
    <x v="0"/>
    <x v="0"/>
    <s v="USD"/>
    <n v="1382658169"/>
    <n v="1380238969"/>
    <n v="15974.988067129631"/>
    <s v="1943/09/25"/>
    <x v="362"/>
    <b v="1"/>
    <n v="141"/>
    <b v="1"/>
    <x v="11"/>
  </r>
  <r>
    <n v="1253"/>
    <s v="Suburban Legends: New Album"/>
    <s v="Suburban Legends are working on the most important album EVER, but they are in need of your help and about 10 bucks... probably more!"/>
    <x v="185"/>
    <n v="30383.32"/>
    <x v="0"/>
    <x v="0"/>
    <s v="USD"/>
    <n v="1409770107"/>
    <n v="1407178107"/>
    <n v="16286.783645833333"/>
    <s v="1944/08/02"/>
    <x v="162"/>
    <b v="1"/>
    <n v="711"/>
    <b v="1"/>
    <x v="11"/>
  </r>
  <r>
    <n v="1254"/>
    <s v="Album4"/>
    <s v="Fresh off the heels of, &quot;Let the Waves Come in Threes,&quot; (#6 National Folk Chart) we're making a new record. Huge thanks for your help!"/>
    <x v="233"/>
    <n v="13323"/>
    <x v="0"/>
    <x v="0"/>
    <s v="USD"/>
    <n v="1293857940"/>
    <n v="1288968886"/>
    <n v="14918.621365740741"/>
    <s v="1940/11/03"/>
    <x v="916"/>
    <b v="1"/>
    <n v="141"/>
    <b v="1"/>
    <x v="11"/>
  </r>
  <r>
    <n v="1255"/>
    <s v="The Space Bards Present Their First Album, &quot;Neon Milk&quot;!"/>
    <s v="Let the Space Bards abduct you on a quirky musical journey about two aliens struggling to fit in on planet Earth."/>
    <x v="9"/>
    <n v="6071"/>
    <x v="0"/>
    <x v="0"/>
    <s v="USD"/>
    <n v="1385932652"/>
    <n v="1383337052"/>
    <n v="16010.845509259259"/>
    <s v="1943/10/31"/>
    <x v="599"/>
    <b v="1"/>
    <n v="109"/>
    <b v="1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x v="11"/>
    <n v="35389.129999999997"/>
    <x v="0"/>
    <x v="0"/>
    <s v="USD"/>
    <n v="1329084231"/>
    <n v="1326492231"/>
    <n v="15352.919340277778"/>
    <s v="1942/01/11"/>
    <x v="689"/>
    <b v="1"/>
    <n v="361"/>
    <b v="1"/>
    <x v="11"/>
  </r>
  <r>
    <n v="1257"/>
    <s v="Three Lobed Recordings 10th ann 4xLP set (Sonic Youth, SCG+)"/>
    <s v="Three Lobed, a boutique psychedelic label focused on small run releases, is celebrating its 10th anniversary with a lush 4xLP set."/>
    <x v="62"/>
    <n v="16210"/>
    <x v="0"/>
    <x v="0"/>
    <s v="USD"/>
    <n v="1301792590"/>
    <n v="1297562590"/>
    <n v="15018.085532407407"/>
    <s v="1941/02/11"/>
    <x v="71"/>
    <b v="1"/>
    <n v="176"/>
    <b v="1"/>
    <x v="11"/>
  </r>
  <r>
    <n v="1258"/>
    <s v="Mustard Plug New Record!"/>
    <s v="Mustard Plug needs help funding their new record.  Please help the Grand Rapids, MI band put out their 7th record!"/>
    <x v="14"/>
    <n v="25577.56"/>
    <x v="0"/>
    <x v="0"/>
    <s v="USD"/>
    <n v="1377960012"/>
    <n v="1375368012"/>
    <n v="15918.61125"/>
    <s v="1943/07/31"/>
    <x v="917"/>
    <b v="1"/>
    <n v="670"/>
    <b v="1"/>
    <x v="11"/>
  </r>
  <r>
    <n v="1259"/>
    <s v="Help Falling From One complete their CD!!!"/>
    <s v="Falling From One is currently in the studio recording their first CD and they need your help!"/>
    <x v="30"/>
    <n v="2606"/>
    <x v="0"/>
    <x v="0"/>
    <s v="USD"/>
    <n v="1402286340"/>
    <n v="1399504664"/>
    <n v="16197.970648148148"/>
    <s v="1944/05/05"/>
    <x v="918"/>
    <b v="1"/>
    <n v="96"/>
    <b v="1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x v="126"/>
    <n v="3751"/>
    <x v="0"/>
    <x v="0"/>
    <s v="USD"/>
    <n v="1393445620"/>
    <n v="1390853620"/>
    <n v="16097.842824074074"/>
    <s v="1944/01/26"/>
    <x v="919"/>
    <b v="1"/>
    <n v="74"/>
    <b v="1"/>
    <x v="11"/>
  </r>
  <r>
    <n v="1261"/>
    <s v="The Puget EP's Vinyl Release"/>
    <s v="We just recorded a stellar EP and we're trying to put it out on vinyl.  Can you help these punx out?"/>
    <x v="13"/>
    <n v="2025"/>
    <x v="0"/>
    <x v="0"/>
    <s v="USD"/>
    <n v="1390983227"/>
    <n v="1388391227"/>
    <n v="16069.342905092593"/>
    <s v="1943/12/29"/>
    <x v="920"/>
    <b v="1"/>
    <n v="52"/>
    <b v="1"/>
    <x v="11"/>
  </r>
  <r>
    <n v="1262"/>
    <s v="WPG Drummer Boy's band &quot;Bold as Lions&quot; Releases debut album!"/>
    <s v="A soon to be husband and wife bringing hope to the music industry._x000a_You will fall in love with their sound and story."/>
    <x v="115"/>
    <n v="8152"/>
    <x v="0"/>
    <x v="5"/>
    <s v="CAD"/>
    <n v="1392574692"/>
    <n v="1389982692"/>
    <n v="16087.762638888889"/>
    <s v="1944/01/16"/>
    <x v="921"/>
    <b v="1"/>
    <n v="105"/>
    <b v="1"/>
    <x v="11"/>
  </r>
  <r>
    <n v="1263"/>
    <s v="New Tropic Bombs EP ~ &quot;Return to Bomber Bay&quot;"/>
    <s v="A fresh batch of chaos from Toledo, Ohio's reggae-rockers, Tropic Bombs!"/>
    <x v="15"/>
    <n v="1785"/>
    <x v="0"/>
    <x v="0"/>
    <s v="USD"/>
    <n v="1396054800"/>
    <n v="1393034470"/>
    <n v="16123.084143518519"/>
    <s v="1944/02/21"/>
    <x v="847"/>
    <b v="1"/>
    <n v="41"/>
    <b v="1"/>
    <x v="11"/>
  </r>
  <r>
    <n v="1264"/>
    <s v="Bear. is recording their first ep!"/>
    <s v="We are a four piece from Golden, CO, and have our hearts on getting into the studio this fall to get music from our heads to your ears."/>
    <x v="81"/>
    <n v="1082"/>
    <x v="0"/>
    <x v="0"/>
    <s v="USD"/>
    <n v="1383062083"/>
    <n v="1380556483"/>
    <n v="15978.662997685185"/>
    <s v="1943/09/29"/>
    <x v="403"/>
    <b v="1"/>
    <n v="34"/>
    <b v="1"/>
    <x v="11"/>
  </r>
  <r>
    <n v="1265"/>
    <s v="The Five One [NEW ALBUM] RED BLUE GREEN GOLD"/>
    <s v="Our [NEW ALBUM]  is 95% complete, what we need now is the funds to be able to tour and promote it nationwide. Better Than The Beatles Not Quite Disney"/>
    <x v="8"/>
    <n v="4170.17"/>
    <x v="0"/>
    <x v="0"/>
    <s v="USD"/>
    <n v="1291131815"/>
    <n v="1287071015"/>
    <n v="14896.655266203703"/>
    <s v="1940/10/12"/>
    <x v="922"/>
    <b v="1"/>
    <n v="66"/>
    <b v="1"/>
    <x v="11"/>
  </r>
  <r>
    <n v="1266"/>
    <s v="Sensory Station's First EP"/>
    <s v="We are looking to record our first EP produced by Aaron Harris (ISIS/Palms) at Studio West."/>
    <x v="196"/>
    <n v="9545"/>
    <x v="0"/>
    <x v="0"/>
    <s v="USD"/>
    <n v="1389474145"/>
    <n v="1386882145"/>
    <n v="16051.87667824074"/>
    <s v="1943/12/11"/>
    <x v="435"/>
    <b v="1"/>
    <n v="50"/>
    <b v="1"/>
    <x v="11"/>
  </r>
  <r>
    <n v="1267"/>
    <s v="Fountains of Wayne guitarist Jody Porter - New solo LP"/>
    <s v="A Rock 'n Roll album with plenty of indie guitar swagger. Fresh tunes that are a continuation of my early '90s shoegaze daze."/>
    <x v="29"/>
    <n v="22396"/>
    <x v="0"/>
    <x v="0"/>
    <s v="USD"/>
    <n v="1374674558"/>
    <n v="1372082558"/>
    <n v="15880.585162037038"/>
    <s v="1943/06/23"/>
    <x v="923"/>
    <b v="1"/>
    <n v="159"/>
    <b v="1"/>
    <x v="11"/>
  </r>
  <r>
    <n v="1268"/>
    <s v="Full Devil Jacket 2nd Album Release"/>
    <s v="Full Devil Jacket Is releasing their first record in over 12 yrs and we want you to be a part of it!"/>
    <x v="14"/>
    <n v="14000"/>
    <x v="0"/>
    <x v="0"/>
    <s v="USD"/>
    <n v="1379708247"/>
    <n v="1377116247"/>
    <n v="15938.845451388888"/>
    <s v="1943/08/20"/>
    <x v="924"/>
    <b v="1"/>
    <n v="182"/>
    <b v="1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x v="234"/>
    <n v="20426"/>
    <x v="0"/>
    <x v="0"/>
    <s v="USD"/>
    <n v="1460764800"/>
    <n v="1458157512"/>
    <n v="16876.823055555556"/>
    <s v="1946/03/15"/>
    <x v="925"/>
    <b v="1"/>
    <n v="206"/>
    <b v="1"/>
    <x v="11"/>
  </r>
  <r>
    <n v="1270"/>
    <s v="Resolution15 records their next album, Svaha"/>
    <s v="We make awake metal using violins in place of guitars and want to record a full length album."/>
    <x v="3"/>
    <n v="11472"/>
    <x v="0"/>
    <x v="0"/>
    <s v="USD"/>
    <n v="1332704042"/>
    <n v="1327523642"/>
    <n v="15364.856967592592"/>
    <s v="1942/01/23"/>
    <x v="274"/>
    <b v="1"/>
    <n v="169"/>
    <b v="1"/>
    <x v="11"/>
  </r>
  <r>
    <n v="1271"/>
    <s v="Flav Martin's 30-Year Overnight Success Project"/>
    <s v="Flav Martin's 30-year overnight success project pretty much says it all. Dedicated to parenting, she's off to school, back to La musica"/>
    <x v="51"/>
    <n v="7635"/>
    <x v="0"/>
    <x v="0"/>
    <s v="USD"/>
    <n v="1384363459"/>
    <n v="1381767859"/>
    <n v="15992.68355324074"/>
    <s v="1943/10/13"/>
    <x v="926"/>
    <b v="1"/>
    <n v="31"/>
    <b v="1"/>
    <x v="11"/>
  </r>
  <r>
    <n v="1272"/>
    <s v="N&amp;V MAKE AN ALBUM"/>
    <s v="We're going back into the studio this spring to record a new album.  You've heard some of the new material at recent shows.  Be a part of the process!"/>
    <x v="10"/>
    <n v="5300"/>
    <x v="0"/>
    <x v="0"/>
    <s v="USD"/>
    <n v="1276574400"/>
    <n v="1270576379"/>
    <n v="14705.745127314814"/>
    <s v="1940/04/04"/>
    <x v="927"/>
    <b v="1"/>
    <n v="28"/>
    <b v="1"/>
    <x v="11"/>
  </r>
  <r>
    <n v="1273"/>
    <s v="Run Coyote &quot;Youth Haunts&quot; - Vinyl LP and CD"/>
    <s v="Run Coyote is raising funds to produce their debut album - &quot;Youth Haunts&quot; - on vinyl LP and CD"/>
    <x v="23"/>
    <n v="4140"/>
    <x v="0"/>
    <x v="5"/>
    <s v="CAD"/>
    <n v="1409506291"/>
    <n v="1406914291"/>
    <n v="16283.730219907407"/>
    <s v="1944/07/30"/>
    <x v="883"/>
    <b v="1"/>
    <n v="54"/>
    <b v="1"/>
    <x v="11"/>
  </r>
  <r>
    <n v="1274"/>
    <s v="Assembly of Dust - &quot;Sun Shot&quot;"/>
    <s v="Sun Shot is the working title of Assembly of Dust's new studio release.  It features 9 brand new songs and 4 never recorded"/>
    <x v="31"/>
    <n v="38743.839999999997"/>
    <x v="0"/>
    <x v="0"/>
    <s v="USD"/>
    <n v="1346344425"/>
    <n v="1343320425"/>
    <n v="15547.690104166666"/>
    <s v="1942/07/25"/>
    <x v="634"/>
    <b v="1"/>
    <n v="467"/>
    <b v="1"/>
    <x v="11"/>
  </r>
  <r>
    <n v="1275"/>
    <s v="BLOODGOOD's 1st Studio Album in 22 Years!"/>
    <s v="ONLY A FEW HOURS LEFT TO GET YOUR ADVANCE COPY OF &quot;DANGEROUSLY CLOSE&quot; and to check out our other cool rewards!"/>
    <x v="36"/>
    <n v="24321.1"/>
    <x v="0"/>
    <x v="0"/>
    <s v="USD"/>
    <n v="1375908587"/>
    <n v="1372884587"/>
    <n v="15889.867905092593"/>
    <s v="1943/07/02"/>
    <x v="928"/>
    <b v="1"/>
    <n v="389"/>
    <b v="1"/>
    <x v="11"/>
  </r>
  <r>
    <n v="1276"/>
    <s v="MR. DREAM GOES TO JAIL"/>
    <s v="Sponsor this Brooklyn punk band's debut seven-inch, MR. DREAM GOES TO JAIL."/>
    <x v="9"/>
    <n v="3132.63"/>
    <x v="0"/>
    <x v="0"/>
    <s v="USD"/>
    <n v="1251777600"/>
    <n v="1247504047"/>
    <n v="14438.704247685186"/>
    <s v="1939/07/12"/>
    <x v="929"/>
    <b v="1"/>
    <n v="68"/>
    <b v="1"/>
    <x v="11"/>
  </r>
  <r>
    <n v="1277"/>
    <s v="HELP NATE HENRY MAKE AN ALBUM"/>
    <s v="My name is Nate Henry. I sang in a band called Sherwood for almost 10 years. Now I'm hoping to make another album of brand new music."/>
    <x v="36"/>
    <n v="15918.65"/>
    <x v="0"/>
    <x v="0"/>
    <s v="USD"/>
    <n v="1346765347"/>
    <n v="1343741347"/>
    <n v="15552.561886574074"/>
    <s v="1942/07/30"/>
    <x v="930"/>
    <b v="1"/>
    <n v="413"/>
    <b v="1"/>
    <x v="11"/>
  </r>
  <r>
    <n v="1278"/>
    <s v="Jay Gonzalez presents &quot;The Bitter Suite&quot;"/>
    <s v="The Bitter Suite is a 5 song rock medley to be released as a limited edition 180 gram vinyl record with custom etching on the B side."/>
    <x v="115"/>
    <n v="10071"/>
    <x v="0"/>
    <x v="0"/>
    <s v="USD"/>
    <n v="1403661600"/>
    <n v="1401196766"/>
    <n v="16217.555162037037"/>
    <s v="1944/05/25"/>
    <x v="85"/>
    <b v="1"/>
    <n v="190"/>
    <b v="1"/>
    <x v="11"/>
  </r>
  <r>
    <n v="1279"/>
    <s v="Making the Next Traveling Suitcase Album"/>
    <s v="The Traveling Suitcase is a 3-piece rock outfit from Oshkosh, WI. We have released 2 albums since 2010 and we are ready to record!"/>
    <x v="235"/>
    <n v="13864.17"/>
    <x v="0"/>
    <x v="0"/>
    <s v="USD"/>
    <n v="1395624170"/>
    <n v="1392171770"/>
    <n v="16113.099189814815"/>
    <s v="1944/02/11"/>
    <x v="99"/>
    <b v="1"/>
    <n v="189"/>
    <b v="1"/>
    <x v="11"/>
  </r>
  <r>
    <n v="1280"/>
    <s v="Nothing More's New Album"/>
    <s v="Nothing More is recording their forthcoming record and needs to join forces with you to make this album HUGE! "/>
    <x v="36"/>
    <n v="16636.78"/>
    <x v="0"/>
    <x v="0"/>
    <s v="USD"/>
    <n v="1299003054"/>
    <n v="1291227054"/>
    <n v="14944.757569444444"/>
    <s v="1940/11/29"/>
    <x v="931"/>
    <b v="1"/>
    <n v="130"/>
    <b v="1"/>
    <x v="11"/>
  </r>
  <r>
    <n v="1281"/>
    <s v="&quot;Laser Beretta&quot;"/>
    <s v="Cure for the Common pulls the trigger on their 2nd full-length LP, &quot;Laser Beretta,&quot; printed on high-quality 15 gram polycarbonate CDs"/>
    <x v="39"/>
    <n v="7750"/>
    <x v="0"/>
    <x v="0"/>
    <s v="USD"/>
    <n v="1375033836"/>
    <n v="1373305836"/>
    <n v="15894.743472222222"/>
    <s v="1943/07/07"/>
    <x v="932"/>
    <b v="1"/>
    <n v="74"/>
    <b v="1"/>
    <x v="11"/>
  </r>
  <r>
    <n v="1282"/>
    <s v="Natalie York presents: &quot;PROMISES&quot;"/>
    <s v="Natalie York is releasing her new album, &quot;PROMISES.&quot; Get involved by pre-ordering your copy of the record and other goodies here!"/>
    <x v="36"/>
    <n v="18542"/>
    <x v="0"/>
    <x v="0"/>
    <s v="USD"/>
    <n v="1386565140"/>
    <n v="1383909855"/>
    <n v="16017.47517361111"/>
    <s v="1943/11/07"/>
    <x v="933"/>
    <b v="1"/>
    <n v="274"/>
    <b v="1"/>
    <x v="11"/>
  </r>
  <r>
    <n v="1283"/>
    <s v="Sketching In Stereo 3rd Album!"/>
    <s v="Our 3rd album is halfway complete, but we need your help to record, mix and master the final product!"/>
    <x v="28"/>
    <n v="2110.5"/>
    <x v="0"/>
    <x v="0"/>
    <s v="USD"/>
    <n v="1362974400"/>
    <n v="1360948389"/>
    <n v="15751.717465277778"/>
    <s v="1943/02/14"/>
    <x v="934"/>
    <b v="1"/>
    <n v="22"/>
    <b v="1"/>
    <x v="11"/>
  </r>
  <r>
    <n v="1284"/>
    <s v="Free Jujube Brown NYC Performance"/>
    <s v="â€œFree Jujube Brownâ€ by Psalmayene 24 is coming home to NYC and we need YOUR support of this moving and inspiring piece"/>
    <x v="13"/>
    <n v="2020"/>
    <x v="0"/>
    <x v="0"/>
    <s v="USD"/>
    <n v="1483203540"/>
    <n v="1481175482"/>
    <n v="17143.23474537037"/>
    <s v="1946/12/07"/>
    <x v="168"/>
    <b v="0"/>
    <n v="31"/>
    <b v="1"/>
    <x v="6"/>
  </r>
  <r>
    <n v="1285"/>
    <s v="We just keep going"/>
    <s v="The world premiere of hysterically funny and heartbreaking story about family, unconditional love and facing the unfaceable"/>
    <x v="13"/>
    <n v="2033"/>
    <x v="0"/>
    <x v="1"/>
    <s v="GBP"/>
    <n v="1434808775"/>
    <n v="1433512775"/>
    <n v="16591.583043981482"/>
    <s v="1945/06/03"/>
    <x v="156"/>
    <b v="0"/>
    <n v="63"/>
    <b v="1"/>
    <x v="6"/>
  </r>
  <r>
    <n v="1286"/>
    <s v="The Diary of a Nobody"/>
    <s v="A touring production of FRED's modern adaptation of the classic Victorian comic novel, reaching out to new audiences."/>
    <x v="15"/>
    <n v="1625"/>
    <x v="0"/>
    <x v="1"/>
    <s v="GBP"/>
    <n v="1424181600"/>
    <n v="1423041227"/>
    <n v="16470.384571759259"/>
    <s v="1945/02/02"/>
    <x v="935"/>
    <b v="0"/>
    <n v="20"/>
    <b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x v="49"/>
    <n v="605"/>
    <x v="0"/>
    <x v="1"/>
    <s v="GBP"/>
    <n v="1434120856"/>
    <n v="1428936856"/>
    <n v="16538.621018518519"/>
    <s v="1945/04/11"/>
    <x v="400"/>
    <b v="0"/>
    <n v="25"/>
    <b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x v="23"/>
    <n v="4018"/>
    <x v="0"/>
    <x v="0"/>
    <s v="USD"/>
    <n v="1470801600"/>
    <n v="1468122163"/>
    <n v="16992.154664351852"/>
    <s v="1946/07/09"/>
    <x v="796"/>
    <b v="0"/>
    <n v="61"/>
    <b v="1"/>
    <x v="6"/>
  </r>
  <r>
    <n v="1289"/>
    <s v="No Brains for Dinner"/>
    <s v="A chilling original Edwardian Comedy of errors and foolishness made for the Patrick Henry College stage."/>
    <x v="15"/>
    <n v="1876"/>
    <x v="0"/>
    <x v="0"/>
    <s v="USD"/>
    <n v="1483499645"/>
    <n v="1480907645"/>
    <n v="17140.134780092594"/>
    <s v="1946/12/04"/>
    <x v="121"/>
    <b v="0"/>
    <n v="52"/>
    <b v="1"/>
    <x v="6"/>
  </r>
  <r>
    <n v="1290"/>
    <s v="I Died... I Came Back, ... Whatever"/>
    <s v="Sometimes your Heart has to STOP for your Life to START."/>
    <x v="8"/>
    <n v="3800"/>
    <x v="0"/>
    <x v="0"/>
    <s v="USD"/>
    <n v="1429772340"/>
    <n v="1427121931"/>
    <n v="16517.614942129629"/>
    <s v="1945/03/21"/>
    <x v="514"/>
    <b v="0"/>
    <n v="86"/>
    <b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x v="9"/>
    <n v="4371"/>
    <x v="0"/>
    <x v="0"/>
    <s v="USD"/>
    <n v="1428390000"/>
    <n v="1425224391"/>
    <n v="16495.652673611112"/>
    <s v="1945/02/27"/>
    <x v="936"/>
    <b v="0"/>
    <n v="42"/>
    <b v="1"/>
    <x v="6"/>
  </r>
  <r>
    <n v="1292"/>
    <s v="Season Scandinavia"/>
    <s v="Empty Deck presents the most exciting unknown contemporary Scandinavian plays in co-production with The Other Room Theatre, Cardiff."/>
    <x v="180"/>
    <n v="1870"/>
    <x v="0"/>
    <x v="1"/>
    <s v="GBP"/>
    <n v="1444172340"/>
    <n v="1441822828"/>
    <n v="16687.764212962964"/>
    <s v="1945/09/07"/>
    <x v="15"/>
    <b v="0"/>
    <n v="52"/>
    <b v="1"/>
    <x v="6"/>
  </r>
  <r>
    <n v="1293"/>
    <s v="WORSE THAN TIGERS"/>
    <s v="Invest in the world premiere of WORSE THAN TIGERS at ACT, and in the future of Seattle's newest, female-led theatre company: RED STAGE."/>
    <x v="36"/>
    <n v="15335"/>
    <x v="0"/>
    <x v="0"/>
    <s v="USD"/>
    <n v="1447523371"/>
    <n v="1444927771"/>
    <n v="16723.70105324074"/>
    <s v="1945/10/13"/>
    <x v="311"/>
    <b v="0"/>
    <n v="120"/>
    <b v="1"/>
    <x v="6"/>
  </r>
  <r>
    <n v="1294"/>
    <s v="HELMER'S LOO"/>
    <s v="We have an award-winning Danish play, now we just need a bathroom set to perform it in. Spend a penny to help us build the set!"/>
    <x v="2"/>
    <n v="610"/>
    <x v="0"/>
    <x v="1"/>
    <s v="GBP"/>
    <n v="1445252400"/>
    <n v="1443696797"/>
    <n v="16709.453668981481"/>
    <s v="1945/09/29"/>
    <x v="299"/>
    <b v="0"/>
    <n v="22"/>
    <b v="1"/>
    <x v="6"/>
  </r>
  <r>
    <n v="1295"/>
    <s v="Misfits of London: The Gin Chronicles"/>
    <s v="We had everything sorted for the Fringe, but now our accommodation and Edinburgh angel have fallen through. We're needing vital help."/>
    <x v="30"/>
    <n v="2549"/>
    <x v="0"/>
    <x v="1"/>
    <s v="GBP"/>
    <n v="1438189200"/>
    <n v="1435585497"/>
    <n v="16615.572881944445"/>
    <s v="1945/06/27"/>
    <x v="295"/>
    <b v="0"/>
    <n v="64"/>
    <b v="1"/>
    <x v="6"/>
  </r>
  <r>
    <n v="1296"/>
    <s v="Quirky Bird Theatre's Young Actors on Tour"/>
    <s v="Creating outstanding performance experiences with young actors from all economic backgrounds. Making great theatre accessible to all!"/>
    <x v="16"/>
    <n v="1200"/>
    <x v="0"/>
    <x v="1"/>
    <s v="GBP"/>
    <n v="1457914373"/>
    <n v="1456189973"/>
    <n v="16854.050613425927"/>
    <s v="1946/02/21"/>
    <x v="389"/>
    <b v="0"/>
    <n v="23"/>
    <b v="1"/>
    <x v="6"/>
  </r>
  <r>
    <n v="1297"/>
    <s v="The One Man Traveling Tennessee Williams Festival"/>
    <s v="We will bring you the world of Tennessee Williams right to the front door of your home, school, church, theatre and community."/>
    <x v="22"/>
    <n v="21905"/>
    <x v="0"/>
    <x v="0"/>
    <s v="USD"/>
    <n v="1462125358"/>
    <n v="1459533358"/>
    <n v="16892.747199074074"/>
    <s v="1946/03/31"/>
    <x v="31"/>
    <b v="0"/>
    <n v="238"/>
    <b v="1"/>
    <x v="6"/>
  </r>
  <r>
    <n v="1298"/>
    <s v="Dinosaur Dreams"/>
    <s v="A play that raises awareness for mental health and explores the psychological effects childhood abuse can have on an adult."/>
    <x v="13"/>
    <n v="2093"/>
    <x v="0"/>
    <x v="1"/>
    <s v="GBP"/>
    <n v="1461860432"/>
    <n v="1459268432"/>
    <n v="16889.680925925924"/>
    <s v="1946/03/28"/>
    <x v="937"/>
    <b v="0"/>
    <n v="33"/>
    <b v="1"/>
    <x v="6"/>
  </r>
  <r>
    <n v="1299"/>
    <s v="The (out)Siders Project"/>
    <s v="A new work inspired by the classic novel and created by Dallas teens under the direction of professional artists."/>
    <x v="8"/>
    <n v="4340"/>
    <x v="0"/>
    <x v="0"/>
    <s v="USD"/>
    <n v="1436902359"/>
    <n v="1434310359"/>
    <n v="16600.814340277779"/>
    <s v="1945/06/12"/>
    <x v="938"/>
    <b v="0"/>
    <n v="32"/>
    <b v="1"/>
    <x v="6"/>
  </r>
  <r>
    <n v="1300"/>
    <s v="Before The Lights Go Up"/>
    <s v="What would you do with the time ticking and the pressure building to make a choice?! Find out what happens in this hilarious new play!!"/>
    <x v="9"/>
    <n v="4050"/>
    <x v="0"/>
    <x v="0"/>
    <s v="USD"/>
    <n v="1464807420"/>
    <n v="1461427938"/>
    <n v="16914.675208333334"/>
    <s v="1946/04/22"/>
    <x v="814"/>
    <b v="0"/>
    <n v="24"/>
    <b v="1"/>
    <x v="6"/>
  </r>
  <r>
    <n v="1301"/>
    <s v="the dreamer examines his pillow"/>
    <s v="The Attic Theater Company presents John Patrick Shanley's THE DREAMER EXAMINES HIS PILLOW, the first official revival since 1986"/>
    <x v="13"/>
    <n v="2055"/>
    <x v="0"/>
    <x v="0"/>
    <s v="USD"/>
    <n v="1437447600"/>
    <n v="1436551178"/>
    <n v="16626.749745370369"/>
    <s v="1945/07/08"/>
    <x v="201"/>
    <b v="0"/>
    <n v="29"/>
    <b v="1"/>
    <x v="6"/>
  </r>
  <r>
    <n v="1302"/>
    <s v="Help bring Boys of a Certain Age back to NYC!"/>
    <s v="Boys of a Certain Age is a unique and special show that we're trying to remount in New York City in 2017."/>
    <x v="30"/>
    <n v="2500"/>
    <x v="0"/>
    <x v="0"/>
    <s v="USD"/>
    <n v="1480559011"/>
    <n v="1477963411"/>
    <n v="17106.057997685184"/>
    <s v="1946/10/31"/>
    <x v="548"/>
    <b v="0"/>
    <n v="50"/>
    <b v="1"/>
    <x v="6"/>
  </r>
  <r>
    <n v="1303"/>
    <s v="Forward Arena Theatre Company: Summer Season"/>
    <s v="Groundbreaking queer theatre."/>
    <x v="8"/>
    <n v="4559.13"/>
    <x v="0"/>
    <x v="1"/>
    <s v="GBP"/>
    <n v="1469962800"/>
    <n v="1468578920"/>
    <n v="16997.441203703704"/>
    <s v="1946/07/14"/>
    <x v="939"/>
    <b v="0"/>
    <n v="108"/>
    <b v="1"/>
    <x v="6"/>
  </r>
  <r>
    <n v="1304"/>
    <s v="HEAT-O â€“ Wearable Modular Heating System (Canceled)"/>
    <s v="Deal with the cold like a boss with battery-powered heating device that will heat you up in the most extreme environment."/>
    <x v="79"/>
    <n v="15851"/>
    <x v="1"/>
    <x v="1"/>
    <s v="GBP"/>
    <n v="1489376405"/>
    <n v="1484196005"/>
    <n v="17178.194502314815"/>
    <s v="1947/01/11"/>
    <x v="885"/>
    <b v="0"/>
    <n v="104"/>
    <b v="0"/>
    <x v="8"/>
  </r>
  <r>
    <n v="1305"/>
    <s v="Instantly Call for Help with Wearable SOS Ring - Mangos Ring"/>
    <s v="Instantly alert and show friends and family where you are during an assault or an emergency with a ring that fits on your finger"/>
    <x v="11"/>
    <n v="7793"/>
    <x v="1"/>
    <x v="0"/>
    <s v="USD"/>
    <n v="1469122200"/>
    <n v="1466611108"/>
    <n v="16974.665601851852"/>
    <s v="1946/06/21"/>
    <x v="363"/>
    <b v="0"/>
    <n v="86"/>
    <b v="0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x v="74"/>
    <n v="71771"/>
    <x v="1"/>
    <x v="0"/>
    <s v="USD"/>
    <n v="1417690734"/>
    <n v="1415098734"/>
    <n v="16378.457569444445"/>
    <s v="1944/11/02"/>
    <x v="787"/>
    <b v="0"/>
    <n v="356"/>
    <b v="0"/>
    <x v="8"/>
  </r>
  <r>
    <n v="1307"/>
    <s v="VR Card - Customized Virtual Reality Viewer (Canceled)"/>
    <s v="Get VR to Everyone with Mailable, Ready to Use Viewers"/>
    <x v="63"/>
    <n v="5757"/>
    <x v="1"/>
    <x v="0"/>
    <s v="USD"/>
    <n v="1455710679"/>
    <n v="1453118679"/>
    <n v="16818.503229166668"/>
    <s v="1946/01/16"/>
    <x v="940"/>
    <b v="0"/>
    <n v="45"/>
    <b v="0"/>
    <x v="8"/>
  </r>
  <r>
    <n v="1308"/>
    <s v="Boost Band: Wristband Phone Charger (Canceled)"/>
    <s v="Boost Band, a wristband that charges any device"/>
    <x v="3"/>
    <n v="1136"/>
    <x v="1"/>
    <x v="0"/>
    <s v="USD"/>
    <n v="1475937812"/>
    <n v="1472481812"/>
    <n v="17042.613564814816"/>
    <s v="1946/08/28"/>
    <x v="783"/>
    <b v="0"/>
    <n v="38"/>
    <b v="0"/>
    <x v="8"/>
  </r>
  <r>
    <n v="1309"/>
    <s v="CORE : Roam (Canceled)"/>
    <s v="Wicked fun and built for excitement, CORE is the safest and most versatile speaker you've ever worn."/>
    <x v="236"/>
    <n v="12879"/>
    <x v="1"/>
    <x v="0"/>
    <s v="USD"/>
    <n v="1444943468"/>
    <n v="1441919468"/>
    <n v="16688.882731481481"/>
    <s v="1945/09/08"/>
    <x v="771"/>
    <b v="0"/>
    <n v="35"/>
    <b v="0"/>
    <x v="8"/>
  </r>
  <r>
    <n v="1310"/>
    <s v="k5-jkt.by kiger (Canceled)"/>
    <s v="An essential hoodie that holds all sized smart phones and keep your headphone wires tangle free."/>
    <x v="22"/>
    <n v="3100"/>
    <x v="1"/>
    <x v="0"/>
    <s v="USD"/>
    <n v="1471622450"/>
    <n v="1467734450"/>
    <n v="16987.667245370369"/>
    <s v="1946/07/04"/>
    <x v="175"/>
    <b v="0"/>
    <n v="24"/>
    <b v="0"/>
    <x v="8"/>
  </r>
  <r>
    <n v="1311"/>
    <s v="Aladdin Lucid Dreaming Stimulator (Canceled)"/>
    <s v="Control Dreams: Design Adventures, Improve Waking Performance, Explore Spirituality, Recall Dreams and Awaken Refreshed with Aladdin."/>
    <x v="65"/>
    <n v="80070"/>
    <x v="1"/>
    <x v="0"/>
    <s v="USD"/>
    <n v="1480536919"/>
    <n v="1477509319"/>
    <n v="17100.80230324074"/>
    <s v="1946/10/25"/>
    <x v="429"/>
    <b v="0"/>
    <n v="100"/>
    <b v="0"/>
    <x v="8"/>
  </r>
  <r>
    <n v="1312"/>
    <s v="GoSolo Hat for GoPro (Canceled)"/>
    <s v="People loved the original Black and Gray GoSolo hats and asked for more. So we received sample for 3 more colors!"/>
    <x v="210"/>
    <n v="28"/>
    <x v="1"/>
    <x v="0"/>
    <s v="USD"/>
    <n v="1429375922"/>
    <n v="1426783922"/>
    <n v="16513.702800925927"/>
    <s v="1945/03/17"/>
    <x v="759"/>
    <b v="0"/>
    <n v="1"/>
    <b v="0"/>
    <x v="8"/>
  </r>
  <r>
    <n v="1313"/>
    <s v="Serenity: The World's First Intelligent Bag Guardian."/>
    <s v="Clip on owner recognition for any bag with 100db+ deterrence of others from opening or moving it. Plus forget-me-not notifications."/>
    <x v="79"/>
    <n v="12446"/>
    <x v="1"/>
    <x v="0"/>
    <s v="USD"/>
    <n v="1457024514"/>
    <n v="1454432514"/>
    <n v="16833.709652777779"/>
    <s v="1946/01/31"/>
    <x v="941"/>
    <b v="0"/>
    <n v="122"/>
    <b v="0"/>
    <x v="8"/>
  </r>
  <r>
    <n v="1314"/>
    <s v="CulBox - Open Source Smart Watch for Arduino (Canceled)"/>
    <s v="CulBox is an Open Source wrist watch for Arduino with built in Bluetooth and bunch of Hi-Tech sensors and tons of features for Makers"/>
    <x v="237"/>
    <n v="2028"/>
    <x v="1"/>
    <x v="0"/>
    <s v="USD"/>
    <n v="1477065860"/>
    <n v="1471881860"/>
    <n v="17035.669675925925"/>
    <s v="1946/08/21"/>
    <x v="75"/>
    <b v="0"/>
    <n v="11"/>
    <b v="0"/>
    <x v="8"/>
  </r>
  <r>
    <n v="1315"/>
    <s v="World's First Amphibious Heart Rate &amp; Fitness Wearable"/>
    <s v="Zoom will happen - THANK YOU! Received outside funding due amazing early success!"/>
    <x v="57"/>
    <n v="40404"/>
    <x v="1"/>
    <x v="0"/>
    <s v="USD"/>
    <n v="1446771600"/>
    <n v="1443700648"/>
    <n v="16709.498240740741"/>
    <s v="1945/09/29"/>
    <x v="299"/>
    <b v="0"/>
    <n v="248"/>
    <b v="0"/>
    <x v="8"/>
  </r>
  <r>
    <n v="1316"/>
    <s v="Future Belt (Canceled)"/>
    <s v="Future Belt comes in just 3 sizes, but yet, is designed to fit waists ranging from 25-55 inches. No batteries, no gimmicks."/>
    <x v="96"/>
    <n v="1"/>
    <x v="1"/>
    <x v="0"/>
    <s v="USD"/>
    <n v="1456700709"/>
    <n v="1453676709"/>
    <n v="16824.961909722224"/>
    <s v="1946/01/22"/>
    <x v="942"/>
    <b v="0"/>
    <n v="1"/>
    <b v="0"/>
    <x v="8"/>
  </r>
  <r>
    <n v="1317"/>
    <s v="Lorem ipsum dolor sit amet, consectetuer adipiscing elit. Ae"/>
    <s v="Lorem ipsum dolor sit amet, consectetuer adipiscing elit. Aenean commodo ligula eget dolor. Aenean massa. Cum sociis natoque penatibus."/>
    <x v="61"/>
    <n v="11467"/>
    <x v="1"/>
    <x v="8"/>
    <s v="DKK"/>
    <n v="1469109600"/>
    <n v="1464586746"/>
    <n v="16951.235486111113"/>
    <s v="1946/05/29"/>
    <x v="943"/>
    <b v="0"/>
    <n v="19"/>
    <b v="0"/>
    <x v="8"/>
  </r>
  <r>
    <n v="1318"/>
    <s v="Lucky Tag: A Smart Dog Wearable That Cares (Canceled)"/>
    <s v="Your Dog's Best Friend._x000a_Revolutionize the way you care about your pups and brings you peace of mind."/>
    <x v="79"/>
    <n v="6130"/>
    <x v="1"/>
    <x v="0"/>
    <s v="USD"/>
    <n v="1420938172"/>
    <n v="1418346172"/>
    <n v="16416.043657407408"/>
    <s v="1944/12/10"/>
    <x v="944"/>
    <b v="0"/>
    <n v="135"/>
    <b v="0"/>
    <x v="8"/>
  </r>
  <r>
    <n v="1319"/>
    <s v="Pixel Shades by R A V E Z (Canceled)"/>
    <s v="Stand out at festivals, get people talking and support our latest campaign to augment your style with the latest LED technology."/>
    <x v="238"/>
    <n v="876"/>
    <x v="1"/>
    <x v="1"/>
    <s v="GBP"/>
    <n v="1405094400"/>
    <n v="1403810965"/>
    <n v="16247.812094907407"/>
    <s v="1944/06/24"/>
    <x v="945"/>
    <b v="0"/>
    <n v="9"/>
    <b v="0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x v="57"/>
    <n v="503"/>
    <x v="1"/>
    <x v="9"/>
    <s v="EUR"/>
    <n v="1483138800"/>
    <n v="1480610046"/>
    <n v="17136.690347222222"/>
    <s v="1946/11/30"/>
    <x v="946"/>
    <b v="0"/>
    <n v="3"/>
    <b v="0"/>
    <x v="8"/>
  </r>
  <r>
    <n v="1321"/>
    <s v="Fashion Forward Headphones &amp; Membership Platform (Canceled)"/>
    <s v="Experience true sound quality and a membership platform that puts you in control of future headphones, features, design and prices."/>
    <x v="239"/>
    <n v="6019"/>
    <x v="1"/>
    <x v="11"/>
    <s v="SEK"/>
    <n v="1482515937"/>
    <n v="1479923937"/>
    <n v="17128.749270833334"/>
    <s v="1946/11/22"/>
    <x v="294"/>
    <b v="0"/>
    <n v="7"/>
    <b v="0"/>
    <x v="8"/>
  </r>
  <r>
    <n v="1322"/>
    <s v="Invisible Reins - Let your children roam free (Canceled)"/>
    <s v="Invisible Reins - A Bluetooth innovation that links your child to your smart phone via an app. A safe zone can be set from 1-30 metres."/>
    <x v="19"/>
    <n v="106"/>
    <x v="1"/>
    <x v="1"/>
    <s v="GBP"/>
    <n v="1432223125"/>
    <n v="1429631125"/>
    <n v="16546.65653935185"/>
    <s v="1945/04/19"/>
    <x v="148"/>
    <b v="0"/>
    <n v="4"/>
    <b v="0"/>
    <x v="8"/>
  </r>
  <r>
    <n v="1323"/>
    <s v="PIGGYBACK Earbuds Designed for Sharing! (Canceled)"/>
    <s v="High quality earbuds with a built-in splitter. Share with more than one friend. Music, movies, conversations. Any audio, any device!"/>
    <x v="36"/>
    <n v="1332"/>
    <x v="1"/>
    <x v="0"/>
    <s v="USD"/>
    <n v="1461653700"/>
    <n v="1458665146"/>
    <n v="16882.698449074072"/>
    <s v="1946/03/21"/>
    <x v="947"/>
    <b v="0"/>
    <n v="44"/>
    <b v="0"/>
    <x v="8"/>
  </r>
  <r>
    <n v="1324"/>
    <s v="Sunclipse Shadow â€¢ It's your skin, protect it (Canceled)"/>
    <s v="Monitor your actual UV exposure in real time and get notified when it's time to get out of the sun or when to reapply your sunscreen"/>
    <x v="63"/>
    <n v="4920"/>
    <x v="1"/>
    <x v="0"/>
    <s v="USD"/>
    <n v="1476371552"/>
    <n v="1473779552"/>
    <n v="17057.633703703705"/>
    <s v="1946/09/12"/>
    <x v="948"/>
    <b v="0"/>
    <n v="90"/>
    <b v="0"/>
    <x v="8"/>
  </r>
  <r>
    <n v="1325"/>
    <s v="Solar PowerCap USB Cell Phone Charging Hats (Canceled)"/>
    <s v="The PowerCap is a device able to charge most mobile devices, and contains a battery for situations when the sun just isn't enough."/>
    <x v="22"/>
    <n v="486"/>
    <x v="1"/>
    <x v="0"/>
    <s v="USD"/>
    <n v="1483063435"/>
    <n v="1480471435"/>
    <n v="17135.086053240742"/>
    <s v="1946/11/29"/>
    <x v="949"/>
    <b v="0"/>
    <n v="8"/>
    <b v="0"/>
    <x v="8"/>
  </r>
  <r>
    <n v="1326"/>
    <s v="Fitness, Boxing and Sports Wearable Sensor Technology"/>
    <s v="StrikeTec will revolutionize both the boxing scene and fitness industry by allowing you to track the progress of hand speed and force."/>
    <x v="57"/>
    <n v="1130"/>
    <x v="1"/>
    <x v="0"/>
    <s v="USD"/>
    <n v="1421348428"/>
    <n v="1417460428"/>
    <n v="16405.791990740741"/>
    <s v="1944/11/29"/>
    <x v="559"/>
    <b v="0"/>
    <n v="11"/>
    <b v="0"/>
    <x v="8"/>
  </r>
  <r>
    <n v="1327"/>
    <s v="CyClip - The Handlebar Adapter for Apple Watch (Canceled)"/>
    <s v="CyClip is a way to mount the Apple Watch to your handlebars; ideal for navigation, notifications, and music control on the fly."/>
    <x v="240"/>
    <n v="1705"/>
    <x v="1"/>
    <x v="0"/>
    <s v="USD"/>
    <n v="1432916235"/>
    <n v="1430324235"/>
    <n v="16554.678645833334"/>
    <s v="1945/04/27"/>
    <x v="841"/>
    <b v="0"/>
    <n v="41"/>
    <b v="0"/>
    <x v="8"/>
  </r>
  <r>
    <n v="1328"/>
    <s v="Hydrate Edge | Hydration Monitoring Wearable (Canceled)"/>
    <s v="Hydrate Edge is the first wearable that provides real-time, continuous hydration feedback. This is the new hydration gold standard."/>
    <x v="96"/>
    <n v="1748"/>
    <x v="1"/>
    <x v="0"/>
    <s v="USD"/>
    <n v="1476458734"/>
    <n v="1472570734"/>
    <n v="17043.642754629629"/>
    <s v="1946/08/29"/>
    <x v="210"/>
    <b v="0"/>
    <n v="15"/>
    <b v="0"/>
    <x v="8"/>
  </r>
  <r>
    <n v="1329"/>
    <s v="Xtnd: Use your cell phone, tablet, or camera hands free"/>
    <s v="Xtnd is a hands free multifunctional device for your tablet, cell phone, &amp; camera. It's also a convenient backpack for storage."/>
    <x v="63"/>
    <n v="408"/>
    <x v="1"/>
    <x v="0"/>
    <s v="USD"/>
    <n v="1417501145"/>
    <n v="1414041545"/>
    <n v="16366.221585648149"/>
    <s v="1944/10/21"/>
    <x v="320"/>
    <b v="0"/>
    <n v="9"/>
    <b v="0"/>
    <x v="8"/>
  </r>
  <r>
    <n v="1330"/>
    <s v="The 3G Smartwatch for Kids that Encourages Outdoor Play"/>
    <s v="Outdoor play is essential. Wanderwatch helps to make it fun and safe! Fun for kids, great for parents. Time to Play!"/>
    <x v="19"/>
    <n v="7873"/>
    <x v="1"/>
    <x v="0"/>
    <s v="USD"/>
    <n v="1467432000"/>
    <n v="1464763109"/>
    <n v="16953.276724537038"/>
    <s v="1946/05/31"/>
    <x v="681"/>
    <b v="0"/>
    <n v="50"/>
    <b v="0"/>
    <x v="8"/>
  </r>
  <r>
    <n v="1331"/>
    <s v="WORLD'S BEST BATTERY BACKUP: EXO WEARABLE POWER! (Canceled)"/>
    <s v="The World's First Wearable Battery Backup - wireless, modular, flexible, and ultra-lightweight! Click, charge, go!!!"/>
    <x v="65"/>
    <n v="3417"/>
    <x v="1"/>
    <x v="0"/>
    <s v="USD"/>
    <n v="1471435554"/>
    <n v="1468843554"/>
    <n v="17000.504097222223"/>
    <s v="1946/07/17"/>
    <x v="950"/>
    <b v="0"/>
    <n v="34"/>
    <b v="0"/>
    <x v="8"/>
  </r>
  <r>
    <n v="1332"/>
    <s v="Belt with Legs Invention (Canceled)"/>
    <s v="Long bus queue and no seats around? This light weight seating device can be worn anywhere and at anytime! Belt that converts into seat."/>
    <x v="241"/>
    <n v="0"/>
    <x v="1"/>
    <x v="16"/>
    <s v="CHF"/>
    <n v="1485480408"/>
    <n v="1482888408"/>
    <n v="17163.060277777779"/>
    <s v="1946/12/27"/>
    <x v="750"/>
    <b v="0"/>
    <n v="0"/>
    <b v="0"/>
    <x v="8"/>
  </r>
  <r>
    <n v="1333"/>
    <s v="Bio Hazard Suit for Everyman (Canceled)"/>
    <s v="Im in the process of creating a biohazard suit that can be worn like an extra layer, unlike these bulky units that are currently in use"/>
    <x v="30"/>
    <n v="0"/>
    <x v="1"/>
    <x v="2"/>
    <s v="AUD"/>
    <n v="1405478025"/>
    <n v="1402886025"/>
    <n v="16237.106770833334"/>
    <s v="1944/06/14"/>
    <x v="951"/>
    <b v="0"/>
    <n v="0"/>
    <b v="0"/>
    <x v="8"/>
  </r>
  <r>
    <n v="1334"/>
    <s v="My TUSK â„¢ (Telephone Utility Support Kit!) (Canceled)"/>
    <s v="A wearable device that allows you to dock and operate your phone hands-free anywhere and everywhere!"/>
    <x v="242"/>
    <n v="14303"/>
    <x v="1"/>
    <x v="0"/>
    <s v="USD"/>
    <n v="1457721287"/>
    <n v="1455129287"/>
    <n v="16841.774155092593"/>
    <s v="1946/02/08"/>
    <x v="952"/>
    <b v="0"/>
    <n v="276"/>
    <b v="0"/>
    <x v="8"/>
  </r>
  <r>
    <n v="1335"/>
    <s v="UB Fit (Canceled)"/>
    <s v="Dial up your performance with UB Fit: 1st wearable resistance technology that allows you to tone muscles while doing a cardio workout"/>
    <x v="31"/>
    <n v="4940"/>
    <x v="1"/>
    <x v="0"/>
    <s v="USD"/>
    <n v="1449354502"/>
    <n v="1446762502"/>
    <n v="16744.936365740741"/>
    <s v="1945/11/03"/>
    <x v="953"/>
    <b v="0"/>
    <n v="16"/>
    <b v="0"/>
    <x v="8"/>
  </r>
  <r>
    <n v="1336"/>
    <s v="Jumpy, The World First Edutainment Smartwatch For Kids"/>
    <s v="JUMPY, a cool smart watch with open platform SDK brings limitless edutainment to kids' wrist and encourages parent-child interaction."/>
    <x v="57"/>
    <n v="84947"/>
    <x v="1"/>
    <x v="0"/>
    <s v="USD"/>
    <n v="1418849028"/>
    <n v="1415825028"/>
    <n v="16386.86375"/>
    <s v="1944/11/10"/>
    <x v="797"/>
    <b v="0"/>
    <n v="224"/>
    <b v="0"/>
    <x v="8"/>
  </r>
  <r>
    <n v="1337"/>
    <s v="Ripple: World's Most Dependable Safety Device (Canceled)"/>
    <s v="Discreet safety device connects you to a dedicated 24/7 monitoring team, keeping you safe anywhere in the United States"/>
    <x v="63"/>
    <n v="24691"/>
    <x v="1"/>
    <x v="0"/>
    <s v="USD"/>
    <n v="1488549079"/>
    <n v="1485957079"/>
    <n v="17198.577303240741"/>
    <s v="1947/01/31"/>
    <x v="172"/>
    <b v="0"/>
    <n v="140"/>
    <b v="0"/>
    <x v="8"/>
  </r>
  <r>
    <n v="1338"/>
    <s v="A New Case In Town | HAND Liberation | HANDL (Canceled)"/>
    <s v="HandL makes your phone feel like an organic extension of your hand. Elastic and brace system supports your device with just two fingers"/>
    <x v="11"/>
    <n v="991"/>
    <x v="1"/>
    <x v="0"/>
    <s v="USD"/>
    <n v="1438543033"/>
    <n v="1435951033"/>
    <n v="16619.803622685184"/>
    <s v="1945/07/01"/>
    <x v="495"/>
    <b v="0"/>
    <n v="15"/>
    <b v="0"/>
    <x v="8"/>
  </r>
  <r>
    <n v="1339"/>
    <s v="Linkoo (Canceled)"/>
    <s v="World's Smallest customizable Phone &amp; GPS Watch for kids !"/>
    <x v="63"/>
    <n v="3317"/>
    <x v="1"/>
    <x v="0"/>
    <s v="USD"/>
    <n v="1418056315"/>
    <n v="1414164715"/>
    <n v="16367.647164351853"/>
    <s v="1944/10/22"/>
    <x v="322"/>
    <b v="0"/>
    <n v="37"/>
    <b v="0"/>
    <x v="8"/>
  </r>
  <r>
    <n v="1340"/>
    <s v="Glass Designs (Canceled)"/>
    <s v="I would like to make nicer, more stylish looking frames for the Google Glass using 3D printing technology."/>
    <x v="243"/>
    <n v="0"/>
    <x v="1"/>
    <x v="0"/>
    <s v="USD"/>
    <n v="1408112253"/>
    <n v="1405520253"/>
    <n v="16267.595520833333"/>
    <s v="1944/07/14"/>
    <x v="768"/>
    <b v="0"/>
    <n v="0"/>
    <b v="0"/>
    <x v="8"/>
  </r>
  <r>
    <n v="1341"/>
    <s v="BRILLAR: World's First Kids' Smart Wearable Companion."/>
    <s v="BRILLAR: Your Kids Ultimate Wearable Companion. Educates, Rewards, Entertains, Calls, Motivates, Messages + Tracks Location &amp; Steps."/>
    <x v="31"/>
    <n v="17590"/>
    <x v="1"/>
    <x v="1"/>
    <s v="GBP"/>
    <n v="1475333917"/>
    <n v="1472569117"/>
    <n v="17043.624039351853"/>
    <s v="1946/08/29"/>
    <x v="210"/>
    <b v="0"/>
    <n v="46"/>
    <b v="0"/>
    <x v="8"/>
  </r>
  <r>
    <n v="1342"/>
    <s v="Vuzion: An Actual Overlaid Heads Up Display Wearable"/>
    <s v="Method50 aims to prototype a revolutionary true heads up display to create a new way of living in, playing in, and viewing the world."/>
    <x v="63"/>
    <n v="100"/>
    <x v="1"/>
    <x v="0"/>
    <s v="USD"/>
    <n v="1437161739"/>
    <n v="1434569739"/>
    <n v="16603.816423611112"/>
    <s v="1945/06/15"/>
    <x v="954"/>
    <b v="0"/>
    <n v="1"/>
    <b v="0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x v="63"/>
    <n v="51149"/>
    <x v="1"/>
    <x v="0"/>
    <s v="USD"/>
    <n v="1471579140"/>
    <n v="1466512683"/>
    <n v="16973.526423611111"/>
    <s v="1946/06/20"/>
    <x v="955"/>
    <b v="0"/>
    <n v="323"/>
    <b v="0"/>
    <x v="8"/>
  </r>
  <r>
    <n v="1344"/>
    <s v="A Masters Guide to The Way of the Warrior"/>
    <s v="The is the ultimate guide to applied Eastern philosophy, martial arts, and the path of the warrior from a scientific perspective."/>
    <x v="15"/>
    <n v="5666"/>
    <x v="0"/>
    <x v="5"/>
    <s v="CAD"/>
    <n v="1467313039"/>
    <n v="1464807439"/>
    <n v="16953.789803240739"/>
    <s v="1946/05/31"/>
    <x v="681"/>
    <b v="0"/>
    <n v="139"/>
    <b v="1"/>
    <x v="9"/>
  </r>
  <r>
    <n v="1345"/>
    <s v="Tell the World - My journey from Islam to Christianity"/>
    <s v="Peacefully taking you through my journey of being raised as a Muslim then becoming Christian, and sharing the truths I unveiled."/>
    <x v="43"/>
    <n v="375"/>
    <x v="0"/>
    <x v="0"/>
    <s v="USD"/>
    <n v="1405366359"/>
    <n v="1402342359"/>
    <n v="16230.814340277779"/>
    <s v="1944/06/07"/>
    <x v="434"/>
    <b v="0"/>
    <n v="7"/>
    <b v="1"/>
    <x v="9"/>
  </r>
  <r>
    <n v="1346"/>
    <s v="Anthology of Stories from LGBT Nepal"/>
    <s v="An anthology of nonfiction stories written by Nepal's Lesbian, Gay, Bisexual, and Transgender (LGBT) community."/>
    <x v="244"/>
    <n v="7219"/>
    <x v="0"/>
    <x v="0"/>
    <s v="USD"/>
    <n v="1372297751"/>
    <n v="1369705751"/>
    <n v="15853.075821759259"/>
    <s v="1943/05/27"/>
    <x v="669"/>
    <b v="0"/>
    <n v="149"/>
    <b v="1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x v="30"/>
    <n v="2555"/>
    <x v="0"/>
    <x v="0"/>
    <s v="USD"/>
    <n v="1425741525"/>
    <n v="1423149525"/>
    <n v="16471.638020833332"/>
    <s v="1945/02/03"/>
    <x v="956"/>
    <b v="0"/>
    <n v="31"/>
    <b v="1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x v="245"/>
    <n v="5985"/>
    <x v="0"/>
    <x v="0"/>
    <s v="USD"/>
    <n v="1418904533"/>
    <n v="1416485333"/>
    <n v="16394.506168981483"/>
    <s v="1944/11/18"/>
    <x v="490"/>
    <b v="0"/>
    <n v="26"/>
    <b v="1"/>
    <x v="9"/>
  </r>
  <r>
    <n v="1349"/>
    <s v="Northern Exposure A Jasper Rock Climbing Guidebook"/>
    <s v="The first modern Jasper guidebook including over five hundred rock routes from alpine to bouldering, sport to trad multipitch and more."/>
    <x v="10"/>
    <n v="10210"/>
    <x v="0"/>
    <x v="5"/>
    <s v="CAD"/>
    <n v="1450249140"/>
    <n v="1447055935"/>
    <n v="16748.33258101852"/>
    <s v="1945/11/07"/>
    <x v="522"/>
    <b v="0"/>
    <n v="172"/>
    <b v="1"/>
    <x v="9"/>
  </r>
  <r>
    <n v="1350"/>
    <s v="House of Dunbar-The Rise and Fall of a Scottish Noble Family"/>
    <s v="Illustrated historical book of impregnable Dunbar Castle and rise and fall of its powerful Scottish Earls of Dunbar from 1072-1435AD"/>
    <x v="10"/>
    <n v="5202.5"/>
    <x v="0"/>
    <x v="0"/>
    <s v="USD"/>
    <n v="1451089134"/>
    <n v="1448497134"/>
    <n v="16765.013125000001"/>
    <s v="1945/11/24"/>
    <x v="957"/>
    <b v="0"/>
    <n v="78"/>
    <b v="1"/>
    <x v="9"/>
  </r>
  <r>
    <n v="1351"/>
    <s v="Purpose: Your Journey To Find Meaning"/>
    <s v="Discover your purpose, live a more fulfilling life, leave a positive footprint on society."/>
    <x v="22"/>
    <n v="20253"/>
    <x v="0"/>
    <x v="0"/>
    <s v="USD"/>
    <n v="1455299144"/>
    <n v="1452707144"/>
    <n v="16813.740092592594"/>
    <s v="1946/01/11"/>
    <x v="747"/>
    <b v="0"/>
    <n v="120"/>
    <b v="1"/>
    <x v="9"/>
  </r>
  <r>
    <n v="1352"/>
    <s v="Will's SmileBook Project"/>
    <s v="An important book, based on research, to make you and your learners smile again. Better smile sheets, better feedback, better learning!"/>
    <x v="3"/>
    <n v="13614"/>
    <x v="0"/>
    <x v="0"/>
    <s v="USD"/>
    <n v="1441425540"/>
    <n v="1436968366"/>
    <n v="16631.578310185185"/>
    <s v="1945/07/13"/>
    <x v="20"/>
    <b v="0"/>
    <n v="227"/>
    <b v="1"/>
    <x v="9"/>
  </r>
  <r>
    <n v="1353"/>
    <s v="Finish The Script! - A College Writing Course in Book Form"/>
    <s v="A book that teaches aspiring writers how to get from a basic idea to a fully rewritten screenplay."/>
    <x v="28"/>
    <n v="1336"/>
    <x v="0"/>
    <x v="0"/>
    <s v="USD"/>
    <n v="1362960000"/>
    <n v="1359946188"/>
    <n v="15740.117916666666"/>
    <s v="1943/02/03"/>
    <x v="958"/>
    <b v="0"/>
    <n v="42"/>
    <b v="1"/>
    <x v="9"/>
  </r>
  <r>
    <n v="1354"/>
    <s v="We Beat Leukaemia: my family's journey with childhood cancer"/>
    <s v="Raising awareness of childhood cancer by publishing my diary of Andrew's diagnosis and his journey to remission 1235 days later."/>
    <x v="38"/>
    <n v="1563"/>
    <x v="0"/>
    <x v="1"/>
    <s v="GBP"/>
    <n v="1465672979"/>
    <n v="1463080979"/>
    <n v="16933.807627314814"/>
    <s v="1946/05/11"/>
    <x v="959"/>
    <b v="0"/>
    <n v="64"/>
    <b v="1"/>
    <x v="9"/>
  </r>
  <r>
    <n v="1355"/>
    <s v="Internationalisation of Sherlock's Home: The Empty House"/>
    <s v="Sherlock's Home was the most important Sherlock Holmes book of 2012 - about Undershaw - this project is to release language versions."/>
    <x v="30"/>
    <n v="3067"/>
    <x v="0"/>
    <x v="1"/>
    <s v="GBP"/>
    <n v="1354269600"/>
    <n v="1351663605"/>
    <n v="15644.254687500001"/>
    <s v="1942/10/30"/>
    <x v="960"/>
    <b v="0"/>
    <n v="121"/>
    <b v="1"/>
    <x v="9"/>
  </r>
  <r>
    <n v="1356"/>
    <s v="Kick-in-the-A** Starter: Between the Lines, the Book"/>
    <s v="At age 30, my husband Dan died from cancer. Left to recreate my life, I drew a line in my heart; became a nomad. This is a love story."/>
    <x v="104"/>
    <n v="6215.56"/>
    <x v="0"/>
    <x v="0"/>
    <s v="USD"/>
    <n v="1372985760"/>
    <n v="1370393760"/>
    <n v="15861.038888888888"/>
    <s v="1943/06/04"/>
    <x v="961"/>
    <b v="0"/>
    <n v="87"/>
    <b v="1"/>
    <x v="9"/>
  </r>
  <r>
    <n v="1357"/>
    <s v="Becoming Alicia"/>
    <s v="The search for identity leads one young woman to Mexico, where she follows her grandfather's journey back to America."/>
    <x v="13"/>
    <n v="2506"/>
    <x v="0"/>
    <x v="0"/>
    <s v="USD"/>
    <n v="1362117540"/>
    <n v="1359587137"/>
    <n v="15735.962233796296"/>
    <s v="1943/01/29"/>
    <x v="285"/>
    <b v="0"/>
    <n v="65"/>
    <b v="1"/>
    <x v="9"/>
  </r>
  <r>
    <n v="1358"/>
    <s v="The Masada Story Project"/>
    <s v="I am working on a book about what people do when they visit Masada, an ancient fortress in the Judean desert."/>
    <x v="9"/>
    <n v="3350"/>
    <x v="0"/>
    <x v="0"/>
    <s v="USD"/>
    <n v="1309009323"/>
    <n v="1306417323"/>
    <n v="15120.570868055556"/>
    <s v="1941/05/24"/>
    <x v="962"/>
    <b v="0"/>
    <n v="49"/>
    <b v="1"/>
    <x v="9"/>
  </r>
  <r>
    <n v="1359"/>
    <s v="UnConventional - Worldcon 2011 Research"/>
    <s v="Funding for a 2011 trip to Worldcon for research for &quot;UnConventional,&quot; a book on the history of the American fan convention."/>
    <x v="246"/>
    <n v="764"/>
    <x v="0"/>
    <x v="0"/>
    <s v="USD"/>
    <n v="1309980790"/>
    <n v="1304623990"/>
    <n v="15099.814699074073"/>
    <s v="1941/05/03"/>
    <x v="963"/>
    <b v="0"/>
    <n v="19"/>
    <b v="1"/>
    <x v="9"/>
  </r>
  <r>
    <n v="1360"/>
    <s v="So Bad, It's Good! - A Book of Bad Movies"/>
    <s v="So Bad, It's Good! is a guide to finding the best films for your bad movie night."/>
    <x v="15"/>
    <n v="2598"/>
    <x v="0"/>
    <x v="0"/>
    <s v="USD"/>
    <n v="1343943420"/>
    <n v="1341524220"/>
    <n v="15526.900694444445"/>
    <s v="1942/07/04"/>
    <x v="964"/>
    <b v="0"/>
    <n v="81"/>
    <b v="1"/>
    <x v="9"/>
  </r>
  <r>
    <n v="1361"/>
    <s v="Me, Myself &amp; I - the dark art of big wall soloing"/>
    <s v="The forbidden dark art of roped soloing, for climbers who need to know in order to make the ultimate climb come true!"/>
    <x v="12"/>
    <n v="7559"/>
    <x v="0"/>
    <x v="1"/>
    <s v="GBP"/>
    <n v="1403370772"/>
    <n v="1400778772"/>
    <n v="16212.717268518518"/>
    <s v="1944/05/20"/>
    <x v="879"/>
    <b v="0"/>
    <n v="264"/>
    <b v="1"/>
    <x v="9"/>
  </r>
  <r>
    <n v="1362"/>
    <s v="A Fantastic Affair: Karl Barth in America 1962â€“Research"/>
    <s v="The never-before-told story of Karl Barth's (first and only) journey to the United States in 1962."/>
    <x v="28"/>
    <n v="1091"/>
    <x v="0"/>
    <x v="0"/>
    <s v="USD"/>
    <n v="1378592731"/>
    <n v="1373408731"/>
    <n v="15895.934386574074"/>
    <s v="1943/07/08"/>
    <x v="965"/>
    <b v="0"/>
    <n v="25"/>
    <b v="1"/>
    <x v="9"/>
  </r>
  <r>
    <n v="1363"/>
    <s v="A Book about Hidden Disease Causing Products we use Everyday"/>
    <s v="Identifying cancer and disease products we use everyday and are totally unaware of. Then substituting them with healthy alternatives"/>
    <x v="48"/>
    <n v="200"/>
    <x v="0"/>
    <x v="0"/>
    <s v="USD"/>
    <n v="1455523140"/>
    <n v="1453925727"/>
    <n v="16827.8440625"/>
    <s v="1946/01/25"/>
    <x v="150"/>
    <b v="0"/>
    <n v="5"/>
    <b v="1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x v="247"/>
    <n v="49830"/>
    <x v="0"/>
    <x v="8"/>
    <s v="DKK"/>
    <n v="1420648906"/>
    <n v="1415464906"/>
    <n v="16382.695671296296"/>
    <s v="1944/11/06"/>
    <x v="966"/>
    <b v="0"/>
    <n v="144"/>
    <b v="1"/>
    <x v="11"/>
  </r>
  <r>
    <n v="1365"/>
    <s v="MYFEVER's First Studio EP &quot;See The Light&quot;"/>
    <s v="Our first professional studio album &quot;See The Light&quot; will be released this spring! Help us record, mix, master, and release the album!"/>
    <x v="51"/>
    <n v="7520"/>
    <x v="0"/>
    <x v="0"/>
    <s v="USD"/>
    <n v="1426523752"/>
    <n v="1423935352"/>
    <n v="16480.733240740741"/>
    <s v="1945/02/12"/>
    <x v="497"/>
    <b v="0"/>
    <n v="92"/>
    <b v="1"/>
    <x v="11"/>
  </r>
  <r>
    <n v="1366"/>
    <s v="Kick It! A Tribute to the A.K.s"/>
    <s v="A musical memorial for Alexi Petersen."/>
    <x v="51"/>
    <n v="9486.69"/>
    <x v="0"/>
    <x v="0"/>
    <s v="USD"/>
    <n v="1417049663"/>
    <n v="1413158063"/>
    <n v="16355.996099537037"/>
    <s v="1944/10/10"/>
    <x v="967"/>
    <b v="0"/>
    <n v="147"/>
    <b v="1"/>
    <x v="11"/>
  </r>
  <r>
    <n v="1367"/>
    <s v="House of Rabbits  - &quot;Songs of Charivari&quot;"/>
    <s v="House of Rabbits are recording our full-length, debut album! Support independent music, receive great rewards!"/>
    <x v="10"/>
    <n v="5713"/>
    <x v="0"/>
    <x v="0"/>
    <s v="USD"/>
    <n v="1447463050"/>
    <n v="1444867450"/>
    <n v="16723.002893518518"/>
    <s v="1945/10/13"/>
    <x v="311"/>
    <b v="0"/>
    <n v="90"/>
    <b v="1"/>
    <x v="11"/>
  </r>
  <r>
    <n v="1368"/>
    <s v="Saturate &quot; The Separation Effect &quot; CD"/>
    <s v="We are in the final stages of the creation of our 4th record, The Separation Effect. our most passionate record to date."/>
    <x v="10"/>
    <n v="5535"/>
    <x v="0"/>
    <x v="0"/>
    <s v="USD"/>
    <n v="1434342894"/>
    <n v="1432269294"/>
    <n v="16577.190902777777"/>
    <s v="1945/05/20"/>
    <x v="968"/>
    <b v="0"/>
    <n v="87"/>
    <b v="1"/>
    <x v="11"/>
  </r>
  <r>
    <n v="1369"/>
    <s v="FEEL BETTER: Derek Fawcett's solo, full-length debut"/>
    <s v="Fawcett's FEEL BETTER is an album of love unrequited, realized, and rued, with echoes of Petty, Springsteen, Neil Young &amp; Coldplay."/>
    <x v="248"/>
    <n v="34090.629999999997"/>
    <x v="0"/>
    <x v="0"/>
    <s v="USD"/>
    <n v="1397225746"/>
    <n v="1394633746"/>
    <n v="16141.594282407408"/>
    <s v="1944/03/10"/>
    <x v="969"/>
    <b v="0"/>
    <n v="406"/>
    <b v="1"/>
    <x v="11"/>
  </r>
  <r>
    <n v="1370"/>
    <s v="Food On You presents Baby's First Parental Advisory"/>
    <s v="Songs about the first year of parenthood, often inappropriate for children"/>
    <x v="15"/>
    <n v="1555"/>
    <x v="0"/>
    <x v="0"/>
    <s v="USD"/>
    <n v="1381881890"/>
    <n v="1380585890"/>
    <n v="15979.003356481482"/>
    <s v="1943/09/30"/>
    <x v="970"/>
    <b v="0"/>
    <n v="20"/>
    <b v="1"/>
    <x v="11"/>
  </r>
  <r>
    <n v="1371"/>
    <s v="The Defiant Tour Documentary with LoNero"/>
    <s v="The Defiant Tour Documentary is a never before examination of the finances of a touring band and what it takes to go on the road."/>
    <x v="249"/>
    <n v="7495"/>
    <x v="0"/>
    <x v="0"/>
    <s v="USD"/>
    <n v="1431022342"/>
    <n v="1428430342"/>
    <n v="16532.758587962962"/>
    <s v="1945/04/05"/>
    <x v="303"/>
    <b v="0"/>
    <n v="70"/>
    <b v="1"/>
    <x v="11"/>
  </r>
  <r>
    <n v="1372"/>
    <s v="Ted Lukas &amp; the Misled new CD - &quot;FEED&quot;"/>
    <s v="Please help us raise funds to press our new CD!"/>
    <x v="2"/>
    <n v="620"/>
    <x v="0"/>
    <x v="0"/>
    <s v="USD"/>
    <n v="1342115132"/>
    <n v="1339523132"/>
    <n v="15503.739953703704"/>
    <s v="1942/06/11"/>
    <x v="971"/>
    <b v="0"/>
    <n v="16"/>
    <b v="1"/>
    <x v="11"/>
  </r>
  <r>
    <n v="1373"/>
    <s v="Broccoli Samurai: Tour Van or Bust!"/>
    <s v="Help Broccoli Samurai raise money to get a new van and continue bringing you the jams!"/>
    <x v="3"/>
    <n v="10501"/>
    <x v="0"/>
    <x v="0"/>
    <s v="USD"/>
    <n v="1483138233"/>
    <n v="1480546233"/>
    <n v="17135.951770833333"/>
    <s v="1946/11/29"/>
    <x v="949"/>
    <b v="0"/>
    <n v="52"/>
    <b v="1"/>
    <x v="11"/>
  </r>
  <r>
    <n v="1374"/>
    <s v="Sisters of Murphyâ€™s full-length album"/>
    <s v="After two successful EPs, Sisters of Murphy is back in the studio to release our first full-length album. We want YOU to be part of it!"/>
    <x v="15"/>
    <n v="2842"/>
    <x v="0"/>
    <x v="0"/>
    <s v="USD"/>
    <n v="1458874388"/>
    <n v="1456285988"/>
    <n v="16855.161898148148"/>
    <s v="1946/02/22"/>
    <x v="772"/>
    <b v="0"/>
    <n v="66"/>
    <b v="1"/>
    <x v="11"/>
  </r>
  <r>
    <n v="1375"/>
    <s v="PAMPA FOLKS - 1st &quot;Indie Pop Western&quot; Album"/>
    <s v="Pampa Folks, l'album aux couleurs de dÃ©serts. Le quatuor, crÃ©Ã© en 2015  livre une Ã©nergie brute et prÃ©pare son premier album"/>
    <x v="23"/>
    <n v="6853"/>
    <x v="0"/>
    <x v="6"/>
    <s v="EUR"/>
    <n v="1484444119"/>
    <n v="1481852119"/>
    <n v="17151.066192129631"/>
    <s v="1946/12/15"/>
    <x v="791"/>
    <b v="0"/>
    <n v="109"/>
    <b v="1"/>
    <x v="11"/>
  </r>
  <r>
    <n v="1376"/>
    <s v="Dead Pirates / HIGHMARE LP 2nd pressing"/>
    <s v="Dead Pirates are planning a second pressing of HIGHMARE LP, who wants one ?"/>
    <x v="250"/>
    <n v="9342"/>
    <x v="0"/>
    <x v="1"/>
    <s v="GBP"/>
    <n v="1480784606"/>
    <n v="1478189006"/>
    <n v="17108.669050925924"/>
    <s v="1946/11/02"/>
    <x v="972"/>
    <b v="0"/>
    <n v="168"/>
    <b v="1"/>
    <x v="11"/>
  </r>
  <r>
    <n v="1377"/>
    <s v="Official Debut EP for Stereo Jo"/>
    <s v="Stereo Jo is set to release a 5 song EP. Your donation will directly help w/ recording, design, production, &amp; duplication. Thank You :)"/>
    <x v="46"/>
    <n v="1510"/>
    <x v="0"/>
    <x v="0"/>
    <s v="USD"/>
    <n v="1486095060"/>
    <n v="1484198170"/>
    <n v="17178.219560185185"/>
    <s v="1947/01/11"/>
    <x v="885"/>
    <b v="0"/>
    <n v="31"/>
    <b v="1"/>
    <x v="11"/>
  </r>
  <r>
    <n v="1378"/>
    <s v="SIX BY SEVEN"/>
    <s v="A psychedelic post rock masterpiece!"/>
    <x v="13"/>
    <n v="4067"/>
    <x v="0"/>
    <x v="1"/>
    <s v="GBP"/>
    <n v="1470075210"/>
    <n v="1468779210"/>
    <n v="16999.759375000001"/>
    <s v="1946/07/16"/>
    <x v="973"/>
    <b v="0"/>
    <n v="133"/>
    <b v="1"/>
    <x v="11"/>
  </r>
  <r>
    <n v="1379"/>
    <s v="J. Walter Makes a Record"/>
    <s v="---------The long-awaited debut full-length from Justin Ruddy--------"/>
    <x v="3"/>
    <n v="11160"/>
    <x v="0"/>
    <x v="0"/>
    <s v="USD"/>
    <n v="1433504876"/>
    <n v="1430912876"/>
    <n v="16561.491620370369"/>
    <s v="1945/05/04"/>
    <x v="393"/>
    <b v="0"/>
    <n v="151"/>
    <b v="1"/>
    <x v="11"/>
  </r>
  <r>
    <n v="1380"/>
    <s v="BARNFEST 2015"/>
    <s v="A DIY MUSIC FESTIVAL FROM ST. LOUIS MO! Bands make their own festival, help make it legit!"/>
    <x v="251"/>
    <n v="106"/>
    <x v="0"/>
    <x v="0"/>
    <s v="USD"/>
    <n v="1433815200"/>
    <n v="1431886706"/>
    <n v="16572.762800925924"/>
    <s v="1945/05/15"/>
    <x v="974"/>
    <b v="0"/>
    <n v="5"/>
    <b v="1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x v="10"/>
    <n v="5355"/>
    <x v="0"/>
    <x v="0"/>
    <s v="USD"/>
    <n v="1482988125"/>
    <n v="1480396125"/>
    <n v="17134.214409722223"/>
    <s v="1946/11/28"/>
    <x v="975"/>
    <b v="0"/>
    <n v="73"/>
    <b v="1"/>
    <x v="11"/>
  </r>
  <r>
    <n v="1382"/>
    <s v="The Floorwalkers New Album!"/>
    <s v="We're making a new record -- independently! We've got some great new songs we're really excited to bring to you!"/>
    <x v="6"/>
    <n v="8349"/>
    <x v="0"/>
    <x v="0"/>
    <s v="USD"/>
    <n v="1367867536"/>
    <n v="1365275536"/>
    <n v="15801.800185185186"/>
    <s v="1943/04/05"/>
    <x v="912"/>
    <b v="0"/>
    <n v="148"/>
    <b v="1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x v="41"/>
    <n v="4673"/>
    <x v="0"/>
    <x v="5"/>
    <s v="CAD"/>
    <n v="1482457678"/>
    <n v="1480729678"/>
    <n v="17138.074976851851"/>
    <s v="1946/12/02"/>
    <x v="976"/>
    <b v="0"/>
    <n v="93"/>
    <b v="1"/>
    <x v="11"/>
  </r>
  <r>
    <n v="1384"/>
    <s v="Manny Manriquez' new rock opera journey: Outland Warrior"/>
    <s v="Outland Warrior is my first solo musical project, featuring songs written by me and recorded at my home studio."/>
    <x v="8"/>
    <n v="4343"/>
    <x v="0"/>
    <x v="0"/>
    <s v="USD"/>
    <n v="1436117922"/>
    <n v="1433525922"/>
    <n v="16591.735208333332"/>
    <s v="1945/06/03"/>
    <x v="156"/>
    <b v="0"/>
    <n v="63"/>
    <b v="1"/>
    <x v="11"/>
  </r>
  <r>
    <n v="1385"/>
    <s v="Chi Might Project"/>
    <s v="Musicians, singers &amp; songwriters from all over the world collaborate via YouTube in order to create an amazing album!"/>
    <x v="6"/>
    <n v="8832.49"/>
    <x v="0"/>
    <x v="12"/>
    <s v="EUR"/>
    <n v="1461931860"/>
    <n v="1457109121"/>
    <n v="16864.688900462963"/>
    <s v="1946/03/03"/>
    <x v="470"/>
    <b v="0"/>
    <n v="134"/>
    <b v="1"/>
    <x v="11"/>
  </r>
  <r>
    <n v="1386"/>
    <s v="MALTESE CROSS: The First Album"/>
    <s v="We are a classic hard rock/heavy metal band just trying to keep rock alive!"/>
    <x v="44"/>
    <n v="875"/>
    <x v="0"/>
    <x v="0"/>
    <s v="USD"/>
    <n v="1438183889"/>
    <n v="1435591889"/>
    <n v="16615.646863425925"/>
    <s v="1945/06/27"/>
    <x v="295"/>
    <b v="0"/>
    <n v="14"/>
    <b v="1"/>
    <x v="11"/>
  </r>
  <r>
    <n v="1387"/>
    <s v="FAMILY BUSINESS KICKSTARTER"/>
    <s v="Less than one week to PLEDGE YOUR SUPPORT for THE FAMILY BUSINESS as the band raises funds for the next full length rock album."/>
    <x v="23"/>
    <n v="5465"/>
    <x v="0"/>
    <x v="0"/>
    <s v="USD"/>
    <n v="1433305800"/>
    <n v="1430604395"/>
    <n v="16557.921238425926"/>
    <s v="1945/04/30"/>
    <x v="977"/>
    <b v="0"/>
    <n v="78"/>
    <b v="1"/>
    <x v="11"/>
  </r>
  <r>
    <n v="1388"/>
    <s v="Ghosts of Jupiter: The Great Bright Horses"/>
    <s v="&quot;The Great Bright Horses&quot; is finished and ready for release! Help us put on the finishing touches and share it with the universe."/>
    <x v="10"/>
    <n v="6740.37"/>
    <x v="0"/>
    <x v="0"/>
    <s v="USD"/>
    <n v="1476720840"/>
    <n v="1474469117"/>
    <n v="17065.614780092594"/>
    <s v="1946/09/20"/>
    <x v="566"/>
    <b v="0"/>
    <n v="112"/>
    <b v="1"/>
    <x v="11"/>
  </r>
  <r>
    <n v="1389"/>
    <s v="Pre-order DANCEHALL's first record!!!"/>
    <s v="Help fund the pressing of DANCEHALL's first record by pre-ordering it in advance!!!"/>
    <x v="2"/>
    <n v="727"/>
    <x v="0"/>
    <x v="1"/>
    <s v="GBP"/>
    <n v="1471087957"/>
    <n v="1468495957"/>
    <n v="16996.480983796297"/>
    <s v="1946/07/13"/>
    <x v="978"/>
    <b v="0"/>
    <n v="34"/>
    <b v="1"/>
    <x v="11"/>
  </r>
  <r>
    <n v="1390"/>
    <s v="New Music Video/Artist Development"/>
    <s v="Breakout Artist Management will be working with us on a brand new music video and we need your help!"/>
    <x v="70"/>
    <n v="3055"/>
    <x v="0"/>
    <x v="0"/>
    <s v="USD"/>
    <n v="1430154720"/>
    <n v="1427224606"/>
    <n v="16518.803310185187"/>
    <s v="1945/03/22"/>
    <x v="521"/>
    <b v="0"/>
    <n v="19"/>
    <b v="1"/>
    <x v="11"/>
  </r>
  <r>
    <n v="1391"/>
    <s v="Rules and Regulations"/>
    <s v="With the money donated through this project we intend on investing in sound equipment for live shows"/>
    <x v="2"/>
    <n v="551"/>
    <x v="0"/>
    <x v="0"/>
    <s v="USD"/>
    <n v="1440219540"/>
    <n v="1436369818"/>
    <n v="16624.650671296295"/>
    <s v="1945/07/06"/>
    <x v="903"/>
    <b v="0"/>
    <n v="13"/>
    <b v="1"/>
    <x v="11"/>
  </r>
  <r>
    <n v="1392"/>
    <s v="Telesomniac's Debut Album"/>
    <s v="Telesomniac is a rock band from Provo, UT releasing their debut album Thirty-One Flashes in the Dark."/>
    <x v="30"/>
    <n v="2841"/>
    <x v="0"/>
    <x v="0"/>
    <s v="USD"/>
    <n v="1456976586"/>
    <n v="1454298186"/>
    <n v="16832.154930555556"/>
    <s v="1946/01/30"/>
    <x v="979"/>
    <b v="0"/>
    <n v="104"/>
    <b v="1"/>
    <x v="11"/>
  </r>
  <r>
    <n v="1393"/>
    <s v="WolfHunt | Social Commentary Rock Project"/>
    <s v="Rock n' Roll tales of our times"/>
    <x v="3"/>
    <n v="10235"/>
    <x v="0"/>
    <x v="0"/>
    <s v="USD"/>
    <n v="1470068523"/>
    <n v="1467476523"/>
    <n v="16984.681979166668"/>
    <s v="1946/07/01"/>
    <x v="980"/>
    <b v="0"/>
    <n v="52"/>
    <b v="1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x v="47"/>
    <n v="916"/>
    <x v="0"/>
    <x v="0"/>
    <s v="USD"/>
    <n v="1488337200"/>
    <n v="1484623726"/>
    <n v="17183.144976851851"/>
    <s v="1947/01/16"/>
    <x v="587"/>
    <b v="0"/>
    <n v="17"/>
    <b v="1"/>
    <x v="11"/>
  </r>
  <r>
    <n v="1395"/>
    <s v="Quiet Oaks Full Length Album"/>
    <s v="Help Quiet Oaks record their debut album!!!"/>
    <x v="8"/>
    <n v="3916"/>
    <x v="0"/>
    <x v="0"/>
    <s v="USD"/>
    <n v="1484430481"/>
    <n v="1481838481"/>
    <n v="17150.908344907406"/>
    <s v="1946/12/14"/>
    <x v="981"/>
    <b v="0"/>
    <n v="82"/>
    <b v="1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x v="12"/>
    <n v="6438"/>
    <x v="0"/>
    <x v="0"/>
    <s v="USD"/>
    <n v="1423871882"/>
    <n v="1421279882"/>
    <n v="16449.99863425926"/>
    <s v="1945/01/12"/>
    <x v="982"/>
    <b v="0"/>
    <n v="73"/>
    <b v="1"/>
    <x v="11"/>
  </r>
  <r>
    <n v="1397"/>
    <s v="Halls of the Machine - All Tribal Dignitaries"/>
    <s v="HALLS OF THE MACHINE needs your support for the final production and release of their latest work titled, ALL TRIBAL DIGNITARIES."/>
    <x v="3"/>
    <n v="11385"/>
    <x v="0"/>
    <x v="0"/>
    <s v="USD"/>
    <n v="1477603140"/>
    <n v="1475013710"/>
    <n v="17071.917939814815"/>
    <s v="1946/09/26"/>
    <x v="983"/>
    <b v="0"/>
    <n v="158"/>
    <b v="1"/>
    <x v="11"/>
  </r>
  <r>
    <n v="1398"/>
    <s v="We Invite You to Come &quot;Back to the 80's with StonyCold!&quot;"/>
    <s v="'StonyCold', a Kansas-based 80's Rock Band, is recording their first all-cover tunes CD, 'Back To the 80's With StonyCold!'"/>
    <x v="85"/>
    <n v="4826"/>
    <x v="0"/>
    <x v="0"/>
    <s v="USD"/>
    <n v="1467752334"/>
    <n v="1465160334"/>
    <n v="16957.874236111111"/>
    <s v="1946/06/04"/>
    <x v="380"/>
    <b v="0"/>
    <n v="65"/>
    <b v="1"/>
    <x v="11"/>
  </r>
  <r>
    <n v="1399"/>
    <s v="Rocket And A Bomb Live DVD/Album + new Michael Knott 7&quot;EP"/>
    <s v="20 years of Rocket &amp; a Bomb live DVD and download + a brand new Michael Knott EP released on 7&quot; vinyl, Cd, and download!"/>
    <x v="7"/>
    <n v="11353"/>
    <x v="0"/>
    <x v="0"/>
    <s v="USD"/>
    <n v="1412640373"/>
    <n v="1410048373"/>
    <n v="16320.004317129629"/>
    <s v="1944/09/05"/>
    <x v="984"/>
    <b v="0"/>
    <n v="184"/>
    <b v="1"/>
    <x v="11"/>
  </r>
  <r>
    <n v="1400"/>
    <s v="Stone Kings: From Creation To Devastation"/>
    <s v="We're looking to our fans to help partially fund the new album. It's 12 tracks in length &amp; will be a musical trip like no other!"/>
    <x v="18"/>
    <n v="586"/>
    <x v="0"/>
    <x v="1"/>
    <s v="GBP"/>
    <n v="1465709400"/>
    <n v="1462695073"/>
    <n v="16929.341122685186"/>
    <s v="1946/05/07"/>
    <x v="985"/>
    <b v="0"/>
    <n v="34"/>
    <b v="1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x v="30"/>
    <n v="12413"/>
    <x v="0"/>
    <x v="0"/>
    <s v="USD"/>
    <n v="1369612474"/>
    <n v="1367798074"/>
    <n v="15830.996226851852"/>
    <s v="1943/05/04"/>
    <x v="986"/>
    <b v="0"/>
    <n v="240"/>
    <b v="1"/>
    <x v="11"/>
  </r>
  <r>
    <n v="1402"/>
    <s v="Nineteen Fifty Eight - Untitled EP"/>
    <s v="Help us fund our latest project - a 5 track EP: fast-paced, hard-hitting, female-fronted rock with catchy choruses and lyrics to match!"/>
    <x v="30"/>
    <n v="2729"/>
    <x v="0"/>
    <x v="1"/>
    <s v="GBP"/>
    <n v="1430439411"/>
    <n v="1425259011"/>
    <n v="16496.053368055556"/>
    <s v="1945/02/28"/>
    <x v="422"/>
    <b v="0"/>
    <n v="113"/>
    <b v="1"/>
    <x v="11"/>
  </r>
  <r>
    <n v="1403"/>
    <s v="Gregorian Rock"/>
    <s v="Gregorian Rock merges Gregorian chant with modern music. It is serene, yet pummeling. It's not for everyone, but it might be for you."/>
    <x v="23"/>
    <n v="4103"/>
    <x v="0"/>
    <x v="0"/>
    <s v="USD"/>
    <n v="1374802235"/>
    <n v="1372210235"/>
    <n v="15882.062905092593"/>
    <s v="1943/06/25"/>
    <x v="987"/>
    <b v="0"/>
    <n v="66"/>
    <b v="1"/>
    <x v="11"/>
  </r>
  <r>
    <n v="1404"/>
    <s v="3 Men and a Book"/>
    <s v="Translation &amp; publication of possibly the most famous piece of English literature - Act II Scene II of Romeo and Juliet into txt-speak."/>
    <x v="107"/>
    <n v="241"/>
    <x v="2"/>
    <x v="1"/>
    <s v="GBP"/>
    <n v="1424607285"/>
    <n v="1422447285"/>
    <n v="16463.510243055556"/>
    <s v="1945/01/26"/>
    <x v="36"/>
    <b v="1"/>
    <n v="5"/>
    <b v="0"/>
    <x v="22"/>
  </r>
  <r>
    <n v="1405"/>
    <s v="The Bible translated into Emoticons"/>
    <s v="Will more people read the Bible if it were translated into Emoticons?"/>
    <x v="31"/>
    <n v="105"/>
    <x v="2"/>
    <x v="0"/>
    <s v="USD"/>
    <n v="1417195201"/>
    <n v="1414599601"/>
    <n v="16372.68056712963"/>
    <s v="1944/10/27"/>
    <x v="789"/>
    <b v="1"/>
    <n v="17"/>
    <b v="0"/>
    <x v="22"/>
  </r>
  <r>
    <n v="1406"/>
    <s v="Man Down! Translation project"/>
    <s v="The White coat and the battle dress uniform"/>
    <x v="14"/>
    <n v="15"/>
    <x v="2"/>
    <x v="13"/>
    <s v="EUR"/>
    <n v="1449914400"/>
    <n v="1445336607"/>
    <n v="16728.432951388888"/>
    <s v="1945/10/18"/>
    <x v="215"/>
    <b v="0"/>
    <n v="3"/>
    <b v="0"/>
    <x v="22"/>
  </r>
  <r>
    <n v="1407"/>
    <s v="My life, My travel, My past - time to share"/>
    <s v="I traveled, I took pictures, I met people, I ate. Then I wrote a travel journal that needs editing, translation, and publishing."/>
    <x v="9"/>
    <n v="15"/>
    <x v="2"/>
    <x v="0"/>
    <s v="USD"/>
    <n v="1407847978"/>
    <n v="1405687978"/>
    <n v="16269.536782407407"/>
    <s v="1944/07/16"/>
    <x v="556"/>
    <b v="0"/>
    <n v="2"/>
    <b v="0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x v="28"/>
    <n v="72"/>
    <x v="2"/>
    <x v="1"/>
    <s v="GBP"/>
    <n v="1447451756"/>
    <n v="1444856156"/>
    <n v="16722.872175925924"/>
    <s v="1945/10/12"/>
    <x v="83"/>
    <b v="0"/>
    <n v="6"/>
    <b v="0"/>
    <x v="22"/>
  </r>
  <r>
    <n v="1409"/>
    <s v="Modern Literal Torah Translation: Genesis"/>
    <s v="Modern Literal Translation of the 1st Book of the Torah in English and Russian with sub-linear and interlinear layout."/>
    <x v="23"/>
    <n v="0"/>
    <x v="2"/>
    <x v="0"/>
    <s v="USD"/>
    <n v="1420085535"/>
    <n v="1414897935"/>
    <n v="16376.133506944445"/>
    <s v="1944/10/31"/>
    <x v="436"/>
    <b v="0"/>
    <n v="0"/>
    <b v="0"/>
    <x v="22"/>
  </r>
  <r>
    <n v="1410"/>
    <s v="Existence Space and Office (English translation)"/>
    <s v="Let's translate this book! A fundamental guide to existential workspaces: how to recover efficiency generating environmental well-being"/>
    <x v="12"/>
    <n v="1"/>
    <x v="2"/>
    <x v="13"/>
    <s v="EUR"/>
    <n v="1464939520"/>
    <n v="1461051520"/>
    <n v="16910.318518518518"/>
    <s v="1946/04/18"/>
    <x v="233"/>
    <b v="0"/>
    <n v="1"/>
    <b v="0"/>
    <x v="22"/>
  </r>
  <r>
    <n v="1411"/>
    <s v="The Divine Comedy- A New English Translation"/>
    <s v="There have been an exorbident number of translations of this most beautiful poem though none have ever been done by a nineteen year old"/>
    <x v="9"/>
    <n v="7"/>
    <x v="2"/>
    <x v="1"/>
    <s v="GBP"/>
    <n v="1423185900"/>
    <n v="1420766700"/>
    <n v="16444.059027777777"/>
    <s v="1945/01/07"/>
    <x v="988"/>
    <b v="0"/>
    <n v="3"/>
    <b v="0"/>
    <x v="22"/>
  </r>
  <r>
    <n v="1412"/>
    <s v="For overseas shogi fans! Shogi novel translation project"/>
    <s v="â€œClimbing Silver!â€- An English translation of the Young Adult Shogi novella"/>
    <x v="39"/>
    <n v="320"/>
    <x v="2"/>
    <x v="0"/>
    <s v="USD"/>
    <n v="1417656699"/>
    <n v="1415064699"/>
    <n v="16378.063645833334"/>
    <s v="1944/11/02"/>
    <x v="787"/>
    <b v="0"/>
    <n v="13"/>
    <b v="0"/>
    <x v="22"/>
  </r>
  <r>
    <n v="1413"/>
    <s v="LE NUVOLE DEL CIELO-CLOUDS OF THE SKY"/>
    <s v="I need funds to publish a book based on a selection of sentences from the Gospel demonstrating that Christianity is a strong religion."/>
    <x v="13"/>
    <n v="100"/>
    <x v="2"/>
    <x v="13"/>
    <s v="EUR"/>
    <n v="1455964170"/>
    <n v="1450780170"/>
    <n v="16791.437152777777"/>
    <s v="1945/12/20"/>
    <x v="72"/>
    <b v="0"/>
    <n v="1"/>
    <b v="0"/>
    <x v="22"/>
  </r>
  <r>
    <n v="1414"/>
    <s v="Database of Interlinear Greek Words"/>
    <s v="Create an open source &quot;interlinear&quot; translation fo the Greek New Testament in re-publishable and open source database format."/>
    <x v="2"/>
    <n v="1"/>
    <x v="2"/>
    <x v="0"/>
    <s v="USD"/>
    <n v="1483423467"/>
    <n v="1480831467"/>
    <n v="17139.253090277776"/>
    <s v="1946/12/03"/>
    <x v="989"/>
    <b v="0"/>
    <n v="1"/>
    <b v="0"/>
    <x v="22"/>
  </r>
  <r>
    <n v="1415"/>
    <s v="The Complete Homilies of Blessed Oscar Romero: Volume 2"/>
    <s v="This is a Series of 6 Books on Blessed Oscar A. Romero`s Writings. This Project will help to pay the translation costs of Volume 2."/>
    <x v="85"/>
    <n v="800"/>
    <x v="2"/>
    <x v="0"/>
    <s v="USD"/>
    <n v="1439741591"/>
    <n v="1436285591"/>
    <n v="16623.675821759258"/>
    <s v="1945/07/05"/>
    <x v="460"/>
    <b v="0"/>
    <n v="9"/>
    <b v="0"/>
    <x v="22"/>
  </r>
  <r>
    <n v="1416"/>
    <s v="Glenn's  little book of  quotes"/>
    <s v="glenn's  book of quotes is designed to give the readers a thought for the day , lighten the mood  and put a smile  on their faces."/>
    <x v="63"/>
    <n v="0"/>
    <x v="2"/>
    <x v="0"/>
    <s v="USD"/>
    <n v="1448147619"/>
    <n v="1445552019"/>
    <n v="16730.926145833335"/>
    <s v="1945/10/20"/>
    <x v="990"/>
    <b v="0"/>
    <n v="0"/>
    <b v="0"/>
    <x v="22"/>
  </r>
  <r>
    <n v="1417"/>
    <s v="Digitizing 8 Rare Siddha Yoga Books"/>
    <s v="Digitization of 8 rare Siddha Yoga books written by a Yogi - coming in the lineage of Sri Sri Sri Sadhasiva Brahmendra himself!"/>
    <x v="37"/>
    <n v="55"/>
    <x v="2"/>
    <x v="0"/>
    <s v="USD"/>
    <n v="1442315460"/>
    <n v="1439696174"/>
    <n v="16663.150162037036"/>
    <s v="1945/08/14"/>
    <x v="991"/>
    <b v="0"/>
    <n v="2"/>
    <b v="0"/>
    <x v="22"/>
  </r>
  <r>
    <n v="1418"/>
    <s v="Realidades del Hombre"/>
    <s v="Â¿Y si hubiera una camino intermedio entre ciencia y religion?_x000a_Descubre la respuesta ayudando a publicar y traducir este libro."/>
    <x v="9"/>
    <n v="6"/>
    <x v="2"/>
    <x v="3"/>
    <s v="EUR"/>
    <n v="1456397834"/>
    <n v="1453805834"/>
    <n v="16826.456412037038"/>
    <s v="1946/01/24"/>
    <x v="775"/>
    <b v="0"/>
    <n v="1"/>
    <b v="0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x v="84"/>
    <n v="445"/>
    <x v="2"/>
    <x v="0"/>
    <s v="USD"/>
    <n v="1476010619"/>
    <n v="1473418619"/>
    <n v="17053.456238425926"/>
    <s v="1946/09/08"/>
    <x v="992"/>
    <b v="0"/>
    <n v="10"/>
    <b v="0"/>
    <x v="22"/>
  </r>
  <r>
    <n v="1420"/>
    <s v="Shakespeare in the Hood - Romeo and Juliet"/>
    <s v="Help me butcher Shakespeare in a satirical fashion."/>
    <x v="252"/>
    <n v="3"/>
    <x v="2"/>
    <x v="0"/>
    <s v="USD"/>
    <n v="1467129686"/>
    <n v="1464969686"/>
    <n v="16955.667662037038"/>
    <s v="1946/06/02"/>
    <x v="993"/>
    <b v="0"/>
    <n v="3"/>
    <b v="0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x v="61"/>
    <n v="200"/>
    <x v="2"/>
    <x v="11"/>
    <s v="SEK"/>
    <n v="1423432709"/>
    <n v="1420840709"/>
    <n v="16444.915613425925"/>
    <s v="1945/01/07"/>
    <x v="988"/>
    <b v="0"/>
    <n v="2"/>
    <b v="0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x v="31"/>
    <n v="26"/>
    <x v="2"/>
    <x v="4"/>
    <s v="NZD"/>
    <n v="1474436704"/>
    <n v="1471844704"/>
    <n v="17035.239629629628"/>
    <s v="1946/08/21"/>
    <x v="75"/>
    <b v="0"/>
    <n v="2"/>
    <b v="0"/>
    <x v="22"/>
  </r>
  <r>
    <n v="1423"/>
    <s v="Progressive King James Version New Testament"/>
    <s v="Help fund me to destroy the monopoly Rupert Murdoch has over the publication of modern bibles. I have a new one to rival the NKJV."/>
    <x v="11"/>
    <n v="100"/>
    <x v="2"/>
    <x v="2"/>
    <s v="AUD"/>
    <n v="1451637531"/>
    <n v="1449045531"/>
    <n v="16771.360312500001"/>
    <s v="1945/11/30"/>
    <x v="488"/>
    <b v="0"/>
    <n v="1"/>
    <b v="0"/>
    <x v="22"/>
  </r>
  <r>
    <n v="1424"/>
    <s v="Subway Mantras"/>
    <s v="A short book of practical mantras that can be used every day of the week. Mantras are cogwheels of universal engines."/>
    <x v="51"/>
    <n v="1527"/>
    <x v="2"/>
    <x v="0"/>
    <s v="USD"/>
    <n v="1479233602"/>
    <n v="1478106802"/>
    <n v="17107.717615740741"/>
    <s v="1946/11/01"/>
    <x v="464"/>
    <b v="0"/>
    <n v="14"/>
    <b v="0"/>
    <x v="22"/>
  </r>
  <r>
    <n v="1425"/>
    <s v="Hello!(Sawadee).&quot;.America&quot;   BOOK"/>
    <s v="Translation  Thai language to English and other languages of the story (written by me) about&quot; Promote Travel &amp; Business in America&quot;"/>
    <x v="93"/>
    <n v="0"/>
    <x v="2"/>
    <x v="0"/>
    <s v="USD"/>
    <n v="1430276959"/>
    <n v="1427684959"/>
    <n v="16524.131469907406"/>
    <s v="1945/03/28"/>
    <x v="304"/>
    <b v="0"/>
    <n v="0"/>
    <b v="0"/>
    <x v="22"/>
  </r>
  <r>
    <n v="1426"/>
    <s v="Die Welt der Haie in Englisch (The World of Sharks)"/>
    <s v="The World of Sharks is an interactive eBook for the iPad and Mac. It shall be translated into english to make it available worldwide."/>
    <x v="28"/>
    <n v="0"/>
    <x v="2"/>
    <x v="12"/>
    <s v="EUR"/>
    <n v="1440408120"/>
    <n v="1435224120"/>
    <n v="16611.390277777777"/>
    <s v="1945/06/23"/>
    <x v="994"/>
    <b v="0"/>
    <n v="0"/>
    <b v="0"/>
    <x v="22"/>
  </r>
  <r>
    <n v="1427"/>
    <s v="WHAT CAN I DO?..."/>
    <s v="The book with advices that can save many lives._x000a_You will find here many case studies, extreme situations and solutions."/>
    <x v="10"/>
    <n v="419"/>
    <x v="2"/>
    <x v="12"/>
    <s v="EUR"/>
    <n v="1474230385"/>
    <n v="1471638385"/>
    <n v="17032.851678240742"/>
    <s v="1946/08/18"/>
    <x v="995"/>
    <b v="0"/>
    <n v="4"/>
    <b v="0"/>
    <x v="22"/>
  </r>
  <r>
    <n v="1428"/>
    <s v="Translation of the book &quot;He sees me with his Heart&quot;"/>
    <s v="My father wrote a book about raising a blind child. I, as a professional translator, am going to write it in English for everyone."/>
    <x v="28"/>
    <n v="45"/>
    <x v="2"/>
    <x v="3"/>
    <s v="EUR"/>
    <n v="1459584417"/>
    <n v="1456996017"/>
    <n v="16863.379826388889"/>
    <s v="1946/03/02"/>
    <x v="817"/>
    <b v="0"/>
    <n v="3"/>
    <b v="0"/>
    <x v="22"/>
  </r>
  <r>
    <n v="1429"/>
    <s v="10 P.M."/>
    <s v="A guy in his 30's tries to live his &quot;American Dream&quot;, but quickly it turns into a nightmare. (A Novel)"/>
    <x v="3"/>
    <n v="0"/>
    <x v="2"/>
    <x v="0"/>
    <s v="USD"/>
    <n v="1428629242"/>
    <n v="1426037242"/>
    <n v="16505.060671296298"/>
    <s v="1945/03/09"/>
    <x v="996"/>
    <b v="0"/>
    <n v="0"/>
    <b v="0"/>
    <x v="22"/>
  </r>
  <r>
    <n v="1430"/>
    <s v="Esoteric Project Management"/>
    <s v="Profesional translation and publishing of the book on unique synthesis of project management and meditation"/>
    <x v="10"/>
    <n v="403"/>
    <x v="2"/>
    <x v="0"/>
    <s v="USD"/>
    <n v="1419017488"/>
    <n v="1416339088"/>
    <n v="16392.81351851852"/>
    <s v="1944/11/16"/>
    <x v="997"/>
    <b v="0"/>
    <n v="5"/>
    <b v="0"/>
    <x v="22"/>
  </r>
  <r>
    <n v="1431"/>
    <s v="Publishing Persian version of IT AIN'T SO AWFUL, FALAFEL"/>
    <s v="Iran does not adhere to International Copyright Laws. Please help me publish a Persian translation before it is illegally translated."/>
    <x v="73"/>
    <n v="5431"/>
    <x v="2"/>
    <x v="0"/>
    <s v="USD"/>
    <n v="1448517816"/>
    <n v="1445922216"/>
    <n v="16735.210833333334"/>
    <s v="1945/10/25"/>
    <x v="165"/>
    <b v="0"/>
    <n v="47"/>
    <b v="0"/>
    <x v="22"/>
  </r>
  <r>
    <n v="1432"/>
    <s v="The Holy Bib-el"/>
    <s v="THE HOLY BIB-EL Translated By Leon Cook. The Creation: CHAPTER 1.  1* In the beginning Gods created The Heavens and The Planet Earth."/>
    <x v="79"/>
    <n v="0"/>
    <x v="2"/>
    <x v="0"/>
    <s v="USD"/>
    <n v="1437417828"/>
    <n v="1434825828"/>
    <n v="16606.780416666668"/>
    <s v="1945/06/18"/>
    <x v="19"/>
    <b v="0"/>
    <n v="0"/>
    <b v="0"/>
    <x v="22"/>
  </r>
  <r>
    <n v="1433"/>
    <s v="The Gayatri Mantra for Jhansi, India"/>
    <s v="Publish my book on the Gayatri Mantra in English for the benefit of the readers and the children at the orphanage in Jhansi, India"/>
    <x v="14"/>
    <n v="805"/>
    <x v="2"/>
    <x v="13"/>
    <s v="EUR"/>
    <n v="1481367600"/>
    <n v="1477839675"/>
    <n v="17104.625868055555"/>
    <s v="1946/10/29"/>
    <x v="748"/>
    <b v="0"/>
    <n v="10"/>
    <b v="0"/>
    <x v="22"/>
  </r>
  <r>
    <n v="1434"/>
    <s v="Translation of 'SOCIALCAPITALISM' (2014)"/>
    <s v="Interest from abroad to publish my book SOCIALCAPITALISM. Need translation to English master. Help appreciated."/>
    <x v="253"/>
    <n v="8190"/>
    <x v="2"/>
    <x v="8"/>
    <s v="DKK"/>
    <n v="1433775600"/>
    <n v="1431973478"/>
    <n v="16573.767106481482"/>
    <s v="1945/05/16"/>
    <x v="998"/>
    <b v="0"/>
    <n v="11"/>
    <b v="0"/>
    <x v="22"/>
  </r>
  <r>
    <n v="1435"/>
    <s v="Trilogy of Crystals, book 1, translation"/>
    <s v="English translation of the first book from a sword and sorcery Fantasy trilogy, by Paolo Parente"/>
    <x v="36"/>
    <n v="15"/>
    <x v="2"/>
    <x v="13"/>
    <s v="EUR"/>
    <n v="1444589020"/>
    <n v="1441997020"/>
    <n v="16689.780324074072"/>
    <s v="1945/09/09"/>
    <x v="999"/>
    <b v="0"/>
    <n v="2"/>
    <b v="0"/>
    <x v="22"/>
  </r>
  <r>
    <n v="1436"/>
    <s v="Translation of an interactive eLearning-website for surgery"/>
    <s v="Help us to get www.mySurgery.de, an interactive eLearning-Website for general and visceral surgery, translated to english language."/>
    <x v="3"/>
    <n v="77"/>
    <x v="2"/>
    <x v="12"/>
    <s v="EUR"/>
    <n v="1456043057"/>
    <n v="1453451057"/>
    <n v="16822.35019675926"/>
    <s v="1946/01/20"/>
    <x v="774"/>
    <b v="0"/>
    <n v="2"/>
    <b v="0"/>
    <x v="22"/>
  </r>
  <r>
    <n v="1437"/>
    <s v="THE BACHELOR KNOWS NO BORDERS"/>
    <s v="Introducing A True Story That Bridges Borders: Join Us As We Translate THE BACHELOR CHAPTERS: A THINKING WOMAN'S ROMANCE Into Spanish!"/>
    <x v="9"/>
    <n v="807"/>
    <x v="2"/>
    <x v="0"/>
    <s v="USD"/>
    <n v="1405227540"/>
    <n v="1402058739"/>
    <n v="16227.531701388889"/>
    <s v="1944/06/04"/>
    <x v="1000"/>
    <b v="0"/>
    <n v="22"/>
    <b v="0"/>
    <x v="22"/>
  </r>
  <r>
    <n v="1438"/>
    <s v="Felting tutorials - worldwide wool craft - translation"/>
    <s v="Feltmaking is an acient yet modern craft using wool in creative ways. Our thorough guides should be for people all over the world."/>
    <x v="22"/>
    <n v="600"/>
    <x v="2"/>
    <x v="8"/>
    <s v="DKK"/>
    <n v="1461765300"/>
    <n v="1459198499"/>
    <n v="16888.871516203704"/>
    <s v="1946/03/27"/>
    <x v="44"/>
    <b v="0"/>
    <n v="8"/>
    <b v="0"/>
    <x v="22"/>
  </r>
  <r>
    <n v="1439"/>
    <s v="Watermark the truth beneath the surface - Translate"/>
    <s v="My English  novel has received excellent reviews. To address the great interest from Germany I want to translate it into German."/>
    <x v="254"/>
    <n v="180"/>
    <x v="2"/>
    <x v="5"/>
    <s v="CAD"/>
    <n v="1425758101"/>
    <n v="1423166101"/>
    <n v="16471.829872685186"/>
    <s v="1945/02/03"/>
    <x v="956"/>
    <b v="0"/>
    <n v="6"/>
    <b v="0"/>
    <x v="22"/>
  </r>
  <r>
    <n v="1440"/>
    <s v="Perfume Collectibles - Vintage Bottles - History of Perfume"/>
    <s v="The Museum of Perfume in Milan has been publishing its own magazine since 1998 in Italian. We would like to translate it English."/>
    <x v="93"/>
    <n v="1"/>
    <x v="2"/>
    <x v="13"/>
    <s v="EUR"/>
    <n v="1464285463"/>
    <n v="1461693463"/>
    <n v="16917.748414351852"/>
    <s v="1946/04/25"/>
    <x v="1001"/>
    <b v="0"/>
    <n v="1"/>
    <b v="0"/>
    <x v="22"/>
  </r>
  <r>
    <n v="1441"/>
    <s v="Sikh Police: Guru Granth Sahib Project"/>
    <s v="Guru Granth Sahib; User Friendly. A book which captures the essence of the Guru Granth Sahib in modern English and also made digital."/>
    <x v="237"/>
    <n v="2020"/>
    <x v="2"/>
    <x v="1"/>
    <s v="GBP"/>
    <n v="1441995769"/>
    <n v="1436811769"/>
    <n v="16629.765844907408"/>
    <s v="1945/07/11"/>
    <x v="530"/>
    <b v="0"/>
    <n v="3"/>
    <b v="0"/>
    <x v="22"/>
  </r>
  <r>
    <n v="1442"/>
    <s v="Alternative Economics: Reversing Stagnation on Smashwords"/>
    <s v="If people contribute on Kickstarter, I will be able to give this 159-page e-book anthology away free to libraries and e-bookreaders.  I"/>
    <x v="15"/>
    <n v="0"/>
    <x v="2"/>
    <x v="0"/>
    <s v="USD"/>
    <n v="1464190158"/>
    <n v="1461598158"/>
    <n v="16916.645347222224"/>
    <s v="1946/04/24"/>
    <x v="101"/>
    <b v="0"/>
    <n v="0"/>
    <b v="0"/>
    <x v="22"/>
  </r>
  <r>
    <n v="1443"/>
    <s v="Translate my Saga Fantasy : Icarus Ã  l'Ã©cole des dieux"/>
    <s v="Hello everyone !_x000a_I need your help for translate my saga Fantasy : Icarus at the school of the gods - Book 1&quot;."/>
    <x v="93"/>
    <n v="0"/>
    <x v="2"/>
    <x v="6"/>
    <s v="EUR"/>
    <n v="1483395209"/>
    <n v="1480803209"/>
    <n v="17138.926030092593"/>
    <s v="1946/12/02"/>
    <x v="976"/>
    <b v="0"/>
    <n v="0"/>
    <b v="0"/>
    <x v="22"/>
  </r>
  <r>
    <n v="1444"/>
    <s v="Expand the MillionairesLetter in the US Market!"/>
    <s v="We as a successfull german stock market newsletter publisher want expand in the US market!"/>
    <x v="255"/>
    <n v="0"/>
    <x v="2"/>
    <x v="12"/>
    <s v="EUR"/>
    <n v="1442091462"/>
    <n v="1436907462"/>
    <n v="16630.873402777779"/>
    <s v="1945/07/12"/>
    <x v="541"/>
    <b v="0"/>
    <n v="0"/>
    <b v="0"/>
    <x v="22"/>
  </r>
  <r>
    <n v="1445"/>
    <s v="Finnegans Wake von James Joyce - deutsche Ãœbersetzung"/>
    <s v="Erstellung einer deutschen Ãœbersetzung ( Lesbarmachung ) des Buches Finnegans Wake von James Joyce. Die Umsetzung erfolgt 1 zu 1."/>
    <x v="64"/>
    <n v="0"/>
    <x v="2"/>
    <x v="12"/>
    <s v="EUR"/>
    <n v="1434286855"/>
    <n v="1431694855"/>
    <n v="16570.542303240742"/>
    <s v="1945/05/13"/>
    <x v="1002"/>
    <b v="0"/>
    <n v="0"/>
    <b v="0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x v="42"/>
    <n v="0"/>
    <x v="2"/>
    <x v="13"/>
    <s v="EUR"/>
    <n v="1461235478"/>
    <n v="1459507478"/>
    <n v="16892.447662037037"/>
    <s v="1946/03/31"/>
    <x v="31"/>
    <b v="0"/>
    <n v="0"/>
    <b v="0"/>
    <x v="22"/>
  </r>
  <r>
    <n v="1447"/>
    <s v="Indian Language Dictionary"/>
    <s v="I'm creating a dictionary of multiple Indian languages."/>
    <x v="69"/>
    <n v="75"/>
    <x v="2"/>
    <x v="0"/>
    <s v="USD"/>
    <n v="1467999134"/>
    <n v="1465407134"/>
    <n v="16960.730717592593"/>
    <s v="1946/06/07"/>
    <x v="882"/>
    <b v="0"/>
    <n v="3"/>
    <b v="0"/>
    <x v="22"/>
  </r>
  <r>
    <n v="1448"/>
    <s v="Focus on changing your situation"/>
    <s v="For people in schools to the retired._x000a_Aim is to get in to schools,gyms,work places and to travel all over the world doing talks on it."/>
    <x v="61"/>
    <n v="0"/>
    <x v="2"/>
    <x v="2"/>
    <s v="AUD"/>
    <n v="1432272300"/>
    <n v="1429655318"/>
    <n v="16546.936550925926"/>
    <s v="1945/04/19"/>
    <x v="148"/>
    <b v="0"/>
    <n v="0"/>
    <b v="0"/>
    <x v="22"/>
  </r>
  <r>
    <n v="1449"/>
    <s v="MamaCheng's International Shopping Concierge Services"/>
    <s v="Calling out Backers throughout the world. We are here to provide an intermediate channel to offer U.S. products worldwide. PLEASE READ!"/>
    <x v="129"/>
    <n v="0"/>
    <x v="2"/>
    <x v="0"/>
    <s v="USD"/>
    <n v="1431286105"/>
    <n v="1427138905"/>
    <n v="16517.811400462964"/>
    <s v="1945/03/21"/>
    <x v="514"/>
    <b v="0"/>
    <n v="0"/>
    <b v="0"/>
    <x v="22"/>
  </r>
  <r>
    <n v="1450"/>
    <s v="The Art of the Dill"/>
    <s v="A book of pickle recipes narrated by a mama grizzly speaking in incomplete and run-on sentences and her orangutan friend. #Artofthedill"/>
    <x v="57"/>
    <n v="1"/>
    <x v="2"/>
    <x v="0"/>
    <s v="USD"/>
    <n v="1455941197"/>
    <n v="1453349197"/>
    <n v="16821.171261574073"/>
    <s v="1946/01/19"/>
    <x v="1003"/>
    <b v="0"/>
    <n v="1"/>
    <b v="0"/>
    <x v="22"/>
  </r>
  <r>
    <n v="1451"/>
    <s v="Modern Literal Torah Translation (Canceled)"/>
    <s v="Modern Literal Translation of the Torah in English and Russian with sub-linear and interlinear layout."/>
    <x v="256"/>
    <n v="2"/>
    <x v="1"/>
    <x v="0"/>
    <s v="USD"/>
    <n v="1416355259"/>
    <n v="1413759659"/>
    <n v="16362.959016203704"/>
    <s v="1944/10/17"/>
    <x v="1004"/>
    <b v="0"/>
    <n v="2"/>
    <b v="0"/>
    <x v="22"/>
  </r>
  <r>
    <n v="1452"/>
    <s v="The Judo Preservation Project (Canceled)"/>
    <s v="I am gathering rare, out-of-print Judo books for preservation, translation and sharing."/>
    <x v="32"/>
    <n v="0"/>
    <x v="1"/>
    <x v="0"/>
    <s v="USD"/>
    <n v="1406566363"/>
    <n v="1403974363"/>
    <n v="16249.703275462964"/>
    <s v="1944/06/26"/>
    <x v="1005"/>
    <b v="0"/>
    <n v="0"/>
    <b v="0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x v="31"/>
    <n v="0"/>
    <x v="1"/>
    <x v="6"/>
    <s v="EUR"/>
    <n v="1492270947"/>
    <n v="1488386547"/>
    <n v="17226.696145833332"/>
    <s v="1947/02/28"/>
    <x v="1006"/>
    <b v="0"/>
    <n v="0"/>
    <b v="0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x v="257"/>
    <n v="15"/>
    <x v="1"/>
    <x v="3"/>
    <s v="EUR"/>
    <n v="1461535140"/>
    <n v="1459716480"/>
    <n v="16894.866666666665"/>
    <s v="1946/04/02"/>
    <x v="1007"/>
    <b v="0"/>
    <n v="1"/>
    <b v="0"/>
    <x v="22"/>
  </r>
  <r>
    <n v="1455"/>
    <s v="Heart Jewel: Advice from a Modern Tibetan Master (Canceled)"/>
    <s v="The teachings of Tulku Sanjay Tsering, the body, speech and mind emanation of the esteemed 20th century Dzogchen Master Khenpo Ngaga"/>
    <x v="36"/>
    <n v="1575"/>
    <x v="1"/>
    <x v="0"/>
    <s v="USD"/>
    <n v="1409924340"/>
    <n v="1405181320"/>
    <n v="16263.672685185185"/>
    <s v="1944/07/10"/>
    <x v="544"/>
    <b v="0"/>
    <n v="7"/>
    <b v="0"/>
    <x v="22"/>
  </r>
  <r>
    <n v="1456"/>
    <s v="Sometimes you don't need love (Canceled)"/>
    <s v="English Version of my auto-published novel"/>
    <x v="10"/>
    <n v="145"/>
    <x v="1"/>
    <x v="13"/>
    <s v="EUR"/>
    <n v="1483459365"/>
    <n v="1480867365"/>
    <n v="17139.668576388889"/>
    <s v="1946/12/03"/>
    <x v="989"/>
    <b v="0"/>
    <n v="3"/>
    <b v="0"/>
    <x v="22"/>
  </r>
  <r>
    <n v="1457"/>
    <s v="Hey! I&quot;m not invisable, I am Just Old (Canceled)"/>
    <s v="Age is more than just a number, I hope your younger than you feel."/>
    <x v="12"/>
    <n v="0"/>
    <x v="1"/>
    <x v="0"/>
    <s v="USD"/>
    <n v="1447281044"/>
    <n v="1444685444"/>
    <n v="16720.896342592594"/>
    <s v="1945/10/10"/>
    <x v="798"/>
    <b v="0"/>
    <n v="0"/>
    <b v="0"/>
    <x v="22"/>
  </r>
  <r>
    <n v="1458"/>
    <s v="The Atheist/Agnostic Translation Guide to the AA's Big Book"/>
    <s v="I decided to get help. I respect AA and recognize the value of it's methods but the overwhelming religious language is a big hurdle. ."/>
    <x v="10"/>
    <n v="0"/>
    <x v="1"/>
    <x v="0"/>
    <s v="USD"/>
    <n v="1407729600"/>
    <n v="1405097760"/>
    <n v="16262.705555555556"/>
    <s v="1944/07/09"/>
    <x v="524"/>
    <b v="0"/>
    <n v="0"/>
    <b v="0"/>
    <x v="22"/>
  </r>
  <r>
    <n v="1459"/>
    <s v="Like all the others (Canceled)"/>
    <s v="What if you suddenly found out, that your life wasnÂ´t the life you thought you had? What if you were like all the others!"/>
    <x v="258"/>
    <n v="0"/>
    <x v="1"/>
    <x v="8"/>
    <s v="DKK"/>
    <n v="1449077100"/>
    <n v="1446612896"/>
    <n v="16743.204814814813"/>
    <s v="1945/11/02"/>
    <x v="1008"/>
    <b v="0"/>
    <n v="0"/>
    <b v="0"/>
    <x v="22"/>
  </r>
  <r>
    <n v="1460"/>
    <s v="KJV2015 (Canceled)"/>
    <s v="KJV2015 Easier to understand for our kids and family not leaving out one verse or changing a meaning one bit."/>
    <x v="259"/>
    <n v="0"/>
    <x v="1"/>
    <x v="0"/>
    <s v="USD"/>
    <n v="1417391100"/>
    <n v="1412371898"/>
    <n v="16346.896967592593"/>
    <s v="1944/10/01"/>
    <x v="1009"/>
    <b v="0"/>
    <n v="0"/>
    <b v="0"/>
    <x v="22"/>
  </r>
  <r>
    <n v="1461"/>
    <s v="Relatively Prime Series 2"/>
    <s v="Series 2 of Relatively Prime, a podcast of stories from the Mathematical Domain"/>
    <x v="36"/>
    <n v="15186.69"/>
    <x v="0"/>
    <x v="0"/>
    <s v="USD"/>
    <n v="1413849600"/>
    <n v="1410967754"/>
    <n v="16330.645300925926"/>
    <s v="1944/09/15"/>
    <x v="177"/>
    <b v="1"/>
    <n v="340"/>
    <b v="1"/>
    <x v="23"/>
  </r>
  <r>
    <n v="1462"/>
    <s v="Unbound: Fiction on the Radio"/>
    <s v="A new radio show focused on short fiction produced by Louisville Public Media"/>
    <x v="23"/>
    <n v="4340.7"/>
    <x v="0"/>
    <x v="0"/>
    <s v="USD"/>
    <n v="1365609271"/>
    <n v="1363017271"/>
    <n v="15775.662858796297"/>
    <s v="1943/03/10"/>
    <x v="1010"/>
    <b v="1"/>
    <n v="150"/>
    <b v="1"/>
    <x v="23"/>
  </r>
  <r>
    <n v="1463"/>
    <s v="The River Runs Through Us, a Six-Part Public Radio Series"/>
    <s v="The River Runs Through Us is a six-part, yearlong radio series exploring the meaning and metaphor of the Connecticut River."/>
    <x v="20"/>
    <n v="886"/>
    <x v="0"/>
    <x v="0"/>
    <s v="USD"/>
    <n v="1365367938"/>
    <n v="1361483538"/>
    <n v="15757.911319444445"/>
    <s v="1943/02/20"/>
    <x v="1011"/>
    <b v="1"/>
    <n v="25"/>
    <b v="1"/>
    <x v="23"/>
  </r>
  <r>
    <n v="1464"/>
    <s v="Science Studio"/>
    <s v="The Best Science Media on the Web"/>
    <x v="10"/>
    <n v="8160"/>
    <x v="0"/>
    <x v="0"/>
    <s v="USD"/>
    <n v="1361029958"/>
    <n v="1358437958"/>
    <n v="15722.661550925926"/>
    <s v="1943/01/16"/>
    <x v="1012"/>
    <b v="1"/>
    <n v="234"/>
    <b v="1"/>
    <x v="23"/>
  </r>
  <r>
    <n v="1465"/>
    <s v="Idle Thumbs Video Game Podcast"/>
    <s v="Idle Thumbs was a podcast that ran for two years. People liked it, and we liked doing it. We want to bring it back, better than before."/>
    <x v="11"/>
    <n v="136924.35"/>
    <x v="0"/>
    <x v="0"/>
    <s v="USD"/>
    <n v="1332385200"/>
    <n v="1329759452"/>
    <n v="15390.734398148148"/>
    <s v="1942/02/18"/>
    <x v="1013"/>
    <b v="1"/>
    <n v="2602"/>
    <b v="1"/>
    <x v="23"/>
  </r>
  <r>
    <n v="1466"/>
    <s v="WAYO 104.3 FM ROCHESTER, NY"/>
    <s v="WAYO needs your financial support to operate in 2016. Help keep the creativity and ideas of the Rochester community on the radio!"/>
    <x v="194"/>
    <n v="17260.37"/>
    <x v="0"/>
    <x v="0"/>
    <s v="USD"/>
    <n v="1452574800"/>
    <n v="1449029266"/>
    <n v="16771.172060185185"/>
    <s v="1945/11/30"/>
    <x v="488"/>
    <b v="1"/>
    <n v="248"/>
    <b v="1"/>
    <x v="23"/>
  </r>
  <r>
    <n v="1467"/>
    <s v="Radio Ambulante"/>
    <s v="We are a new Spanish language podcast telling uniquely Latin American stories."/>
    <x v="79"/>
    <n v="46032"/>
    <x v="0"/>
    <x v="0"/>
    <s v="USD"/>
    <n v="1332699285"/>
    <n v="1327518885"/>
    <n v="15364.801909722222"/>
    <s v="1942/01/23"/>
    <x v="274"/>
    <b v="1"/>
    <n v="600"/>
    <b v="1"/>
    <x v="23"/>
  </r>
  <r>
    <n v="1468"/>
    <s v="A New Season of Destination DIY"/>
    <s v="Destination DIY is a radio show &amp; podcast showcasing all kinds of creativity. Please help us make a new season of shows for your ears!"/>
    <x v="196"/>
    <n v="9725"/>
    <x v="0"/>
    <x v="0"/>
    <s v="USD"/>
    <n v="1307838049"/>
    <n v="1302654049"/>
    <n v="15077.014456018518"/>
    <s v="1941/04/11"/>
    <x v="715"/>
    <b v="1"/>
    <n v="293"/>
    <b v="1"/>
    <x v="23"/>
  </r>
  <r>
    <n v="1469"/>
    <s v="The Local Global Mashup Show"/>
    <s v="Get the inside edge on the stories that connect Americans to the world -- in your ear every week."/>
    <x v="260"/>
    <n v="47978"/>
    <x v="0"/>
    <x v="0"/>
    <s v="USD"/>
    <n v="1360938109"/>
    <n v="1358346109"/>
    <n v="15721.598483796297"/>
    <s v="1943/01/15"/>
    <x v="1014"/>
    <b v="1"/>
    <n v="321"/>
    <b v="1"/>
    <x v="23"/>
  </r>
  <r>
    <n v="1470"/>
    <s v="The CASAMENA Radio Hour Volume 1 CDx2"/>
    <s v="Carlos Mena presents the CASAMENA Radio Hour Vol 1, a  2-CD Mix and Compilation featuring new and unreleased Deep and Afro house."/>
    <x v="15"/>
    <n v="1877"/>
    <x v="0"/>
    <x v="0"/>
    <s v="USD"/>
    <n v="1356724263"/>
    <n v="1354909863"/>
    <n v="15681.827118055555"/>
    <s v="1942/12/06"/>
    <x v="842"/>
    <b v="1"/>
    <n v="81"/>
    <b v="1"/>
    <x v="23"/>
  </r>
  <r>
    <n v="1471"/>
    <s v="93.5 KNCE: True Taos Radio"/>
    <s v="Help improve the equipment, signal, and reach of 93.5 KNCE True Taos Radio, a new experiment in grassroots community media."/>
    <x v="261"/>
    <n v="33229"/>
    <x v="0"/>
    <x v="0"/>
    <s v="USD"/>
    <n v="1428620334"/>
    <n v="1426028334"/>
    <n v="16504.957569444443"/>
    <s v="1945/03/08"/>
    <x v="506"/>
    <b v="1"/>
    <n v="343"/>
    <b v="1"/>
    <x v="23"/>
  </r>
  <r>
    <n v="1472"/>
    <s v="The Longest Shortest Time: Season 2"/>
    <s v="A podcast about surprising struggles in early parenthood, created and hosted by award-winning author and radio producer Hillary Frank."/>
    <x v="31"/>
    <n v="34676"/>
    <x v="0"/>
    <x v="0"/>
    <s v="USD"/>
    <n v="1381928503"/>
    <n v="1379336503"/>
    <n v="15964.542858796296"/>
    <s v="1943/09/15"/>
    <x v="1015"/>
    <b v="1"/>
    <n v="336"/>
    <b v="1"/>
    <x v="23"/>
  </r>
  <r>
    <n v="1473"/>
    <s v="ONE LOVES ONLY FORM"/>
    <s v="Public Radio Project"/>
    <x v="15"/>
    <n v="1807.74"/>
    <x v="0"/>
    <x v="0"/>
    <s v="USD"/>
    <n v="1330644639"/>
    <n v="1328052639"/>
    <n v="15370.979618055555"/>
    <s v="1942/01/29"/>
    <x v="904"/>
    <b v="1"/>
    <n v="47"/>
    <b v="1"/>
    <x v="23"/>
  </r>
  <r>
    <n v="1474"/>
    <s v="Bring the Seattle Geekly podcast back!"/>
    <s v="We ended the Seattle Geekly podcast back in mid 2011, We've been thinking of bringing it back but we need help monetarily."/>
    <x v="9"/>
    <n v="3368"/>
    <x v="0"/>
    <x v="0"/>
    <s v="USD"/>
    <n v="1379093292"/>
    <n v="1376501292"/>
    <n v="15931.727916666667"/>
    <s v="1943/08/13"/>
    <x v="384"/>
    <b v="1"/>
    <n v="76"/>
    <b v="1"/>
    <x v="23"/>
  </r>
  <r>
    <n v="1475"/>
    <s v="30-Hour Comedy Podcast Marathon and Tour"/>
    <s v="We're raising money to create a 30-hour comedy marathon and an upcoming tour to celebrate our 10-year podcast anniversary."/>
    <x v="36"/>
    <n v="28300.45"/>
    <x v="0"/>
    <x v="0"/>
    <s v="USD"/>
    <n v="1419051540"/>
    <n v="1416244863"/>
    <n v="16391.722951388889"/>
    <s v="1944/11/15"/>
    <x v="481"/>
    <b v="1"/>
    <n v="441"/>
    <b v="1"/>
    <x v="23"/>
  </r>
  <r>
    <n v="1476"/>
    <s v="The Comedy Button Podcast"/>
    <s v="The Comedy Button is a brand new nerd pop culture podcast with weekly video sketches."/>
    <x v="12"/>
    <n v="39693.279999999999"/>
    <x v="0"/>
    <x v="0"/>
    <s v="USD"/>
    <n v="1315616422"/>
    <n v="1313024422"/>
    <n v="15197.041921296297"/>
    <s v="1941/08/09"/>
    <x v="1016"/>
    <b v="1"/>
    <n v="916"/>
    <b v="1"/>
    <x v="23"/>
  </r>
  <r>
    <n v="1477"/>
    <s v="Keep Live Music on WMSE"/>
    <s v="WMSE, a community-funded radio station in Milwaukee, WI needs to replace its in-house digital studio to keep live music on the air."/>
    <x v="11"/>
    <n v="33393"/>
    <x v="0"/>
    <x v="0"/>
    <s v="USD"/>
    <n v="1324609200"/>
    <n v="1319467604"/>
    <n v="15271.615787037037"/>
    <s v="1941/10/22"/>
    <x v="1017"/>
    <b v="1"/>
    <n v="369"/>
    <b v="1"/>
    <x v="23"/>
  </r>
  <r>
    <n v="1478"/>
    <s v="Planet Money T-shirt"/>
    <s v="We are a team of multimedia reporters covering the global economy. We are going to make a t-shirt and tell the story of its creation."/>
    <x v="63"/>
    <n v="590807.11"/>
    <x v="0"/>
    <x v="0"/>
    <s v="USD"/>
    <n v="1368564913"/>
    <n v="1367355313"/>
    <n v="15825.871678240741"/>
    <s v="1943/04/29"/>
    <x v="371"/>
    <b v="1"/>
    <n v="20242"/>
    <b v="1"/>
    <x v="23"/>
  </r>
  <r>
    <n v="1479"/>
    <s v="Let's Talk Calmly About Security and Privacy"/>
    <s v="A former intelligence analyst/government transparency advocate talks to his colleagues about the past year's NSA revelations."/>
    <x v="183"/>
    <n v="2198"/>
    <x v="0"/>
    <x v="0"/>
    <s v="USD"/>
    <n v="1399694340"/>
    <n v="1398448389"/>
    <n v="16185.745243055555"/>
    <s v="1944/04/23"/>
    <x v="38"/>
    <b v="1"/>
    <n v="71"/>
    <b v="1"/>
    <x v="23"/>
  </r>
  <r>
    <n v="1480"/>
    <s v="The Stage at KDHX"/>
    <s v="The Stage at KDHX will be a beacon for artistic independence in the heart of the country, showcasing new artists and old favorites."/>
    <x v="63"/>
    <n v="58520.2"/>
    <x v="0"/>
    <x v="0"/>
    <s v="USD"/>
    <n v="1374858000"/>
    <n v="1373408699"/>
    <n v="15895.934016203704"/>
    <s v="1943/07/08"/>
    <x v="965"/>
    <b v="1"/>
    <n v="635"/>
    <b v="1"/>
    <x v="23"/>
  </r>
  <r>
    <n v="1481"/>
    <s v="Downloads From My Mind - Science Fiction Short Stories"/>
    <s v="This will be my first collection of short stories, written from ideas and scraps of ideas that I've had since I was a young child."/>
    <x v="10"/>
    <n v="105"/>
    <x v="2"/>
    <x v="5"/>
    <s v="CAD"/>
    <n v="1383430145"/>
    <n v="1380838145"/>
    <n v="15981.922974537038"/>
    <s v="1943/10/02"/>
    <x v="263"/>
    <b v="0"/>
    <n v="6"/>
    <b v="0"/>
    <x v="10"/>
  </r>
  <r>
    <n v="1482"/>
    <s v="Black Matter: Reality is in the eyes of the beholder"/>
    <s v="Those who believe, call them Gods._x000a_Those who don't believe, call them aliens._x000a_Either way, you can't stop the war."/>
    <x v="10"/>
    <n v="5"/>
    <x v="2"/>
    <x v="0"/>
    <s v="USD"/>
    <n v="1347004260"/>
    <n v="1345062936"/>
    <n v="15567.858055555556"/>
    <s v="1942/08/14"/>
    <x v="1018"/>
    <b v="0"/>
    <n v="1"/>
    <b v="0"/>
    <x v="10"/>
  </r>
  <r>
    <n v="1483"/>
    <s v="The Book Club Rebellion"/>
    <s v="When three social outcasts discover that Fictional characters are invading their world, they must form a team to stop this evil force."/>
    <x v="39"/>
    <n v="50"/>
    <x v="2"/>
    <x v="0"/>
    <s v="USD"/>
    <n v="1469162275"/>
    <n v="1467002275"/>
    <n v="16979.192997685186"/>
    <s v="1946/06/26"/>
    <x v="1019"/>
    <b v="0"/>
    <n v="2"/>
    <b v="0"/>
    <x v="10"/>
  </r>
  <r>
    <n v="1484"/>
    <s v="a book called filtered down thru the stars"/>
    <s v="The mussings of an old wizard"/>
    <x v="13"/>
    <n v="0"/>
    <x v="2"/>
    <x v="0"/>
    <s v="USD"/>
    <n v="1342882260"/>
    <n v="1337834963"/>
    <n v="15484.200960648148"/>
    <s v="1942/05/23"/>
    <x v="1020"/>
    <b v="0"/>
    <n v="0"/>
    <b v="0"/>
    <x v="10"/>
  </r>
  <r>
    <n v="1485"/>
    <s v="Covenant Kept - A Christian novel"/>
    <s v="Covenant Kept is a unique story that follows an ordinary woman through an extraordinary spiritual journey. Please help fund me."/>
    <x v="233"/>
    <n v="150"/>
    <x v="2"/>
    <x v="0"/>
    <s v="USD"/>
    <n v="1434827173"/>
    <n v="1430939173"/>
    <n v="16561.795983796295"/>
    <s v="1945/05/04"/>
    <x v="393"/>
    <b v="0"/>
    <n v="3"/>
    <b v="0"/>
    <x v="10"/>
  </r>
  <r>
    <n v="1486"/>
    <s v="I Died. Yesterday by Pamela Norton Docken"/>
    <s v="Follow the intimate and intense journey of a young woman's last moments of her unexpected death and journey to the continuance of life."/>
    <x v="22"/>
    <n v="48"/>
    <x v="2"/>
    <x v="0"/>
    <s v="USD"/>
    <n v="1425009761"/>
    <n v="1422417761"/>
    <n v="16463.168530092593"/>
    <s v="1945/01/26"/>
    <x v="36"/>
    <b v="0"/>
    <n v="3"/>
    <b v="0"/>
    <x v="10"/>
  </r>
  <r>
    <n v="1487"/>
    <s v="You Killed Me First"/>
    <s v="A lover becomes an enemy when a line has been crossed. Torn between memories and reality, his mask of sanity is slipping."/>
    <x v="3"/>
    <n v="0"/>
    <x v="2"/>
    <x v="0"/>
    <s v="USD"/>
    <n v="1470175271"/>
    <n v="1467583271"/>
    <n v="16985.917488425926"/>
    <s v="1946/07/02"/>
    <x v="1021"/>
    <b v="0"/>
    <n v="0"/>
    <b v="0"/>
    <x v="10"/>
  </r>
  <r>
    <n v="1488"/>
    <s v="Nanolution"/>
    <s v="A blockbuster sci-fi adventure. What would you do if one day your life changed to beyond the imaginable?"/>
    <x v="36"/>
    <n v="360"/>
    <x v="2"/>
    <x v="2"/>
    <s v="AUD"/>
    <n v="1388928660"/>
    <n v="1386336660"/>
    <n v="16045.563194444445"/>
    <s v="1943/12/05"/>
    <x v="1022"/>
    <b v="0"/>
    <n v="6"/>
    <b v="0"/>
    <x v="10"/>
  </r>
  <r>
    <n v="1489"/>
    <s v="QUIET ENJOYMENT, a novel of two gay friends, life and AIDS"/>
    <s v="My project is a novel, QUIET ENJOYMENT. It is a funny and serious story of one friend helping another deal with AIDS."/>
    <x v="10"/>
    <n v="0"/>
    <x v="2"/>
    <x v="0"/>
    <s v="USD"/>
    <n v="1352994052"/>
    <n v="1350398452"/>
    <n v="15629.611712962964"/>
    <s v="1942/10/15"/>
    <x v="1023"/>
    <b v="0"/>
    <n v="0"/>
    <b v="0"/>
    <x v="10"/>
  </r>
  <r>
    <n v="1490"/>
    <s v="Publishing Book ll of The Merlin Chronicles Trilogy"/>
    <s v="Book ll of The Merlin Chronicles is ready to publish- just need that great cover art like Book l has: Kickstarter Book Cover Project"/>
    <x v="193"/>
    <n v="895"/>
    <x v="2"/>
    <x v="0"/>
    <s v="USD"/>
    <n v="1380720474"/>
    <n v="1378214874"/>
    <n v="15951.561041666666"/>
    <s v="1943/09/02"/>
    <x v="1024"/>
    <b v="0"/>
    <n v="19"/>
    <b v="0"/>
    <x v="10"/>
  </r>
  <r>
    <n v="1491"/>
    <s v="Tales of guns, gold and a beagle in the Old West"/>
    <s v="What do you get when you take outlaws, guns, gold and and old beagle in the old west? Adventure!"/>
    <x v="38"/>
    <n v="100"/>
    <x v="2"/>
    <x v="0"/>
    <s v="USD"/>
    <n v="1424014680"/>
    <n v="1418922443"/>
    <n v="16422.713460648149"/>
    <s v="1944/12/16"/>
    <x v="442"/>
    <b v="0"/>
    <n v="1"/>
    <b v="0"/>
    <x v="10"/>
  </r>
  <r>
    <n v="1492"/>
    <s v="The Grym Brothers Series"/>
    <s v="The Grym Brothers is a series about two brothers who are grim reapers, hunting down souls that canâ€™t or wonâ€™t move on the afterlife."/>
    <x v="23"/>
    <n v="30"/>
    <x v="2"/>
    <x v="0"/>
    <s v="USD"/>
    <n v="1308431646"/>
    <n v="1305839646"/>
    <n v="15113.884791666667"/>
    <s v="1941/05/17"/>
    <x v="234"/>
    <b v="0"/>
    <n v="2"/>
    <b v="0"/>
    <x v="10"/>
  </r>
  <r>
    <n v="1493"/>
    <s v="The Great Grand Zeppelin Chase"/>
    <s v="Help illustrate the sequel to the bestselling _x000a_The Transylvania Flying Squad of Detectives"/>
    <x v="262"/>
    <n v="0"/>
    <x v="2"/>
    <x v="0"/>
    <s v="USD"/>
    <n v="1371415675"/>
    <n v="1368823675"/>
    <n v="15842.866608796296"/>
    <s v="1943/05/16"/>
    <x v="1025"/>
    <b v="0"/>
    <n v="0"/>
    <b v="0"/>
    <x v="10"/>
  </r>
  <r>
    <n v="1494"/>
    <s v="Six Days in September: A Civil War Novel"/>
    <s v="Help this story of the 1862 Confederate invasion of Maryland be published! It is to Sharpsburg as The Killer Angels is to Gettysburg."/>
    <x v="10"/>
    <n v="445"/>
    <x v="2"/>
    <x v="0"/>
    <s v="USD"/>
    <n v="1428075480"/>
    <n v="1425489613"/>
    <n v="16498.722372685184"/>
    <s v="1945/03/02"/>
    <x v="123"/>
    <b v="0"/>
    <n v="11"/>
    <b v="0"/>
    <x v="10"/>
  </r>
  <r>
    <n v="1495"/>
    <s v="A Magical Bildungsroman with a Female Heroine"/>
    <s v="The Adventures of Penelope Hawthorne. Part One: The Spellbook of Dracone."/>
    <x v="13"/>
    <n v="0"/>
    <x v="2"/>
    <x v="0"/>
    <s v="USD"/>
    <n v="1314471431"/>
    <n v="1311879431"/>
    <n v="15183.789710648149"/>
    <s v="1941/07/26"/>
    <x v="1026"/>
    <b v="0"/>
    <n v="0"/>
    <b v="0"/>
    <x v="10"/>
  </r>
  <r>
    <n v="1496"/>
    <s v="Tainted Steel (Series 1 - 4)"/>
    <s v="Capturing the awe-inspiring magic of the likes of LoTR, Tainted Steel tells the story of one mans' struggle against Destiny."/>
    <x v="15"/>
    <n v="0"/>
    <x v="2"/>
    <x v="0"/>
    <s v="USD"/>
    <n v="1410866659"/>
    <n v="1405682659"/>
    <n v="16269.475219907408"/>
    <s v="1944/07/16"/>
    <x v="556"/>
    <b v="0"/>
    <n v="0"/>
    <b v="0"/>
    <x v="10"/>
  </r>
  <r>
    <n v="1497"/>
    <s v="Daddy"/>
    <s v="After 25 years apart, a father and son's reunion is less magical and more explosive as the revelations come out and the gloves come off"/>
    <x v="36"/>
    <n v="1"/>
    <x v="2"/>
    <x v="0"/>
    <s v="USD"/>
    <n v="1375299780"/>
    <n v="1371655522"/>
    <n v="15875.64261574074"/>
    <s v="1943/06/18"/>
    <x v="1027"/>
    <b v="0"/>
    <n v="1"/>
    <b v="0"/>
    <x v="10"/>
  </r>
  <r>
    <n v="1498"/>
    <s v="Alexis' Aggravation: Murder in the Southwest. A Crime Novel"/>
    <s v="Is a dead body in her bar enough to make this cop return to the force? She tried to retire . . but can she? A page-turning crime novel."/>
    <x v="9"/>
    <n v="57"/>
    <x v="2"/>
    <x v="0"/>
    <s v="USD"/>
    <n v="1409787378"/>
    <n v="1405899378"/>
    <n v="16271.983541666666"/>
    <s v="1944/07/18"/>
    <x v="1028"/>
    <b v="0"/>
    <n v="3"/>
    <b v="0"/>
    <x v="10"/>
  </r>
  <r>
    <n v="1499"/>
    <s v="The Second Renaissance"/>
    <s v="Coming soon, a new science fiction novel about human evolution and sorcery. In the near future, you are either forced to adapt or die"/>
    <x v="13"/>
    <n v="5"/>
    <x v="2"/>
    <x v="0"/>
    <s v="USD"/>
    <n v="1470355833"/>
    <n v="1465171833"/>
    <n v="16958.007326388888"/>
    <s v="1946/06/05"/>
    <x v="176"/>
    <b v="0"/>
    <n v="1"/>
    <b v="0"/>
    <x v="10"/>
  </r>
  <r>
    <n v="1500"/>
    <s v="Tarnish: A Fantasy Novel by J. D. Brink"/>
    <s v="A young hero, sword play, epic tales, swamp monsters, a gang of thieves, and romance and betrayal. Forging your own destiny ain't easy."/>
    <x v="70"/>
    <n v="701"/>
    <x v="2"/>
    <x v="0"/>
    <s v="USD"/>
    <n v="1367444557"/>
    <n v="1364852557"/>
    <n v="15796.904594907408"/>
    <s v="1943/03/31"/>
    <x v="104"/>
    <b v="0"/>
    <n v="15"/>
    <b v="0"/>
    <x v="10"/>
  </r>
  <r>
    <n v="1501"/>
    <s v="This is Nowhere"/>
    <s v="A hardcover book of surf, outdoor and nature photos from the British Columbia coast."/>
    <x v="263"/>
    <n v="86492"/>
    <x v="0"/>
    <x v="5"/>
    <s v="CAD"/>
    <n v="1436364023"/>
    <n v="1433772023"/>
    <n v="16594.583599537036"/>
    <s v="1945/06/06"/>
    <x v="321"/>
    <b v="1"/>
    <n v="885"/>
    <b v="1"/>
    <x v="20"/>
  </r>
  <r>
    <n v="1502"/>
    <s v="Cosmic Surgery"/>
    <s v="Cosmic Surgery is a photo book, set in the not too distant future where the world of cosmetic surgery is about to be transformed"/>
    <x v="29"/>
    <n v="22318"/>
    <x v="0"/>
    <x v="1"/>
    <s v="GBP"/>
    <n v="1458943200"/>
    <n v="1456491680"/>
    <n v="16857.542592592592"/>
    <s v="1946/02/24"/>
    <x v="801"/>
    <b v="1"/>
    <n v="329"/>
    <b v="1"/>
    <x v="20"/>
  </r>
  <r>
    <n v="1503"/>
    <s v="&quot;Iconic Sea Birds&quot; a photobook project"/>
    <s v="A self-published photobook starring the Puffin and the Gannet and the islands they live on; Skokholm Island (Wales) and Helgoland."/>
    <x v="192"/>
    <n v="4045.93"/>
    <x v="0"/>
    <x v="18"/>
    <s v="EUR"/>
    <n v="1477210801"/>
    <n v="1472026801"/>
    <n v="17037.347233796296"/>
    <s v="1946/08/23"/>
    <x v="1029"/>
    <b v="1"/>
    <n v="71"/>
    <b v="1"/>
    <x v="20"/>
  </r>
  <r>
    <n v="1504"/>
    <s v="RYU X RIO"/>
    <s v="A football photography book like no other about the 2014 World Cup in Brazil, by Ryu Voelkel."/>
    <x v="115"/>
    <n v="18066"/>
    <x v="0"/>
    <x v="1"/>
    <s v="GBP"/>
    <n v="1402389180"/>
    <n v="1399996024"/>
    <n v="16203.657685185186"/>
    <s v="1944/05/11"/>
    <x v="1030"/>
    <b v="1"/>
    <n v="269"/>
    <b v="1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x v="194"/>
    <n v="16573"/>
    <x v="0"/>
    <x v="12"/>
    <s v="EUR"/>
    <n v="1458676860"/>
    <n v="1455446303"/>
    <n v="16845.44332175926"/>
    <s v="1946/02/12"/>
    <x v="1031"/>
    <b v="1"/>
    <n v="345"/>
    <b v="1"/>
    <x v="20"/>
  </r>
  <r>
    <n v="1506"/>
    <s v="Holden Lane High School photobook"/>
    <s v="A photographic book consisting of 36 colour photographs that explore Holden Lane High School in its final state."/>
    <x v="15"/>
    <n v="1671"/>
    <x v="0"/>
    <x v="1"/>
    <s v="GBP"/>
    <n v="1406227904"/>
    <n v="1403635904"/>
    <n v="16245.785925925926"/>
    <s v="1944/06/22"/>
    <x v="1032"/>
    <b v="1"/>
    <n v="43"/>
    <b v="1"/>
    <x v="20"/>
  </r>
  <r>
    <n v="1507"/>
    <s v="It's Better In The Wind - A Documentary Photobook!"/>
    <s v="This project is for the production of a photobook at the culmination of a photo documentary that is known as &quot;It's Better In The Wind.&quot;"/>
    <x v="38"/>
    <n v="2580"/>
    <x v="0"/>
    <x v="0"/>
    <s v="USD"/>
    <n v="1273911000"/>
    <n v="1268822909"/>
    <n v="14685.450335648147"/>
    <s v="1940/03/15"/>
    <x v="1033"/>
    <b v="1"/>
    <n v="33"/>
    <b v="1"/>
    <x v="20"/>
  </r>
  <r>
    <n v="1508"/>
    <s v="Destino by Michelle Frankfurter: A Photo Book About Destiny"/>
    <s v="Destino tells the story of Central American migrants on the arduous trek across Mexico in pursuit of the American Dream."/>
    <x v="17"/>
    <n v="20491"/>
    <x v="0"/>
    <x v="0"/>
    <s v="USD"/>
    <n v="1403880281"/>
    <n v="1401201881"/>
    <n v="16217.614363425926"/>
    <s v="1944/05/25"/>
    <x v="85"/>
    <b v="1"/>
    <n v="211"/>
    <b v="1"/>
    <x v="20"/>
  </r>
  <r>
    <n v="1509"/>
    <s v="Claudius Schulze: STATE OF NATURE"/>
    <s v="A photobook about climate change, natural catastrophes, and to what extent disaster management became part of our landscape."/>
    <x v="178"/>
    <n v="21637.22"/>
    <x v="0"/>
    <x v="12"/>
    <s v="EUR"/>
    <n v="1487113140"/>
    <n v="1484570885"/>
    <n v="17182.533391203702"/>
    <s v="1947/01/15"/>
    <x v="1034"/>
    <b v="1"/>
    <n v="196"/>
    <b v="1"/>
    <x v="20"/>
  </r>
  <r>
    <n v="1510"/>
    <s v="OUT OF ORDER - NEW REVISED EDITION"/>
    <s v="A unique insider 10-year photo-diary of rave culture-people-places. 1st edition sold out; new edition available in the USA &amp; Europe."/>
    <x v="194"/>
    <n v="16165.6"/>
    <x v="0"/>
    <x v="1"/>
    <s v="GBP"/>
    <n v="1405761278"/>
    <n v="1403169278"/>
    <n v="16240.385162037037"/>
    <s v="1944/06/17"/>
    <x v="567"/>
    <b v="1"/>
    <n v="405"/>
    <b v="1"/>
    <x v="20"/>
  </r>
  <r>
    <n v="1511"/>
    <s v="Hidden Mother"/>
    <s v="A book that presents an account of my daughterâ€™s adoption through an examination of 19th-century &quot;hidden mother&quot; photographs"/>
    <x v="32"/>
    <n v="15651"/>
    <x v="0"/>
    <x v="0"/>
    <s v="USD"/>
    <n v="1447858804"/>
    <n v="1445263204"/>
    <n v="16727.583379629628"/>
    <s v="1945/10/17"/>
    <x v="387"/>
    <b v="1"/>
    <n v="206"/>
    <b v="1"/>
    <x v="20"/>
  </r>
  <r>
    <n v="1512"/>
    <s v="UnPresidented: Trump's Inaugural &amp; the People's Response"/>
    <s v="DC's top street photographers document the inauguration of Donald J. Trump -- 3 days that will rock a nation and change the world."/>
    <x v="8"/>
    <n v="19557"/>
    <x v="0"/>
    <x v="0"/>
    <s v="USD"/>
    <n v="1486311939"/>
    <n v="1483719939"/>
    <n v="17172.684479166666"/>
    <s v="1947/01/05"/>
    <x v="181"/>
    <b v="1"/>
    <n v="335"/>
    <b v="1"/>
    <x v="20"/>
  </r>
  <r>
    <n v="1513"/>
    <s v="Russian Interiors"/>
    <s v="An intimate portrait of Russian women in their private spaces by late photographer Andy Rocchelli published by Cesura."/>
    <x v="6"/>
    <n v="12001.5"/>
    <x v="0"/>
    <x v="1"/>
    <s v="GBP"/>
    <n v="1405523866"/>
    <n v="1402931866"/>
    <n v="16237.637337962962"/>
    <s v="1944/06/14"/>
    <x v="951"/>
    <b v="1"/>
    <n v="215"/>
    <b v="1"/>
    <x v="20"/>
  </r>
  <r>
    <n v="1514"/>
    <s v="Racing Age"/>
    <s v="Racing Age is a documentary photography book about masters track &amp; field athletes of retirement age and older."/>
    <x v="31"/>
    <n v="26619"/>
    <x v="0"/>
    <x v="0"/>
    <s v="USD"/>
    <n v="1443363640"/>
    <n v="1439907640"/>
    <n v="16665.597685185185"/>
    <s v="1945/08/16"/>
    <x v="1035"/>
    <b v="1"/>
    <n v="176"/>
    <b v="1"/>
    <x v="20"/>
  </r>
  <r>
    <n v="1515"/>
    <s v="Eyes as Big as Plates"/>
    <s v="Eyes as Big as Plates - The book! Featuring over 50 portraits, field notes and behind the scenes stories from seniors around the world."/>
    <x v="82"/>
    <n v="471567"/>
    <x v="0"/>
    <x v="10"/>
    <s v="NOK"/>
    <n v="1458104697"/>
    <n v="1455516297"/>
    <n v="16846.2534375"/>
    <s v="1946/02/13"/>
    <x v="318"/>
    <b v="1"/>
    <n v="555"/>
    <b v="1"/>
    <x v="20"/>
  </r>
  <r>
    <n v="1516"/>
    <s v="WELCOME HOME // a multipath photobook by Judith Stenneken"/>
    <s v="'Everything flows' - Heraclitus   // A visual poem on lifeâ€™s transitory nature, told through the lens of a contemporary nomad."/>
    <x v="73"/>
    <n v="18472"/>
    <x v="0"/>
    <x v="0"/>
    <s v="USD"/>
    <n v="1475762400"/>
    <n v="1473160292"/>
    <n v="17050.466342592594"/>
    <s v="1946/09/05"/>
    <x v="766"/>
    <b v="1"/>
    <n v="116"/>
    <b v="1"/>
    <x v="20"/>
  </r>
  <r>
    <n v="1517"/>
    <s v="THE WATCHERS:  a book of the Wait Watchers photographs"/>
    <s v="THE WATCHERS is the first book of photos by Haley Morris-Cafiero.  It will contain the images from Wait Watchers and new photos."/>
    <x v="36"/>
    <n v="24297"/>
    <x v="0"/>
    <x v="0"/>
    <s v="USD"/>
    <n v="1417845600"/>
    <n v="1415194553"/>
    <n v="16379.566585648148"/>
    <s v="1944/11/03"/>
    <x v="505"/>
    <b v="1"/>
    <n v="615"/>
    <b v="1"/>
    <x v="20"/>
  </r>
  <r>
    <n v="1518"/>
    <s v="Amelia and the Animals: Photographs by Robin Schwartz"/>
    <s v="A photobook of Robin Schwartz's ongoing series with her daughter Amelia."/>
    <x v="36"/>
    <n v="30805"/>
    <x v="0"/>
    <x v="0"/>
    <s v="USD"/>
    <n v="1401565252"/>
    <n v="1398973252"/>
    <n v="16191.820046296296"/>
    <s v="1944/04/29"/>
    <x v="16"/>
    <b v="1"/>
    <n v="236"/>
    <b v="1"/>
    <x v="20"/>
  </r>
  <r>
    <n v="1519"/>
    <s v="Jesus Days, 1978-1983"/>
    <s v="A documentary photobook that captures the late 70s in evangelical America seen thru the eyes of a closeted and religious young man."/>
    <x v="7"/>
    <n v="9302.75"/>
    <x v="0"/>
    <x v="0"/>
    <s v="USD"/>
    <n v="1403301540"/>
    <n v="1400867283"/>
    <n v="16213.741701388888"/>
    <s v="1944/05/21"/>
    <x v="1036"/>
    <b v="1"/>
    <n v="145"/>
    <b v="1"/>
    <x v="20"/>
  </r>
  <r>
    <n v="1520"/>
    <s v="TULIPS"/>
    <s v="A self-published photography book by Andrew Miksys from his new series about Belarus"/>
    <x v="102"/>
    <n v="18625"/>
    <x v="0"/>
    <x v="0"/>
    <s v="USD"/>
    <n v="1418961600"/>
    <n v="1415824513"/>
    <n v="16386.857789351852"/>
    <s v="1944/11/10"/>
    <x v="797"/>
    <b v="1"/>
    <n v="167"/>
    <b v="1"/>
    <x v="20"/>
  </r>
  <r>
    <n v="1521"/>
    <s v="STREET, New York City, The 70's, 80's, 90's"/>
    <s v="STREET, a hard-bound book 9 1/2&quot;x 11&quot; 106 black and white photographs shot in New York City from 1975 through 1998."/>
    <x v="264"/>
    <n v="40055"/>
    <x v="0"/>
    <x v="0"/>
    <s v="USD"/>
    <n v="1465272091"/>
    <n v="1462248091"/>
    <n v="16924.167719907407"/>
    <s v="1946/05/02"/>
    <x v="1037"/>
    <b v="1"/>
    <n v="235"/>
    <b v="1"/>
    <x v="20"/>
  </r>
  <r>
    <n v="1522"/>
    <s v="INSIDE TRACKS: Alone Across the Outback"/>
    <s v="A stunning Smartphone enabled coffee table book based on Robyn Davidsonâ€™s legendary 1,700 mile camel trek across the Australian Outback"/>
    <x v="265"/>
    <n v="60450.1"/>
    <x v="0"/>
    <x v="0"/>
    <s v="USD"/>
    <n v="1413575739"/>
    <n v="1410983739"/>
    <n v="16330.8303125"/>
    <s v="1944/09/15"/>
    <x v="177"/>
    <b v="1"/>
    <n v="452"/>
    <b v="1"/>
    <x v="20"/>
  </r>
  <r>
    <n v="1523"/>
    <s v="Contact by Jake Shivery"/>
    <s v="Monograph featuring PDX photographer Jake Shivery's 8x10 contact portraits; 1/2 plates and 1/2 extensive essay.  Approx. 9x12, 108 pgs."/>
    <x v="17"/>
    <n v="23096"/>
    <x v="0"/>
    <x v="0"/>
    <s v="USD"/>
    <n v="1419292800"/>
    <n v="1416592916"/>
    <n v="16395.751342592594"/>
    <s v="1944/11/19"/>
    <x v="1038"/>
    <b v="1"/>
    <n v="241"/>
    <b v="1"/>
    <x v="20"/>
  </r>
  <r>
    <n v="1524"/>
    <s v="Heath - Limited Edition Split Zine - Make 100"/>
    <s v="Limited edition split zine by photographers AdeY and Kersti K. 100 signed and hand numbered copies!"/>
    <x v="9"/>
    <n v="6210"/>
    <x v="0"/>
    <x v="11"/>
    <s v="SEK"/>
    <n v="1487592090"/>
    <n v="1485000090"/>
    <n v="17187.501041666666"/>
    <s v="1947/01/20"/>
    <x v="1039"/>
    <b v="1"/>
    <n v="28"/>
    <b v="1"/>
    <x v="20"/>
  </r>
  <r>
    <n v="1525"/>
    <s v="Silver Hour: a photo book by Alex Westfall"/>
    <s v="With content created in Iceland, Silver Hour is a book of photographs, journal entries, and drawings about light and the landscape."/>
    <x v="27"/>
    <n v="4524.1499999999996"/>
    <x v="0"/>
    <x v="0"/>
    <s v="USD"/>
    <n v="1471539138"/>
    <n v="1468947138"/>
    <n v="17001.702986111111"/>
    <s v="1946/07/18"/>
    <x v="171"/>
    <b v="1"/>
    <n v="140"/>
    <b v="1"/>
    <x v="20"/>
  </r>
  <r>
    <n v="1526"/>
    <s v="BODYSCAPES II: Theater of Life"/>
    <s v="Landscapes &amp; human bodies; striking images from Jean-Paul Bourdier. What you see is real; no digital altering; all analog photography."/>
    <x v="165"/>
    <n v="27675"/>
    <x v="0"/>
    <x v="0"/>
    <s v="USD"/>
    <n v="1453185447"/>
    <n v="1448951847"/>
    <n v="16770.276006944445"/>
    <s v="1945/11/29"/>
    <x v="780"/>
    <b v="1"/>
    <n v="280"/>
    <b v="1"/>
    <x v="20"/>
  </r>
  <r>
    <n v="1527"/>
    <s v="Island - Japan, from the view point of many"/>
    <s v="Eight creatives visited Japan. This is a unique photo-book of their separate but collected experiences."/>
    <x v="8"/>
    <n v="3865.55"/>
    <x v="0"/>
    <x v="0"/>
    <s v="USD"/>
    <n v="1489497886"/>
    <n v="1487082286"/>
    <n v="17211.600532407407"/>
    <s v="1947/02/13"/>
    <x v="793"/>
    <b v="1"/>
    <n v="70"/>
    <b v="1"/>
    <x v="20"/>
  </r>
  <r>
    <n v="1528"/>
    <s v="Don't Go Outside: Tokyo Street Photos"/>
    <s v="A book of street photos from around Shibuya that I've made between 2011-2016."/>
    <x v="9"/>
    <n v="8447"/>
    <x v="0"/>
    <x v="0"/>
    <s v="USD"/>
    <n v="1485907200"/>
    <n v="1483292122"/>
    <n v="17167.732893518518"/>
    <s v="1946/12/31"/>
    <x v="864"/>
    <b v="1"/>
    <n v="160"/>
    <b v="1"/>
    <x v="20"/>
  </r>
  <r>
    <n v="1529"/>
    <s v="&quot;(more than) dust.&quot; - a feminist photo book"/>
    <s v="An empowering photo book that transforms hurtful experiences into strength and solidarity."/>
    <x v="266"/>
    <n v="19129"/>
    <x v="0"/>
    <x v="0"/>
    <s v="USD"/>
    <n v="1426773920"/>
    <n v="1424185520"/>
    <n v="16483.628703703704"/>
    <s v="1945/02/15"/>
    <x v="157"/>
    <b v="1"/>
    <n v="141"/>
    <b v="1"/>
    <x v="20"/>
  </r>
  <r>
    <n v="1530"/>
    <s v="A 4-year-old's Portrait of the American West"/>
    <s v="A photobook made by 4-year-old Hawkeye Huey: National Geographic's youngest photographer and Rolling Stone's top 100 on Instagram"/>
    <x v="19"/>
    <n v="47189"/>
    <x v="0"/>
    <x v="0"/>
    <s v="USD"/>
    <n v="1445624695"/>
    <n v="1443464695"/>
    <n v="16706.76730324074"/>
    <s v="1945/09/26"/>
    <x v="375"/>
    <b v="1"/>
    <n v="874"/>
    <b v="1"/>
    <x v="20"/>
  </r>
  <r>
    <n v="1531"/>
    <s v="Smell the [City of] Roses"/>
    <s v="A street level, film, photographic representation of the character of the City of Roses, from a native Portlander's honest perspective."/>
    <x v="267"/>
    <n v="4135"/>
    <x v="0"/>
    <x v="0"/>
    <s v="USD"/>
    <n v="1417402800"/>
    <n v="1414610126"/>
    <n v="16372.802384259259"/>
    <s v="1944/10/27"/>
    <x v="789"/>
    <b v="1"/>
    <n v="73"/>
    <b v="1"/>
    <x v="20"/>
  </r>
  <r>
    <n v="1532"/>
    <s v="Geiko and Maiko of Kyoto"/>
    <s v="Award winning photography celebrating the artistry of geiko and maiko and the exquisite traditions of their Kyoto communities."/>
    <x v="10"/>
    <n v="24201"/>
    <x v="0"/>
    <x v="2"/>
    <s v="AUD"/>
    <n v="1455548400"/>
    <n v="1453461865"/>
    <n v="16822.475289351853"/>
    <s v="1946/01/20"/>
    <x v="774"/>
    <b v="1"/>
    <n v="294"/>
    <b v="1"/>
    <x v="20"/>
  </r>
  <r>
    <n v="1533"/>
    <s v="The Cancer Family Book Project"/>
    <s v="This is an intimate story about a family, focusing on their love and strength in the face of mortality."/>
    <x v="101"/>
    <n v="65313"/>
    <x v="0"/>
    <x v="0"/>
    <s v="USD"/>
    <n v="1462161540"/>
    <n v="1457913777"/>
    <n v="16874.00204861111"/>
    <s v="1946/03/13"/>
    <x v="1040"/>
    <b v="1"/>
    <n v="740"/>
    <b v="1"/>
    <x v="20"/>
  </r>
  <r>
    <n v="1534"/>
    <s v="The Art of Abandonment - Photo Book by Walter Arnold"/>
    <s v="The Art of Abandonment is an award winning photographic series that explores the beauty and history of our modern ruins."/>
    <x v="51"/>
    <n v="31330"/>
    <x v="0"/>
    <x v="0"/>
    <s v="USD"/>
    <n v="1441383062"/>
    <n v="1438791062"/>
    <n v="16652.674328703702"/>
    <s v="1945/08/03"/>
    <x v="130"/>
    <b v="1"/>
    <n v="369"/>
    <b v="1"/>
    <x v="20"/>
  </r>
  <r>
    <n v="1535"/>
    <s v="Small Steps Are Giant Leaps"/>
    <s v="&quot;Small Steps are Giant Leaps&quot; is about reminding parents that to our kids this is a new and exciting world just waiting to be explored."/>
    <x v="23"/>
    <n v="5297"/>
    <x v="0"/>
    <x v="0"/>
    <s v="USD"/>
    <n v="1464040800"/>
    <n v="1461527631"/>
    <n v="16915.829062500001"/>
    <s v="1946/04/23"/>
    <x v="1041"/>
    <b v="1"/>
    <n v="110"/>
    <b v="1"/>
    <x v="20"/>
  </r>
  <r>
    <n v="1536"/>
    <s v="We Call This Home: 3 yrs of travel to 60 countries photobook"/>
    <s v="Travel around the world on a backpacking trip 3 years in the making through a book with amazing photos and stories to over 60 countries"/>
    <x v="14"/>
    <n v="30037.01"/>
    <x v="0"/>
    <x v="0"/>
    <s v="USD"/>
    <n v="1440702910"/>
    <n v="1438110910"/>
    <n v="16644.802199074074"/>
    <s v="1945/07/26"/>
    <x v="1042"/>
    <b v="1"/>
    <n v="455"/>
    <b v="1"/>
    <x v="20"/>
  </r>
  <r>
    <n v="1537"/>
    <s v="FACE TO FAITH | MOUNT KAILASH | TIBET photobook"/>
    <s v="A Photobook about one of the most fascinating places on earth -     the sacred Mount Kailash in Tibet."/>
    <x v="14"/>
    <n v="21588"/>
    <x v="0"/>
    <x v="12"/>
    <s v="EUR"/>
    <n v="1470506400"/>
    <n v="1467358427"/>
    <n v="16983.315127314814"/>
    <s v="1946/06/30"/>
    <x v="450"/>
    <b v="1"/>
    <n v="224"/>
    <b v="1"/>
    <x v="20"/>
  </r>
  <r>
    <n v="1538"/>
    <s v="US National Parks: Picturing the Little Things"/>
    <s v="I want to travel through the National Parks to take pictures of the little things, the &quot;missed&quot; things, that people overlook."/>
    <x v="39"/>
    <n v="7184"/>
    <x v="0"/>
    <x v="0"/>
    <s v="USD"/>
    <n v="1421952370"/>
    <n v="1418064370"/>
    <n v="16412.782060185185"/>
    <s v="1944/12/06"/>
    <x v="1043"/>
    <b v="1"/>
    <n v="46"/>
    <b v="1"/>
    <x v="20"/>
  </r>
  <r>
    <n v="1539"/>
    <s v="The Music Never Stopped:Epic Live Music Photos by Bob Minkin"/>
    <s v="Stunning hardcover coffee table book spanning over 25 years of music photography and stories in Marin County, CA by Bob Minkin"/>
    <x v="22"/>
    <n v="27197.22"/>
    <x v="0"/>
    <x v="0"/>
    <s v="USD"/>
    <n v="1483481019"/>
    <n v="1480629819"/>
    <n v="17136.91920138889"/>
    <s v="1946/11/30"/>
    <x v="946"/>
    <b v="0"/>
    <n v="284"/>
    <b v="1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x v="36"/>
    <n v="17680"/>
    <x v="0"/>
    <x v="0"/>
    <s v="USD"/>
    <n v="1416964500"/>
    <n v="1414368616"/>
    <n v="16370.00712962963"/>
    <s v="1944/10/25"/>
    <x v="169"/>
    <b v="1"/>
    <n v="98"/>
    <b v="1"/>
    <x v="20"/>
  </r>
  <r>
    <n v="1541"/>
    <s v="The Panama Canal Bridge of the Americas"/>
    <s v="My Goal is to travel across Panama with my team and capture the beauty and wildlife throughout the canal."/>
    <x v="102"/>
    <n v="6"/>
    <x v="2"/>
    <x v="0"/>
    <s v="USD"/>
    <n v="1420045538"/>
    <n v="1417453538"/>
    <n v="16405.712245370371"/>
    <s v="1944/11/29"/>
    <x v="559"/>
    <b v="0"/>
    <n v="2"/>
    <b v="0"/>
    <x v="24"/>
  </r>
  <r>
    <n v="1542"/>
    <s v="From student to beekeeper"/>
    <s v="The photography project aims to show challenges &amp; successes of a  student attempting to continue his family beekeeping heritage."/>
    <x v="2"/>
    <n v="20"/>
    <x v="2"/>
    <x v="5"/>
    <s v="CAD"/>
    <n v="1435708500"/>
    <n v="1434412500"/>
    <n v="16601.996527777777"/>
    <s v="1945/06/13"/>
    <x v="877"/>
    <b v="0"/>
    <n v="1"/>
    <b v="0"/>
    <x v="24"/>
  </r>
  <r>
    <n v="1543"/>
    <s v="Sunrises in the MidWest"/>
    <s v="I plan to take pictures of the sunrise in the MidWest every day in 2015 and compile them in a slide show for distribution."/>
    <x v="268"/>
    <n v="10"/>
    <x v="2"/>
    <x v="0"/>
    <s v="USD"/>
    <n v="1416662034"/>
    <n v="1414066434"/>
    <n v="16366.509652777779"/>
    <s v="1944/10/21"/>
    <x v="320"/>
    <b v="0"/>
    <n v="1"/>
    <b v="0"/>
    <x v="24"/>
  </r>
  <r>
    <n v="1544"/>
    <s v="LaFee Photography"/>
    <s v="My name is Travis LaFee, I live in beautiful McCall, Idaho. I wish to display the beauty of valley county by taking pics outdoors."/>
    <x v="28"/>
    <n v="0"/>
    <x v="2"/>
    <x v="0"/>
    <s v="USD"/>
    <n v="1427847480"/>
    <n v="1424222024"/>
    <n v="16484.051203703704"/>
    <s v="1945/02/16"/>
    <x v="135"/>
    <b v="0"/>
    <n v="0"/>
    <b v="0"/>
    <x v="24"/>
  </r>
  <r>
    <n v="1545"/>
    <s v="Nevada County Hearts"/>
    <s v="&quot;He will not be a wise man who does not study human hearts!&quot;_x000a_Hope in natural art, creation!"/>
    <x v="9"/>
    <n v="1"/>
    <x v="2"/>
    <x v="0"/>
    <s v="USD"/>
    <n v="1425330960"/>
    <n v="1422393234"/>
    <n v="16462.884652777779"/>
    <s v="1945/01/25"/>
    <x v="202"/>
    <b v="0"/>
    <n v="1"/>
    <b v="0"/>
    <x v="24"/>
  </r>
  <r>
    <n v="1546"/>
    <s v="Hen Harrier Wildlife Sanctuary"/>
    <s v="Buy and maintain 6 acres of land in West Ireland as a Wildlife Refuge for an endangered species of native Raptor called the Hen Harrier"/>
    <x v="28"/>
    <n v="289"/>
    <x v="2"/>
    <x v="1"/>
    <s v="GBP"/>
    <n v="1410930399"/>
    <n v="1405746399"/>
    <n v="16270.212951388889"/>
    <s v="1944/07/17"/>
    <x v="1044"/>
    <b v="0"/>
    <n v="11"/>
    <b v="0"/>
    <x v="24"/>
  </r>
  <r>
    <n v="1547"/>
    <s v="Sound Photography"/>
    <s v="I have produced a limited number (100) of five 8x10 prints of mixed photography I would like to share with you."/>
    <x v="269"/>
    <n v="0"/>
    <x v="2"/>
    <x v="0"/>
    <s v="USD"/>
    <n v="1487844882"/>
    <n v="1487240082"/>
    <n v="17213.426875000001"/>
    <s v="1947/02/15"/>
    <x v="1045"/>
    <b v="0"/>
    <n v="0"/>
    <b v="0"/>
    <x v="24"/>
  </r>
  <r>
    <n v="1548"/>
    <s v="Change the World through Color"/>
    <s v="Beauty is in the eye of the beholder and I want to inspire conservation through color."/>
    <x v="176"/>
    <n v="60"/>
    <x v="2"/>
    <x v="0"/>
    <s v="USD"/>
    <n v="1447020620"/>
    <n v="1444425020"/>
    <n v="16717.882175925926"/>
    <s v="1945/10/07"/>
    <x v="32"/>
    <b v="0"/>
    <n v="1"/>
    <b v="0"/>
    <x v="24"/>
  </r>
  <r>
    <n v="1549"/>
    <s v="2016 Calendar:  Wonders of Nature"/>
    <s v="A 2016 calendar collection of landscape and wildlife photographs from award winning photographer, Steve Marler."/>
    <x v="2"/>
    <n v="170"/>
    <x v="2"/>
    <x v="0"/>
    <s v="USD"/>
    <n v="1446524159"/>
    <n v="1443928559"/>
    <n v="16712.136099537038"/>
    <s v="1945/10/02"/>
    <x v="1046"/>
    <b v="0"/>
    <n v="6"/>
    <b v="0"/>
    <x v="24"/>
  </r>
  <r>
    <n v="1550"/>
    <s v="It's not easy being green: Costa Rican froglife"/>
    <s v="A photographic journal of a Costa Rican frog survey: recording the effects of habitat fragmentation on these charismatic amphibians."/>
    <x v="47"/>
    <n v="101"/>
    <x v="2"/>
    <x v="1"/>
    <s v="GBP"/>
    <n v="1463050034"/>
    <n v="1460458034"/>
    <n v="16903.449467592593"/>
    <s v="1946/04/11"/>
    <x v="1047"/>
    <b v="0"/>
    <n v="7"/>
    <b v="0"/>
    <x v="24"/>
  </r>
  <r>
    <n v="1551"/>
    <s v="Randy Hoffman Photography"/>
    <s v="I can do it but help can't hurt. Sweet Montana photos like never seen before. Be a part of Randy Hoffman Photography and our activities"/>
    <x v="8"/>
    <n v="0"/>
    <x v="2"/>
    <x v="0"/>
    <s v="USD"/>
    <n v="1432756039"/>
    <n v="1430164039"/>
    <n v="16552.824525462962"/>
    <s v="1945/04/25"/>
    <x v="1048"/>
    <b v="0"/>
    <n v="0"/>
    <b v="0"/>
    <x v="24"/>
  </r>
  <r>
    <n v="1552"/>
    <s v="Upstate Autumn: a photographic journey in Upstate New York"/>
    <s v="Help me spend this fall capturing autumnâ€™s spectacular season in detail so I can create high quality images for home dÃ©cor."/>
    <x v="270"/>
    <n v="2115"/>
    <x v="2"/>
    <x v="0"/>
    <s v="USD"/>
    <n v="1412135940"/>
    <n v="1410366708"/>
    <n v="16323.688749999999"/>
    <s v="1944/09/08"/>
    <x v="1049"/>
    <b v="0"/>
    <n v="16"/>
    <b v="0"/>
    <x v="24"/>
  </r>
  <r>
    <n v="1553"/>
    <s v="Avatar in Training: Mastering the Four Elements of Nature"/>
    <s v="This project is about exhibiting the raw beauty of the elements through highlining, surfing, fire spinning and rock climbing."/>
    <x v="12"/>
    <n v="0"/>
    <x v="2"/>
    <x v="0"/>
    <s v="USD"/>
    <n v="1441176447"/>
    <n v="1438584447"/>
    <n v="16650.28295138889"/>
    <s v="1945/08/01"/>
    <x v="1050"/>
    <b v="0"/>
    <n v="0"/>
    <b v="0"/>
    <x v="24"/>
  </r>
  <r>
    <n v="1554"/>
    <s v="Barbara O'Donovan Designs"/>
    <s v="I create art by photographing flowers/seeds i would love to buy my own camera/computer/Photoshop and restore my old shed into my studio"/>
    <x v="22"/>
    <n v="0"/>
    <x v="2"/>
    <x v="2"/>
    <s v="AUD"/>
    <n v="1438495390"/>
    <n v="1435903390"/>
    <n v="16619.252199074075"/>
    <s v="1945/07/01"/>
    <x v="495"/>
    <b v="0"/>
    <n v="0"/>
    <b v="0"/>
    <x v="24"/>
  </r>
  <r>
    <n v="1555"/>
    <s v="Coffee Table Book of Maine"/>
    <s v="I am traveling the coastline of Maine and will be taking pictures of all the scenery and lighthouses in the area."/>
    <x v="47"/>
    <n v="0"/>
    <x v="2"/>
    <x v="0"/>
    <s v="USD"/>
    <n v="1442509200"/>
    <n v="1440513832"/>
    <n v="16672.613796296297"/>
    <s v="1945/08/23"/>
    <x v="1051"/>
    <b v="0"/>
    <n v="0"/>
    <b v="0"/>
    <x v="24"/>
  </r>
  <r>
    <n v="1556"/>
    <s v="West Canada - A Coffee Table Book"/>
    <s v="To gather a collection of photographs for a coffee table book that displays the beauty of Canada's west."/>
    <x v="15"/>
    <n v="677"/>
    <x v="2"/>
    <x v="5"/>
    <s v="CAD"/>
    <n v="1467603624"/>
    <n v="1465011624"/>
    <n v="16956.153055555555"/>
    <s v="1946/06/03"/>
    <x v="472"/>
    <b v="0"/>
    <n v="12"/>
    <b v="0"/>
    <x v="24"/>
  </r>
  <r>
    <n v="1557"/>
    <s v="Reflecting Light Photo"/>
    <s v="I have always been captivated by photography, Now I am trying to set up my own company and publish my pictures."/>
    <x v="30"/>
    <n v="100"/>
    <x v="2"/>
    <x v="0"/>
    <s v="USD"/>
    <n v="1411227633"/>
    <n v="1408549233"/>
    <n v="16302.653159722222"/>
    <s v="1944/08/18"/>
    <x v="866"/>
    <b v="0"/>
    <n v="1"/>
    <b v="0"/>
    <x v="24"/>
  </r>
  <r>
    <n v="1558"/>
    <s v="Lucy Wood's Calendar - English Countryside 2016"/>
    <s v="A large 2016 wall-calendar (A3 when open) featuring 12 stunning photographs by Lucy Wood."/>
    <x v="47"/>
    <n v="35"/>
    <x v="2"/>
    <x v="1"/>
    <s v="GBP"/>
    <n v="1440763920"/>
    <n v="1435656759"/>
    <n v="16616.397673611111"/>
    <s v="1945/06/28"/>
    <x v="773"/>
    <b v="0"/>
    <n v="3"/>
    <b v="0"/>
    <x v="24"/>
  </r>
  <r>
    <n v="1559"/>
    <s v="North Cascades Bigfoot Photo Expedition"/>
    <s v="The goal of this project is to provide scientific evidence of bigfoot in the North Cascades."/>
    <x v="36"/>
    <n v="50"/>
    <x v="2"/>
    <x v="0"/>
    <s v="USD"/>
    <n v="1430270199"/>
    <n v="1428974199"/>
    <n v="16539.053229166668"/>
    <s v="1945/04/12"/>
    <x v="528"/>
    <b v="0"/>
    <n v="1"/>
    <b v="0"/>
    <x v="24"/>
  </r>
  <r>
    <n v="1560"/>
    <s v="Fine Art Landscape 2015 Calendar"/>
    <s v="I would like to share my landscape photographic travels of 2014 with more than just family an friends. 12 months of images."/>
    <x v="30"/>
    <n v="94"/>
    <x v="2"/>
    <x v="0"/>
    <s v="USD"/>
    <n v="1415842193"/>
    <n v="1414110593"/>
    <n v="16367.020752314815"/>
    <s v="1944/10/22"/>
    <x v="322"/>
    <b v="0"/>
    <n v="4"/>
    <b v="0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x v="3"/>
    <n v="67"/>
    <x v="1"/>
    <x v="0"/>
    <s v="USD"/>
    <n v="1383789603"/>
    <n v="1381194003"/>
    <n v="15986.041701388889"/>
    <s v="1943/10/07"/>
    <x v="642"/>
    <b v="0"/>
    <n v="1"/>
    <b v="0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x v="23"/>
    <n v="0"/>
    <x v="1"/>
    <x v="0"/>
    <s v="USD"/>
    <n v="1259715000"/>
    <n v="1253712916"/>
    <n v="14510.566157407407"/>
    <s v="1939/09/22"/>
    <x v="1052"/>
    <b v="0"/>
    <n v="0"/>
    <b v="0"/>
    <x v="25"/>
  </r>
  <r>
    <n v="1563"/>
    <s v="Expedition into the Empty Quarter - The Book (Canceled)"/>
    <s v="Unique book revealing my discoveries in the Empty Quarter of Oman. Collection of travel writing, poetry, artwork and science!"/>
    <x v="12"/>
    <n v="85"/>
    <x v="1"/>
    <x v="1"/>
    <s v="GBP"/>
    <n v="1394815751"/>
    <n v="1389635351"/>
    <n v="16083.742488425925"/>
    <s v="1944/01/12"/>
    <x v="1053"/>
    <b v="0"/>
    <n v="2"/>
    <b v="0"/>
    <x v="25"/>
  </r>
  <r>
    <n v="1564"/>
    <s v="coming apart at the stitches... (Canceled)"/>
    <s v="This is a book of art and poetry that highlights the highs and lows of a young 20 something coming to terms with her bipolar."/>
    <x v="3"/>
    <n v="10"/>
    <x v="1"/>
    <x v="0"/>
    <s v="USD"/>
    <n v="1432843500"/>
    <n v="1430124509"/>
    <n v="16552.367002314815"/>
    <s v="1945/04/25"/>
    <x v="1048"/>
    <b v="0"/>
    <n v="1"/>
    <b v="0"/>
    <x v="25"/>
  </r>
  <r>
    <n v="1565"/>
    <s v="The National Forests Passport Project (Canceled)"/>
    <s v="Award-winning artists compete to have their art featured in the National Forests Passport Book depicting 9 Forest Regions of the US."/>
    <x v="23"/>
    <n v="100"/>
    <x v="1"/>
    <x v="0"/>
    <s v="USD"/>
    <n v="1307554261"/>
    <n v="1304962261"/>
    <n v="15103.729872685186"/>
    <s v="1941/05/07"/>
    <x v="1054"/>
    <b v="0"/>
    <n v="1"/>
    <b v="0"/>
    <x v="25"/>
  </r>
  <r>
    <n v="1566"/>
    <s v="DeVito Art Skull Island Kongstarter (Canceled)"/>
    <s v="Joe DeVito's first Art Book and original King Kong novellas available in both Limited and Deluxe Editions."/>
    <x v="11"/>
    <n v="6375"/>
    <x v="1"/>
    <x v="0"/>
    <s v="USD"/>
    <n v="1469656800"/>
    <n v="1467151204"/>
    <n v="16980.916712962964"/>
    <s v="1946/06/27"/>
    <x v="345"/>
    <b v="0"/>
    <n v="59"/>
    <b v="0"/>
    <x v="25"/>
  </r>
  <r>
    <n v="1567"/>
    <s v="Kickstart a Traveling Heart (Canceled)"/>
    <s v="Traveling to create a book of my photography! Help support my trip and buy a book! Also limited edition t-shirts and prints for sale!"/>
    <x v="0"/>
    <n v="350"/>
    <x v="1"/>
    <x v="0"/>
    <s v="USD"/>
    <n v="1392595200"/>
    <n v="1391293745"/>
    <n v="16102.936863425926"/>
    <s v="1944/01/31"/>
    <x v="1055"/>
    <b v="0"/>
    <n v="13"/>
    <b v="0"/>
    <x v="25"/>
  </r>
  <r>
    <n v="1568"/>
    <s v="Map &amp; Palette: Chronicling The Voyage of Three Young Artists"/>
    <s v="A world adventure to seek culture and inspiration through art. Putting a visual documentation of our journey into a book."/>
    <x v="31"/>
    <n v="3410"/>
    <x v="1"/>
    <x v="0"/>
    <s v="USD"/>
    <n v="1419384585"/>
    <n v="1416360585"/>
    <n v="16393.062326388888"/>
    <s v="1944/11/17"/>
    <x v="652"/>
    <b v="0"/>
    <n v="22"/>
    <b v="0"/>
    <x v="25"/>
  </r>
  <r>
    <n v="1569"/>
    <s v="to be removed (Canceled)"/>
    <s v="to be removed"/>
    <x v="11"/>
    <n v="0"/>
    <x v="1"/>
    <x v="0"/>
    <s v="USD"/>
    <n v="1369498714"/>
    <n v="1366906714"/>
    <n v="15820.679560185185"/>
    <s v="1943/04/24"/>
    <x v="1056"/>
    <b v="0"/>
    <n v="0"/>
    <b v="0"/>
    <x v="25"/>
  </r>
  <r>
    <n v="1570"/>
    <s v="BEAUTIFUL DREAMERS: An Adult Coloring Book (Canceled)"/>
    <s v="A Coloring Book of Breathtaking Beauties_x000a_To Calm the Heart and Soul"/>
    <x v="12"/>
    <n v="2484"/>
    <x v="1"/>
    <x v="0"/>
    <s v="USD"/>
    <n v="1460140282"/>
    <n v="1457551882"/>
    <n v="16869.813449074074"/>
    <s v="1946/03/08"/>
    <x v="204"/>
    <b v="0"/>
    <n v="52"/>
    <b v="0"/>
    <x v="25"/>
  </r>
  <r>
    <n v="1571"/>
    <s v="CAUCASUS - on the untrodden roads (Canceled)"/>
    <s v="An inspiring photo book about an unique Caucasus Expedition by two backpackers - Erna Gaspar (photographer) &amp; Adrian Lorincz (writer)."/>
    <x v="271"/>
    <n v="80"/>
    <x v="1"/>
    <x v="1"/>
    <s v="GBP"/>
    <n v="1434738483"/>
    <n v="1432146483"/>
    <n v="16575.769479166665"/>
    <s v="1945/05/18"/>
    <x v="1057"/>
    <b v="0"/>
    <n v="4"/>
    <b v="0"/>
    <x v="25"/>
  </r>
  <r>
    <n v="1572"/>
    <s v="A Countrified Wedding: A Guide to an English Country Wedding"/>
    <s v="So many brides want a country wedding, but where to start? Whether you want a barn or a tipi, this guide can help you plan your day."/>
    <x v="30"/>
    <n v="125"/>
    <x v="1"/>
    <x v="1"/>
    <s v="GBP"/>
    <n v="1456703940"/>
    <n v="1454546859"/>
    <n v="16835.033090277779"/>
    <s v="1946/02/02"/>
    <x v="1058"/>
    <b v="0"/>
    <n v="3"/>
    <b v="0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x v="7"/>
    <n v="223"/>
    <x v="1"/>
    <x v="5"/>
    <s v="CAD"/>
    <n v="1491019140"/>
    <n v="1487548802"/>
    <n v="17217.00002314815"/>
    <s v="1947/02/19"/>
    <x v="1059"/>
    <b v="0"/>
    <n v="3"/>
    <b v="0"/>
    <x v="25"/>
  </r>
  <r>
    <n v="1574"/>
    <s v="BLK/MTL the Illustrated Works of Carmine Diaz (Canceled)"/>
    <s v="BLK/MTL's Illustrated Works 100's of Hi-Res Pics ft. Custom Artist Carmine Diaz's popular Paintings packed into 1 Coffee table Art Book"/>
    <x v="3"/>
    <n v="506"/>
    <x v="1"/>
    <x v="0"/>
    <s v="USD"/>
    <n v="1424211329"/>
    <n v="1421187329"/>
    <n v="16448.927418981482"/>
    <s v="1945/01/11"/>
    <x v="1060"/>
    <b v="0"/>
    <n v="6"/>
    <b v="0"/>
    <x v="25"/>
  </r>
  <r>
    <n v="1575"/>
    <s v="Underwater Colors Of The Channel Islands (Canceled)"/>
    <s v="A stunning, limited-edition photography book displaying the colorful and exotic marine life in the waters along the Channel Islands"/>
    <x v="3"/>
    <n v="2291"/>
    <x v="1"/>
    <x v="0"/>
    <s v="USD"/>
    <n v="1404909296"/>
    <n v="1402317296"/>
    <n v="16230.524259259259"/>
    <s v="1944/06/07"/>
    <x v="434"/>
    <b v="0"/>
    <n v="35"/>
    <b v="0"/>
    <x v="25"/>
  </r>
  <r>
    <n v="1576"/>
    <s v="The Obsessive Line Collection (Canceled)"/>
    <s v="For the publication of my first 3 books: an Art book, a graphic novel, and a coloring book"/>
    <x v="10"/>
    <n v="650"/>
    <x v="1"/>
    <x v="0"/>
    <s v="USD"/>
    <n v="1435698368"/>
    <n v="1431810368"/>
    <n v="16571.879259259258"/>
    <s v="1945/05/14"/>
    <x v="512"/>
    <b v="0"/>
    <n v="10"/>
    <b v="0"/>
    <x v="25"/>
  </r>
  <r>
    <n v="1577"/>
    <s v="Abstract Image Photography Coffee Table Book (Canceled)"/>
    <s v="I've been putting together a portfolio of fine abstract photography of the highest quality, color, and design. A vision of beauty!"/>
    <x v="3"/>
    <n v="55"/>
    <x v="1"/>
    <x v="0"/>
    <s v="USD"/>
    <n v="1343161248"/>
    <n v="1337977248"/>
    <n v="15485.847777777777"/>
    <s v="1942/05/24"/>
    <x v="1061"/>
    <b v="0"/>
    <n v="2"/>
    <b v="0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x v="272"/>
    <n v="205"/>
    <x v="1"/>
    <x v="0"/>
    <s v="USD"/>
    <n v="1283392800"/>
    <n v="1281317691"/>
    <n v="14830.065868055555"/>
    <s v="1940/08/07"/>
    <x v="1062"/>
    <b v="0"/>
    <n v="4"/>
    <b v="0"/>
    <x v="25"/>
  </r>
  <r>
    <n v="1579"/>
    <s v="psyÂ·choÂ·miÂ·metÂ·ic: The EsÂ·sence of Life (Canceled)"/>
    <s v="'Compilation of visual and literary art through fine art photography, graphic art, and poetry."/>
    <x v="273"/>
    <n v="28"/>
    <x v="1"/>
    <x v="0"/>
    <s v="USD"/>
    <n v="1377734091"/>
    <n v="1374882891"/>
    <n v="15912.996423611112"/>
    <s v="1943/07/25"/>
    <x v="1063"/>
    <b v="0"/>
    <n v="2"/>
    <b v="0"/>
    <x v="25"/>
  </r>
  <r>
    <n v="1580"/>
    <s v="Faces &amp; Places In Brevard County (Canceled)"/>
    <s v="Creating my 2nd book depicting the people and places in Brevard County w/current images + traveling to obtain new ones."/>
    <x v="257"/>
    <n v="0"/>
    <x v="1"/>
    <x v="0"/>
    <s v="USD"/>
    <n v="1337562726"/>
    <n v="1332378726"/>
    <n v="15421.050069444444"/>
    <s v="1942/03/21"/>
    <x v="352"/>
    <b v="0"/>
    <n v="0"/>
    <b v="0"/>
    <x v="25"/>
  </r>
  <r>
    <n v="1581"/>
    <s v="The Sharper Image"/>
    <s v="Photographic canvas prints depicting different scenes from around the globe, including local images taken in Sussex England."/>
    <x v="28"/>
    <n v="5"/>
    <x v="2"/>
    <x v="1"/>
    <s v="GBP"/>
    <n v="1450521990"/>
    <n v="1447757190"/>
    <n v="16756.448958333334"/>
    <s v="1945/11/15"/>
    <x v="792"/>
    <b v="0"/>
    <n v="1"/>
    <b v="0"/>
    <x v="26"/>
  </r>
  <r>
    <n v="1582"/>
    <s v="Scenes from New Orleans"/>
    <s v="I create canvas prints of images from in and around New Orleans"/>
    <x v="28"/>
    <n v="93"/>
    <x v="2"/>
    <x v="0"/>
    <s v="USD"/>
    <n v="1445894400"/>
    <n v="1440961053"/>
    <n v="16677.789965277778"/>
    <s v="1945/08/28"/>
    <x v="1064"/>
    <b v="0"/>
    <n v="3"/>
    <b v="0"/>
    <x v="26"/>
  </r>
  <r>
    <n v="1583"/>
    <s v="Follow in footsteps an awesome book adventure"/>
    <s v="I am a photographer who is inspired by the original Jules Verne story. I will make a thousands of photo and video materials for You."/>
    <x v="22"/>
    <n v="15"/>
    <x v="2"/>
    <x v="1"/>
    <s v="GBP"/>
    <n v="1411681391"/>
    <n v="1409089391"/>
    <n v="16308.904988425926"/>
    <s v="1944/08/24"/>
    <x v="546"/>
    <b v="0"/>
    <n v="1"/>
    <b v="0"/>
    <x v="26"/>
  </r>
  <r>
    <n v="1584"/>
    <s v="Lets see Kansas together!"/>
    <s v="25 Kansas State Parks in the next year. What a great adventure to take together. Join me. Together we can photo this beautiful state."/>
    <x v="38"/>
    <n v="0"/>
    <x v="2"/>
    <x v="0"/>
    <s v="USD"/>
    <n v="1401464101"/>
    <n v="1400600101"/>
    <n v="16210.64931712963"/>
    <s v="1944/05/18"/>
    <x v="1065"/>
    <b v="0"/>
    <n v="0"/>
    <b v="0"/>
    <x v="26"/>
  </r>
  <r>
    <n v="1585"/>
    <s v="Live 4 The Rush: Palooza Pics"/>
    <s v="We've explored some of the most amazing places in New Zealand and can't think of a better way to share our experiences than a photo :)"/>
    <x v="13"/>
    <n v="1580"/>
    <x v="2"/>
    <x v="5"/>
    <s v="CAD"/>
    <n v="1482663600"/>
    <n v="1480800568"/>
    <n v="17138.895462962962"/>
    <s v="1946/12/02"/>
    <x v="976"/>
    <b v="0"/>
    <n v="12"/>
    <b v="0"/>
    <x v="26"/>
  </r>
  <r>
    <n v="1586"/>
    <s v="Missouri In Pictures"/>
    <s v="Show the world the beauty that is in all of our back yards!"/>
    <x v="15"/>
    <n v="0"/>
    <x v="2"/>
    <x v="0"/>
    <s v="USD"/>
    <n v="1428197422"/>
    <n v="1425609022"/>
    <n v="16500.104421296295"/>
    <s v="1945/03/04"/>
    <x v="1066"/>
    <b v="0"/>
    <n v="0"/>
    <b v="0"/>
    <x v="26"/>
  </r>
  <r>
    <n v="1587"/>
    <s v="Aerial Photography :  Americas Most Impressive Structures"/>
    <s v="Aerial Photographs of Historical Structures and Landmarks across the US. Experience the Antique structures from the most Unique Angles!"/>
    <x v="51"/>
    <n v="1"/>
    <x v="2"/>
    <x v="0"/>
    <s v="USD"/>
    <n v="1418510965"/>
    <n v="1415918965"/>
    <n v="16387.950983796298"/>
    <s v="1944/11/11"/>
    <x v="547"/>
    <b v="0"/>
    <n v="1"/>
    <b v="0"/>
    <x v="26"/>
  </r>
  <r>
    <n v="1588"/>
    <s v="The Right Side of Texas"/>
    <s v="Southeast Texas as seen through the lens of a cell phone camera"/>
    <x v="274"/>
    <n v="0"/>
    <x v="2"/>
    <x v="0"/>
    <s v="USD"/>
    <n v="1422735120"/>
    <n v="1420091999"/>
    <n v="16436.249988425927"/>
    <s v="1944/12/30"/>
    <x v="1067"/>
    <b v="0"/>
    <n v="0"/>
    <b v="0"/>
    <x v="26"/>
  </r>
  <r>
    <n v="1589"/>
    <s v="A Side Of The World In Canvas"/>
    <s v="I want to be able to have my own photography inside a canvas and have it be displayed everywhere."/>
    <x v="38"/>
    <n v="0"/>
    <x v="2"/>
    <x v="0"/>
    <s v="USD"/>
    <n v="1444433886"/>
    <n v="1441841886"/>
    <n v="16687.984791666666"/>
    <s v="1945/09/07"/>
    <x v="15"/>
    <b v="0"/>
    <n v="0"/>
    <b v="0"/>
    <x v="26"/>
  </r>
  <r>
    <n v="1590"/>
    <s v="An Italian Adventure"/>
    <s v="Discover Italy through photography."/>
    <x v="127"/>
    <n v="1020"/>
    <x v="2"/>
    <x v="13"/>
    <s v="EUR"/>
    <n v="1443040464"/>
    <n v="1440448464"/>
    <n v="16671.857222222221"/>
    <s v="1945/08/22"/>
    <x v="1068"/>
    <b v="0"/>
    <n v="2"/>
    <b v="0"/>
    <x v="26"/>
  </r>
  <r>
    <n v="1591"/>
    <s v="Ireland from a Kite, a unique photographic book"/>
    <s v="Hi, my name is CiarÃ¡n May &amp; i'm a photographer from Co Fermanagh, Ireland. With your support  we can bring this wonderful book to life."/>
    <x v="32"/>
    <n v="4092"/>
    <x v="2"/>
    <x v="1"/>
    <s v="GBP"/>
    <n v="1459700741"/>
    <n v="1457112341"/>
    <n v="16864.72616898148"/>
    <s v="1946/03/03"/>
    <x v="470"/>
    <b v="0"/>
    <n v="92"/>
    <b v="0"/>
    <x v="26"/>
  </r>
  <r>
    <n v="1592"/>
    <s v="The Views of Pittsburgh"/>
    <s v="A portfolio collage of beautiful pictures of authentic Pittsburgh locations and scenery."/>
    <x v="251"/>
    <n v="0"/>
    <x v="2"/>
    <x v="0"/>
    <s v="USD"/>
    <n v="1427503485"/>
    <n v="1423619085"/>
    <n v="16477.072743055556"/>
    <s v="1945/02/09"/>
    <x v="816"/>
    <b v="0"/>
    <n v="0"/>
    <b v="0"/>
    <x v="26"/>
  </r>
  <r>
    <n v="1593"/>
    <s v="Picturing Italy"/>
    <s v="A trip to fulfill a dream of capturing the wonders and history of ancient Italy in person."/>
    <x v="29"/>
    <n v="3"/>
    <x v="2"/>
    <x v="0"/>
    <s v="USD"/>
    <n v="1425154655"/>
    <n v="1422562655"/>
    <n v="16464.845543981482"/>
    <s v="1945/01/27"/>
    <x v="47"/>
    <b v="0"/>
    <n v="3"/>
    <b v="0"/>
    <x v="26"/>
  </r>
  <r>
    <n v="1594"/>
    <s v="Scenes and Things from New Orleans"/>
    <s v="I photograph my love of New Orleans, create canvases and share those memories with you."/>
    <x v="28"/>
    <n v="205"/>
    <x v="2"/>
    <x v="0"/>
    <s v="USD"/>
    <n v="1463329260"/>
    <n v="1458147982"/>
    <n v="16876.712754629629"/>
    <s v="1946/03/15"/>
    <x v="925"/>
    <b v="0"/>
    <n v="10"/>
    <b v="0"/>
    <x v="26"/>
  </r>
  <r>
    <n v="1595"/>
    <s v="Civil war battlefields and forts"/>
    <s v="To make a coffee table book,  displaying civil war battlefields and forts,  taken at the same time of year the battles were fought."/>
    <x v="57"/>
    <n v="280"/>
    <x v="2"/>
    <x v="0"/>
    <s v="USD"/>
    <n v="1403122380"/>
    <n v="1400634728"/>
    <n v="16211.050092592594"/>
    <s v="1944/05/19"/>
    <x v="10"/>
    <b v="0"/>
    <n v="7"/>
    <b v="0"/>
    <x v="26"/>
  </r>
  <r>
    <n v="1596"/>
    <s v="The Town We Live In"/>
    <s v="London is beautiful. I want to create a book of stunning images from in and around our great city"/>
    <x v="53"/>
    <n v="75"/>
    <x v="2"/>
    <x v="1"/>
    <s v="GBP"/>
    <n v="1418469569"/>
    <n v="1414577969"/>
    <n v="16372.43019675926"/>
    <s v="1944/10/27"/>
    <x v="789"/>
    <b v="0"/>
    <n v="3"/>
    <b v="0"/>
    <x v="26"/>
  </r>
  <r>
    <n v="1597"/>
    <s v="Vacation Days in Big Bear"/>
    <s v="We're starting up a new an improved way to do vacation rental management, but we need some funding to kick start it!"/>
    <x v="36"/>
    <n v="0"/>
    <x v="2"/>
    <x v="0"/>
    <s v="USD"/>
    <n v="1474360197"/>
    <n v="1471768197"/>
    <n v="17034.354131944445"/>
    <s v="1946/08/20"/>
    <x v="706"/>
    <b v="0"/>
    <n v="0"/>
    <b v="0"/>
    <x v="26"/>
  </r>
  <r>
    <n v="1598"/>
    <s v="Dream TRIP to Tornado Alley"/>
    <s v="I want to get our there and expand my photography skills and take a trip to Tornado alley to get more shots of storms and hopefully to"/>
    <x v="134"/>
    <n v="1"/>
    <x v="2"/>
    <x v="0"/>
    <s v="USD"/>
    <n v="1437926458"/>
    <n v="1432742458"/>
    <n v="16582.667337962965"/>
    <s v="1945/05/25"/>
    <x v="840"/>
    <b v="0"/>
    <n v="1"/>
    <b v="0"/>
    <x v="26"/>
  </r>
  <r>
    <n v="1599"/>
    <s v="The Londoner: Prints &amp; Canvas"/>
    <s v="A London photographer trekking 5,895m up Africa's Mount Kilimanjaro to pursue and enrich a career."/>
    <x v="2"/>
    <n v="0"/>
    <x v="2"/>
    <x v="1"/>
    <s v="GBP"/>
    <n v="1460116576"/>
    <n v="1457528176"/>
    <n v="16869.539074074073"/>
    <s v="1946/03/08"/>
    <x v="204"/>
    <b v="0"/>
    <n v="0"/>
    <b v="0"/>
    <x v="26"/>
  </r>
  <r>
    <n v="1600"/>
    <s v="Organic in India"/>
    <s v="I plan to document volunteer work on an organic farm in rural India, and photograph the people and places I encounter during the trip."/>
    <x v="10"/>
    <n v="367"/>
    <x v="2"/>
    <x v="0"/>
    <s v="USD"/>
    <n v="1405401060"/>
    <n v="1401585752"/>
    <n v="16222.057314814814"/>
    <s v="1944/05/30"/>
    <x v="12"/>
    <b v="0"/>
    <n v="9"/>
    <b v="0"/>
    <x v="26"/>
  </r>
  <r>
    <n v="1601"/>
    <s v="Release Soundzero's Debut Album!"/>
    <s v="We're so close to releasing our long-awaited debut album! A little help will go a long way... let's do this!"/>
    <x v="30"/>
    <n v="2706.23"/>
    <x v="0"/>
    <x v="0"/>
    <s v="USD"/>
    <n v="1304561633"/>
    <n v="1301969633"/>
    <n v="15069.092974537038"/>
    <s v="1941/04/03"/>
    <x v="360"/>
    <b v="0"/>
    <n v="56"/>
    <b v="1"/>
    <x v="11"/>
  </r>
  <r>
    <n v="1602"/>
    <s v="The Material - Let You Down music video"/>
    <s v="We need the help of fans of both music and film alike to help us create our collective vision for this song."/>
    <x v="15"/>
    <n v="1502.5"/>
    <x v="0"/>
    <x v="0"/>
    <s v="USD"/>
    <n v="1318633200"/>
    <n v="1314947317"/>
    <n v="15219.297650462962"/>
    <s v="1941/08/31"/>
    <x v="1069"/>
    <b v="0"/>
    <n v="32"/>
    <b v="1"/>
    <x v="11"/>
  </r>
  <r>
    <n v="1603"/>
    <s v="Max's First Solo Album!"/>
    <s v="An exercise in the wild and dangerous world of solo musicianship by Maxwell D Feinstein."/>
    <x v="13"/>
    <n v="2000.66"/>
    <x v="0"/>
    <x v="0"/>
    <s v="USD"/>
    <n v="1327723459"/>
    <n v="1322539459"/>
    <n v="15307.169664351852"/>
    <s v="1941/11/27"/>
    <x v="1070"/>
    <b v="0"/>
    <n v="30"/>
    <b v="1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x v="70"/>
    <n v="3419"/>
    <x v="0"/>
    <x v="0"/>
    <s v="USD"/>
    <n v="1332011835"/>
    <n v="1328559435"/>
    <n v="15376.8453125"/>
    <s v="1942/02/04"/>
    <x v="1071"/>
    <b v="0"/>
    <n v="70"/>
    <b v="1"/>
    <x v="11"/>
  </r>
  <r>
    <n v="1605"/>
    <s v="A Band of Orcs Official Gaming Miniatures Presale"/>
    <s v="A Band of Orcs needs gas, tires &amp; tags to get to GenCon Indy for the debut of their 28 mm gaming miniatures and historic live concert!"/>
    <x v="12"/>
    <n v="6041.6"/>
    <x v="0"/>
    <x v="0"/>
    <s v="USD"/>
    <n v="1312182000"/>
    <n v="1311380313"/>
    <n v="15178.012881944445"/>
    <s v="1941/07/21"/>
    <x v="1072"/>
    <b v="0"/>
    <n v="44"/>
    <b v="1"/>
    <x v="11"/>
  </r>
  <r>
    <n v="1606"/>
    <s v="The Scurvies to release new album this summer! Check it out!"/>
    <s v="The Scurvies, an independent punk rock 'n' roll band are recording a new album to be released on vinyl and CD, on their very own label."/>
    <x v="6"/>
    <n v="8080.33"/>
    <x v="0"/>
    <x v="0"/>
    <s v="USD"/>
    <n v="1300930838"/>
    <n v="1293158438"/>
    <n v="14967.111550925925"/>
    <s v="1940/12/22"/>
    <x v="1073"/>
    <b v="0"/>
    <n v="92"/>
    <b v="1"/>
    <x v="11"/>
  </r>
  <r>
    <n v="1607"/>
    <s v="New Tour Bus for The Slants"/>
    <s v="The world's only all-Asian American dance rock band, The Slants, needs a bus to tour cons, shows, and festivals."/>
    <x v="3"/>
    <n v="14511"/>
    <x v="0"/>
    <x v="0"/>
    <s v="USD"/>
    <n v="1339701851"/>
    <n v="1337887451"/>
    <n v="15484.808460648148"/>
    <s v="1942/05/23"/>
    <x v="1020"/>
    <b v="0"/>
    <n v="205"/>
    <b v="1"/>
    <x v="11"/>
  </r>
  <r>
    <n v="1608"/>
    <s v="The Devil &amp; Me Debut Album, &quot;...It's Not A Dream&quot;"/>
    <s v="The Devil &amp; Me's Debut album, &quot;...It's Not A Dream&quot;, featuring 9 original, Hard Rock songs."/>
    <x v="38"/>
    <n v="1215"/>
    <x v="0"/>
    <x v="0"/>
    <s v="USD"/>
    <n v="1388553960"/>
    <n v="1385754986"/>
    <n v="16038.830856481482"/>
    <s v="1943/11/28"/>
    <x v="1074"/>
    <b v="0"/>
    <n v="23"/>
    <b v="1"/>
    <x v="11"/>
  </r>
  <r>
    <n v="1609"/>
    <s v="Get Still the Sky's Limit on the Road! (&amp; with a new album!)"/>
    <s v="Still the Sky's Limit is finishing their first full length album and going on a full US tour, and WE NEED YOUR HELP!"/>
    <x v="15"/>
    <n v="1775"/>
    <x v="0"/>
    <x v="0"/>
    <s v="USD"/>
    <n v="1320220800"/>
    <n v="1315612909"/>
    <n v="15227.001261574074"/>
    <s v="1941/09/08"/>
    <x v="1075"/>
    <b v="0"/>
    <n v="4"/>
    <b v="1"/>
    <x v="11"/>
  </r>
  <r>
    <n v="1610"/>
    <s v="So The Story Goes: The New Album by &quot;Just Joe&quot; Altier"/>
    <s v="So The Story Goes is the upcoming album from &quot;Just Joe&quot; Altier."/>
    <x v="13"/>
    <n v="5437"/>
    <x v="0"/>
    <x v="0"/>
    <s v="USD"/>
    <n v="1355609510"/>
    <n v="1353017510"/>
    <n v="15659.924884259259"/>
    <s v="1942/11/14"/>
    <x v="1076"/>
    <b v="0"/>
    <n v="112"/>
    <b v="1"/>
    <x v="11"/>
  </r>
  <r>
    <n v="1611"/>
    <s v="Skelton-Luns CD/7&quot;             No Big Deal."/>
    <s v="Skelton-Luns CD/7&quot; No Big Deal."/>
    <x v="134"/>
    <n v="1001"/>
    <x v="0"/>
    <x v="0"/>
    <s v="USD"/>
    <n v="1370390432"/>
    <n v="1368576032"/>
    <n v="15840.00037037037"/>
    <s v="1943/05/14"/>
    <x v="59"/>
    <b v="0"/>
    <n v="27"/>
    <b v="1"/>
    <x v="11"/>
  </r>
  <r>
    <n v="1612"/>
    <s v="Join AT THE WAYSIDE For The &quot;Ready...Set...Snow Tour!&quot;"/>
    <s v="Help us achieve our goal to get our van repaired, gassed up, and road-ready for our winter tour!"/>
    <x v="2"/>
    <n v="550"/>
    <x v="0"/>
    <x v="0"/>
    <s v="USD"/>
    <n v="1357160384"/>
    <n v="1354568384"/>
    <n v="15677.874814814815"/>
    <s v="1942/12/02"/>
    <x v="1077"/>
    <b v="0"/>
    <n v="11"/>
    <b v="1"/>
    <x v="11"/>
  </r>
  <r>
    <n v="1613"/>
    <s v="New  E.P. mastering and recording"/>
    <s v="Ghosts and Paper Hearts are getting ready to release their new EP and we want it to be sent everywhere. Help us out PLEASE!!!!!"/>
    <x v="28"/>
    <n v="1015"/>
    <x v="0"/>
    <x v="0"/>
    <s v="USD"/>
    <n v="1342921202"/>
    <n v="1340329202"/>
    <n v="15513.069467592593"/>
    <s v="1942/06/21"/>
    <x v="353"/>
    <b v="0"/>
    <n v="26"/>
    <b v="1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x v="10"/>
    <n v="5135"/>
    <x v="0"/>
    <x v="0"/>
    <s v="USD"/>
    <n v="1407085200"/>
    <n v="1401924769"/>
    <n v="16225.981122685185"/>
    <s v="1944/06/02"/>
    <x v="6"/>
    <b v="0"/>
    <n v="77"/>
    <b v="1"/>
    <x v="11"/>
  </r>
  <r>
    <n v="1615"/>
    <s v="PRE ORDER Reno Divorce Digital CD &quot;Stuck On You&quot; $15 or more"/>
    <s v="We are Reno Divorce!! Here is a taste of our upcoming release and we invite you to be a part of it."/>
    <x v="6"/>
    <n v="9130"/>
    <x v="0"/>
    <x v="0"/>
    <s v="USD"/>
    <n v="1323742396"/>
    <n v="1319850796"/>
    <n v="15276.050879629629"/>
    <s v="1941/10/27"/>
    <x v="1078"/>
    <b v="0"/>
    <n v="136"/>
    <b v="1"/>
    <x v="11"/>
  </r>
  <r>
    <n v="1616"/>
    <s v="Aly Jados: the New EP rOckNrOLLa"/>
    <s v="HELP! We don't have much time.....Join Aly Jados in making her new EP a reality before the world ends!!!!"/>
    <x v="3"/>
    <n v="10420"/>
    <x v="0"/>
    <x v="0"/>
    <s v="USD"/>
    <n v="1353621600"/>
    <n v="1350061821"/>
    <n v="15625.715520833333"/>
    <s v="1942/10/11"/>
    <x v="723"/>
    <b v="0"/>
    <n v="157"/>
    <b v="1"/>
    <x v="11"/>
  </r>
  <r>
    <n v="1617"/>
    <s v="The Coffis Brothers 2nd Album!"/>
    <s v="The Coffis Brothers &amp;The Mountain Men are recording a brand new full length record."/>
    <x v="39"/>
    <n v="10210"/>
    <x v="0"/>
    <x v="0"/>
    <s v="USD"/>
    <n v="1383332400"/>
    <n v="1380470188"/>
    <n v="15977.664212962964"/>
    <s v="1943/09/28"/>
    <x v="1079"/>
    <b v="0"/>
    <n v="158"/>
    <b v="1"/>
    <x v="11"/>
  </r>
  <r>
    <n v="1618"/>
    <s v="Janus Word Album"/>
    <s v="Janus Word combines hard rock with melodic acoustic music for a unique and awesome sound."/>
    <x v="15"/>
    <n v="1576"/>
    <x v="0"/>
    <x v="0"/>
    <s v="USD"/>
    <n v="1362757335"/>
    <n v="1359301335"/>
    <n v="15732.654340277777"/>
    <s v="1943/01/26"/>
    <x v="1080"/>
    <b v="0"/>
    <n v="27"/>
    <b v="1"/>
    <x v="11"/>
  </r>
  <r>
    <n v="1619"/>
    <s v="Casual Encounters: The Quest For a PA"/>
    <s v="Creating a live show experience that does justice to the musicianship and time spent rehearsing.  Help us weave this sonic tapestry!"/>
    <x v="15"/>
    <n v="2000"/>
    <x v="0"/>
    <x v="0"/>
    <s v="USD"/>
    <n v="1410755286"/>
    <n v="1408940886"/>
    <n v="16307.186180555556"/>
    <s v="1944/08/23"/>
    <x v="872"/>
    <b v="0"/>
    <n v="23"/>
    <b v="1"/>
    <x v="11"/>
  </r>
  <r>
    <n v="1620"/>
    <s v="Kickstart my music career with 300 CDs"/>
    <s v="Kickstarting my music career with 300 hard copy CDs of my first release."/>
    <x v="28"/>
    <n v="1130"/>
    <x v="0"/>
    <x v="0"/>
    <s v="USD"/>
    <n v="1361606940"/>
    <n v="1361002140"/>
    <n v="15752.339583333332"/>
    <s v="1943/02/15"/>
    <x v="1081"/>
    <b v="0"/>
    <n v="17"/>
    <b v="1"/>
    <x v="11"/>
  </r>
  <r>
    <n v="1621"/>
    <s v="The First Full Length Fifth Freedom Album"/>
    <s v="Its long over due! Help us fund our debut album! We need all our friends and fans support on this! Lets make it happen!"/>
    <x v="10"/>
    <n v="6060"/>
    <x v="0"/>
    <x v="0"/>
    <s v="USD"/>
    <n v="1338177540"/>
    <n v="1333550015"/>
    <n v="15434.606655092593"/>
    <s v="1942/04/03"/>
    <x v="1082"/>
    <b v="0"/>
    <n v="37"/>
    <b v="1"/>
    <x v="11"/>
  </r>
  <r>
    <n v="1622"/>
    <s v="PrincessFrank's MASTERSLAVE Album, EP &amp; Tour"/>
    <s v="Join in PrincessFrank's conquest of the Rock&amp;Roll kingdom! Pledge your support and help him claim the throne of Rock!"/>
    <x v="275"/>
    <n v="7019"/>
    <x v="0"/>
    <x v="0"/>
    <s v="USD"/>
    <n v="1418803140"/>
    <n v="1415343874"/>
    <n v="16381.294837962963"/>
    <s v="1944/11/05"/>
    <x v="287"/>
    <b v="0"/>
    <n v="65"/>
    <b v="1"/>
    <x v="11"/>
  </r>
  <r>
    <n v="1623"/>
    <s v="The Boogaloos need to record a 4-track CD of original music."/>
    <s v="We play covers of mod and ska classics to enthusiastic crowds. Now we want to leave our own original mark on mod musical history."/>
    <x v="47"/>
    <n v="758"/>
    <x v="0"/>
    <x v="1"/>
    <s v="GBP"/>
    <n v="1377621089"/>
    <n v="1372437089"/>
    <n v="15884.688530092593"/>
    <s v="1943/06/27"/>
    <x v="1083"/>
    <b v="0"/>
    <n v="18"/>
    <b v="1"/>
    <x v="11"/>
  </r>
  <r>
    <n v="1624"/>
    <s v="Joey De Noble needs YOUR help!"/>
    <s v="Joey De Noble is raising money to help record his latest music, and he wants YOU to be a part of it!"/>
    <x v="28"/>
    <n v="1180"/>
    <x v="0"/>
    <x v="0"/>
    <s v="USD"/>
    <n v="1357721335"/>
    <n v="1354265335"/>
    <n v="15674.367303240741"/>
    <s v="1942/11/29"/>
    <x v="425"/>
    <b v="0"/>
    <n v="25"/>
    <b v="1"/>
    <x v="11"/>
  </r>
  <r>
    <n v="1625"/>
    <s v="Redemption's New DVD!"/>
    <s v="Progressive metal band Redemption is preparing to film its second live DVD at the Progpower festival in Atlanta, GA in September, 2012."/>
    <x v="51"/>
    <n v="11650"/>
    <x v="0"/>
    <x v="0"/>
    <s v="USD"/>
    <n v="1347382053"/>
    <n v="1344962853"/>
    <n v="15566.6996875"/>
    <s v="1942/08/13"/>
    <x v="413"/>
    <b v="0"/>
    <n v="104"/>
    <b v="1"/>
    <x v="11"/>
  </r>
  <r>
    <n v="1626"/>
    <s v="The Protest's Next Album"/>
    <s v="Help Christian Rock Band &quot;The Protest&quot; fund their new album and further their mission of positively impacting lives."/>
    <x v="6"/>
    <n v="8095"/>
    <x v="0"/>
    <x v="0"/>
    <s v="USD"/>
    <n v="1385932867"/>
    <n v="1383337267"/>
    <n v="16010.847997685185"/>
    <s v="1943/10/31"/>
    <x v="599"/>
    <b v="0"/>
    <n v="108"/>
    <b v="1"/>
    <x v="11"/>
  </r>
  <r>
    <n v="1627"/>
    <s v="River Of Thorns - First CD Release"/>
    <s v="River of Thorns is a recording duo based in southeast Michigan.  We're releasing a great sounding cd recorded in a tiny home studio!"/>
    <x v="13"/>
    <n v="2340"/>
    <x v="0"/>
    <x v="0"/>
    <s v="USD"/>
    <n v="1353905940"/>
    <n v="1351011489"/>
    <n v="15636.707048611112"/>
    <s v="1942/10/22"/>
    <x v="1084"/>
    <b v="0"/>
    <n v="38"/>
    <b v="1"/>
    <x v="11"/>
  </r>
  <r>
    <n v="1628"/>
    <s v="&quot;Songs for Tsippora&quot; Byronâ€™s DEBUT EP"/>
    <s v="Original Jewish rock music on human relationships and identity"/>
    <x v="23"/>
    <n v="4037"/>
    <x v="0"/>
    <x v="0"/>
    <s v="USD"/>
    <n v="1403026882"/>
    <n v="1400175682"/>
    <n v="16205.737060185185"/>
    <s v="1944/05/13"/>
    <x v="910"/>
    <b v="0"/>
    <n v="88"/>
    <b v="1"/>
    <x v="11"/>
  </r>
  <r>
    <n v="1629"/>
    <s v="Off The Turnpike | A Loud New Way to Release Loud New Music"/>
    <s v="Help Off The Turnpike release new music, and set fire to everything!"/>
    <x v="12"/>
    <n v="6220"/>
    <x v="0"/>
    <x v="0"/>
    <s v="USD"/>
    <n v="1392929333"/>
    <n v="1389041333"/>
    <n v="16076.867280092592"/>
    <s v="1944/01/05"/>
    <x v="827"/>
    <b v="0"/>
    <n v="82"/>
    <b v="1"/>
    <x v="11"/>
  </r>
  <r>
    <n v="1630"/>
    <s v="Golden Grenade Records Their Debut EP"/>
    <s v="Inspired by the legacy of Tex Tucker, Golden Grenade is setting out to record their first CD with heavy hearts and intense purpose."/>
    <x v="23"/>
    <n v="10610"/>
    <x v="0"/>
    <x v="0"/>
    <s v="USD"/>
    <n v="1330671540"/>
    <n v="1328040375"/>
    <n v="15370.837673611111"/>
    <s v="1942/01/29"/>
    <x v="904"/>
    <b v="0"/>
    <n v="126"/>
    <b v="1"/>
    <x v="11"/>
  </r>
  <r>
    <n v="1631"/>
    <s v="The Sweet Remains record their sophomore studio album!"/>
    <s v="We're putting together our next studio album, and we want you to be a part of it. Check out the video for some clips from the studio."/>
    <x v="3"/>
    <n v="15591"/>
    <x v="0"/>
    <x v="0"/>
    <s v="USD"/>
    <n v="1350074261"/>
    <n v="1347482261"/>
    <n v="15595.859502314815"/>
    <s v="1942/09/11"/>
    <x v="252"/>
    <b v="0"/>
    <n v="133"/>
    <b v="1"/>
    <x v="11"/>
  </r>
  <r>
    <n v="1632"/>
    <s v="Culprit needs a van!"/>
    <s v="Hey everyone! If you don't already know, we're Culprit, a 4-piece rock band from Los Angeles &amp; we are in dire need of a new tour van!"/>
    <x v="23"/>
    <n v="4065"/>
    <x v="0"/>
    <x v="0"/>
    <s v="USD"/>
    <n v="1316851854"/>
    <n v="1311667854"/>
    <n v="15181.340902777778"/>
    <s v="1941/07/24"/>
    <x v="409"/>
    <b v="0"/>
    <n v="47"/>
    <b v="1"/>
    <x v="11"/>
  </r>
  <r>
    <n v="1633"/>
    <s v="ELIZABETH REX"/>
    <s v="We are a four piece rock band that has played shows in and around NYC including Mercury Lounge.  Two of our members are now in LA."/>
    <x v="3"/>
    <n v="10000"/>
    <x v="0"/>
    <x v="0"/>
    <s v="USD"/>
    <n v="1326690000"/>
    <n v="1324329156"/>
    <n v="15327.883750000001"/>
    <s v="1941/12/17"/>
    <x v="1085"/>
    <b v="0"/>
    <n v="58"/>
    <b v="1"/>
    <x v="11"/>
  </r>
  <r>
    <n v="1634"/>
    <s v="RUBEDO: Debut Full Length Album"/>
    <s v="Recording Debut  Album w/ Producer Ikey Owens from Free Moral Agents/ The Mars Volta"/>
    <x v="13"/>
    <n v="2010"/>
    <x v="0"/>
    <x v="0"/>
    <s v="USD"/>
    <n v="1306994340"/>
    <n v="1303706001"/>
    <n v="15089.189826388889"/>
    <s v="1941/04/23"/>
    <x v="1086"/>
    <b v="0"/>
    <n v="32"/>
    <b v="1"/>
    <x v="11"/>
  </r>
  <r>
    <n v="1635"/>
    <s v="The World Over's New EP, &quot;MOUNTAINS&quot;."/>
    <s v="TWO will be recording their next album, MOUNTAINS, in July and need your help to make their vision a reality. Many perks are available!"/>
    <x v="13"/>
    <n v="2506"/>
    <x v="0"/>
    <x v="0"/>
    <s v="USD"/>
    <n v="1468270261"/>
    <n v="1463086261"/>
    <n v="16933.868761574075"/>
    <s v="1946/05/11"/>
    <x v="959"/>
    <b v="0"/>
    <n v="37"/>
    <b v="1"/>
    <x v="11"/>
  </r>
  <r>
    <n v="1636"/>
    <s v="Butch County Rocks San Francisco Pride"/>
    <s v="Butch County is a hard rockin bunch of girls and boy-girls from Austin.  Help us show San Francisco  Pride how we do it in Texas!"/>
    <x v="37"/>
    <n v="4660"/>
    <x v="0"/>
    <x v="0"/>
    <s v="USD"/>
    <n v="1307851200"/>
    <n v="1304129088"/>
    <n v="15094.086666666666"/>
    <s v="1941/04/28"/>
    <x v="1087"/>
    <b v="0"/>
    <n v="87"/>
    <b v="1"/>
    <x v="11"/>
  </r>
  <r>
    <n v="1637"/>
    <s v="We Fly to Philly / Release new album / Tour west coast"/>
    <s v="We (the band Sunset) has been invited to play in Philadelphia.   Help us get there and you will receive special prizes."/>
    <x v="2"/>
    <n v="519"/>
    <x v="0"/>
    <x v="0"/>
    <s v="USD"/>
    <n v="1262302740"/>
    <n v="1257444140"/>
    <n v="14553.751620370371"/>
    <s v="1939/11/04"/>
    <x v="1088"/>
    <b v="0"/>
    <n v="15"/>
    <b v="1"/>
    <x v="11"/>
  </r>
  <r>
    <n v="1638"/>
    <s v="Avenues EP 2013"/>
    <s v="Avenues will be going in to the studio to record a new EP with Matt Allison!"/>
    <x v="28"/>
    <n v="1050"/>
    <x v="0"/>
    <x v="0"/>
    <s v="USD"/>
    <n v="1362086700"/>
    <n v="1358180968"/>
    <n v="15719.68712962963"/>
    <s v="1943/01/13"/>
    <x v="731"/>
    <b v="0"/>
    <n v="27"/>
    <b v="1"/>
    <x v="11"/>
  </r>
  <r>
    <n v="1639"/>
    <s v="The One Two 7s Are Recording an Album!"/>
    <s v="We've written the music and now it's time to record. We're excited to work with Nic at Different Fur studios but we need your help!"/>
    <x v="40"/>
    <n v="1800"/>
    <x v="0"/>
    <x v="0"/>
    <s v="USD"/>
    <n v="1330789165"/>
    <n v="1328197165"/>
    <n v="15372.652372685185"/>
    <s v="1942/01/31"/>
    <x v="1089"/>
    <b v="0"/>
    <n v="19"/>
    <b v="1"/>
    <x v="11"/>
  </r>
  <r>
    <n v="1640"/>
    <s v="Lovers and Poets- music video"/>
    <s v="We are a friendly neighborhood electronic pop duo from Los Angeles. We want to shoot a music video for a song from our debut album."/>
    <x v="44"/>
    <n v="679.44"/>
    <x v="0"/>
    <x v="0"/>
    <s v="USD"/>
    <n v="1280800740"/>
    <n v="1279603955"/>
    <n v="14810.230960648149"/>
    <s v="1940/07/18"/>
    <x v="354"/>
    <b v="0"/>
    <n v="17"/>
    <b v="1"/>
    <x v="11"/>
  </r>
  <r>
    <n v="1641"/>
    <s v="Tanya Dartson- Run for Your Life music video"/>
    <s v="Music Video For Upbeat and Inspiring Song - Run For Your Life"/>
    <x v="30"/>
    <n v="2535"/>
    <x v="0"/>
    <x v="0"/>
    <s v="USD"/>
    <n v="1418998744"/>
    <n v="1416406744"/>
    <n v="16393.596574074076"/>
    <s v="1944/11/17"/>
    <x v="652"/>
    <b v="0"/>
    <n v="26"/>
    <b v="1"/>
    <x v="27"/>
  </r>
  <r>
    <n v="1642"/>
    <s v="Pop Garden Radio Presents: Season 2 CD"/>
    <s v="Pop Garden Radio Presents: The Rock on the Road Tour Season 2 CD. 23 great Pop tracks from independent Pop artists."/>
    <x v="38"/>
    <n v="1200"/>
    <x v="0"/>
    <x v="0"/>
    <s v="USD"/>
    <n v="1308011727"/>
    <n v="1306283727"/>
    <n v="15119.024618055555"/>
    <s v="1941/05/23"/>
    <x v="1090"/>
    <b v="0"/>
    <n v="28"/>
    <b v="1"/>
    <x v="27"/>
  </r>
  <r>
    <n v="1643"/>
    <s v="This Is All Now's Brand New Album!!"/>
    <s v="This Is All Now is putting out a brand new record, and we need YOUR help to do it!"/>
    <x v="10"/>
    <n v="6235"/>
    <x v="0"/>
    <x v="0"/>
    <s v="USD"/>
    <n v="1348516012"/>
    <n v="1345924012"/>
    <n v="15577.824212962963"/>
    <s v="1942/08/24"/>
    <x v="1091"/>
    <b v="0"/>
    <n v="37"/>
    <b v="1"/>
    <x v="27"/>
  </r>
  <r>
    <n v="1644"/>
    <s v="Kevin Wood - Out Among The Wolves"/>
    <s v="Be a part of helping Singer/Songwriter Kevin Wood bring his 3rd Album &quot;Out Among The Wolves&quot; from the studio to you!"/>
    <x v="3"/>
    <n v="10950"/>
    <x v="0"/>
    <x v="0"/>
    <s v="USD"/>
    <n v="1353551160"/>
    <n v="1348363560"/>
    <n v="15606.059722222222"/>
    <s v="1942/09/22"/>
    <x v="1092"/>
    <b v="0"/>
    <n v="128"/>
    <b v="1"/>
    <x v="27"/>
  </r>
  <r>
    <n v="1645"/>
    <s v="John Clark Records His Debut Album â€œAll I Haveâ€"/>
    <s v="&quot;All I Have is filled with soaring pianos and bright guitars; heartfelt songs coupled with intuitive melodic compositions&quot;"/>
    <x v="10"/>
    <n v="5540"/>
    <x v="0"/>
    <x v="0"/>
    <s v="USD"/>
    <n v="1379515740"/>
    <n v="1378306140"/>
    <n v="15952.617361111112"/>
    <s v="1943/09/03"/>
    <x v="1093"/>
    <b v="0"/>
    <n v="10"/>
    <b v="1"/>
    <x v="27"/>
  </r>
  <r>
    <n v="1646"/>
    <s v="MADAM Album"/>
    <s v="Album 3 funds.We have 13 amazing songs ready to go . a fantastic engineer to mix them, James Aparicio(Depeche Mode/Liars.We need you xx"/>
    <x v="13"/>
    <n v="2204"/>
    <x v="0"/>
    <x v="1"/>
    <s v="GBP"/>
    <n v="1408039860"/>
    <n v="1405248503"/>
    <n v="16264.450266203703"/>
    <s v="1944/07/11"/>
    <x v="1094"/>
    <b v="0"/>
    <n v="83"/>
    <b v="1"/>
    <x v="27"/>
  </r>
  <r>
    <n v="1647"/>
    <s v="JAYSIN + HOT MUSIC VIDEO = EPICNESS!! GRAMMY POP SOUL"/>
    <s v="Grammy Pop Soul Artist Jaysin is raising funds to make the most EPIC Music Video ever and he wants to PUT YOU IN IT!"/>
    <x v="10"/>
    <n v="5236"/>
    <x v="0"/>
    <x v="0"/>
    <s v="USD"/>
    <n v="1339235377"/>
    <n v="1336643377"/>
    <n v="15470.409456018519"/>
    <s v="1942/05/09"/>
    <x v="1095"/>
    <b v="0"/>
    <n v="46"/>
    <b v="1"/>
    <x v="27"/>
  </r>
  <r>
    <n v="1648"/>
    <s v="Arches - Wide Awake on Vinyl "/>
    <s v="We've finished recording our debut LP &quot;Wide Awake&quot; and would love to have it pressed on vinyl, but we need your help"/>
    <x v="98"/>
    <n v="2881"/>
    <x v="0"/>
    <x v="0"/>
    <s v="USD"/>
    <n v="1300636482"/>
    <n v="1298048082"/>
    <n v="15023.704652777778"/>
    <s v="1941/02/16"/>
    <x v="1096"/>
    <b v="0"/>
    <n v="90"/>
    <b v="1"/>
    <x v="27"/>
  </r>
  <r>
    <n v="1649"/>
    <s v="Sam Lyons New Album - 2014"/>
    <s v="This is it! The new Sam Lyons album #3. Help me make it happen by pledging today - pre-order the CD and other cool stuff right here."/>
    <x v="276"/>
    <n v="3822.33"/>
    <x v="0"/>
    <x v="0"/>
    <s v="USD"/>
    <n v="1400862355"/>
    <n v="1396974355"/>
    <n v="16168.684664351851"/>
    <s v="1944/04/06"/>
    <x v="1097"/>
    <b v="0"/>
    <n v="81"/>
    <b v="1"/>
    <x v="27"/>
  </r>
  <r>
    <n v="1650"/>
    <s v="The Psalm Praise Project, Vol. 2"/>
    <s v="Help me record a CD that uses pop styling to give a fresh sound to ancient wisdom from scripture!"/>
    <x v="13"/>
    <n v="2831"/>
    <x v="0"/>
    <x v="0"/>
    <s v="USD"/>
    <n v="1381314437"/>
    <n v="1378722437"/>
    <n v="15957.435613425925"/>
    <s v="1943/09/08"/>
    <x v="350"/>
    <b v="0"/>
    <n v="32"/>
    <b v="1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x v="13"/>
    <n v="2015"/>
    <x v="0"/>
    <x v="0"/>
    <s v="USD"/>
    <n v="1303801140"/>
    <n v="1300916220"/>
    <n v="15056.900694444445"/>
    <s v="1941/03/21"/>
    <x v="1098"/>
    <b v="0"/>
    <n v="20"/>
    <b v="1"/>
    <x v="27"/>
  </r>
  <r>
    <n v="1652"/>
    <s v="Autumn Ashley: The Bold New EP &quot;Battle Grounds&quot;"/>
    <s v="A stunning musical story, telling of the triumphs and struggles we experience through our relationships with life, friends and lovers."/>
    <x v="37"/>
    <n v="4530"/>
    <x v="0"/>
    <x v="0"/>
    <s v="USD"/>
    <n v="1385297393"/>
    <n v="1382701793"/>
    <n v="16003.492974537037"/>
    <s v="1943/10/24"/>
    <x v="824"/>
    <b v="0"/>
    <n v="70"/>
    <b v="1"/>
    <x v="27"/>
  </r>
  <r>
    <n v="1653"/>
    <s v="The Narrative 2011 Spring Tour with Eisley"/>
    <s v="On 4/26, The Narrative will head out on their 1st full US tour with Eisley and aim to raise $7,500 to cover tour expenses. "/>
    <x v="10"/>
    <n v="8711.52"/>
    <x v="0"/>
    <x v="0"/>
    <s v="USD"/>
    <n v="1303675296"/>
    <n v="1300996896"/>
    <n v="15057.834444444445"/>
    <s v="1941/03/22"/>
    <x v="272"/>
    <b v="0"/>
    <n v="168"/>
    <b v="1"/>
    <x v="27"/>
  </r>
  <r>
    <n v="1654"/>
    <s v="sandy mcknight records 3 new songs with your kind assistance"/>
    <s v="i have 3 new, killer songs that i must record immediately. i can certify the lethal-ness of the songs. these may be my best songs yet!"/>
    <x v="184"/>
    <n v="1319"/>
    <x v="0"/>
    <x v="0"/>
    <s v="USD"/>
    <n v="1334784160"/>
    <n v="1332192160"/>
    <n v="15418.890740740741"/>
    <s v="1942/03/18"/>
    <x v="102"/>
    <b v="0"/>
    <n v="34"/>
    <b v="1"/>
    <x v="27"/>
  </r>
  <r>
    <n v="1655"/>
    <s v="Meg Porter Debut EP!"/>
    <s v="Berklee College of Music student, Meg Porter needs YOUR help to fund her very first EP!"/>
    <x v="15"/>
    <n v="2143"/>
    <x v="0"/>
    <x v="0"/>
    <s v="USD"/>
    <n v="1333648820"/>
    <n v="1331060420"/>
    <n v="15405.791898148149"/>
    <s v="1942/03/05"/>
    <x v="1099"/>
    <b v="0"/>
    <n v="48"/>
    <b v="1"/>
    <x v="27"/>
  </r>
  <r>
    <n v="1656"/>
    <s v="Jared Mitchell: The Maiden Voyage"/>
    <s v="The making of a quality, full length album journeying through a pop/folk/rock/americana sound_x000a_noisetrade.com/jaredmitchellmusic"/>
    <x v="51"/>
    <n v="7525.12"/>
    <x v="0"/>
    <x v="0"/>
    <s v="USD"/>
    <n v="1355437052"/>
    <n v="1352845052"/>
    <n v="15657.928842592593"/>
    <s v="1942/11/12"/>
    <x v="604"/>
    <b v="0"/>
    <n v="48"/>
    <b v="1"/>
    <x v="27"/>
  </r>
  <r>
    <n v="1657"/>
    <s v="The Debut Album from Lynette!"/>
    <s v="The long anticipated debut album from singer/songwriter Lynette will be recorded this June in Nashville! You can help make it happen!"/>
    <x v="31"/>
    <n v="26233.45"/>
    <x v="0"/>
    <x v="0"/>
    <s v="USD"/>
    <n v="1337885168"/>
    <n v="1335293168"/>
    <n v="15454.782037037037"/>
    <s v="1942/04/23"/>
    <x v="1100"/>
    <b v="0"/>
    <n v="221"/>
    <b v="1"/>
    <x v="27"/>
  </r>
  <r>
    <n v="1658"/>
    <s v="New Amy Rivard album!!!"/>
    <s v="I've had numerous song ideas spinning around in my head for years now, please help me get them out- into a studio and into your homes!"/>
    <x v="12"/>
    <n v="7934"/>
    <x v="0"/>
    <x v="0"/>
    <s v="USD"/>
    <n v="1355840400"/>
    <n v="1352524767"/>
    <n v="15654.221840277778"/>
    <s v="1942/11/09"/>
    <x v="1101"/>
    <b v="0"/>
    <n v="107"/>
    <b v="1"/>
    <x v="27"/>
  </r>
  <r>
    <n v="1659"/>
    <s v="The Penny Arcade Quartet's Christmas EP"/>
    <s v="The long awaited Christmas EP is in session! We need your help to get it professionally mixed, produced and manufactured."/>
    <x v="2"/>
    <n v="564"/>
    <x v="0"/>
    <x v="1"/>
    <s v="GBP"/>
    <n v="1387281600"/>
    <n v="1384811721"/>
    <n v="16027.913437499999"/>
    <s v="1943/11/17"/>
    <x v="1102"/>
    <b v="0"/>
    <n v="45"/>
    <b v="1"/>
    <x v="27"/>
  </r>
  <r>
    <n v="1660"/>
    <s v="Risotto fragole e champagne"/>
    <s v="Vogliamo realizzare un risotto fragole e champagne e condividerlo con i nostri fan. Faremo il risotto durante un concerto casalingo."/>
    <x v="277"/>
    <n v="1003"/>
    <x v="0"/>
    <x v="13"/>
    <s v="EUR"/>
    <n v="1462053540"/>
    <n v="1459355950"/>
    <n v="16890.693865740741"/>
    <s v="1946/03/29"/>
    <x v="307"/>
    <b v="0"/>
    <n v="36"/>
    <b v="1"/>
    <x v="27"/>
  </r>
  <r>
    <n v="1661"/>
    <s v="Kyana"/>
    <s v="I am excited to present my debut pop project Kyana!_x000a_Piano and vocal sounds embedded in sophisticated, bold arrangements &amp; brisk beats"/>
    <x v="278"/>
    <n v="8098"/>
    <x v="0"/>
    <x v="15"/>
    <s v="EUR"/>
    <n v="1453064400"/>
    <n v="1449359831"/>
    <n v="16774.998043981483"/>
    <s v="1945/12/03"/>
    <x v="1103"/>
    <b v="0"/>
    <n v="101"/>
    <b v="1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x v="6"/>
    <n v="8211"/>
    <x v="0"/>
    <x v="0"/>
    <s v="USD"/>
    <n v="1325310336"/>
    <n v="1320122736"/>
    <n v="15279.198333333334"/>
    <s v="1941/10/30"/>
    <x v="1104"/>
    <b v="0"/>
    <n v="62"/>
    <b v="1"/>
    <x v="27"/>
  </r>
  <r>
    <n v="1663"/>
    <s v="ghost -- a music video"/>
    <s v="music is as important to the eyes as it is to the ears. help bring ghost to life in front of your eyes."/>
    <x v="28"/>
    <n v="1080"/>
    <x v="0"/>
    <x v="0"/>
    <s v="USD"/>
    <n v="1422750707"/>
    <n v="1420158707"/>
    <n v="16437.02207175926"/>
    <s v="1944/12/31"/>
    <x v="1105"/>
    <b v="0"/>
    <n v="32"/>
    <b v="1"/>
    <x v="27"/>
  </r>
  <r>
    <n v="1664"/>
    <s v="Grace Sings Grace"/>
    <s v="Korean-American Soprano Grace's Debut Album - coming up in June 2012. Come and be part of this exciting project!"/>
    <x v="30"/>
    <n v="3060.22"/>
    <x v="0"/>
    <x v="0"/>
    <s v="USD"/>
    <n v="1331870340"/>
    <n v="1328033818"/>
    <n v="15370.761782407408"/>
    <s v="1942/01/29"/>
    <x v="904"/>
    <b v="0"/>
    <n v="89"/>
    <b v="1"/>
    <x v="27"/>
  </r>
  <r>
    <n v="1665"/>
    <s v="Simply Put is recording an album!"/>
    <s v="Simply Put is recording our debut album and needs to raise funds for studio time, printing and possibly the start of a sound system.  "/>
    <x v="8"/>
    <n v="4181"/>
    <x v="0"/>
    <x v="0"/>
    <s v="USD"/>
    <n v="1298343600"/>
    <n v="1295624113"/>
    <n v="14995.649456018518"/>
    <s v="1941/01/19"/>
    <x v="1106"/>
    <b v="0"/>
    <n v="93"/>
    <b v="1"/>
    <x v="27"/>
  </r>
  <r>
    <n v="1666"/>
    <s v="Venus On Fire + Extraordinary Producer = Legendary New EP"/>
    <s v="Play a KEY role in Venus On Fire's success - Working with a World Class Producer to make a memorable EP."/>
    <x v="30"/>
    <n v="4022"/>
    <x v="0"/>
    <x v="0"/>
    <s v="USD"/>
    <n v="1364447073"/>
    <n v="1361858673"/>
    <n v="15762.253159722222"/>
    <s v="1943/02/25"/>
    <x v="395"/>
    <b v="0"/>
    <n v="98"/>
    <b v="1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x v="104"/>
    <n v="4313"/>
    <x v="0"/>
    <x v="0"/>
    <s v="USD"/>
    <n v="1394521140"/>
    <n v="1392169298"/>
    <n v="16113.070578703704"/>
    <s v="1944/02/11"/>
    <x v="99"/>
    <b v="0"/>
    <n v="82"/>
    <b v="1"/>
    <x v="27"/>
  </r>
  <r>
    <n v="1668"/>
    <s v="Jonathan Cody White Makes His Debut EP!!!"/>
    <s v="Making my debut EP &quot;Words Left In My Mind&quot; with the help of Kickstarter and all you awesome people! Thanks for the support!!"/>
    <x v="6"/>
    <n v="8211"/>
    <x v="0"/>
    <x v="0"/>
    <s v="USD"/>
    <n v="1322454939"/>
    <n v="1319859339"/>
    <n v="15276.149756944444"/>
    <s v="1941/10/27"/>
    <x v="1078"/>
    <b v="0"/>
    <n v="116"/>
    <b v="1"/>
    <x v="27"/>
  </r>
  <r>
    <n v="1669"/>
    <s v="Summer Gill 'Stormy Weather' EP"/>
    <s v="Hi guys! I'll be recording a 6-7 song EP this summer and I need your help to make it happen! _x000a_Any support is appreciated!"/>
    <x v="13"/>
    <n v="2795"/>
    <x v="0"/>
    <x v="0"/>
    <s v="USD"/>
    <n v="1464729276"/>
    <n v="1459545276"/>
    <n v="16892.885138888891"/>
    <s v="1946/03/31"/>
    <x v="31"/>
    <b v="0"/>
    <n v="52"/>
    <b v="1"/>
    <x v="27"/>
  </r>
  <r>
    <n v="1670"/>
    <s v="Help Launch Cities and Saints Debut Album!"/>
    <s v="We are ready to record our first album, but we need your help to make it a reality. Be an active part in producing this record and you'll be rewarded!"/>
    <x v="28"/>
    <n v="1026"/>
    <x v="0"/>
    <x v="0"/>
    <s v="USD"/>
    <n v="1278302400"/>
    <n v="1273961999"/>
    <n v="14744.930543981482"/>
    <s v="1940/05/13"/>
    <x v="1107"/>
    <b v="0"/>
    <n v="23"/>
    <b v="1"/>
    <x v="27"/>
  </r>
  <r>
    <n v="1671"/>
    <s v="Luke O'Brien's Kickstarter"/>
    <s v="I am seeking funding in order to help take my music from a hobby to a career."/>
    <x v="13"/>
    <n v="2013.47"/>
    <x v="0"/>
    <x v="0"/>
    <s v="USD"/>
    <n v="1470056614"/>
    <n v="1467464614"/>
    <n v="16984.54414351852"/>
    <s v="1946/07/01"/>
    <x v="980"/>
    <b v="0"/>
    <n v="77"/>
    <b v="1"/>
    <x v="27"/>
  </r>
  <r>
    <n v="1672"/>
    <s v="High Altotude Debut Album"/>
    <s v="Sweet, sweet harmonies from Portland Oregon's premiere high school women's a cappella group."/>
    <x v="180"/>
    <n v="1920"/>
    <x v="0"/>
    <x v="0"/>
    <s v="USD"/>
    <n v="1338824730"/>
    <n v="1336232730"/>
    <n v="15465.656597222222"/>
    <s v="1942/05/04"/>
    <x v="1108"/>
    <b v="0"/>
    <n v="49"/>
    <b v="1"/>
    <x v="27"/>
  </r>
  <r>
    <n v="1673"/>
    <s v="Mastering and Vinyl Production for The Astronomer LP"/>
    <s v="After our exciting mixing session at the Wilco loft, we're ready to master and press vinyl for The Astronomer's newest record!"/>
    <x v="190"/>
    <n v="2690"/>
    <x v="0"/>
    <x v="0"/>
    <s v="USD"/>
    <n v="1425675892"/>
    <n v="1423083892"/>
    <n v="16470.87837962963"/>
    <s v="1945/02/02"/>
    <x v="935"/>
    <b v="0"/>
    <n v="59"/>
    <b v="1"/>
    <x v="27"/>
  </r>
  <r>
    <n v="1674"/>
    <s v="Candice Russell New EP: IGNITE"/>
    <s v="This is my biggest project YET! The songs are recorded &amp; I need your help to package &amp; promote this music. Let's finish this together!"/>
    <x v="10"/>
    <n v="10085"/>
    <x v="0"/>
    <x v="0"/>
    <s v="USD"/>
    <n v="1471503540"/>
    <n v="1468852306"/>
    <n v="17000.605393518519"/>
    <s v="1946/07/17"/>
    <x v="950"/>
    <b v="0"/>
    <n v="113"/>
    <b v="1"/>
    <x v="27"/>
  </r>
  <r>
    <n v="1675"/>
    <s v="The Great Party's Debut Album!"/>
    <s v="The Great Party is releasing their debut album. Here's your chance to be a part of it!"/>
    <x v="28"/>
    <n v="1374.16"/>
    <x v="0"/>
    <x v="0"/>
    <s v="USD"/>
    <n v="1318802580"/>
    <n v="1316194540"/>
    <n v="15233.733101851853"/>
    <s v="1941/09/14"/>
    <x v="828"/>
    <b v="0"/>
    <n v="34"/>
    <b v="1"/>
    <x v="27"/>
  </r>
  <r>
    <n v="1676"/>
    <s v="Bridge 19 CD Release Tour"/>
    <s v="Help fund Bridge 19's tour in support of their first duo record, to be released in May 2012."/>
    <x v="9"/>
    <n v="3460"/>
    <x v="0"/>
    <x v="0"/>
    <s v="USD"/>
    <n v="1334980740"/>
    <n v="1330968347"/>
    <n v="15404.726238425927"/>
    <s v="1942/03/04"/>
    <x v="664"/>
    <b v="0"/>
    <n v="42"/>
    <b v="1"/>
    <x v="27"/>
  </r>
  <r>
    <n v="1677"/>
    <s v="Andrius Pojavis new album &quot;Seven&quot;"/>
    <s v="It's time to record my new album. Studio, musicians and arranger are ready, are you coming on this journey with me?"/>
    <x v="12"/>
    <n v="6700"/>
    <x v="0"/>
    <x v="3"/>
    <s v="EUR"/>
    <n v="1460786340"/>
    <n v="1455615976"/>
    <n v="16847.407129629628"/>
    <s v="1946/02/14"/>
    <x v="194"/>
    <b v="0"/>
    <n v="42"/>
    <b v="1"/>
    <x v="27"/>
  </r>
  <r>
    <n v="1678"/>
    <s v="Cassandra Violet &quot;Beyond the Fray&quot; Music Video"/>
    <s v="Help me make an amazing music video so that I can take my music to the next level and get a manager!"/>
    <x v="15"/>
    <n v="1776"/>
    <x v="0"/>
    <x v="0"/>
    <s v="USD"/>
    <n v="1391718671"/>
    <n v="1390509071"/>
    <n v="16093.854988425926"/>
    <s v="1944/01/22"/>
    <x v="219"/>
    <b v="0"/>
    <n v="49"/>
    <b v="1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x v="13"/>
    <n v="3500"/>
    <x v="0"/>
    <x v="0"/>
    <s v="USD"/>
    <n v="1311298745"/>
    <n v="1309311545"/>
    <n v="15154.06880787037"/>
    <s v="1941/06/27"/>
    <x v="114"/>
    <b v="0"/>
    <n v="56"/>
    <b v="1"/>
    <x v="27"/>
  </r>
  <r>
    <n v="1680"/>
    <s v="Kick Out a Record"/>
    <s v="Working Musician dilemma #164: how the taxman put Kick the Record 2.0 on hold"/>
    <x v="28"/>
    <n v="1175"/>
    <x v="0"/>
    <x v="0"/>
    <s v="USD"/>
    <n v="1405188667"/>
    <n v="1402596667"/>
    <n v="16233.757719907408"/>
    <s v="1944/06/10"/>
    <x v="42"/>
    <b v="0"/>
    <n v="25"/>
    <b v="1"/>
    <x v="27"/>
  </r>
  <r>
    <n v="1681"/>
    <s v="Slugs and Bugs - TWO &quot;Sing the Bible&quot; CDs!"/>
    <s v="Slugs &amp; Bugs is making TWO NEW Sing the Bible CDs in 2017, with Scripture songs all about Jesus - His words, His life, and His mission."/>
    <x v="99"/>
    <n v="65924.38"/>
    <x v="3"/>
    <x v="0"/>
    <s v="USD"/>
    <n v="1490752800"/>
    <n v="1486522484"/>
    <n v="17205.121342592593"/>
    <s v="1947/02/07"/>
    <x v="1109"/>
    <b v="0"/>
    <n v="884"/>
    <b v="0"/>
    <x v="28"/>
  </r>
  <r>
    <n v="1682"/>
    <s v="Looking Up &amp; Holding On CD Project - Christian songwriter"/>
    <s v="Christian singer-wongerwriter searching for funding to record CD of original Christian music."/>
    <x v="12"/>
    <n v="0"/>
    <x v="3"/>
    <x v="0"/>
    <s v="USD"/>
    <n v="1492142860"/>
    <n v="1486962460"/>
    <n v="17210.213657407407"/>
    <s v="1947/02/12"/>
    <x v="1110"/>
    <b v="0"/>
    <n v="0"/>
    <b v="0"/>
    <x v="28"/>
  </r>
  <r>
    <n v="1683"/>
    <s v="Manman doudou tÃ©moignage d'une mÃ¨re Album"/>
    <s v="Rendre tÃ©moignage de ce que Dieu fait chaque jour pour moi et venir en  aide  aux autres, c'est  mon but."/>
    <x v="8"/>
    <n v="760"/>
    <x v="3"/>
    <x v="6"/>
    <s v="EUR"/>
    <n v="1491590738"/>
    <n v="1489517138"/>
    <n v="17239.781689814816"/>
    <s v="1947/03/13"/>
    <x v="1111"/>
    <b v="0"/>
    <n v="10"/>
    <b v="0"/>
    <x v="28"/>
  </r>
  <r>
    <n v="1684"/>
    <s v="Goodness &amp; Mercy EP - Marty Mikles"/>
    <s v="New Music from Marty Mikles!  A new EP all about God's Goodness &amp; Mercy."/>
    <x v="6"/>
    <n v="8730"/>
    <x v="3"/>
    <x v="0"/>
    <s v="USD"/>
    <n v="1489775641"/>
    <n v="1487360041"/>
    <n v="17214.815289351853"/>
    <s v="1947/02/16"/>
    <x v="1112"/>
    <b v="0"/>
    <n v="101"/>
    <b v="0"/>
    <x v="28"/>
  </r>
  <r>
    <n v="1685"/>
    <s v="Help Support Brad Dassey's Music"/>
    <s v="My name is Brad Dassey.  I've been composing and making music for 18 years now.  I want to get my music out there even further."/>
    <x v="18"/>
    <n v="360"/>
    <x v="3"/>
    <x v="0"/>
    <s v="USD"/>
    <n v="1490331623"/>
    <n v="1487743223"/>
    <n v="17219.250266203704"/>
    <s v="1947/02/21"/>
    <x v="1113"/>
    <b v="0"/>
    <n v="15"/>
    <b v="0"/>
    <x v="28"/>
  </r>
  <r>
    <n v="1686"/>
    <s v="The Torah: World's First Complete Musical Transcription"/>
    <s v="I will transcribe, into Western musical notation and Romanized transliteration, the complete Torah as sung in the Ashkenazic tradition."/>
    <x v="10"/>
    <n v="18"/>
    <x v="3"/>
    <x v="5"/>
    <s v="CAD"/>
    <n v="1493320519"/>
    <n v="1488140119"/>
    <n v="17223.843969907408"/>
    <s v="1947/02/25"/>
    <x v="1114"/>
    <b v="0"/>
    <n v="1"/>
    <b v="0"/>
    <x v="28"/>
  </r>
  <r>
    <n v="1687"/>
    <s v="Fike // You Say Speak We Say Move"/>
    <s v="Be a part of bringing &quot;YOU SAY SPEAK WE SAY MOVE&quot; into existence with FIKE. This is our first album since moving back to Baton Rouge!"/>
    <x v="3"/>
    <n v="3125"/>
    <x v="3"/>
    <x v="0"/>
    <s v="USD"/>
    <n v="1491855300"/>
    <n v="1488935245"/>
    <n v="17233.046817129631"/>
    <s v="1947/03/07"/>
    <x v="1115"/>
    <b v="0"/>
    <n v="39"/>
    <b v="0"/>
    <x v="28"/>
  </r>
  <r>
    <n v="1688"/>
    <s v="Christofer Scott: Dive In EP"/>
    <s v="Professionally recording a worship and contemporary Christian music album that connects to people and connects their heart to God."/>
    <x v="23"/>
    <n v="1772"/>
    <x v="3"/>
    <x v="0"/>
    <s v="USD"/>
    <n v="1491738594"/>
    <n v="1489150194"/>
    <n v="17235.534652777777"/>
    <s v="1947/03/09"/>
    <x v="1116"/>
    <b v="0"/>
    <n v="7"/>
    <b v="0"/>
    <x v="28"/>
  </r>
  <r>
    <n v="1689"/>
    <s v="Fly Away"/>
    <s v="Praising the Living God in the second half of life."/>
    <x v="262"/>
    <n v="2400"/>
    <x v="3"/>
    <x v="0"/>
    <s v="USD"/>
    <n v="1489700230"/>
    <n v="1487111830"/>
    <n v="17211.942476851851"/>
    <s v="1947/02/13"/>
    <x v="793"/>
    <b v="0"/>
    <n v="14"/>
    <b v="0"/>
    <x v="28"/>
  </r>
  <r>
    <n v="1690"/>
    <s v="NewKings Album &quot;Rise Up&quot;"/>
    <s v="Our newest project! We are hard at it trying to bring music that uplifts the spirit, and tells a story of life-changing love."/>
    <x v="30"/>
    <n v="635"/>
    <x v="3"/>
    <x v="0"/>
    <s v="USD"/>
    <n v="1491470442"/>
    <n v="1488882042"/>
    <n v="17232.431041666667"/>
    <s v="1947/03/06"/>
    <x v="1117"/>
    <b v="0"/>
    <n v="11"/>
    <b v="0"/>
    <x v="28"/>
  </r>
  <r>
    <n v="1691"/>
    <s v="Sing Like You Were Meant To!"/>
    <s v="TUV Online is making highly effective vocal training available &amp; affordable to churches, worship leaders and singers around the world!"/>
    <x v="11"/>
    <n v="10042"/>
    <x v="3"/>
    <x v="0"/>
    <s v="USD"/>
    <n v="1491181200"/>
    <n v="1488387008"/>
    <n v="17226.701481481483"/>
    <s v="1947/02/28"/>
    <x v="1006"/>
    <b v="0"/>
    <n v="38"/>
    <b v="0"/>
    <x v="28"/>
  </r>
  <r>
    <n v="1692"/>
    <s v="Get Your Hopes Up"/>
    <s v="After 3 years.....It's time for some new music! Album #2 is in motion and I can't wait to share it with all of you!"/>
    <x v="10"/>
    <n v="2390"/>
    <x v="3"/>
    <x v="0"/>
    <s v="USD"/>
    <n v="1490572740"/>
    <n v="1487734667"/>
    <n v="17219.151238425926"/>
    <s v="1947/02/21"/>
    <x v="1113"/>
    <b v="0"/>
    <n v="15"/>
    <b v="0"/>
    <x v="28"/>
  </r>
  <r>
    <n v="1693"/>
    <s v="Debut Studio EP // Sam Hibbard"/>
    <s v="Creating and playing music is what i love. I long to produce &amp; release fresh, raw and relevant songs that come straight from the heart."/>
    <x v="9"/>
    <n v="280"/>
    <x v="3"/>
    <x v="1"/>
    <s v="GBP"/>
    <n v="1491768000"/>
    <n v="1489097112"/>
    <n v="17234.920277777779"/>
    <s v="1947/03/08"/>
    <x v="1118"/>
    <b v="0"/>
    <n v="8"/>
    <b v="0"/>
    <x v="28"/>
  </r>
  <r>
    <n v="1694"/>
    <s v="Thundercreek Studios"/>
    <s v="Hey all I'm building out my Christian Recording studio in a new building. I have the building but lack the funds to build it out!!!"/>
    <x v="3"/>
    <n v="5"/>
    <x v="3"/>
    <x v="0"/>
    <s v="USD"/>
    <n v="1490589360"/>
    <n v="1488038674"/>
    <n v="17222.669837962963"/>
    <s v="1947/02/24"/>
    <x v="1119"/>
    <b v="0"/>
    <n v="1"/>
    <b v="0"/>
    <x v="28"/>
  </r>
  <r>
    <n v="1695"/>
    <s v="THE PREACHER'S DAUGHTERS CD Hymns Recording Project"/>
    <s v="We are the Preacher's Daughters &amp; recording a HYMNS CD with our unique vocal duo &amp; interwoven Cello. Hymns in a fresh, beautiful way."/>
    <x v="14"/>
    <n v="1405"/>
    <x v="3"/>
    <x v="0"/>
    <s v="USD"/>
    <n v="1491786000"/>
    <n v="1488847514"/>
    <n v="17232.031412037039"/>
    <s v="1947/03/06"/>
    <x v="1117"/>
    <b v="0"/>
    <n v="23"/>
    <b v="0"/>
    <x v="28"/>
  </r>
  <r>
    <n v="1696"/>
    <s v="Angel Talking truth to share with the world."/>
    <s v="I was dying. No will to live. Angel spoke to me. Changed my life. Help me to Share the message with the world. My life changing story."/>
    <x v="82"/>
    <n v="0"/>
    <x v="3"/>
    <x v="0"/>
    <s v="USD"/>
    <n v="1491007211"/>
    <n v="1488418811"/>
    <n v="17227.069571759261"/>
    <s v="1947/03/01"/>
    <x v="1120"/>
    <b v="0"/>
    <n v="0"/>
    <b v="0"/>
    <x v="28"/>
  </r>
  <r>
    <n v="1697"/>
    <s v="Undivided Heart - a worship album by John Gabriel Arends"/>
    <s v="You can help create an awesome new worship album and in return get exclusive rewards ONLY for backers of this project."/>
    <x v="78"/>
    <n v="2526"/>
    <x v="3"/>
    <x v="0"/>
    <s v="USD"/>
    <n v="1491781648"/>
    <n v="1489193248"/>
    <n v="17236.032962962963"/>
    <s v="1947/03/10"/>
    <x v="1121"/>
    <b v="0"/>
    <n v="22"/>
    <b v="0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x v="152"/>
    <n v="0"/>
    <x v="3"/>
    <x v="0"/>
    <s v="USD"/>
    <n v="1490499180"/>
    <n v="1488430760"/>
    <n v="17227.20787037037"/>
    <s v="1947/03/01"/>
    <x v="1120"/>
    <b v="0"/>
    <n v="0"/>
    <b v="0"/>
    <x v="28"/>
  </r>
  <r>
    <n v="1699"/>
    <s v="THE WORSHIP ALBUM!"/>
    <s v="Friends! Will you help me create a new worship album??! I want this album to give God the worship he deserves and draw people to Him."/>
    <x v="279"/>
    <n v="216"/>
    <x v="3"/>
    <x v="0"/>
    <s v="USD"/>
    <n v="1491943445"/>
    <n v="1489351445"/>
    <n v="17237.863946759258"/>
    <s v="1947/03/11"/>
    <x v="1122"/>
    <b v="0"/>
    <n v="4"/>
    <b v="0"/>
    <x v="28"/>
  </r>
  <r>
    <n v="1700"/>
    <s v="Camp Songs: original worship songs inspired by summer camp"/>
    <s v="My debut full-length album. This album will be a new direction as we hope to capture the worship that happens when you're at camp."/>
    <x v="22"/>
    <n v="5212"/>
    <x v="3"/>
    <x v="0"/>
    <s v="USD"/>
    <n v="1491019200"/>
    <n v="1488418990"/>
    <n v="17227.071643518517"/>
    <s v="1947/03/01"/>
    <x v="1120"/>
    <b v="0"/>
    <n v="79"/>
    <b v="0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x v="280"/>
    <n v="10"/>
    <x v="2"/>
    <x v="0"/>
    <s v="USD"/>
    <n v="1421337405"/>
    <n v="1418745405"/>
    <n v="16420.664409722223"/>
    <s v="1944/12/14"/>
    <x v="22"/>
    <b v="0"/>
    <n v="2"/>
    <b v="0"/>
    <x v="28"/>
  </r>
  <r>
    <n v="1702"/>
    <s v="lyndale lewis and new vision prosper cd release"/>
    <s v="I can do all things through christ jesus"/>
    <x v="281"/>
    <n v="1"/>
    <x v="2"/>
    <x v="0"/>
    <s v="USD"/>
    <n v="1427745150"/>
    <n v="1425156750"/>
    <n v="16494.869791666668"/>
    <s v="1945/02/26"/>
    <x v="1123"/>
    <b v="0"/>
    <n v="1"/>
    <b v="0"/>
    <x v="28"/>
  </r>
  <r>
    <n v="1703"/>
    <s v="Joy Full Noise!"/>
    <s v="I would love for you to be a part of helping me raise money for music and video production to launch my first Worship album!"/>
    <x v="10"/>
    <n v="51"/>
    <x v="2"/>
    <x v="0"/>
    <s v="USD"/>
    <n v="1441003537"/>
    <n v="1435819537"/>
    <n v="16618.281678240739"/>
    <s v="1945/06/30"/>
    <x v="134"/>
    <b v="0"/>
    <n v="2"/>
    <b v="0"/>
    <x v="28"/>
  </r>
  <r>
    <n v="1704"/>
    <s v="Jericho Down Worship Album"/>
    <s v="We want to record an album of popular praise &amp; worship songs with our own influence and style."/>
    <x v="13"/>
    <n v="1302"/>
    <x v="2"/>
    <x v="0"/>
    <s v="USD"/>
    <n v="1424056873"/>
    <n v="1421464873"/>
    <n v="16452.139733796295"/>
    <s v="1945/01/15"/>
    <x v="622"/>
    <b v="0"/>
    <n v="11"/>
    <b v="0"/>
    <x v="28"/>
  </r>
  <r>
    <n v="1705"/>
    <s v="Piano Prayer Album - Russ James"/>
    <s v="An instrumental album that ranges from hymns to contemporary music. All the music is recorded by myself."/>
    <x v="13"/>
    <n v="0"/>
    <x v="2"/>
    <x v="0"/>
    <s v="USD"/>
    <n v="1441814400"/>
    <n v="1440807846"/>
    <n v="16676.016736111113"/>
    <s v="1945/08/27"/>
    <x v="1124"/>
    <b v="0"/>
    <n v="0"/>
    <b v="0"/>
    <x v="28"/>
  </r>
  <r>
    <n v="1706"/>
    <s v="Gemeinde in Bremen"/>
    <s v="Unsere &quot;Aufgabe&quot; ist es, fÃ¼r Christen da zu sein die keiner Gemeinde angehÃ¶ren. Zudem spielt Lobpreis eine Zentrale Rolle."/>
    <x v="62"/>
    <n v="0"/>
    <x v="2"/>
    <x v="12"/>
    <s v="EUR"/>
    <n v="1440314472"/>
    <n v="1435130472"/>
    <n v="16610.30638888889"/>
    <s v="1945/06/22"/>
    <x v="466"/>
    <b v="0"/>
    <n v="0"/>
    <b v="0"/>
    <x v="28"/>
  </r>
  <r>
    <n v="1707"/>
    <s v="Hurricanes and Coastal Storms- Chapel Studio Project"/>
    <s v="We exist to proclaim the love of Christ through music! Partner with our ministry and help us spread God's love with a new studio album!"/>
    <x v="10"/>
    <n v="487"/>
    <x v="2"/>
    <x v="0"/>
    <s v="USD"/>
    <n v="1459181895"/>
    <n v="1456593495"/>
    <n v="16858.721006944445"/>
    <s v="1946/02/25"/>
    <x v="315"/>
    <b v="0"/>
    <n v="9"/>
    <b v="0"/>
    <x v="28"/>
  </r>
  <r>
    <n v="1708"/>
    <s v="Praise: It's what we do"/>
    <s v="A debut album for the New Gate Church's praise team; making a cd filled with original songs from a team of misfits with 1 goal in mind"/>
    <x v="39"/>
    <n v="0"/>
    <x v="2"/>
    <x v="0"/>
    <s v="USD"/>
    <n v="1462135706"/>
    <n v="1458679706"/>
    <n v="16882.866967592592"/>
    <s v="1946/03/21"/>
    <x v="947"/>
    <b v="0"/>
    <n v="0"/>
    <b v="0"/>
    <x v="28"/>
  </r>
  <r>
    <n v="1709"/>
    <s v="Psalms"/>
    <s v="A project to set psalms to music. The psalms are taken from the English Standard Version (ESV) of the Bible."/>
    <x v="257"/>
    <n v="85"/>
    <x v="2"/>
    <x v="0"/>
    <s v="USD"/>
    <n v="1409513940"/>
    <n v="1405949514"/>
    <n v="16272.563819444444"/>
    <s v="1944/07/19"/>
    <x v="33"/>
    <b v="0"/>
    <n v="4"/>
    <b v="0"/>
    <x v="28"/>
  </r>
  <r>
    <n v="1710"/>
    <s v="Producing a live album of our upcoming Europe tour"/>
    <s v="We want to create a gospel live album which has never been produced before."/>
    <x v="10"/>
    <n v="34"/>
    <x v="2"/>
    <x v="12"/>
    <s v="EUR"/>
    <n v="1453122000"/>
    <n v="1449151888"/>
    <n v="16772.591296296298"/>
    <s v="1945/12/01"/>
    <x v="209"/>
    <b v="0"/>
    <n v="1"/>
    <b v="0"/>
    <x v="28"/>
  </r>
  <r>
    <n v="1711"/>
    <s v="Redemption - Debut Multi-cultural Worship Album"/>
    <s v="&quot;Redemption&quot; is a multi-cultural worship album aimed at giving you an 'around-the-world' experience of Jesus-focused worship."/>
    <x v="3"/>
    <n v="1050"/>
    <x v="2"/>
    <x v="0"/>
    <s v="USD"/>
    <n v="1409585434"/>
    <n v="1406907034"/>
    <n v="16283.646226851852"/>
    <s v="1944/07/30"/>
    <x v="883"/>
    <b v="0"/>
    <n v="2"/>
    <b v="0"/>
    <x v="28"/>
  </r>
  <r>
    <n v="1712"/>
    <s v="Midwest Cowboy Ministries"/>
    <s v="Recording/equipment for MCM - a team of musicians who will help your local musicians to hold your own Cowboy Church with Gospel Music"/>
    <x v="10"/>
    <n v="0"/>
    <x v="2"/>
    <x v="0"/>
    <s v="USD"/>
    <n v="1435701353"/>
    <n v="1430517353"/>
    <n v="16556.913807870369"/>
    <s v="1945/04/29"/>
    <x v="107"/>
    <b v="0"/>
    <n v="0"/>
    <b v="0"/>
    <x v="28"/>
  </r>
  <r>
    <n v="1713"/>
    <s v="&quot;UNCOVERED ME&quot;"/>
    <s v="This music project is a compilation to my up-coming book UNCOVERED ME, I need your support to help me go to New York and complete it."/>
    <x v="9"/>
    <n v="50"/>
    <x v="2"/>
    <x v="0"/>
    <s v="USD"/>
    <n v="1412536412"/>
    <n v="1409944412"/>
    <n v="16318.801064814816"/>
    <s v="1944/09/03"/>
    <x v="40"/>
    <b v="0"/>
    <n v="1"/>
    <b v="0"/>
    <x v="28"/>
  </r>
  <r>
    <n v="1714"/>
    <s v="Positive music. Zachary Freedoms NEW album, campaign."/>
    <s v="Change the world. Music should be more fun, positive, and compassionate. What goes into your ears is important- same for your kids."/>
    <x v="31"/>
    <n v="1967"/>
    <x v="2"/>
    <x v="0"/>
    <s v="USD"/>
    <n v="1430517761"/>
    <n v="1427925761"/>
    <n v="16526.918530092593"/>
    <s v="1945/03/30"/>
    <x v="1125"/>
    <b v="0"/>
    <n v="17"/>
    <b v="0"/>
    <x v="28"/>
  </r>
  <r>
    <n v="1715"/>
    <s v="The Heart of a P.K."/>
    <s v="Kimberly Stokes the daughter of Elder Baby Stokes Jr, of Bibleway C.O.G.I.C, is currently working on a EP. She is sharing her heart"/>
    <x v="10"/>
    <n v="11"/>
    <x v="2"/>
    <x v="0"/>
    <s v="USD"/>
    <n v="1427772120"/>
    <n v="1425186785"/>
    <n v="16495.217418981483"/>
    <s v="1945/02/27"/>
    <x v="936"/>
    <b v="0"/>
    <n v="2"/>
    <b v="0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x v="13"/>
    <n v="150"/>
    <x v="2"/>
    <x v="0"/>
    <s v="USD"/>
    <n v="1481295099"/>
    <n v="1477835499"/>
    <n v="17104.577534722222"/>
    <s v="1946/10/29"/>
    <x v="748"/>
    <b v="0"/>
    <n v="3"/>
    <b v="0"/>
    <x v="28"/>
  </r>
  <r>
    <n v="1717"/>
    <s v="Shift Records A New EP!"/>
    <s v="Our first record created to reach, inspire, and ultimately express the love of Jesus to our generation."/>
    <x v="282"/>
    <n v="1395"/>
    <x v="2"/>
    <x v="0"/>
    <s v="USD"/>
    <n v="1461211200"/>
    <n v="1459467238"/>
    <n v="16891.981921296298"/>
    <s v="1946/03/30"/>
    <x v="1126"/>
    <b v="0"/>
    <n v="41"/>
    <b v="0"/>
    <x v="28"/>
  </r>
  <r>
    <n v="1718"/>
    <s v="The Prodigal Son"/>
    <s v="A melody for the galaxy."/>
    <x v="19"/>
    <n v="75"/>
    <x v="2"/>
    <x v="0"/>
    <s v="USD"/>
    <n v="1463201940"/>
    <n v="1459435149"/>
    <n v="16891.610520833332"/>
    <s v="1946/03/30"/>
    <x v="1126"/>
    <b v="0"/>
    <n v="2"/>
    <b v="0"/>
    <x v="28"/>
  </r>
  <r>
    <n v="1719"/>
    <s v="Messiah's Call &quot;He'll Do It Today&quot; 2014"/>
    <s v="Building the foundation for a great work! Join us on our journey to bring a fresh approach to ministry through song and testimony!"/>
    <x v="23"/>
    <n v="35"/>
    <x v="2"/>
    <x v="0"/>
    <s v="USD"/>
    <n v="1410958191"/>
    <n v="1408366191"/>
    <n v="16300.534618055555"/>
    <s v="1944/08/16"/>
    <x v="18"/>
    <b v="0"/>
    <n v="3"/>
    <b v="0"/>
    <x v="28"/>
  </r>
  <r>
    <n v="1720"/>
    <s v="Justin &amp; Elly Heckel DEBUT ALBUM!"/>
    <s v="Justin and Elly Heckel just finished recording their Debut Album and need your help to release it to the rest of the World!"/>
    <x v="23"/>
    <n v="225"/>
    <x v="2"/>
    <x v="0"/>
    <s v="USD"/>
    <n v="1415562471"/>
    <n v="1412966871"/>
    <n v="16353.783229166667"/>
    <s v="1944/10/08"/>
    <x v="551"/>
    <b v="0"/>
    <n v="8"/>
    <b v="0"/>
    <x v="28"/>
  </r>
  <r>
    <n v="1721"/>
    <s v="&quot;HEAVEN'S CALLING&quot;"/>
    <s v="Heavens calling is an album for people all over the world in need of a healing for the soul, positive mindset and total prosperity"/>
    <x v="10"/>
    <n v="0"/>
    <x v="2"/>
    <x v="0"/>
    <s v="USD"/>
    <n v="1449831863"/>
    <n v="1447239863"/>
    <n v="16750.461377314816"/>
    <s v="1945/11/09"/>
    <x v="810"/>
    <b v="0"/>
    <n v="0"/>
    <b v="0"/>
    <x v="28"/>
  </r>
  <r>
    <n v="1722"/>
    <s v="Preserving the DC Gospel Stars"/>
    <s v="I am raising money to leave a legacy for the DC Gospel Stars and preserve this art form for music lovers of this style."/>
    <x v="283"/>
    <n v="1"/>
    <x v="2"/>
    <x v="0"/>
    <s v="USD"/>
    <n v="1459642200"/>
    <n v="1456441429"/>
    <n v="16856.960983796296"/>
    <s v="1946/02/23"/>
    <x v="332"/>
    <b v="0"/>
    <n v="1"/>
    <b v="0"/>
    <x v="28"/>
  </r>
  <r>
    <n v="1723"/>
    <s v="Straighter Road Album Fundraiser"/>
    <s v="We are a vocal group from the Northwest looking to create a gospel, jazz, a cappella ablum and would love the support of music lovers."/>
    <x v="3"/>
    <n v="650"/>
    <x v="2"/>
    <x v="0"/>
    <s v="USD"/>
    <n v="1435730400"/>
    <n v="1430855315"/>
    <n v="16560.825405092593"/>
    <s v="1945/05/03"/>
    <x v="208"/>
    <b v="0"/>
    <n v="3"/>
    <b v="0"/>
    <x v="28"/>
  </r>
  <r>
    <n v="1724"/>
    <s v="Die Another Day 1st CD (Christian Rock)"/>
    <s v="We are just some guys who Love the Lord and want to share our personal experiences of what GOD has done for us through our music."/>
    <x v="12"/>
    <n v="35"/>
    <x v="2"/>
    <x v="0"/>
    <s v="USD"/>
    <n v="1414707762"/>
    <n v="1412115762"/>
    <n v="16343.932430555555"/>
    <s v="1944/09/28"/>
    <x v="1127"/>
    <b v="0"/>
    <n v="4"/>
    <b v="0"/>
    <x v="28"/>
  </r>
  <r>
    <n v="1725"/>
    <s v="Unveiled Debut Album"/>
    <s v="Christian band signed to VECA Records to release their debut album in Spring 2015.  This ministry is relying on faith-based donations."/>
    <x v="62"/>
    <n v="560"/>
    <x v="2"/>
    <x v="0"/>
    <s v="USD"/>
    <n v="1408922049"/>
    <n v="1406330049"/>
    <n v="16276.968159722222"/>
    <s v="1944/07/23"/>
    <x v="837"/>
    <b v="0"/>
    <n v="9"/>
    <b v="0"/>
    <x v="28"/>
  </r>
  <r>
    <n v="1726"/>
    <s v="&quot;Every Day&quot; CD by Amanda Joy Hall"/>
    <s v="Amanda Joy Hall's sophomore album, &quot;Every Day&quot;. Release expected July 2014"/>
    <x v="115"/>
    <n v="2196"/>
    <x v="2"/>
    <x v="0"/>
    <s v="USD"/>
    <n v="1403906664"/>
    <n v="1401401064"/>
    <n v="16219.919722222223"/>
    <s v="1944/05/27"/>
    <x v="131"/>
    <b v="0"/>
    <n v="16"/>
    <b v="0"/>
    <x v="28"/>
  </r>
  <r>
    <n v="1727"/>
    <s v="New album - Prophetic guitar soundscapes, Volume 2"/>
    <s v="Please help fund my second Prophetic Guitar album. Be a part of a pioneering and groundbreaking sound released from Heaven."/>
    <x v="9"/>
    <n v="1"/>
    <x v="2"/>
    <x v="1"/>
    <s v="GBP"/>
    <n v="1428231600"/>
    <n v="1423520177"/>
    <n v="16475.927974537037"/>
    <s v="1945/02/07"/>
    <x v="803"/>
    <b v="0"/>
    <n v="1"/>
    <b v="0"/>
    <x v="28"/>
  </r>
  <r>
    <n v="1728"/>
    <s v="With His Presence"/>
    <s v="Be in God's presence through instrumental covers of hymns. Help me build a home studio to freely distribute this album."/>
    <x v="21"/>
    <n v="855"/>
    <x v="2"/>
    <x v="0"/>
    <s v="USD"/>
    <n v="1445439674"/>
    <n v="1442847674"/>
    <n v="16699.625856481482"/>
    <s v="1945/09/19"/>
    <x v="482"/>
    <b v="0"/>
    <n v="7"/>
    <b v="0"/>
    <x v="28"/>
  </r>
  <r>
    <n v="1729"/>
    <s v="Message from Beyond - A Gospel Music Project"/>
    <s v="A few years back, I was inspired to write some songs, turned out the messages are real but a little scary, I need help to produce."/>
    <x v="3"/>
    <n v="0"/>
    <x v="2"/>
    <x v="0"/>
    <s v="USD"/>
    <n v="1465521306"/>
    <n v="1460337306"/>
    <n v="16902.052152777778"/>
    <s v="1946/04/10"/>
    <x v="1128"/>
    <b v="0"/>
    <n v="0"/>
    <b v="0"/>
    <x v="28"/>
  </r>
  <r>
    <n v="1730"/>
    <s v="Triumph Over Trials/ Hope Through the Hurt"/>
    <s v="Hello, I am raising money to fund my first solo Album.  This project is my testimony that God is truly our shelter in the storm."/>
    <x v="9"/>
    <n v="0"/>
    <x v="2"/>
    <x v="0"/>
    <s v="USD"/>
    <n v="1445738783"/>
    <n v="1443146783"/>
    <n v="16703.087766203702"/>
    <s v="1945/09/23"/>
    <x v="426"/>
    <b v="0"/>
    <n v="0"/>
    <b v="0"/>
    <x v="28"/>
  </r>
  <r>
    <n v="1731"/>
    <s v="Sam Cox Band First Christian Tour"/>
    <s v="We are a Christin Worship band looking to midwest tour. God Bless!"/>
    <x v="28"/>
    <n v="0"/>
    <x v="2"/>
    <x v="0"/>
    <s v="USD"/>
    <n v="1434034800"/>
    <n v="1432849552"/>
    <n v="16583.906851851851"/>
    <s v="1945/05/26"/>
    <x v="890"/>
    <b v="0"/>
    <n v="0"/>
    <b v="0"/>
    <x v="28"/>
  </r>
  <r>
    <n v="1732"/>
    <s v="Christian Lifestyle Multicultural Expo"/>
    <s v="This event will be free to the public with approximately 20 Christian vocalist and choirs from several genres. Rock,Blue Grass,Hip Hop."/>
    <x v="23"/>
    <n v="0"/>
    <x v="2"/>
    <x v="0"/>
    <s v="USD"/>
    <n v="1452920400"/>
    <n v="1447777481"/>
    <n v="16756.683807870369"/>
    <s v="1945/11/15"/>
    <x v="792"/>
    <b v="0"/>
    <n v="0"/>
    <b v="0"/>
    <x v="28"/>
  </r>
  <r>
    <n v="1733"/>
    <s v="What Faith Is EP/Album"/>
    <s v="I am trying to share the music I am blessed to have written. https://www.johncox4.com or https://reverbnation.com/johncox4"/>
    <x v="3"/>
    <n v="0"/>
    <x v="2"/>
    <x v="0"/>
    <s v="USD"/>
    <n v="1473802200"/>
    <n v="1472746374"/>
    <n v="17045.675625"/>
    <s v="1946/08/31"/>
    <x v="782"/>
    <b v="0"/>
    <n v="0"/>
    <b v="0"/>
    <x v="28"/>
  </r>
  <r>
    <n v="1734"/>
    <s v="Street Prophet Los CD and new book"/>
    <s v="This is a double venture project. I have finished a new manuscript and currently working on creating a Christian rap CD."/>
    <x v="37"/>
    <n v="1"/>
    <x v="2"/>
    <x v="0"/>
    <s v="USD"/>
    <n v="1431046356"/>
    <n v="1428454356"/>
    <n v="16533.036527777778"/>
    <s v="1945/04/06"/>
    <x v="510"/>
    <b v="0"/>
    <n v="1"/>
    <b v="0"/>
    <x v="28"/>
  </r>
  <r>
    <n v="1735"/>
    <s v="Leo's RainSong Artist program"/>
    <s v="RainSong is letting my buy a discounted guitar. I will use this to offer my talents to the ministry programs I'm a part of."/>
    <x v="28"/>
    <n v="110"/>
    <x v="2"/>
    <x v="0"/>
    <s v="USD"/>
    <n v="1470598345"/>
    <n v="1468006345"/>
    <n v="16990.81417824074"/>
    <s v="1946/07/07"/>
    <x v="138"/>
    <b v="0"/>
    <n v="2"/>
    <b v="0"/>
    <x v="28"/>
  </r>
  <r>
    <n v="1736"/>
    <s v="In His Presence"/>
    <s v="A unique meditative album reflecting on the life of Christ, inviting Him into your presence"/>
    <x v="9"/>
    <n v="22"/>
    <x v="2"/>
    <x v="0"/>
    <s v="USD"/>
    <n v="1447018833"/>
    <n v="1444423233"/>
    <n v="16717.861493055556"/>
    <s v="1945/10/07"/>
    <x v="32"/>
    <b v="0"/>
    <n v="1"/>
    <b v="0"/>
    <x v="28"/>
  </r>
  <r>
    <n v="1737"/>
    <s v="Healing"/>
    <s v="An instrumental project in which all songs are incorporated around the healing power of our God. Used for times of prayer &amp; devotion"/>
    <x v="23"/>
    <n v="850"/>
    <x v="2"/>
    <x v="0"/>
    <s v="USD"/>
    <n v="1437432392"/>
    <n v="1434840392"/>
    <n v="16606.948981481481"/>
    <s v="1945/06/18"/>
    <x v="19"/>
    <b v="0"/>
    <n v="15"/>
    <b v="0"/>
    <x v="28"/>
  </r>
  <r>
    <n v="1738"/>
    <s v="The Flashing Lights"/>
    <s v="Music that inspires and gives hope for overcoming and change. And it is good music."/>
    <x v="10"/>
    <n v="20"/>
    <x v="2"/>
    <x v="0"/>
    <s v="USD"/>
    <n v="1412283542"/>
    <n v="1409691542"/>
    <n v="16315.874328703703"/>
    <s v="1944/08/31"/>
    <x v="1129"/>
    <b v="0"/>
    <n v="1"/>
    <b v="0"/>
    <x v="28"/>
  </r>
  <r>
    <n v="1739"/>
    <s v="SWEET LOVE - a Lovely Christian WEDDING SONG Happy Marriage"/>
    <s v="HELP US RECORD -- SWEET LOVE -- Listen to this sped up ROUGH version and be sure and check out the unique REWARDS ---"/>
    <x v="28"/>
    <n v="1"/>
    <x v="2"/>
    <x v="0"/>
    <s v="USD"/>
    <n v="1462391932"/>
    <n v="1457297932"/>
    <n v="16866.874212962965"/>
    <s v="1946/03/05"/>
    <x v="1130"/>
    <b v="0"/>
    <n v="1"/>
    <b v="0"/>
    <x v="28"/>
  </r>
  <r>
    <n v="1740"/>
    <s v="Recording Studio Time"/>
    <s v="I recently recorded a new single. With your help I can return to the studio. Would you like to be part of my next worship project?"/>
    <x v="9"/>
    <n v="0"/>
    <x v="2"/>
    <x v="0"/>
    <s v="USD"/>
    <n v="1437075422"/>
    <n v="1434483422"/>
    <n v="16602.817384259259"/>
    <s v="1945/06/14"/>
    <x v="152"/>
    <b v="0"/>
    <n v="0"/>
    <b v="0"/>
    <x v="28"/>
  </r>
  <r>
    <n v="1741"/>
    <s v="Caught off Guard"/>
    <s v="A photo journal documenting my experiences and travels across New Zealand"/>
    <x v="38"/>
    <n v="1330"/>
    <x v="0"/>
    <x v="1"/>
    <s v="GBP"/>
    <n v="1433948671"/>
    <n v="1430060671"/>
    <n v="16551.628136574072"/>
    <s v="1945/04/24"/>
    <x v="1131"/>
    <b v="0"/>
    <n v="52"/>
    <b v="1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x v="13"/>
    <n v="2175"/>
    <x v="0"/>
    <x v="0"/>
    <s v="USD"/>
    <n v="1483822800"/>
    <n v="1481058170"/>
    <n v="17141.876967592594"/>
    <s v="1946/12/05"/>
    <x v="1132"/>
    <b v="0"/>
    <n v="34"/>
    <b v="1"/>
    <x v="20"/>
  </r>
  <r>
    <n v="1743"/>
    <s v="The Fringes Project: Photobook of a Dying Language"/>
    <s v="Visual documentation of the endangered IÃ±upiat language, captured in the form of a printed photography book."/>
    <x v="12"/>
    <n v="6025"/>
    <x v="0"/>
    <x v="0"/>
    <s v="USD"/>
    <n v="1472270340"/>
    <n v="1470348775"/>
    <n v="17017.925636574073"/>
    <s v="1946/08/03"/>
    <x v="314"/>
    <b v="0"/>
    <n v="67"/>
    <b v="1"/>
    <x v="20"/>
  </r>
  <r>
    <n v="1744"/>
    <s v="Water World"/>
    <s v="This book is the embodiment of my passion for water &amp; photography, which I hope will inspire you to pick up your camera and explore."/>
    <x v="62"/>
    <n v="6515"/>
    <x v="0"/>
    <x v="1"/>
    <s v="GBP"/>
    <n v="1425821477"/>
    <n v="1421937077"/>
    <n v="16457.605057870369"/>
    <s v="1945/01/20"/>
    <x v="1133"/>
    <b v="0"/>
    <n v="70"/>
    <b v="1"/>
    <x v="20"/>
  </r>
  <r>
    <n v="1745"/>
    <s v="Things I do in Detroit - A Guidebook by The Nain Rouge"/>
    <s v="A Guidebook to the Coolest Places and Things About Detroit by The Nain Rouge, or Red Gnome, Detroit's oldest and coolest resident."/>
    <x v="39"/>
    <n v="7981"/>
    <x v="0"/>
    <x v="0"/>
    <s v="USD"/>
    <n v="1482372000"/>
    <n v="1479276838"/>
    <n v="17121.259699074075"/>
    <s v="1946/11/15"/>
    <x v="619"/>
    <b v="0"/>
    <n v="89"/>
    <b v="1"/>
    <x v="20"/>
  </r>
  <r>
    <n v="1746"/>
    <s v="Edge â€¢ France | Witnessing Those Unseen"/>
    <s v="Photo-documenting the refugees of France. Witnessing their humanity. Exploring the common threads of what it means to live at the Edge."/>
    <x v="36"/>
    <n v="22215"/>
    <x v="0"/>
    <x v="0"/>
    <s v="USD"/>
    <n v="1479952800"/>
    <n v="1477368867"/>
    <n v="17099.176701388889"/>
    <s v="1946/10/24"/>
    <x v="581"/>
    <b v="0"/>
    <n v="107"/>
    <b v="1"/>
    <x v="20"/>
  </r>
  <r>
    <n v="1747"/>
    <s v="'Tulip, my mother's favourite flower' - A Photo Book."/>
    <s v="A beautiful, limited edition, photobook about the story of the last year of my mother's life, to be published by Dewi Lewis."/>
    <x v="7"/>
    <n v="9446"/>
    <x v="0"/>
    <x v="1"/>
    <s v="GBP"/>
    <n v="1447426800"/>
    <n v="1444904830"/>
    <n v="16723.435532407406"/>
    <s v="1945/10/13"/>
    <x v="311"/>
    <b v="0"/>
    <n v="159"/>
    <b v="1"/>
    <x v="20"/>
  </r>
  <r>
    <n v="1748"/>
    <s v="So It Is: Vancouver"/>
    <s v="Telling the story of the city through remarkable people who live in Vancouver today."/>
    <x v="63"/>
    <n v="64974"/>
    <x v="0"/>
    <x v="5"/>
    <s v="CAD"/>
    <n v="1441234143"/>
    <n v="1438642143"/>
    <n v="16650.950729166667"/>
    <s v="1945/08/01"/>
    <x v="1050"/>
    <b v="0"/>
    <n v="181"/>
    <b v="1"/>
    <x v="20"/>
  </r>
  <r>
    <n v="1749"/>
    <s v="E FOTOGRAFESCHE RECKBLECK - 367 DEEG AM AUSLAND ASAZ"/>
    <s v="Help me fund the production run of my first book by local Photographer Sandro Ortolani."/>
    <x v="284"/>
    <n v="12410.5"/>
    <x v="0"/>
    <x v="19"/>
    <s v="EUR"/>
    <n v="1488394800"/>
    <n v="1485213921"/>
    <n v="17189.975937499999"/>
    <s v="1947/01/22"/>
    <x v="244"/>
    <b v="0"/>
    <n v="131"/>
    <b v="1"/>
    <x v="20"/>
  </r>
  <r>
    <n v="1750"/>
    <s v="Love Wins- A Powerful Book of LGBTQ Love Stories"/>
    <s v="A book of portraits and histories making LGBT (Lesbian, Gay, Transgender, Bisexual) loving relationships visible, normal, and accepted."/>
    <x v="10"/>
    <n v="10081"/>
    <x v="0"/>
    <x v="0"/>
    <s v="USD"/>
    <n v="1461096304"/>
    <n v="1458936304"/>
    <n v="16885.836851851851"/>
    <s v="1946/03/24"/>
    <x v="1134"/>
    <b v="0"/>
    <n v="125"/>
    <b v="1"/>
    <x v="20"/>
  </r>
  <r>
    <n v="1751"/>
    <s v="Daily Bread: Stories from Rural Greece"/>
    <s v="Photographs and stories culled from 10 years of road trips through rural Greece"/>
    <x v="3"/>
    <n v="10290"/>
    <x v="0"/>
    <x v="0"/>
    <s v="USD"/>
    <n v="1426787123"/>
    <n v="1424198723"/>
    <n v="16483.781516203704"/>
    <s v="1945/02/15"/>
    <x v="157"/>
    <b v="0"/>
    <n v="61"/>
    <b v="1"/>
    <x v="20"/>
  </r>
  <r>
    <n v="1752"/>
    <s v="Adfectus Book"/>
    <s v="A little book of calm, in picture form, that will soothe the soul and un-furrow the brow."/>
    <x v="38"/>
    <n v="3122"/>
    <x v="0"/>
    <x v="1"/>
    <s v="GBP"/>
    <n v="1476425082"/>
    <n v="1473833082"/>
    <n v="17058.253263888888"/>
    <s v="1946/09/13"/>
    <x v="1135"/>
    <b v="0"/>
    <n v="90"/>
    <b v="1"/>
    <x v="20"/>
  </r>
  <r>
    <n v="1753"/>
    <s v="The Hero-In Me // Heroinmaleren - en mÃ¥de at leve pÃ¥"/>
    <s v="A friend or fiend? To me he is both, this is his story - in his words, out of his mind, in my photos and straight in to your hearts!"/>
    <x v="36"/>
    <n v="16200"/>
    <x v="0"/>
    <x v="8"/>
    <s v="DKK"/>
    <n v="1458579568"/>
    <n v="1455991168"/>
    <n v="16851.74962962963"/>
    <s v="1946/02/18"/>
    <x v="1136"/>
    <b v="0"/>
    <n v="35"/>
    <b v="1"/>
    <x v="20"/>
  </r>
  <r>
    <n v="1754"/>
    <s v="OFFICIAL OTTAWA (an unofficial portrait)"/>
    <s v="A photography publication that looks behind the myths, clichÃ©s and fairytales that surround Ottawa, the capital of Canada."/>
    <x v="0"/>
    <n v="9395"/>
    <x v="0"/>
    <x v="5"/>
    <s v="CAD"/>
    <n v="1428091353"/>
    <n v="1425502953"/>
    <n v="16498.876770833333"/>
    <s v="1945/03/02"/>
    <x v="123"/>
    <b v="0"/>
    <n v="90"/>
    <b v="1"/>
    <x v="20"/>
  </r>
  <r>
    <n v="1755"/>
    <s v="Just One Block: The Extraordinary Journey Around The Block"/>
    <s v="For about a year I've been taking pictures while walking around the block with my dog. Want to publish a ebook of what I captured."/>
    <x v="251"/>
    <n v="30"/>
    <x v="0"/>
    <x v="0"/>
    <s v="USD"/>
    <n v="1444071361"/>
    <n v="1441479361"/>
    <n v="16683.788900462961"/>
    <s v="1945/09/03"/>
    <x v="1137"/>
    <b v="0"/>
    <n v="4"/>
    <b v="1"/>
    <x v="20"/>
  </r>
  <r>
    <n v="1756"/>
    <s v="214: A Photobook of Dallas Hip Hop"/>
    <s v="214 is a photobook about the local hip hop culture in Dallas, Texas between 2012 and 2014 by photographer, Mariah Tyler."/>
    <x v="62"/>
    <n v="5655.6"/>
    <x v="0"/>
    <x v="0"/>
    <s v="USD"/>
    <n v="1472443269"/>
    <n v="1468987269"/>
    <n v="17002.167465277777"/>
    <s v="1946/07/19"/>
    <x v="1138"/>
    <b v="0"/>
    <n v="120"/>
    <b v="1"/>
    <x v="20"/>
  </r>
  <r>
    <n v="1757"/>
    <s v="The Resurgence of Femininity Photo Thesis"/>
    <s v="I want to create a self published photo art book on the topic of the resurgence of femininity."/>
    <x v="10"/>
    <n v="5800"/>
    <x v="0"/>
    <x v="0"/>
    <s v="USD"/>
    <n v="1485631740"/>
    <n v="1483041083"/>
    <n v="17164.827349537038"/>
    <s v="1946/12/28"/>
    <x v="608"/>
    <b v="0"/>
    <n v="14"/>
    <b v="1"/>
    <x v="20"/>
  </r>
  <r>
    <n v="1758"/>
    <s v="Yashica TLR Cameras History -Playing Cards"/>
    <s v="Yashica TLRs (Twin Lens Reflex) history cards are a cool way to present Yashica TLR collections in a fun way: by playing cards. Enjoy!"/>
    <x v="28"/>
    <n v="1147"/>
    <x v="0"/>
    <x v="0"/>
    <s v="USD"/>
    <n v="1468536992"/>
    <n v="1463352992"/>
    <n v="16936.955925925926"/>
    <s v="1946/05/14"/>
    <x v="1139"/>
    <b v="0"/>
    <n v="27"/>
    <b v="1"/>
    <x v="20"/>
  </r>
  <r>
    <n v="1759"/>
    <s v="Death Valley"/>
    <s v="Death Valley will be the first photo book of Andi State"/>
    <x v="10"/>
    <n v="5330"/>
    <x v="0"/>
    <x v="0"/>
    <s v="USD"/>
    <n v="1427309629"/>
    <n v="1425585229"/>
    <n v="16499.829039351851"/>
    <s v="1945/03/03"/>
    <x v="35"/>
    <b v="0"/>
    <n v="49"/>
    <b v="1"/>
    <x v="20"/>
  </r>
  <r>
    <n v="1760"/>
    <s v="Portraits by Aris Jerome"/>
    <s v="Thank you all so much for your pledges! We reached the goal! To continue supporting or for any questions email arisjerome@gmail.com"/>
    <x v="10"/>
    <n v="8272"/>
    <x v="0"/>
    <x v="0"/>
    <s v="USD"/>
    <n v="1456416513"/>
    <n v="1454688513"/>
    <n v="16836.672604166666"/>
    <s v="1946/02/03"/>
    <x v="2"/>
    <b v="0"/>
    <n v="102"/>
    <b v="1"/>
    <x v="20"/>
  </r>
  <r>
    <n v="1761"/>
    <s v="I Wanted To See Boobs"/>
    <s v="A hardcover photobook telling the naked truth of a young photographers journey."/>
    <x v="213"/>
    <n v="155"/>
    <x v="0"/>
    <x v="1"/>
    <s v="GBP"/>
    <n v="1442065060"/>
    <n v="1437745060"/>
    <n v="16640.567824074074"/>
    <s v="1945/07/22"/>
    <x v="550"/>
    <b v="0"/>
    <n v="3"/>
    <b v="1"/>
    <x v="20"/>
  </r>
  <r>
    <n v="1762"/>
    <s v="&quot;The Naked Pixel&quot; Ali Pakele"/>
    <s v="Project rewards $25 gets you 190+ digital images"/>
    <x v="213"/>
    <n v="885"/>
    <x v="0"/>
    <x v="0"/>
    <s v="USD"/>
    <n v="1457739245"/>
    <n v="1455147245"/>
    <n v="16841.982002314813"/>
    <s v="1946/02/08"/>
    <x v="952"/>
    <b v="0"/>
    <n v="25"/>
    <b v="1"/>
    <x v="20"/>
  </r>
  <r>
    <n v="1763"/>
    <s v="Coffee Table Girls Exclusive Art Photography Book"/>
    <s v="Hardcover photo book featuring bold, beautiful, confident models and coffee tables in outrageous juxtaposition with the backgrounds."/>
    <x v="14"/>
    <n v="12229"/>
    <x v="0"/>
    <x v="0"/>
    <s v="USD"/>
    <n v="1477255840"/>
    <n v="1474663840"/>
    <n v="17067.868518518517"/>
    <s v="1946/09/22"/>
    <x v="552"/>
    <b v="0"/>
    <n v="118"/>
    <b v="1"/>
    <x v="20"/>
  </r>
  <r>
    <n v="1764"/>
    <s v="Blood, Sweat &amp; Tears - Photobook"/>
    <s v="Individual sportspeople are masters of their own destiny. This book is a gritty behind the scenes look at boxers striving for success"/>
    <x v="34"/>
    <n v="2156"/>
    <x v="2"/>
    <x v="1"/>
    <s v="GBP"/>
    <n v="1407065979"/>
    <n v="1404560379"/>
    <n v="16256.485868055555"/>
    <s v="1944/07/03"/>
    <x v="170"/>
    <b v="1"/>
    <n v="39"/>
    <b v="0"/>
    <x v="20"/>
  </r>
  <r>
    <n v="1765"/>
    <s v="Oklahoma, The Way I See It; The Book"/>
    <s v="Everyday I meet new people and everyday I learn a new story. These are the most popular of those stories from the first year of OTWISI."/>
    <x v="78"/>
    <n v="7433.48"/>
    <x v="2"/>
    <x v="0"/>
    <s v="USD"/>
    <n v="1407972712"/>
    <n v="1405380712"/>
    <n v="16265.980462962963"/>
    <s v="1944/07/12"/>
    <x v="1140"/>
    <b v="1"/>
    <n v="103"/>
    <b v="0"/>
    <x v="20"/>
  </r>
  <r>
    <n v="1766"/>
    <s v="Photographic book on Melbourne's music scene"/>
    <s v="I want to create a beautiful book which documents the Melbourne music scene."/>
    <x v="15"/>
    <n v="0"/>
    <x v="2"/>
    <x v="2"/>
    <s v="AUD"/>
    <n v="1408999088"/>
    <n v="1407184688"/>
    <n v="16286.859814814814"/>
    <s v="1944/08/02"/>
    <x v="162"/>
    <b v="1"/>
    <n v="0"/>
    <b v="0"/>
    <x v="20"/>
  </r>
  <r>
    <n v="1767"/>
    <s v="OR-GÃ“L-HO -A search for meaning during the World Cup"/>
    <s v="A photographic search for the true meaning of pride for ones country during the World Cup"/>
    <x v="10"/>
    <n v="2286"/>
    <x v="2"/>
    <x v="0"/>
    <s v="USD"/>
    <n v="1407080884"/>
    <n v="1404488884"/>
    <n v="16255.658379629629"/>
    <s v="1944/07/02"/>
    <x v="1141"/>
    <b v="1"/>
    <n v="39"/>
    <b v="0"/>
    <x v="20"/>
  </r>
  <r>
    <n v="1768"/>
    <s v="SWFTTR: Southwest Farm-to-Table Recipes"/>
    <s v="My goal is to create a catalog of farm-to-table recipes with stunning images from restaurants and farms in the southwest."/>
    <x v="10"/>
    <n v="187"/>
    <x v="2"/>
    <x v="0"/>
    <s v="USD"/>
    <n v="1411824444"/>
    <n v="1406640444"/>
    <n v="16280.560694444444"/>
    <s v="1944/07/27"/>
    <x v="508"/>
    <b v="1"/>
    <n v="15"/>
    <b v="0"/>
    <x v="20"/>
  </r>
  <r>
    <n v="1769"/>
    <s v="Navajo Textile Project"/>
    <s v="To create a publication, and exhibition documenting the collection of Jamie Ross, longtime collector of Navajo Textiles"/>
    <x v="79"/>
    <n v="1081"/>
    <x v="2"/>
    <x v="0"/>
    <s v="USD"/>
    <n v="1421177959"/>
    <n v="1418585959"/>
    <n v="16418.818969907406"/>
    <s v="1944/12/12"/>
    <x v="1142"/>
    <b v="1"/>
    <n v="22"/>
    <b v="0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x v="142"/>
    <n v="13846"/>
    <x v="2"/>
    <x v="0"/>
    <s v="USD"/>
    <n v="1413312194"/>
    <n v="1410288194"/>
    <n v="16322.780023148149"/>
    <s v="1944/09/07"/>
    <x v="545"/>
    <b v="1"/>
    <n v="92"/>
    <b v="0"/>
    <x v="20"/>
  </r>
  <r>
    <n v="1771"/>
    <s v="&quot;Drakes Folly&quot;"/>
    <s v="Photographic book on the historic oil region of Pennsylvania where Edwin Drake drilled the well that started the modern oil industry."/>
    <x v="285"/>
    <n v="895"/>
    <x v="2"/>
    <x v="1"/>
    <s v="GBP"/>
    <n v="1414107040"/>
    <n v="1411515040"/>
    <n v="16336.97962962963"/>
    <s v="1944/09/21"/>
    <x v="128"/>
    <b v="1"/>
    <n v="25"/>
    <b v="0"/>
    <x v="20"/>
  </r>
  <r>
    <n v="1772"/>
    <s v="White Mountain"/>
    <s v="A photobook and a short documentary film telling the story of Holocaust in Northwestern Lithuania"/>
    <x v="62"/>
    <n v="858"/>
    <x v="2"/>
    <x v="1"/>
    <s v="GBP"/>
    <n v="1404666836"/>
    <n v="1399482836"/>
    <n v="16197.718009259259"/>
    <s v="1944/05/05"/>
    <x v="918"/>
    <b v="1"/>
    <n v="19"/>
    <b v="0"/>
    <x v="20"/>
  </r>
  <r>
    <n v="1773"/>
    <s v="True Faith : A Guitar Makers Promise to God by Tim Hawley"/>
    <s v="True Faith is a book about the true story of Ed Stilley and his promise to God to make instruments and give them to children for free."/>
    <x v="11"/>
    <n v="1877"/>
    <x v="2"/>
    <x v="0"/>
    <s v="USD"/>
    <n v="1421691298"/>
    <n v="1417803298"/>
    <n v="16409.760393518518"/>
    <s v="1944/12/03"/>
    <x v="189"/>
    <b v="1"/>
    <n v="19"/>
    <b v="0"/>
    <x v="20"/>
  </r>
  <r>
    <n v="1774"/>
    <s v="The World Upside Down: Portraits"/>
    <s v="A photo book of the artist's present and future portraits from 2013 to 2015, including actor and human rights activist George Takei."/>
    <x v="30"/>
    <n v="1148"/>
    <x v="2"/>
    <x v="0"/>
    <s v="USD"/>
    <n v="1417273140"/>
    <n v="1413609292"/>
    <n v="16361.218657407408"/>
    <s v="1944/10/16"/>
    <x v="1143"/>
    <b v="1"/>
    <n v="13"/>
    <b v="0"/>
    <x v="20"/>
  </r>
  <r>
    <n v="1775"/>
    <s v="Muhammad Ali - The Comeback"/>
    <s v="Rarely seen images of Muhammad Ali in his prime as he trained in Miami Beach at the famous 5th Street Gym in the early 70s"/>
    <x v="286"/>
    <n v="21158"/>
    <x v="2"/>
    <x v="0"/>
    <s v="USD"/>
    <n v="1414193160"/>
    <n v="1410305160"/>
    <n v="16322.976388888888"/>
    <s v="1944/09/07"/>
    <x v="545"/>
    <b v="1"/>
    <n v="124"/>
    <b v="0"/>
    <x v="20"/>
  </r>
  <r>
    <n v="1776"/>
    <s v="Dubai: A Synthetic City - Photobook &amp; Journal"/>
    <s v="A documentation of the implications of hedonistic architectural ventures in Dubai, the fastest growing city on the planet."/>
    <x v="10"/>
    <n v="335"/>
    <x v="2"/>
    <x v="1"/>
    <s v="GBP"/>
    <n v="1414623471"/>
    <n v="1411513071"/>
    <n v="16336.956840277779"/>
    <s v="1944/09/21"/>
    <x v="128"/>
    <b v="1"/>
    <n v="4"/>
    <b v="0"/>
    <x v="20"/>
  </r>
  <r>
    <n v="1777"/>
    <s v="All along the Control Tower"/>
    <s v="Photobook â€˜All along the Control Towerâ€™ by Theo and Frans Barten. Photos of more than 50 disused WW2 Control Towers in the UK."/>
    <x v="225"/>
    <n v="651"/>
    <x v="2"/>
    <x v="9"/>
    <s v="EUR"/>
    <n v="1424421253"/>
    <n v="1421829253"/>
    <n v="16456.357094907409"/>
    <s v="1945/01/19"/>
    <x v="692"/>
    <b v="1"/>
    <n v="10"/>
    <b v="0"/>
    <x v="20"/>
  </r>
  <r>
    <n v="1778"/>
    <s v="Portrait of Cuban Resilience: Faces and Voices of a Blockade"/>
    <s v="This book combines portraits of Cuban life and and society with quotes from a diverse group of Cubans that live in Cuba now."/>
    <x v="63"/>
    <n v="995"/>
    <x v="2"/>
    <x v="0"/>
    <s v="USD"/>
    <n v="1427485395"/>
    <n v="1423600995"/>
    <n v="16476.863368055554"/>
    <s v="1945/02/08"/>
    <x v="549"/>
    <b v="1"/>
    <n v="15"/>
    <b v="0"/>
    <x v="20"/>
  </r>
  <r>
    <n v="1779"/>
    <s v="Ozymandias : a photo book"/>
    <s v="Publication of an award-winning photographic series that explores the endless and beautiful dance between creation and destruction."/>
    <x v="34"/>
    <n v="3986"/>
    <x v="2"/>
    <x v="0"/>
    <s v="USD"/>
    <n v="1472834180"/>
    <n v="1470242180"/>
    <n v="17016.691898148147"/>
    <s v="1946/08/02"/>
    <x v="516"/>
    <b v="1"/>
    <n v="38"/>
    <b v="0"/>
    <x v="20"/>
  </r>
  <r>
    <n v="1780"/>
    <s v="Native Nation"/>
    <s v="It is time to recognize and give to the indigenus groups the credit they deserve. It is time to understand where we come from."/>
    <x v="11"/>
    <n v="11923"/>
    <x v="2"/>
    <x v="0"/>
    <s v="USD"/>
    <n v="1467469510"/>
    <n v="1462285510"/>
    <n v="16924.600810185184"/>
    <s v="1946/05/02"/>
    <x v="1037"/>
    <b v="1"/>
    <n v="152"/>
    <b v="0"/>
    <x v="20"/>
  </r>
  <r>
    <n v="1781"/>
    <s v="Political Views: 2016 US Presidential Election Photography"/>
    <s v="A photobook of the US presidential election from a citizen's point of view, showing the major conventions, rallies, and election day."/>
    <x v="62"/>
    <n v="1417"/>
    <x v="2"/>
    <x v="0"/>
    <s v="USD"/>
    <n v="1473950945"/>
    <n v="1471272545"/>
    <n v="17028.617418981481"/>
    <s v="1946/08/14"/>
    <x v="1144"/>
    <b v="1"/>
    <n v="24"/>
    <b v="0"/>
    <x v="20"/>
  </r>
  <r>
    <n v="1782"/>
    <s v="Keepers Of The Craft: Cocktails Across America. A Photobook"/>
    <s v="I am traveling across the entire USA documenting cocktail culture to publish a stunning hard cover photo book of the resulting work."/>
    <x v="19"/>
    <n v="5422"/>
    <x v="2"/>
    <x v="0"/>
    <s v="USD"/>
    <n v="1456062489"/>
    <n v="1453211289"/>
    <n v="16819.575104166666"/>
    <s v="1946/01/17"/>
    <x v="489"/>
    <b v="1"/>
    <n v="76"/>
    <b v="0"/>
    <x v="20"/>
  </r>
  <r>
    <n v="1783"/>
    <s v="Hues of my Vision"/>
    <s v="My Buddy Spirit and I, Ara, camping full time camera on hand for a bit over nine years. &quot;Hue of my Vision&quot; is our Photo Book."/>
    <x v="79"/>
    <n v="9477"/>
    <x v="2"/>
    <x v="0"/>
    <s v="USD"/>
    <n v="1432248478"/>
    <n v="1429656478"/>
    <n v="16546.949976851851"/>
    <s v="1945/04/19"/>
    <x v="148"/>
    <b v="1"/>
    <n v="185"/>
    <b v="0"/>
    <x v="20"/>
  </r>
  <r>
    <n v="1784"/>
    <s v="Vantage Point: Photographs of Milwaukee from on high"/>
    <s v="I want to publish my first photo book and make prints based on a series of rooftop cityscapes I took in 2014 of the city that I love."/>
    <x v="10"/>
    <n v="1988"/>
    <x v="2"/>
    <x v="0"/>
    <s v="USD"/>
    <n v="1422674700"/>
    <n v="1419954240"/>
    <n v="16434.655555555557"/>
    <s v="1944/12/28"/>
    <x v="1145"/>
    <b v="1"/>
    <n v="33"/>
    <b v="0"/>
    <x v="20"/>
  </r>
  <r>
    <n v="1785"/>
    <s v="Hank Bought A Bus - A photobook of our bus and adventure."/>
    <s v="A book about a school bus converted into a living space, and the adventure shared by friends on its maiden voyage."/>
    <x v="95"/>
    <n v="4853"/>
    <x v="2"/>
    <x v="0"/>
    <s v="USD"/>
    <n v="1413417600"/>
    <n v="1410750855"/>
    <n v="16328.134895833333"/>
    <s v="1944/09/13"/>
    <x v="878"/>
    <b v="1"/>
    <n v="108"/>
    <b v="0"/>
    <x v="20"/>
  </r>
  <r>
    <n v="1786"/>
    <s v="Observations in 6x6"/>
    <s v="A photo book that shows a timeless trip from Portugal to Sri Lanka in a subjective point of view through an old Hasselblad objective."/>
    <x v="168"/>
    <n v="905"/>
    <x v="2"/>
    <x v="9"/>
    <s v="EUR"/>
    <n v="1418649177"/>
    <n v="1416057177"/>
    <n v="16389.550659722223"/>
    <s v="1944/11/13"/>
    <x v="861"/>
    <b v="1"/>
    <n v="29"/>
    <b v="0"/>
    <x v="20"/>
  </r>
  <r>
    <n v="1787"/>
    <s v="Alpamayo to Yerupaja"/>
    <s v="Raising awareness to the effects of global warming through photographs of the high mountains of Peru."/>
    <x v="3"/>
    <n v="1533"/>
    <x v="2"/>
    <x v="0"/>
    <s v="USD"/>
    <n v="1428158637"/>
    <n v="1425570237"/>
    <n v="16499.655520833334"/>
    <s v="1945/03/03"/>
    <x v="35"/>
    <b v="1"/>
    <n v="24"/>
    <b v="0"/>
    <x v="20"/>
  </r>
  <r>
    <n v="1788"/>
    <s v="Beyond the Pale"/>
    <s v="A photo book celebrating Goths, exploring their lives and giving an insight into what Goth is for them."/>
    <x v="62"/>
    <n v="76"/>
    <x v="2"/>
    <x v="1"/>
    <s v="GBP"/>
    <n v="1414795542"/>
    <n v="1412203542"/>
    <n v="16344.948402777778"/>
    <s v="1944/09/29"/>
    <x v="575"/>
    <b v="1"/>
    <n v="4"/>
    <b v="0"/>
    <x v="20"/>
  </r>
  <r>
    <n v="1789"/>
    <s v="Paintball: Beyond The Paint"/>
    <s v="I want to create a portfolio to show all the aspects of the adrenaline filled game of paintball. Focusing on tournament players"/>
    <x v="6"/>
    <n v="40"/>
    <x v="2"/>
    <x v="0"/>
    <s v="USD"/>
    <n v="1421042403"/>
    <n v="1415858403"/>
    <n v="16387.250034722223"/>
    <s v="1944/11/11"/>
    <x v="547"/>
    <b v="1"/>
    <n v="4"/>
    <b v="0"/>
    <x v="20"/>
  </r>
  <r>
    <n v="1790"/>
    <s v="Return to Relevance: The Scott Hyde Archive"/>
    <s v="70 years of incredible photography sits patiently in old film sheet boxes, waiting for a return to relevance."/>
    <x v="287"/>
    <n v="1636"/>
    <x v="2"/>
    <x v="0"/>
    <s v="USD"/>
    <n v="1423152678"/>
    <n v="1420560678"/>
    <n v="16441.674513888887"/>
    <s v="1945/01/04"/>
    <x v="1146"/>
    <b v="1"/>
    <n v="15"/>
    <b v="0"/>
    <x v="20"/>
  </r>
  <r>
    <n v="1791"/>
    <s v="disCover: Napoli"/>
    <s v="For the love of street photography and the beauty of traditional cultures in southern Italy."/>
    <x v="9"/>
    <n v="107"/>
    <x v="2"/>
    <x v="1"/>
    <s v="GBP"/>
    <n v="1422553565"/>
    <n v="1417369565"/>
    <n v="16404.740335648148"/>
    <s v="1944/11/28"/>
    <x v="186"/>
    <b v="1"/>
    <n v="4"/>
    <b v="0"/>
    <x v="20"/>
  </r>
  <r>
    <n v="1792"/>
    <s v="Bensinger's: Photographs by Helaine Garren"/>
    <s v="In 1970 Helaine Garren shot a series of images at Bensingerâ€™s Pool Hall in Chicago, Illinois."/>
    <x v="31"/>
    <n v="15281"/>
    <x v="2"/>
    <x v="0"/>
    <s v="USD"/>
    <n v="1439189940"/>
    <n v="1435970682"/>
    <n v="16620.031041666665"/>
    <s v="1945/07/02"/>
    <x v="568"/>
    <b v="1"/>
    <n v="139"/>
    <b v="0"/>
    <x v="20"/>
  </r>
  <r>
    <n v="1793"/>
    <s v="Live to Learn, Learn to Fight, Fight to Live - The Karen"/>
    <s v="The beginning of a long term project to document life of the Karen ethnic group on the border of Thailand and Burma."/>
    <x v="9"/>
    <n v="40"/>
    <x v="2"/>
    <x v="2"/>
    <s v="AUD"/>
    <n v="1417127040"/>
    <n v="1414531440"/>
    <n v="16371.891666666666"/>
    <s v="1944/10/26"/>
    <x v="586"/>
    <b v="1"/>
    <n v="2"/>
    <b v="0"/>
    <x v="20"/>
  </r>
  <r>
    <n v="1794"/>
    <s v="Venus as Men"/>
    <s v="&quot;Venus as Menâ€ is a book about beauty of masculine nude. Is a reflection about men as a sensitive and sensual being and gender equity."/>
    <x v="7"/>
    <n v="997"/>
    <x v="2"/>
    <x v="0"/>
    <s v="USD"/>
    <n v="1423660422"/>
    <n v="1420636422"/>
    <n v="16442.551180555554"/>
    <s v="1945/01/05"/>
    <x v="809"/>
    <b v="1"/>
    <n v="18"/>
    <b v="0"/>
    <x v="20"/>
  </r>
  <r>
    <n v="1795"/>
    <s v="THE AFGHANS - A Photo Book"/>
    <s v="A photography book documenting the impact of the ISAF mission on the Afghan people of Mazar-e Sharif."/>
    <x v="89"/>
    <n v="10846"/>
    <x v="2"/>
    <x v="12"/>
    <s v="EUR"/>
    <n v="1476460800"/>
    <n v="1473922541"/>
    <n v="17059.28866898148"/>
    <s v="1946/09/14"/>
    <x v="124"/>
    <b v="1"/>
    <n v="81"/>
    <b v="0"/>
    <x v="20"/>
  </r>
  <r>
    <n v="1796"/>
    <s v="Kenema"/>
    <s v="Kenema is a stunning portrait photography book by British Photographer, Peter Dibdin, capturing community life in Kenema, Sierra Leone."/>
    <x v="266"/>
    <n v="4190"/>
    <x v="2"/>
    <x v="1"/>
    <s v="GBP"/>
    <n v="1469356366"/>
    <n v="1464172366"/>
    <n v="16946.439421296298"/>
    <s v="1946/05/24"/>
    <x v="518"/>
    <b v="1"/>
    <n v="86"/>
    <b v="0"/>
    <x v="20"/>
  </r>
  <r>
    <n v="1797"/>
    <s v="Remnants, A Photography Book to Send to Congress"/>
    <s v="A photography book that serves as a call to action for Congress to stand up for survivors of domestic and sexual assault."/>
    <x v="3"/>
    <n v="6755"/>
    <x v="2"/>
    <x v="0"/>
    <s v="USD"/>
    <n v="1481809189"/>
    <n v="1479217189"/>
    <n v="17120.56931712963"/>
    <s v="1946/11/14"/>
    <x v="296"/>
    <b v="1"/>
    <n v="140"/>
    <b v="0"/>
    <x v="20"/>
  </r>
  <r>
    <n v="1798"/>
    <s v="Amoung Charros and Poetry/Entre Charros y Poesias"/>
    <s v="A photographic series on Mexican cowboys that I want to have published as a fine art book that will also include cowboy poetry."/>
    <x v="194"/>
    <n v="2182"/>
    <x v="2"/>
    <x v="0"/>
    <s v="USD"/>
    <n v="1454572233"/>
    <n v="1449388233"/>
    <n v="16775.326770833333"/>
    <s v="1945/12/04"/>
    <x v="1147"/>
    <b v="1"/>
    <n v="37"/>
    <b v="0"/>
    <x v="20"/>
  </r>
  <r>
    <n v="1799"/>
    <s v="The UnDiscovered Image"/>
    <s v="The UnDiscovered Image, a monthly publication dedicated to photographers."/>
    <x v="23"/>
    <n v="69.83"/>
    <x v="2"/>
    <x v="1"/>
    <s v="GBP"/>
    <n v="1415740408"/>
    <n v="1414008808"/>
    <n v="16365.842685185185"/>
    <s v="1944/10/20"/>
    <x v="343"/>
    <b v="1"/>
    <n v="6"/>
    <b v="0"/>
    <x v="20"/>
  </r>
  <r>
    <n v="1800"/>
    <s v="The Sikh Project Book"/>
    <s v="Shot over 3 years in the U.K &amp; U.S, and featured in press worldwide, we need your help to back the highly anticipated Sikh Project book"/>
    <x v="288"/>
    <n v="9460"/>
    <x v="2"/>
    <x v="1"/>
    <s v="GBP"/>
    <n v="1476109970"/>
    <n v="1473517970"/>
    <n v="17054.606134259258"/>
    <s v="1946/09/09"/>
    <x v="1148"/>
    <b v="1"/>
    <n v="113"/>
    <b v="0"/>
    <x v="20"/>
  </r>
  <r>
    <n v="1801"/>
    <s v="Come, Bring, Punish"/>
    <s v="Get involved in Come, Bring, Punish, a new photo book by Ewen Spencer, documenting the European Ballroom scene and the life around it"/>
    <x v="73"/>
    <n v="2355"/>
    <x v="2"/>
    <x v="1"/>
    <s v="GBP"/>
    <n v="1450181400"/>
    <n v="1447429868"/>
    <n v="16752.660509259258"/>
    <s v="1945/11/11"/>
    <x v="212"/>
    <b v="1"/>
    <n v="37"/>
    <b v="0"/>
    <x v="20"/>
  </r>
  <r>
    <n v="1802"/>
    <s v="Out Of The Dark"/>
    <s v="Inner Darkness turned into a photobook. Personal work i shot during my recovery...in Berlin."/>
    <x v="8"/>
    <n v="1697"/>
    <x v="2"/>
    <x v="12"/>
    <s v="EUR"/>
    <n v="1435442340"/>
    <n v="1433416830"/>
    <n v="16590.472569444446"/>
    <s v="1945/06/02"/>
    <x v="1149"/>
    <b v="1"/>
    <n v="18"/>
    <b v="0"/>
    <x v="20"/>
  </r>
  <r>
    <n v="1803"/>
    <s v="On the Verge, the book."/>
    <s v="Photographs capture fleeting experiences, where childhood is our past and adulthood is our future. In between. On the verge."/>
    <x v="178"/>
    <n v="5390"/>
    <x v="2"/>
    <x v="0"/>
    <s v="USD"/>
    <n v="1423878182"/>
    <n v="1421199782"/>
    <n v="16449.071550925924"/>
    <s v="1945/01/12"/>
    <x v="982"/>
    <b v="1"/>
    <n v="75"/>
    <b v="0"/>
    <x v="20"/>
  </r>
  <r>
    <n v="1804"/>
    <s v="No Dar Papaya:  Photographs from Colombia 2003-2013"/>
    <s v="A beautiful book of Polaroid photographs which celebrates the beauty, diversity, and distinctive character of Colombia"/>
    <x v="289"/>
    <n v="5452"/>
    <x v="2"/>
    <x v="0"/>
    <s v="USD"/>
    <n v="1447521404"/>
    <n v="1444061804"/>
    <n v="16713.678287037037"/>
    <s v="1945/10/03"/>
    <x v="467"/>
    <b v="1"/>
    <n v="52"/>
    <b v="0"/>
    <x v="20"/>
  </r>
  <r>
    <n v="1805"/>
    <s v="Book &quot;The Travellers&quot;"/>
    <s v="The production of the book about my long term project &quot;The Travellers&quot;, Ireland`s biggest minority group with a nomadic origin."/>
    <x v="290"/>
    <n v="8191"/>
    <x v="2"/>
    <x v="12"/>
    <s v="EUR"/>
    <n v="1443808800"/>
    <n v="1441048658"/>
    <n v="16678.803912037038"/>
    <s v="1945/08/29"/>
    <x v="517"/>
    <b v="1"/>
    <n v="122"/>
    <b v="0"/>
    <x v="20"/>
  </r>
  <r>
    <n v="1806"/>
    <s v="American Presidents Naked"/>
    <s v="Join me in publishing an amazing and unprecedented book with full frontal photopraphs of 8 American Presidents Naked"/>
    <x v="22"/>
    <n v="591"/>
    <x v="2"/>
    <x v="1"/>
    <s v="GBP"/>
    <n v="1412090349"/>
    <n v="1409066349"/>
    <n v="16308.638298611111"/>
    <s v="1944/08/24"/>
    <x v="546"/>
    <b v="1"/>
    <n v="8"/>
    <b v="0"/>
    <x v="20"/>
  </r>
  <r>
    <n v="1807"/>
    <s v="Anywhere but Here"/>
    <s v="I want to explore alternative cultures and lifestyles in America."/>
    <x v="10"/>
    <n v="553"/>
    <x v="2"/>
    <x v="0"/>
    <s v="USD"/>
    <n v="1411868313"/>
    <n v="1409276313"/>
    <n v="16311.0684375"/>
    <s v="1944/08/27"/>
    <x v="1150"/>
    <b v="1"/>
    <n v="8"/>
    <b v="0"/>
    <x v="20"/>
  </r>
  <r>
    <n v="1808"/>
    <s v="An Iranian Journey"/>
    <s v="An Iranian Journey exposes the duality of life in modern Iran where youth navigate a thicket of Islamic laws and customs to live freely"/>
    <x v="89"/>
    <n v="11594"/>
    <x v="2"/>
    <x v="0"/>
    <s v="USD"/>
    <n v="1486830030"/>
    <n v="1483806030"/>
    <n v="17173.680902777778"/>
    <s v="1947/01/06"/>
    <x v="769"/>
    <b v="1"/>
    <n v="96"/>
    <b v="0"/>
    <x v="20"/>
  </r>
  <r>
    <n v="1809"/>
    <s v="Hamilton: A Different Perspective"/>
    <s v="A stunning photo book highlighting the visual diversity of the City of Hamilton and showcasing it in a new light."/>
    <x v="8"/>
    <n v="380"/>
    <x v="2"/>
    <x v="5"/>
    <s v="CAD"/>
    <n v="1425246439"/>
    <n v="1422222439"/>
    <n v="16460.907858796298"/>
    <s v="1945/01/23"/>
    <x v="869"/>
    <b v="1"/>
    <n v="9"/>
    <b v="0"/>
    <x v="20"/>
  </r>
  <r>
    <n v="1810"/>
    <s v="Film Speed"/>
    <s v="Film Speed is a series of Zines focusing on architecture shot completely on 35 and 120mm film."/>
    <x v="52"/>
    <n v="15"/>
    <x v="2"/>
    <x v="0"/>
    <s v="USD"/>
    <n v="1408657826"/>
    <n v="1407621026"/>
    <n v="16291.910023148148"/>
    <s v="1944/08/07"/>
    <x v="1151"/>
    <b v="0"/>
    <n v="2"/>
    <b v="0"/>
    <x v="20"/>
  </r>
  <r>
    <n v="1811"/>
    <s v="The Year of Sunsets"/>
    <s v="A collection of 365 color photographs of sunsets in 2014, beautifully presented in a hardcover book."/>
    <x v="214"/>
    <n v="40"/>
    <x v="2"/>
    <x v="0"/>
    <s v="USD"/>
    <n v="1414123200"/>
    <n v="1408962270"/>
    <n v="16307.433680555556"/>
    <s v="1944/08/23"/>
    <x v="872"/>
    <b v="0"/>
    <n v="26"/>
    <b v="0"/>
    <x v="20"/>
  </r>
  <r>
    <n v="1812"/>
    <s v="Run Rwanda: A Photo Book showcasing contemporary Rwanda"/>
    <s v="Run Rwanda - 211 miles, 100 photos:  An intimate visual documentation  of the inspiring and innovative reality of modern day Rwanda"/>
    <x v="115"/>
    <n v="865"/>
    <x v="2"/>
    <x v="1"/>
    <s v="GBP"/>
    <n v="1467531536"/>
    <n v="1464939536"/>
    <n v="16955.318703703702"/>
    <s v="1946/06/02"/>
    <x v="993"/>
    <b v="0"/>
    <n v="23"/>
    <b v="0"/>
    <x v="20"/>
  </r>
  <r>
    <n v="1813"/>
    <s v="Libya : The Lost Days"/>
    <s v="This project aims to document, Libyan photographic history; through both print and artisan mediums ."/>
    <x v="222"/>
    <n v="0"/>
    <x v="2"/>
    <x v="1"/>
    <s v="GBP"/>
    <n v="1407532812"/>
    <n v="1404940812"/>
    <n v="16260.889027777777"/>
    <s v="1944/07/07"/>
    <x v="601"/>
    <b v="0"/>
    <n v="0"/>
    <b v="0"/>
    <x v="20"/>
  </r>
  <r>
    <n v="1814"/>
    <s v="My Favourite Colour Was Yellow"/>
    <s v="A self published photo book documenting the overwhelming presence of the colour pink, in young girls lives here in the UK."/>
    <x v="14"/>
    <n v="5902"/>
    <x v="2"/>
    <x v="1"/>
    <s v="GBP"/>
    <n v="1425108736"/>
    <n v="1422516736"/>
    <n v="16464.314074074075"/>
    <s v="1945/01/27"/>
    <x v="47"/>
    <b v="0"/>
    <n v="140"/>
    <b v="0"/>
    <x v="20"/>
  </r>
  <r>
    <n v="1815"/>
    <s v="Texas to Florida"/>
    <s v="Photographic roadtrip from Dallas/Ft Worth, Texas to Florida's beaches. A summer photography roadtrip project to include 5 states."/>
    <x v="9"/>
    <n v="0"/>
    <x v="2"/>
    <x v="0"/>
    <s v="USD"/>
    <n v="1435787137"/>
    <n v="1434577537"/>
    <n v="16603.906678240739"/>
    <s v="1945/06/15"/>
    <x v="954"/>
    <b v="0"/>
    <n v="0"/>
    <b v="0"/>
    <x v="20"/>
  </r>
  <r>
    <n v="1816"/>
    <s v="Moments of Passion"/>
    <s v="A unique Photographic Book Project about the Passionate Moments and Strong Emotions that lie within Karate"/>
    <x v="31"/>
    <n v="509"/>
    <x v="2"/>
    <x v="16"/>
    <s v="CHF"/>
    <n v="1469473200"/>
    <n v="1467061303"/>
    <n v="16979.876192129628"/>
    <s v="1946/06/26"/>
    <x v="1019"/>
    <b v="0"/>
    <n v="6"/>
    <b v="0"/>
    <x v="20"/>
  </r>
  <r>
    <n v="1817"/>
    <s v="Through the Lens of Jerry Gustafson"/>
    <s v="Hundreds of breathtaking rodeo photographs collected in a beautiful coffee table book."/>
    <x v="102"/>
    <n v="9419"/>
    <x v="2"/>
    <x v="0"/>
    <s v="USD"/>
    <n v="1485759540"/>
    <n v="1480607607"/>
    <n v="17136.662118055556"/>
    <s v="1946/11/30"/>
    <x v="946"/>
    <b v="0"/>
    <n v="100"/>
    <b v="0"/>
    <x v="20"/>
  </r>
  <r>
    <n v="1818"/>
    <s v="Give Me Your Goofy-ist"/>
    <s v="We are all different, this is a way to honor and celebrate the authenticity in being different."/>
    <x v="36"/>
    <n v="0"/>
    <x v="2"/>
    <x v="0"/>
    <s v="USD"/>
    <n v="1428035850"/>
    <n v="1425447450"/>
    <n v="16498.234375"/>
    <s v="1945/03/02"/>
    <x v="123"/>
    <b v="0"/>
    <n v="0"/>
    <b v="0"/>
    <x v="20"/>
  </r>
  <r>
    <n v="1819"/>
    <s v="Claim Your Glacier: What's your legacy? Denali, AK"/>
    <s v="Reach the ends of the earth! Claim a piece of alaskan wilderness- your name in a glacier and receive photo book our Denali Expedition"/>
    <x v="38"/>
    <n v="25"/>
    <x v="2"/>
    <x v="0"/>
    <s v="USD"/>
    <n v="1406743396"/>
    <n v="1404151396"/>
    <n v="16251.752268518518"/>
    <s v="1944/06/28"/>
    <x v="1152"/>
    <b v="0"/>
    <n v="4"/>
    <b v="0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x v="91"/>
    <n v="1707"/>
    <x v="2"/>
    <x v="0"/>
    <s v="USD"/>
    <n v="1427850090"/>
    <n v="1425261690"/>
    <n v="16496.084374999999"/>
    <s v="1945/02/28"/>
    <x v="422"/>
    <b v="0"/>
    <n v="8"/>
    <b v="0"/>
    <x v="20"/>
  </r>
  <r>
    <n v="1821"/>
    <s v="Glass Cloud on the road!"/>
    <s v="Glass Cloud tour dates are already beginning to pile up. They are turning to YOU to help get them from town to town."/>
    <x v="30"/>
    <n v="3372.25"/>
    <x v="0"/>
    <x v="0"/>
    <s v="USD"/>
    <n v="1330760367"/>
    <n v="1326872367"/>
    <n v="15357.319062500001"/>
    <s v="1942/01/16"/>
    <x v="1153"/>
    <b v="0"/>
    <n v="57"/>
    <b v="1"/>
    <x v="11"/>
  </r>
  <r>
    <n v="1822"/>
    <s v="Wood Butcher's new music video- I Don't Wanna Party"/>
    <s v="Wood Butcher needs your help to make this happen. Buy a CD, support local music!"/>
    <x v="43"/>
    <n v="300"/>
    <x v="0"/>
    <x v="5"/>
    <s v="CAD"/>
    <n v="1391194860"/>
    <n v="1388084862"/>
    <n v="16065.797013888889"/>
    <s v="1943/12/25"/>
    <x v="399"/>
    <b v="0"/>
    <n v="11"/>
    <b v="1"/>
    <x v="11"/>
  </r>
  <r>
    <n v="1823"/>
    <s v="Our Band Van Needs Serious Repairs!!!"/>
    <s v="Just as we are getting prepared to tour we find out our van has serious damage and can't run. We unfortunately don't have enough."/>
    <x v="176"/>
    <n v="811"/>
    <x v="0"/>
    <x v="0"/>
    <s v="USD"/>
    <n v="1351095976"/>
    <n v="1348503976"/>
    <n v="15607.684907407407"/>
    <s v="1942/09/23"/>
    <x v="1154"/>
    <b v="0"/>
    <n v="33"/>
    <b v="1"/>
    <x v="11"/>
  </r>
  <r>
    <n v="1824"/>
    <s v="Tin Man's Broken Wisdom Fund"/>
    <s v="cd fund raiser"/>
    <x v="9"/>
    <n v="3002"/>
    <x v="0"/>
    <x v="0"/>
    <s v="USD"/>
    <n v="1389146880"/>
    <n v="1387403967"/>
    <n v="16057.916284722221"/>
    <s v="1943/12/17"/>
    <x v="1155"/>
    <b v="0"/>
    <n v="40"/>
    <b v="1"/>
    <x v="11"/>
  </r>
  <r>
    <n v="1825"/>
    <s v="Eurisko's &quot;Wild Animal&quot; Project"/>
    <s v="Eurisko is trying to release our full length entitled &quot;Wild Animal!&quot; Money raised will go towards studio time, mixing, and mastering."/>
    <x v="13"/>
    <n v="2101"/>
    <x v="0"/>
    <x v="0"/>
    <s v="USD"/>
    <n v="1373572903"/>
    <n v="1371585703"/>
    <n v="15874.834525462962"/>
    <s v="1943/06/17"/>
    <x v="654"/>
    <b v="0"/>
    <n v="50"/>
    <b v="1"/>
    <x v="11"/>
  </r>
  <r>
    <n v="1826"/>
    <s v="BEAR GHOST! Professional Recording! Yay!"/>
    <s v="Hear your favorite Bear Ghost in eargasmic quality!"/>
    <x v="13"/>
    <n v="2020"/>
    <x v="0"/>
    <x v="0"/>
    <s v="USD"/>
    <n v="1392675017"/>
    <n v="1390083017"/>
    <n v="16088.923807870371"/>
    <s v="1944/01/17"/>
    <x v="335"/>
    <b v="0"/>
    <n v="38"/>
    <b v="1"/>
    <x v="11"/>
  </r>
  <r>
    <n v="1827"/>
    <s v="&quot;Homeward Bound&quot; a journey in sound. "/>
    <s v="I have been a lot of places &amp; written a lot of songs. It's finally time to make my debut album &quot;Homeward Bound&quot; and I need your help!"/>
    <x v="6"/>
    <n v="8053"/>
    <x v="0"/>
    <x v="0"/>
    <s v="USD"/>
    <n v="1299138561"/>
    <n v="1294818561"/>
    <n v="14986.3259375"/>
    <s v="1941/01/10"/>
    <x v="237"/>
    <b v="0"/>
    <n v="96"/>
    <b v="1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x v="22"/>
    <n v="20032"/>
    <x v="0"/>
    <x v="0"/>
    <s v="USD"/>
    <n v="1399672800"/>
    <n v="1396906530"/>
    <n v="16167.899652777778"/>
    <s v="1944/04/05"/>
    <x v="897"/>
    <b v="0"/>
    <n v="48"/>
    <b v="1"/>
    <x v="11"/>
  </r>
  <r>
    <n v="1829"/>
    <s v="Help JUICE (Boston) Record Their First Album"/>
    <s v="Everything is set to record are EP except for our finances. Please donate if you can! Any amount is appreciated. "/>
    <x v="15"/>
    <n v="2500.25"/>
    <x v="0"/>
    <x v="0"/>
    <s v="USD"/>
    <n v="1295647200"/>
    <n v="1291428371"/>
    <n v="14947.087627314815"/>
    <s v="1940/12/02"/>
    <x v="1156"/>
    <b v="0"/>
    <n v="33"/>
    <b v="1"/>
    <x v="11"/>
  </r>
  <r>
    <n v="1830"/>
    <s v="Help Vintage Blue Complete and Promote Our Record!"/>
    <s v="We have come a long way on our new record, but now we need your help.  Help us, and together we can make magic!"/>
    <x v="36"/>
    <n v="15230"/>
    <x v="0"/>
    <x v="0"/>
    <s v="USD"/>
    <n v="1393259107"/>
    <n v="1390667107"/>
    <n v="16095.684108796297"/>
    <s v="1944/01/24"/>
    <x v="1157"/>
    <b v="0"/>
    <n v="226"/>
    <b v="1"/>
    <x v="11"/>
  </r>
  <r>
    <n v="1831"/>
    <s v="Darling Waste Trailer Bail Out!"/>
    <s v="After a 2 year Odyssey, Darling Waste's trailer is still not home! We need $3,500 to get it through U.S. Customs!"/>
    <x v="28"/>
    <n v="1030"/>
    <x v="0"/>
    <x v="0"/>
    <s v="USD"/>
    <n v="1336866863"/>
    <n v="1335570863"/>
    <n v="15457.996099537037"/>
    <s v="1942/04/26"/>
    <x v="707"/>
    <b v="0"/>
    <n v="14"/>
    <b v="1"/>
    <x v="11"/>
  </r>
  <r>
    <n v="1832"/>
    <s v="Black Swan Theories Debut CD"/>
    <s v="Hi! We're the music duo Black Swan Theories and our project is to manufacture our debut CD of 10 already-completed songs.  "/>
    <x v="18"/>
    <n v="500"/>
    <x v="0"/>
    <x v="0"/>
    <s v="USD"/>
    <n v="1299243427"/>
    <n v="1296651427"/>
    <n v="15007.539664351852"/>
    <s v="1941/01/31"/>
    <x v="1158"/>
    <b v="0"/>
    <n v="20"/>
    <b v="1"/>
    <x v="11"/>
  </r>
  <r>
    <n v="1833"/>
    <s v="HAIRcyclopedia Vol. 2 - The Vault"/>
    <s v="I am writing the second volume in a series of hair band encyclopedias, however I lack the means to afford the costs of the photos."/>
    <x v="44"/>
    <n v="1050"/>
    <x v="0"/>
    <x v="0"/>
    <s v="USD"/>
    <n v="1362211140"/>
    <n v="1359421403"/>
    <n v="15734.044016203703"/>
    <s v="1943/01/28"/>
    <x v="636"/>
    <b v="0"/>
    <n v="25"/>
    <b v="1"/>
    <x v="11"/>
  </r>
  <r>
    <n v="1834"/>
    <s v="TDJ - All Part of the Plan EP/Tour"/>
    <s v="Help us fund our first tour and promote our new EP!"/>
    <x v="3"/>
    <n v="11805"/>
    <x v="0"/>
    <x v="0"/>
    <s v="USD"/>
    <n v="1422140895"/>
    <n v="1418684895"/>
    <n v="16419.964062499999"/>
    <s v="1944/12/13"/>
    <x v="607"/>
    <b v="0"/>
    <n v="90"/>
    <b v="1"/>
    <x v="11"/>
  </r>
  <r>
    <n v="1835"/>
    <s v="DIRTY LITTLE REBEL EP"/>
    <s v="WE ARE A HARD ROCK/PUNK BAND SEEKING FUNDS TO RECORD A NEW EP. _x000a__x000a_https://www.reverbnation.com/dirtylittlerebel"/>
    <x v="2"/>
    <n v="520"/>
    <x v="0"/>
    <x v="1"/>
    <s v="GBP"/>
    <n v="1459439471"/>
    <n v="1456851071"/>
    <n v="16861.702210648149"/>
    <s v="1946/02/28"/>
    <x v="457"/>
    <b v="0"/>
    <n v="11"/>
    <b v="1"/>
    <x v="11"/>
  </r>
  <r>
    <n v="1836"/>
    <s v="KICKSTART OUR &lt;+3"/>
    <s v="Help fund our 2013 Sound &amp; Lighting Touring rig!"/>
    <x v="10"/>
    <n v="10017"/>
    <x v="0"/>
    <x v="0"/>
    <s v="USD"/>
    <n v="1361129129"/>
    <n v="1359660329"/>
    <n v="15736.809363425926"/>
    <s v="1943/01/30"/>
    <x v="1159"/>
    <b v="0"/>
    <n v="55"/>
    <b v="1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x v="20"/>
    <n v="1841"/>
    <x v="0"/>
    <x v="0"/>
    <s v="USD"/>
    <n v="1332029335"/>
    <n v="1326848935"/>
    <n v="15357.047858796297"/>
    <s v="1942/01/16"/>
    <x v="1153"/>
    <b v="0"/>
    <n v="30"/>
    <b v="1"/>
    <x v="11"/>
  </r>
  <r>
    <n v="1838"/>
    <s v="Closure - A Paul Haasch Music Video"/>
    <s v="Paul Haasch is producing his first music video! With awesome people involved and a great vision, it is sure to be an amazing piece."/>
    <x v="28"/>
    <n v="1001.49"/>
    <x v="0"/>
    <x v="0"/>
    <s v="USD"/>
    <n v="1317438000"/>
    <n v="1314989557"/>
    <n v="15219.786539351851"/>
    <s v="1941/08/31"/>
    <x v="1069"/>
    <b v="0"/>
    <n v="28"/>
    <b v="1"/>
    <x v="11"/>
  </r>
  <r>
    <n v="1839"/>
    <s v="Help The King of Mars Record Their First EP!"/>
    <s v="The King of Mars, a Chicago rock band, needs your help funding their first EP! Visit us at thekingofmars.com for more."/>
    <x v="28"/>
    <n v="2053"/>
    <x v="0"/>
    <x v="0"/>
    <s v="USD"/>
    <n v="1475342382"/>
    <n v="1472750382"/>
    <n v="17045.722013888888"/>
    <s v="1946/08/31"/>
    <x v="782"/>
    <b v="0"/>
    <n v="45"/>
    <b v="1"/>
    <x v="11"/>
  </r>
  <r>
    <n v="1840"/>
    <s v="City of the Weak on Tour!"/>
    <s v="St. Paul five-piece band City of the Weak hits the road May 9th, heading for Ft. Lauderdale to attend the Driven Music Conference!"/>
    <x v="42"/>
    <n v="980"/>
    <x v="0"/>
    <x v="0"/>
    <s v="USD"/>
    <n v="1367902740"/>
    <n v="1366251510"/>
    <n v="15813.096180555556"/>
    <s v="1943/04/17"/>
    <x v="1160"/>
    <b v="0"/>
    <n v="13"/>
    <b v="1"/>
    <x v="11"/>
  </r>
  <r>
    <n v="1841"/>
    <s v="Hydra Effect Debut EP"/>
    <s v="Hard Rock with a Positive Message. Help us fund, release and promote our debut EP!"/>
    <x v="13"/>
    <n v="2035"/>
    <x v="0"/>
    <x v="0"/>
    <s v="USD"/>
    <n v="1400561940"/>
    <n v="1397679445"/>
    <n v="16176.84542824074"/>
    <s v="1944/04/14"/>
    <x v="356"/>
    <b v="0"/>
    <n v="40"/>
    <b v="1"/>
    <x v="11"/>
  </r>
  <r>
    <n v="1842"/>
    <s v="Stereo Dogs! 14-Year Old Teen Rock Band Plan CD Project!"/>
    <s v="Every time we sit down to rehearse, thoughts of recording a CD excite us! We are ready to do this!  It's time, so read on..."/>
    <x v="13"/>
    <n v="2505"/>
    <x v="0"/>
    <x v="0"/>
    <s v="USD"/>
    <n v="1425275940"/>
    <n v="1422371381"/>
    <n v="16462.631724537037"/>
    <s v="1945/01/25"/>
    <x v="202"/>
    <b v="0"/>
    <n v="21"/>
    <b v="1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x v="3"/>
    <n v="12400.61"/>
    <x v="0"/>
    <x v="0"/>
    <s v="USD"/>
    <n v="1298245954"/>
    <n v="1295653954"/>
    <n v="14995.994837962962"/>
    <s v="1941/01/19"/>
    <x v="1106"/>
    <b v="0"/>
    <n v="134"/>
    <b v="1"/>
    <x v="11"/>
  </r>
  <r>
    <n v="1844"/>
    <s v="Get The Neckties in the studio to record their first album!"/>
    <s v="We are working hard to get into the recording studio and finally release a full-length album...but we need your help getting there!"/>
    <x v="15"/>
    <n v="1521"/>
    <x v="0"/>
    <x v="0"/>
    <s v="USD"/>
    <n v="1307761200"/>
    <n v="1304464914"/>
    <n v="15097.973541666666"/>
    <s v="1941/05/01"/>
    <x v="1161"/>
    <b v="0"/>
    <n v="20"/>
    <b v="1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x v="28"/>
    <n v="1000"/>
    <x v="0"/>
    <x v="0"/>
    <s v="USD"/>
    <n v="1466139300"/>
    <n v="1464854398"/>
    <n v="16954.333310185186"/>
    <s v="1946/06/01"/>
    <x v="1162"/>
    <b v="0"/>
    <n v="19"/>
    <b v="1"/>
    <x v="11"/>
  </r>
  <r>
    <n v="1846"/>
    <s v="Michael Angelo Batio &quot;Intermezzo&quot; Album Project"/>
    <s v="This album of all original music has been in the making for several years and I am excited to make my fans a part of this experience."/>
    <x v="36"/>
    <n v="20689"/>
    <x v="0"/>
    <x v="0"/>
    <s v="USD"/>
    <n v="1355585777"/>
    <n v="1352993777"/>
    <n v="15659.650196759259"/>
    <s v="1942/11/14"/>
    <x v="1076"/>
    <b v="0"/>
    <n v="209"/>
    <b v="1"/>
    <x v="11"/>
  </r>
  <r>
    <n v="1847"/>
    <s v="Deathtrap America Spring 2015 Tour"/>
    <s v="Deathtrap America is touring the country this spring.  Your pledge will help us across the country with Faster Pussycat and QueensrÃ¿che"/>
    <x v="30"/>
    <n v="3022"/>
    <x v="0"/>
    <x v="0"/>
    <s v="USD"/>
    <n v="1429594832"/>
    <n v="1427780432"/>
    <n v="16525.236481481483"/>
    <s v="1945/03/29"/>
    <x v="573"/>
    <b v="0"/>
    <n v="38"/>
    <b v="1"/>
    <x v="11"/>
  </r>
  <r>
    <n v="1848"/>
    <s v="Hopeless Jack First National Tour"/>
    <s v="Hopeless Jack &amp; the Handsome Devil's first American tour. Help us bring our dirty brand of &quot;Roots &amp; Roll&quot; across the country!"/>
    <x v="9"/>
    <n v="3221"/>
    <x v="0"/>
    <x v="0"/>
    <s v="USD"/>
    <n v="1312095540"/>
    <n v="1306608888"/>
    <n v="15122.788055555555"/>
    <s v="1941/05/26"/>
    <x v="1163"/>
    <b v="0"/>
    <n v="24"/>
    <b v="1"/>
    <x v="11"/>
  </r>
  <r>
    <n v="1849"/>
    <s v="Release the Skyline Album"/>
    <s v="Release the Skylines is a small, local Cleveland metal band looking to record an album."/>
    <x v="43"/>
    <n v="301"/>
    <x v="0"/>
    <x v="0"/>
    <s v="USD"/>
    <n v="1350505059"/>
    <n v="1347913059"/>
    <n v="15600.845590277779"/>
    <s v="1942/09/16"/>
    <x v="1164"/>
    <b v="0"/>
    <n v="8"/>
    <b v="1"/>
    <x v="11"/>
  </r>
  <r>
    <n v="1850"/>
    <s v="WILKES EP"/>
    <s v="WILKES is the solo venture of HighFlightSociety singer / Disciple bassist, Jason Wilkes. This project is to fund the debut 6 song EP."/>
    <x v="7"/>
    <n v="9137"/>
    <x v="0"/>
    <x v="0"/>
    <s v="USD"/>
    <n v="1405033300"/>
    <n v="1402441300"/>
    <n v="16231.959490740741"/>
    <s v="1944/06/08"/>
    <x v="1165"/>
    <b v="0"/>
    <n v="179"/>
    <b v="1"/>
    <x v="11"/>
  </r>
  <r>
    <n v="1851"/>
    <s v="From Digital to Reality - CD Printing for Three Albums"/>
    <s v="I have recorded 3 solo blues/rock/surf albums of original music, but they're only digitally released - I want there to be real CD's!"/>
    <x v="46"/>
    <n v="1301"/>
    <x v="0"/>
    <x v="0"/>
    <s v="USD"/>
    <n v="1406509200"/>
    <n v="1404769538"/>
    <n v="16258.906689814814"/>
    <s v="1944/07/05"/>
    <x v="415"/>
    <b v="0"/>
    <n v="26"/>
    <b v="1"/>
    <x v="11"/>
  </r>
  <r>
    <n v="1852"/>
    <s v="Radiolucent - Electric City."/>
    <s v="Athens, GA-based rock &amp; roll/soul band Radiolucent is kickstarting funds to mix, master, &amp; release their 2nd record, Electric City."/>
    <x v="36"/>
    <n v="17545"/>
    <x v="0"/>
    <x v="0"/>
    <s v="USD"/>
    <n v="1429920000"/>
    <n v="1426703452"/>
    <n v="16512.771435185186"/>
    <s v="1945/03/16"/>
    <x v="1166"/>
    <b v="0"/>
    <n v="131"/>
    <b v="1"/>
    <x v="11"/>
  </r>
  <r>
    <n v="1853"/>
    <s v="Beyond the Victory recording their debut EP"/>
    <s v="The money will go towards our debut EP being Recorded mixed by Andrew Baylis and mastered by Drew Fulk of Think Sound Studios."/>
    <x v="134"/>
    <n v="815"/>
    <x v="0"/>
    <x v="0"/>
    <s v="USD"/>
    <n v="1352860017"/>
    <n v="1348536417"/>
    <n v="15608.060381944444"/>
    <s v="1942/09/24"/>
    <x v="1167"/>
    <b v="0"/>
    <n v="14"/>
    <b v="1"/>
    <x v="11"/>
  </r>
  <r>
    <n v="1854"/>
    <s v="Emily Bell is releasing her debut album"/>
    <s v="After much anticipation, I'm finally releasing my first album, &quot;In Technicolor&quot;! Let's join forces and get it done right!"/>
    <x v="36"/>
    <n v="15318.55"/>
    <x v="0"/>
    <x v="0"/>
    <s v="USD"/>
    <n v="1369355437"/>
    <n v="1366763437"/>
    <n v="15819.021261574075"/>
    <s v="1943/04/23"/>
    <x v="1168"/>
    <b v="0"/>
    <n v="174"/>
    <b v="1"/>
    <x v="11"/>
  </r>
  <r>
    <n v="1855"/>
    <s v="Motion Device Debut EP"/>
    <s v="11 year old Sara &amp; Motion Device want rock &amp; metal fans all over the world to unite and join the ROCK REVOLUTION!!!"/>
    <x v="222"/>
    <n v="13480.16"/>
    <x v="0"/>
    <x v="5"/>
    <s v="CAD"/>
    <n v="1389012940"/>
    <n v="1385124940"/>
    <n v="16031.538657407407"/>
    <s v="1943/11/21"/>
    <x v="1169"/>
    <b v="0"/>
    <n v="191"/>
    <b v="1"/>
    <x v="11"/>
  </r>
  <r>
    <n v="1856"/>
    <s v="Lazy Sunday"/>
    <s v="We are an independent band who needs your help for the production of our new album, so we can share our music with you lovely people :)"/>
    <x v="13"/>
    <n v="2025"/>
    <x v="0"/>
    <x v="0"/>
    <s v="USD"/>
    <n v="1405715472"/>
    <n v="1403901072"/>
    <n v="16248.855"/>
    <s v="1944/06/25"/>
    <x v="788"/>
    <b v="0"/>
    <n v="38"/>
    <b v="1"/>
    <x v="11"/>
  </r>
  <r>
    <n v="1857"/>
    <s v="Holy Water Moses - A Hail Dale Project"/>
    <s v="We need to get back to Nashville to record our second record, a full LP this time.  It ain't cheap and we need your help!"/>
    <x v="9"/>
    <n v="3000"/>
    <x v="0"/>
    <x v="0"/>
    <s v="USD"/>
    <n v="1410546413"/>
    <n v="1407954413"/>
    <n v="16295.768668981482"/>
    <s v="1944/08/11"/>
    <x v="563"/>
    <b v="0"/>
    <n v="22"/>
    <b v="1"/>
    <x v="11"/>
  </r>
  <r>
    <n v="1858"/>
    <s v="Curriculum-Based Rock Music For Kids"/>
    <s v="I write songs to teach with at two Chicago schools.  The enthusiastic response from my students &amp; colleagues inspired me to do do this!"/>
    <x v="291"/>
    <n v="6041.55"/>
    <x v="0"/>
    <x v="0"/>
    <s v="USD"/>
    <n v="1324014521"/>
    <n v="1318826921"/>
    <n v="15264.200474537038"/>
    <s v="1941/10/15"/>
    <x v="1170"/>
    <b v="0"/>
    <n v="149"/>
    <b v="1"/>
    <x v="11"/>
  </r>
  <r>
    <n v="1859"/>
    <s v="Queen Kwong Tour to London and Paris"/>
    <s v="Queen Kwong is going ON TOUR to London and Paris!"/>
    <x v="9"/>
    <n v="3955"/>
    <x v="0"/>
    <x v="0"/>
    <s v="USD"/>
    <n v="1316716129"/>
    <n v="1314124129"/>
    <n v="15209.770011574074"/>
    <s v="1941/08/21"/>
    <x v="1171"/>
    <b v="0"/>
    <n v="56"/>
    <b v="1"/>
    <x v="11"/>
  </r>
  <r>
    <n v="1860"/>
    <s v="A Simple Complex's 2013 CD Release Party DVD"/>
    <s v="ASC had a one-of-a-kind CD release party in 2013, and we want to share it with the world - in DVD format!"/>
    <x v="47"/>
    <n v="1001"/>
    <x v="0"/>
    <x v="0"/>
    <s v="USD"/>
    <n v="1391706084"/>
    <n v="1389891684"/>
    <n v="16086.709305555556"/>
    <s v="1944/01/15"/>
    <x v="1172"/>
    <b v="0"/>
    <n v="19"/>
    <b v="1"/>
    <x v="11"/>
  </r>
  <r>
    <n v="1861"/>
    <s v="Galaxix - Take on the Universe!"/>
    <s v="A game for Apple &amp; Android devices that sees you get your own spacecraft, take on the competition, mine asteroids &amp; fight to survive."/>
    <x v="65"/>
    <n v="0"/>
    <x v="2"/>
    <x v="1"/>
    <s v="GBP"/>
    <n v="1422256341"/>
    <n v="1419664341"/>
    <n v="16431.300243055557"/>
    <s v="1944/12/25"/>
    <x v="1173"/>
    <b v="0"/>
    <n v="0"/>
    <b v="0"/>
    <x v="18"/>
  </r>
  <r>
    <n v="1862"/>
    <s v="Purple Fishing - Trump Supporters/Critics Find Common Ground"/>
    <s v="Purple Fishing is an online game and social media platform for Trump Supporters and Critics to have fun finding common ground."/>
    <x v="102"/>
    <n v="1455"/>
    <x v="2"/>
    <x v="0"/>
    <s v="USD"/>
    <n v="1488958200"/>
    <n v="1484912974"/>
    <n v="17186.492754629631"/>
    <s v="1947/01/19"/>
    <x v="802"/>
    <b v="0"/>
    <n v="16"/>
    <b v="0"/>
    <x v="18"/>
  </r>
  <r>
    <n v="1863"/>
    <s v="Project: 20M813"/>
    <s v="This is an Android game where you take control of the zombies and try to eat your way to world domination!"/>
    <x v="30"/>
    <n v="10"/>
    <x v="2"/>
    <x v="0"/>
    <s v="USD"/>
    <n v="1402600085"/>
    <n v="1400008085"/>
    <n v="16203.797280092593"/>
    <s v="1944/05/11"/>
    <x v="1030"/>
    <b v="0"/>
    <n v="2"/>
    <b v="0"/>
    <x v="18"/>
  </r>
  <r>
    <n v="1864"/>
    <s v="Fat Cheeks the Cannonball - iPhone and Android"/>
    <s v="Cannons, Power Gloves, and PUNCHING STUFF!  Help Fat Cheeks collect Acorns for upgrades and customize his gear in this Endless Runner"/>
    <x v="115"/>
    <n v="2788"/>
    <x v="2"/>
    <x v="0"/>
    <s v="USD"/>
    <n v="1399223500"/>
    <n v="1396631500"/>
    <n v="16164.716435185184"/>
    <s v="1944/04/02"/>
    <x v="740"/>
    <b v="0"/>
    <n v="48"/>
    <b v="0"/>
    <x v="18"/>
  </r>
  <r>
    <n v="1865"/>
    <s v="THE RUNNING GAME"/>
    <s v="This game is an alternative to the boring morning jogs This game will make you excited to workout Following elite footballer movements!"/>
    <x v="74"/>
    <n v="4"/>
    <x v="2"/>
    <x v="1"/>
    <s v="GBP"/>
    <n v="1478425747"/>
    <n v="1475398147"/>
    <n v="17076.367442129631"/>
    <s v="1946/10/01"/>
    <x v="1174"/>
    <b v="0"/>
    <n v="2"/>
    <b v="0"/>
    <x v="18"/>
  </r>
  <r>
    <n v="1866"/>
    <s v="MathPlus Cards (FKA Random Math)"/>
    <s v="A mobile application that will allow math learners to practice math operations and improve critical thinking. Ideal for ages 7 to 12."/>
    <x v="31"/>
    <n v="125"/>
    <x v="2"/>
    <x v="0"/>
    <s v="USD"/>
    <n v="1488340800"/>
    <n v="1483768497"/>
    <n v="17173.246493055554"/>
    <s v="1947/01/06"/>
    <x v="769"/>
    <b v="0"/>
    <n v="2"/>
    <b v="0"/>
    <x v="18"/>
  </r>
  <r>
    <n v="1867"/>
    <s v="Meme Wars - Dank Age"/>
    <s v="A mix of PokemonGo, Game of War- Fire Age, DragonSoul, &amp; Throwdown. Join a clan, collect meme, upgrade features, fight, &amp; compete."/>
    <x v="22"/>
    <n v="10"/>
    <x v="2"/>
    <x v="0"/>
    <s v="USD"/>
    <n v="1478383912"/>
    <n v="1475791912"/>
    <n v="17080.924907407407"/>
    <s v="1946/10/05"/>
    <x v="449"/>
    <b v="0"/>
    <n v="1"/>
    <b v="0"/>
    <x v="18"/>
  </r>
  <r>
    <n v="1868"/>
    <s v="Help Build PaperChase Version 3 !"/>
    <s v="PaperChase is a popular endless flying game conceived by a 15 year old and loved by millions worldwide.  Help us build version 3!"/>
    <x v="31"/>
    <n v="1217"/>
    <x v="2"/>
    <x v="0"/>
    <s v="USD"/>
    <n v="1450166340"/>
    <n v="1448044925"/>
    <n v="16759.779224537036"/>
    <s v="1945/11/18"/>
    <x v="515"/>
    <b v="0"/>
    <n v="17"/>
    <b v="0"/>
    <x v="18"/>
  </r>
  <r>
    <n v="1869"/>
    <s v="Castle Crawler RPG"/>
    <s v="CCRPG will be a 2D Pixel Art Game based on similar elements to the SNES game &quot;Zelda: A Link to the Past&quot; with RPG elements added in."/>
    <x v="3"/>
    <n v="0"/>
    <x v="2"/>
    <x v="0"/>
    <s v="USD"/>
    <n v="1483488249"/>
    <n v="1480896249"/>
    <n v="17140.002881944445"/>
    <s v="1946/12/04"/>
    <x v="121"/>
    <b v="0"/>
    <n v="0"/>
    <b v="0"/>
    <x v="18"/>
  </r>
  <r>
    <n v="1870"/>
    <s v="C.O.V.D.--A brand new board app game"/>
    <s v="Conflict of Van Helsing &amp; Dracula (C.O.V.D.) is a board game available as an App based on the story: Dracula. Can you survive?"/>
    <x v="8"/>
    <n v="361"/>
    <x v="2"/>
    <x v="0"/>
    <s v="USD"/>
    <n v="1454213820"/>
    <n v="1451723535"/>
    <n v="16802.355729166666"/>
    <s v="1945/12/31"/>
    <x v="704"/>
    <b v="0"/>
    <n v="11"/>
    <b v="0"/>
    <x v="18"/>
  </r>
  <r>
    <n v="1871"/>
    <s v="The Adventures of Bible Bear"/>
    <s v="Journey with Bible Bear through each of the books of the Bible, exploring stories while learning verses, songs, and preschool concepts!"/>
    <x v="115"/>
    <n v="4666"/>
    <x v="2"/>
    <x v="0"/>
    <s v="USD"/>
    <n v="1416512901"/>
    <n v="1413053301"/>
    <n v="16354.783576388889"/>
    <s v="1944/10/09"/>
    <x v="675"/>
    <b v="0"/>
    <n v="95"/>
    <b v="0"/>
    <x v="18"/>
  </r>
  <r>
    <n v="1872"/>
    <s v="ZombieTime!"/>
    <s v="A Top-View Action game where you play as Bob, the FIRST zombie to rise from the grave. Bring chaos to town, feast and don't die again."/>
    <x v="22"/>
    <n v="212"/>
    <x v="2"/>
    <x v="0"/>
    <s v="USD"/>
    <n v="1435633602"/>
    <n v="1433041602"/>
    <n v="16586.129652777778"/>
    <s v="1945/05/29"/>
    <x v="461"/>
    <b v="0"/>
    <n v="13"/>
    <b v="0"/>
    <x v="18"/>
  </r>
  <r>
    <n v="1873"/>
    <s v="The Red Card Blue Card Game"/>
    <s v="It's time for The Red Card Blue Card Game to be available everywhere! Help save the sanity of ALL parent's! Help make it an App!!"/>
    <x v="6"/>
    <n v="36"/>
    <x v="2"/>
    <x v="5"/>
    <s v="CAD"/>
    <n v="1436373900"/>
    <n v="1433861210"/>
    <n v="16595.615856481483"/>
    <s v="1945/06/07"/>
    <x v="206"/>
    <b v="0"/>
    <n v="2"/>
    <b v="0"/>
    <x v="18"/>
  </r>
  <r>
    <n v="1874"/>
    <s v="PATH to Reading Brain Training"/>
    <s v="PATH to Reading (PATH) is a patented break-through technology  that dramatically and permanently improves attention, reading, memory"/>
    <x v="292"/>
    <n v="26"/>
    <x v="2"/>
    <x v="0"/>
    <s v="USD"/>
    <n v="1467155733"/>
    <n v="1465427733"/>
    <n v="16960.969131944443"/>
    <s v="1946/06/07"/>
    <x v="882"/>
    <b v="0"/>
    <n v="2"/>
    <b v="0"/>
    <x v="18"/>
  </r>
  <r>
    <n v="1875"/>
    <s v="Claws &amp; Fins"/>
    <s v="Sea opposition of Crab's family and angry fishes. Who is going to win, and who is going to loose ?!"/>
    <x v="3"/>
    <n v="51"/>
    <x v="2"/>
    <x v="0"/>
    <s v="USD"/>
    <n v="1470519308"/>
    <n v="1465335308"/>
    <n v="16959.899398148147"/>
    <s v="1946/06/06"/>
    <x v="525"/>
    <b v="0"/>
    <n v="3"/>
    <b v="0"/>
    <x v="18"/>
  </r>
  <r>
    <n v="1876"/>
    <s v="Migration Madness (Android)"/>
    <s v="An arcade styled side scroller. Help Bob the pilot steer his plane through hordes of migrating birds strapped with explosives."/>
    <x v="293"/>
    <n v="0"/>
    <x v="2"/>
    <x v="2"/>
    <s v="AUD"/>
    <n v="1402901405"/>
    <n v="1400309405"/>
    <n v="16207.284780092592"/>
    <s v="1944/05/15"/>
    <x v="1175"/>
    <b v="0"/>
    <n v="0"/>
    <b v="0"/>
    <x v="18"/>
  </r>
  <r>
    <n v="1877"/>
    <s v="Chip Dip II: Son of Chip Dip! - A Terrible, Terrible Game"/>
    <s v="It's obvious you won't survive by your wits alone. Unfortunately that's all you've got, Chip. Run!"/>
    <x v="294"/>
    <n v="0"/>
    <x v="2"/>
    <x v="0"/>
    <s v="USD"/>
    <n v="1425170525"/>
    <n v="1422664925"/>
    <n v="16466.029224537036"/>
    <s v="1945/01/29"/>
    <x v="1176"/>
    <b v="0"/>
    <n v="0"/>
    <b v="0"/>
    <x v="18"/>
  </r>
  <r>
    <n v="1878"/>
    <s v="Aussies versus Zombies"/>
    <s v="Action game now playable on Android/iOS platforms and PC browsers. Easy gameplay even for starters yet hard to be skilled. Multi-player"/>
    <x v="6"/>
    <n v="0"/>
    <x v="2"/>
    <x v="2"/>
    <s v="AUD"/>
    <n v="1402618355"/>
    <n v="1400026355"/>
    <n v="16204.008738425926"/>
    <s v="1944/05/12"/>
    <x v="781"/>
    <b v="0"/>
    <n v="0"/>
    <b v="0"/>
    <x v="18"/>
  </r>
  <r>
    <n v="1879"/>
    <s v="Alex and More"/>
    <s v="Juego de plataformas con 20 personajes. Cada personaje tiene cuatro habilidades distintas al resto de personajes y sus propias voces."/>
    <x v="10"/>
    <n v="6"/>
    <x v="2"/>
    <x v="3"/>
    <s v="EUR"/>
    <n v="1457966129"/>
    <n v="1455377729"/>
    <n v="16844.649641203705"/>
    <s v="1946/02/11"/>
    <x v="836"/>
    <b v="0"/>
    <n v="2"/>
    <b v="0"/>
    <x v="18"/>
  </r>
  <r>
    <n v="1880"/>
    <s v="Sim Betting Football"/>
    <s v="Sim Betting Football is the only football (soccer) betting simulation  game."/>
    <x v="10"/>
    <n v="1004"/>
    <x v="2"/>
    <x v="1"/>
    <s v="GBP"/>
    <n v="1459341380"/>
    <n v="1456839380"/>
    <n v="16861.566898148147"/>
    <s v="1946/02/28"/>
    <x v="457"/>
    <b v="0"/>
    <n v="24"/>
    <b v="0"/>
    <x v="18"/>
  </r>
  <r>
    <n v="1881"/>
    <s v="Story Rock by The Jolly Llamas -- Our First Album!"/>
    <s v="We're now raising money to produce a music video. Those who donate get a vote in deciding which song!"/>
    <x v="13"/>
    <n v="3453.69"/>
    <x v="0"/>
    <x v="0"/>
    <s v="USD"/>
    <n v="1425955189"/>
    <n v="1423366789"/>
    <n v="16474.152650462962"/>
    <s v="1945/02/06"/>
    <x v="328"/>
    <b v="0"/>
    <n v="70"/>
    <b v="1"/>
    <x v="14"/>
  </r>
  <r>
    <n v="1882"/>
    <s v="American Lit or...Trespassing for Beginners"/>
    <s v="New songs have been popping out of Mark Donato for years now and he's got a large, squirming litter of them in need of triage.  Help!"/>
    <x v="295"/>
    <n v="3380"/>
    <x v="0"/>
    <x v="0"/>
    <s v="USD"/>
    <n v="1341964080"/>
    <n v="1339109212"/>
    <n v="15498.949212962963"/>
    <s v="1942/06/06"/>
    <x v="914"/>
    <b v="0"/>
    <n v="81"/>
    <b v="1"/>
    <x v="14"/>
  </r>
  <r>
    <n v="1883"/>
    <s v="Afraid Of Figs - Help Fund our New CD - &quot;SAFE&quot;"/>
    <s v="Afraid Of Figs is a high energy pop/rock band, with off-the-wall humor, catchy hooks, and wild interactive live shows."/>
    <x v="117"/>
    <n v="1047"/>
    <x v="0"/>
    <x v="0"/>
    <s v="USD"/>
    <n v="1333921508"/>
    <n v="1331333108"/>
    <n v="15408.948009259258"/>
    <s v="1942/03/08"/>
    <x v="590"/>
    <b v="0"/>
    <n v="32"/>
    <b v="1"/>
    <x v="14"/>
  </r>
  <r>
    <n v="1884"/>
    <s v="Glad Hearts New Album: Twenty Two - On Vinyl!"/>
    <s v="Glad Hearts Latest Album, Twenty Two, Pressed In A Very Limited Edition On Beautiful Vinyl With Accompanying Digital Download"/>
    <x v="28"/>
    <n v="1351"/>
    <x v="0"/>
    <x v="0"/>
    <s v="USD"/>
    <n v="1354017600"/>
    <n v="1350967535"/>
    <n v="15636.198321759259"/>
    <s v="1942/10/22"/>
    <x v="1084"/>
    <b v="0"/>
    <n v="26"/>
    <b v="1"/>
    <x v="14"/>
  </r>
  <r>
    <n v="1885"/>
    <s v="KATA 'The Rising' - Double LP (Vinyl Release)"/>
    <s v="KATA's debut album 'The Rising' is ready for your ears, now all we need to do is press the vinyl. That's where you come in!"/>
    <x v="296"/>
    <n v="5322"/>
    <x v="0"/>
    <x v="0"/>
    <s v="USD"/>
    <n v="1344636000"/>
    <n v="1341800110"/>
    <n v="15530.093865740741"/>
    <s v="1942/07/08"/>
    <x v="365"/>
    <b v="0"/>
    <n v="105"/>
    <b v="1"/>
    <x v="14"/>
  </r>
  <r>
    <n v="1886"/>
    <s v="INVISIBLE HOUSE: a history of the world - new CD/Album"/>
    <s v="Help the New York - based independent prog-rock band Invisible House create their new album called &quot;a history of the world&quot;"/>
    <x v="38"/>
    <n v="1225"/>
    <x v="0"/>
    <x v="0"/>
    <s v="USD"/>
    <n v="1415832338"/>
    <n v="1413236738"/>
    <n v="16356.906689814814"/>
    <s v="1944/10/11"/>
    <x v="1177"/>
    <b v="0"/>
    <n v="29"/>
    <b v="1"/>
    <x v="14"/>
  </r>
  <r>
    <n v="1887"/>
    <s v="Welcome To The Club - Music Video Project"/>
    <s v="Our dream of recording our second single in London and making it big in the UK is closer than ever! Do you want to be a part of it?"/>
    <x v="9"/>
    <n v="3335"/>
    <x v="0"/>
    <x v="3"/>
    <s v="EUR"/>
    <n v="1449178200"/>
    <n v="1447614732"/>
    <n v="16754.800138888888"/>
    <s v="1945/11/13"/>
    <x v="45"/>
    <b v="0"/>
    <n v="8"/>
    <b v="1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x v="30"/>
    <n v="4152"/>
    <x v="0"/>
    <x v="0"/>
    <s v="USD"/>
    <n v="1275368340"/>
    <n v="1272692732"/>
    <n v="14730.239953703704"/>
    <s v="1940/04/29"/>
    <x v="1178"/>
    <b v="0"/>
    <n v="89"/>
    <b v="1"/>
    <x v="14"/>
  </r>
  <r>
    <n v="1889"/>
    <s v="LittleBear"/>
    <s v="Sweeping epic melodies. I want to incorporate all my influences into one album I have been writing for 90 days now and ready to record!"/>
    <x v="13"/>
    <n v="2132"/>
    <x v="0"/>
    <x v="0"/>
    <s v="USD"/>
    <n v="1363024946"/>
    <n v="1359140546"/>
    <n v="15730.793356481481"/>
    <s v="1943/01/24"/>
    <x v="609"/>
    <b v="0"/>
    <n v="44"/>
    <b v="1"/>
    <x v="14"/>
  </r>
  <r>
    <n v="1890"/>
    <s v="The Spring Standards LIVE at the Arden Gild Hall!"/>
    <s v="We want to record a live album at this year's annual Boxing Day show at the Arden Gild Hall - we need your help to do it!"/>
    <x v="14"/>
    <n v="17350.13"/>
    <x v="0"/>
    <x v="0"/>
    <s v="USD"/>
    <n v="1355597528"/>
    <n v="1353005528"/>
    <n v="15659.786203703703"/>
    <s v="1942/11/14"/>
    <x v="1076"/>
    <b v="0"/>
    <n v="246"/>
    <b v="1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x v="3"/>
    <n v="10555"/>
    <x v="0"/>
    <x v="0"/>
    <s v="USD"/>
    <n v="1279778400"/>
    <n v="1275851354"/>
    <n v="14766.798078703703"/>
    <s v="1940/06/04"/>
    <x v="1179"/>
    <b v="0"/>
    <n v="120"/>
    <b v="1"/>
    <x v="14"/>
  </r>
  <r>
    <n v="1892"/>
    <s v="Nemes wants you to be able to hear their new songs!"/>
    <s v="Nemes has just recorded a new album and is raising $500 to get it mixed and mastered professionally."/>
    <x v="2"/>
    <n v="683"/>
    <x v="0"/>
    <x v="0"/>
    <s v="USD"/>
    <n v="1307459881"/>
    <n v="1304867881"/>
    <n v="15102.637511574074"/>
    <s v="1941/05/06"/>
    <x v="909"/>
    <b v="0"/>
    <n v="26"/>
    <b v="1"/>
    <x v="14"/>
  </r>
  <r>
    <n v="1893"/>
    <s v="Archeology 7&quot; Vinyl"/>
    <s v="Archeology is looking to gain support to release their 7&quot; vinyl single &quot;Hunger&quot; as well as the b-side, &quot;Kings canyon."/>
    <x v="30"/>
    <n v="2600"/>
    <x v="0"/>
    <x v="0"/>
    <s v="USD"/>
    <n v="1302926340"/>
    <n v="1301524585"/>
    <n v="15063.941956018518"/>
    <s v="1941/03/28"/>
    <x v="1180"/>
    <b v="0"/>
    <n v="45"/>
    <b v="1"/>
    <x v="14"/>
  </r>
  <r>
    <n v="1894"/>
    <s v="Help me release my first 3 song EP!!"/>
    <s v="Im trying to raise $1000 for a 3 song EP in a studio!"/>
    <x v="28"/>
    <n v="1145"/>
    <x v="0"/>
    <x v="0"/>
    <s v="USD"/>
    <n v="1329082983"/>
    <n v="1326404583"/>
    <n v="15351.904895833333"/>
    <s v="1942/01/10"/>
    <x v="1181"/>
    <b v="0"/>
    <n v="20"/>
    <b v="1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x v="297"/>
    <n v="9228"/>
    <x v="0"/>
    <x v="0"/>
    <s v="USD"/>
    <n v="1445363722"/>
    <n v="1442771722"/>
    <n v="16698.746782407408"/>
    <s v="1945/09/18"/>
    <x v="1182"/>
    <b v="0"/>
    <n v="47"/>
    <b v="1"/>
    <x v="14"/>
  </r>
  <r>
    <n v="1896"/>
    <s v="the bridge"/>
    <s v="My barely anticipated second album of self produced songs is ready to go.  Just need a little help to cover mastering, artwork etc."/>
    <x v="298"/>
    <n v="559"/>
    <x v="0"/>
    <x v="0"/>
    <s v="USD"/>
    <n v="1334250165"/>
    <n v="1331658165"/>
    <n v="15412.710243055555"/>
    <s v="1942/03/12"/>
    <x v="705"/>
    <b v="0"/>
    <n v="13"/>
    <b v="1"/>
    <x v="14"/>
  </r>
  <r>
    <n v="1897"/>
    <s v="Vanessa Lively's New Album 2014"/>
    <s v="My new album produced by Paul Curreri is one of the most unique musical projects I have done. Let's finish it before the baby comes!"/>
    <x v="299"/>
    <n v="6506"/>
    <x v="0"/>
    <x v="0"/>
    <s v="USD"/>
    <n v="1393966800"/>
    <n v="1392040806"/>
    <n v="16111.583402777778"/>
    <s v="1944/02/09"/>
    <x v="737"/>
    <b v="0"/>
    <n v="183"/>
    <b v="1"/>
    <x v="14"/>
  </r>
  <r>
    <n v="1898"/>
    <s v="Degenerate Matters EP Funding Campaign"/>
    <s v="We are heading into the studio to create the most soulfully orchestrated Indie Pop masterpiece mankind has ever witnessed."/>
    <x v="28"/>
    <n v="1445"/>
    <x v="0"/>
    <x v="0"/>
    <s v="USD"/>
    <n v="1454349600"/>
    <n v="1451277473"/>
    <n v="16797.192974537036"/>
    <s v="1945/12/26"/>
    <x v="432"/>
    <b v="0"/>
    <n v="21"/>
    <b v="1"/>
    <x v="14"/>
  </r>
  <r>
    <n v="1899"/>
    <s v="Ukulele Songs from the Zombie Apocalypse"/>
    <s v="Ukulele Songs from the Zombie Apocalypse, a concept album where boy meets girl, boy loses girl to Zombie King, boy gets girl back. Fun!"/>
    <x v="42"/>
    <n v="1200"/>
    <x v="0"/>
    <x v="0"/>
    <s v="USD"/>
    <n v="1427319366"/>
    <n v="1424730966"/>
    <n v="16489.941736111112"/>
    <s v="1945/02/21"/>
    <x v="298"/>
    <b v="0"/>
    <n v="42"/>
    <b v="1"/>
    <x v="14"/>
  </r>
  <r>
    <n v="1900"/>
    <s v="5 Bucks from 500 Friends"/>
    <s v="Angieâ€™s Curse, an Indie Goth/Dark Rock band &amp; local favorite from Ventura, are ready to record a professional CD of all original songs."/>
    <x v="30"/>
    <n v="2734.11"/>
    <x v="0"/>
    <x v="0"/>
    <s v="USD"/>
    <n v="1349517540"/>
    <n v="1347137731"/>
    <n v="15591.871886574074"/>
    <s v="1942/09/07"/>
    <x v="1183"/>
    <b v="0"/>
    <n v="54"/>
    <b v="1"/>
    <x v="14"/>
  </r>
  <r>
    <n v="1901"/>
    <s v="KiddieRail - making the stairs easier and safer for kids"/>
    <s v="KiddieRail is a height adjustable hand rail of the right size for little children to help them manage the stairs more safely at home."/>
    <x v="300"/>
    <n v="2670"/>
    <x v="2"/>
    <x v="1"/>
    <s v="GBP"/>
    <n v="1432299600"/>
    <n v="1429707729"/>
    <n v="16547.543159722223"/>
    <s v="1945/04/20"/>
    <x v="1184"/>
    <b v="0"/>
    <n v="25"/>
    <b v="0"/>
    <x v="29"/>
  </r>
  <r>
    <n v="1902"/>
    <s v="Cardboard reality"/>
    <s v="Virtual reality is expensive, here is the solution. I've created a VR device out of cardboard. I present: World's cheapest VR Device."/>
    <x v="28"/>
    <n v="12"/>
    <x v="2"/>
    <x v="9"/>
    <s v="EUR"/>
    <n v="1425495447"/>
    <n v="1422903447"/>
    <n v="16468.789895833332"/>
    <s v="1945/01/31"/>
    <x v="394"/>
    <b v="0"/>
    <n v="3"/>
    <b v="0"/>
    <x v="29"/>
  </r>
  <r>
    <n v="1903"/>
    <s v="MiPointer"/>
    <s v="A cool smart laser pointer for presenting professionals. Unique by design, widest functional coverage for both IOS and Android."/>
    <x v="9"/>
    <n v="1398"/>
    <x v="2"/>
    <x v="0"/>
    <s v="USD"/>
    <n v="1485541791"/>
    <n v="1480357791"/>
    <n v="17133.770729166667"/>
    <s v="1946/11/27"/>
    <x v="683"/>
    <b v="0"/>
    <n v="41"/>
    <b v="0"/>
    <x v="29"/>
  </r>
  <r>
    <n v="1904"/>
    <s v="Small Animal Deterrent Latch (S.A.D.L.)"/>
    <s v="Animals knocking over your waste wheeler making a mess on trash day? The S.A.D.L. will help prevent that from happening!"/>
    <x v="63"/>
    <n v="50"/>
    <x v="2"/>
    <x v="0"/>
    <s v="USD"/>
    <n v="1451752021"/>
    <n v="1447864021"/>
    <n v="16757.68542824074"/>
    <s v="1945/11/16"/>
    <x v="887"/>
    <b v="0"/>
    <n v="2"/>
    <b v="0"/>
    <x v="29"/>
  </r>
  <r>
    <n v="1905"/>
    <s v="Dad, we will get your AxleCrutch idea to the next level!"/>
    <s v="Before Dick Armstrong passed away unexpectedly in 2003, he invented an AxleCrutch device to help his customers-his idea lives on today."/>
    <x v="31"/>
    <n v="42"/>
    <x v="2"/>
    <x v="0"/>
    <s v="USD"/>
    <n v="1410127994"/>
    <n v="1407535994"/>
    <n v="16290.925856481481"/>
    <s v="1944/08/06"/>
    <x v="1185"/>
    <b v="0"/>
    <n v="4"/>
    <b v="0"/>
    <x v="29"/>
  </r>
  <r>
    <n v="1906"/>
    <s v="Macbook all-in-one Portable storage docking station PLUSDOCK"/>
    <s v="Max 5Tb storage, Wired lan, Additional USB ports and Hi-res DAC, 10000mAh battery, Real portable docking station"/>
    <x v="63"/>
    <n v="21380"/>
    <x v="2"/>
    <x v="0"/>
    <s v="USD"/>
    <n v="1466697983"/>
    <n v="1464105983"/>
    <n v="16945.671099537038"/>
    <s v="1946/05/23"/>
    <x v="151"/>
    <b v="0"/>
    <n v="99"/>
    <b v="0"/>
    <x v="29"/>
  </r>
  <r>
    <n v="1907"/>
    <s v="Litter-Buddy"/>
    <s v="Litter-Buddy is great economical alternative to leading pet waste disposal systems with cartridge bag elements."/>
    <x v="11"/>
    <n v="85"/>
    <x v="2"/>
    <x v="0"/>
    <s v="USD"/>
    <n v="1400853925"/>
    <n v="1399557925"/>
    <n v="16198.587094907407"/>
    <s v="1944/05/06"/>
    <x v="913"/>
    <b v="0"/>
    <n v="4"/>
    <b v="0"/>
    <x v="29"/>
  </r>
  <r>
    <n v="1908"/>
    <s v="Better WiFi for today's Internet of Everything WiFi devices"/>
    <s v="Our device eliminates WiFi range issues with your connected devices by allowing you to locate our device where you will use your WiFi."/>
    <x v="31"/>
    <n v="433"/>
    <x v="2"/>
    <x v="0"/>
    <s v="USD"/>
    <n v="1483048900"/>
    <n v="1480456900"/>
    <n v="17134.917824074073"/>
    <s v="1946/11/28"/>
    <x v="975"/>
    <b v="0"/>
    <n v="4"/>
    <b v="0"/>
    <x v="29"/>
  </r>
  <r>
    <n v="1909"/>
    <s v="Little Occhio, Wireless micro-cam for iPhone/Android"/>
    <s v="Use Little Occhio to see and share the hidden secrets of nature. Capture, share awesome photos, works with iPhone/Android/tablets."/>
    <x v="19"/>
    <n v="4939"/>
    <x v="2"/>
    <x v="0"/>
    <s v="USD"/>
    <n v="1414059479"/>
    <n v="1411467479"/>
    <n v="16336.429155092592"/>
    <s v="1944/09/21"/>
    <x v="128"/>
    <b v="0"/>
    <n v="38"/>
    <b v="0"/>
    <x v="29"/>
  </r>
  <r>
    <n v="1910"/>
    <s v="Thinking Cleaner, Wifi for iRobotÂ® RoombaÂ® 700 &amp; 800 series"/>
    <s v="Thinking Cleaner is an add-on for your iRobotÂ® RoombaÂ® 700/800 that makes it smarter and aware of its owner."/>
    <x v="94"/>
    <n v="33486"/>
    <x v="2"/>
    <x v="9"/>
    <s v="EUR"/>
    <n v="1446331500"/>
    <n v="1442531217"/>
    <n v="16695.963159722221"/>
    <s v="1945/09/15"/>
    <x v="1186"/>
    <b v="0"/>
    <n v="285"/>
    <b v="0"/>
    <x v="29"/>
  </r>
  <r>
    <n v="1911"/>
    <s v="Charge Furniture"/>
    <s v="Charge furniture, making it simple and comfortable to charge your USB devices without leaving the comfort of your couch or armchair"/>
    <x v="301"/>
    <n v="10"/>
    <x v="2"/>
    <x v="4"/>
    <s v="NZD"/>
    <n v="1407545334"/>
    <n v="1404953334"/>
    <n v="16261.033958333333"/>
    <s v="1944/07/08"/>
    <x v="451"/>
    <b v="0"/>
    <n v="1"/>
    <b v="0"/>
    <x v="29"/>
  </r>
  <r>
    <n v="1912"/>
    <s v="SOLO TESTER: Electrical Wiring Testing &amp; Troubleshooter"/>
    <s v="Finally! Electrical Wiring Testing Made Easy...  Designed by a Professional for Professionals, Homeowners and DIYs, Too!"/>
    <x v="10"/>
    <n v="2965"/>
    <x v="2"/>
    <x v="0"/>
    <s v="USD"/>
    <n v="1433395560"/>
    <n v="1430803560"/>
    <n v="16560.226388888888"/>
    <s v="1945/05/03"/>
    <x v="208"/>
    <b v="0"/>
    <n v="42"/>
    <b v="0"/>
    <x v="29"/>
  </r>
  <r>
    <n v="1913"/>
    <s v="Tibio - Spreading warmth in everyones home"/>
    <s v="Tibio is a revolutionary new product designed to solve an age old problem."/>
    <x v="240"/>
    <n v="637"/>
    <x v="2"/>
    <x v="1"/>
    <s v="GBP"/>
    <n v="1412770578"/>
    <n v="1410178578"/>
    <n v="16321.511319444444"/>
    <s v="1944/09/06"/>
    <x v="316"/>
    <b v="0"/>
    <n v="26"/>
    <b v="0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x v="302"/>
    <n v="60"/>
    <x v="2"/>
    <x v="0"/>
    <s v="USD"/>
    <n v="1414814340"/>
    <n v="1413519073"/>
    <n v="16360.174456018518"/>
    <s v="1944/10/15"/>
    <x v="26"/>
    <b v="0"/>
    <n v="2"/>
    <b v="0"/>
    <x v="29"/>
  </r>
  <r>
    <n v="1915"/>
    <s v="The Cat-Bath Contraption"/>
    <s v="The picture above is of our current prototype for the cat bath - we hope to move beyond a simple bin and create a cat bath revolution!"/>
    <x v="2"/>
    <n v="8"/>
    <x v="2"/>
    <x v="0"/>
    <s v="USD"/>
    <n v="1409620222"/>
    <n v="1407892222"/>
    <n v="16295.04886574074"/>
    <s v="1944/08/11"/>
    <x v="563"/>
    <b v="0"/>
    <n v="4"/>
    <b v="0"/>
    <x v="29"/>
  </r>
  <r>
    <n v="1916"/>
    <s v="The Paint Can Holder by U.S. Green Products"/>
    <s v="The Paint Can Holder Makes Painting Easier and Safer on Extension Ladders."/>
    <x v="22"/>
    <n v="102"/>
    <x v="2"/>
    <x v="0"/>
    <s v="USD"/>
    <n v="1478542375"/>
    <n v="1476378775"/>
    <n v="17087.717303240741"/>
    <s v="1946/10/12"/>
    <x v="682"/>
    <b v="0"/>
    <n v="6"/>
    <b v="0"/>
    <x v="29"/>
  </r>
  <r>
    <n v="1917"/>
    <s v="Chronovisor:The MOST innovative watch for night time reading"/>
    <s v="Let's build a legendary brand altogether"/>
    <x v="303"/>
    <n v="205025"/>
    <x v="2"/>
    <x v="7"/>
    <s v="HKD"/>
    <n v="1486708133"/>
    <n v="1484116133"/>
    <n v="17177.27005787037"/>
    <s v="1947/01/10"/>
    <x v="746"/>
    <b v="0"/>
    <n v="70"/>
    <b v="0"/>
    <x v="29"/>
  </r>
  <r>
    <n v="1918"/>
    <s v="BugVibesâ„¢-Better Flowers, Plants, Trees with less Pesticides"/>
    <s v="Repel Japanese beetles and garden pests. Grow organic fruit and vegetables to help the environment, one plant at a time."/>
    <x v="31"/>
    <n v="260"/>
    <x v="2"/>
    <x v="0"/>
    <s v="USD"/>
    <n v="1407869851"/>
    <n v="1404845851"/>
    <n v="16259.78994212963"/>
    <s v="1944/07/06"/>
    <x v="3"/>
    <b v="0"/>
    <n v="9"/>
    <b v="0"/>
    <x v="29"/>
  </r>
  <r>
    <n v="1919"/>
    <s v="LED Electronic Dice: assembled or kit, Arduino compatible"/>
    <s v="Use preprogrammed firmware or program your own with AVR-ISP or Arduino ISP.  Device is based on the Atmel ATtiny13A microcontroller."/>
    <x v="2"/>
    <n v="237"/>
    <x v="2"/>
    <x v="0"/>
    <s v="USD"/>
    <n v="1432069249"/>
    <n v="1429477249"/>
    <n v="16544.875567129631"/>
    <s v="1945/04/17"/>
    <x v="145"/>
    <b v="0"/>
    <n v="8"/>
    <b v="0"/>
    <x v="29"/>
  </r>
  <r>
    <n v="1920"/>
    <s v="Brightside - Side lighting for cyclists"/>
    <s v="A new concept in bike light safety, protecting cyclists from being hit in the side. Bright, amber sideways."/>
    <x v="3"/>
    <n v="4303"/>
    <x v="2"/>
    <x v="1"/>
    <s v="GBP"/>
    <n v="1445468400"/>
    <n v="1443042061"/>
    <n v="16701.87570601852"/>
    <s v="1945/09/21"/>
    <x v="465"/>
    <b v="0"/>
    <n v="105"/>
    <b v="0"/>
    <x v="29"/>
  </r>
  <r>
    <n v="1921"/>
    <s v="The Fine Spirits are making an album!"/>
    <s v="The Fine Spirits are making an album, but we need your help!"/>
    <x v="15"/>
    <n v="2052"/>
    <x v="0"/>
    <x v="0"/>
    <s v="USD"/>
    <n v="1342243143"/>
    <n v="1339651143"/>
    <n v="15505.221562500001"/>
    <s v="1942/06/13"/>
    <x v="1187"/>
    <b v="0"/>
    <n v="38"/>
    <b v="1"/>
    <x v="14"/>
  </r>
  <r>
    <n v="1922"/>
    <s v="Low Weather // Debut Album"/>
    <s v="Low Weather's debut album is halfway finished.  With your help and your help alone we can record the rest!"/>
    <x v="13"/>
    <n v="2311"/>
    <x v="0"/>
    <x v="0"/>
    <s v="USD"/>
    <n v="1386828507"/>
    <n v="1384236507"/>
    <n v="16021.255868055556"/>
    <s v="1943/11/11"/>
    <x v="1188"/>
    <b v="0"/>
    <n v="64"/>
    <b v="1"/>
    <x v="14"/>
  </r>
  <r>
    <n v="1923"/>
    <s v="Help Lions&amp;Creators print their album!"/>
    <s v="We just finished recording our first album! All we need is a little extra help to be able to get it printed!"/>
    <x v="304"/>
    <n v="301"/>
    <x v="0"/>
    <x v="0"/>
    <s v="USD"/>
    <n v="1317099540"/>
    <n v="1313612532"/>
    <n v="15203.848749999999"/>
    <s v="1941/08/15"/>
    <x v="1189"/>
    <b v="0"/>
    <n v="13"/>
    <b v="1"/>
    <x v="14"/>
  </r>
  <r>
    <n v="1924"/>
    <s v="The 'Songs from the Bookmark' Sessions"/>
    <s v="We are recording a cd of Songs- About life and love_x000a_from the perspective a conscious country girl_x000a_living in the city."/>
    <x v="9"/>
    <n v="3432"/>
    <x v="0"/>
    <x v="0"/>
    <s v="USD"/>
    <n v="1389814380"/>
    <n v="1387390555"/>
    <n v="16057.761053240742"/>
    <s v="1943/12/17"/>
    <x v="1155"/>
    <b v="0"/>
    <n v="33"/>
    <b v="1"/>
    <x v="14"/>
  </r>
  <r>
    <n v="1925"/>
    <s v="The Freakniks Debut Album: Infinite Love"/>
    <s v="The Freakniks are making their psychedelic freak-folk debut studio album and they need your help."/>
    <x v="15"/>
    <n v="1655"/>
    <x v="0"/>
    <x v="0"/>
    <s v="USD"/>
    <n v="1381449600"/>
    <n v="1379540288"/>
    <n v="15966.901481481482"/>
    <s v="1943/09/17"/>
    <x v="1190"/>
    <b v="0"/>
    <n v="52"/>
    <b v="1"/>
    <x v="14"/>
  </r>
  <r>
    <n v="1926"/>
    <s v="Invisible Allies - Hyperdimensional Animals"/>
    <s v="Invisible Allies is a collaboration between well known West Coast downtempo aficionado Bluetech and Philadelphia electronic mastermind KiloWatts.  "/>
    <x v="15"/>
    <n v="2930.69"/>
    <x v="0"/>
    <x v="0"/>
    <s v="USD"/>
    <n v="1288657560"/>
    <n v="1286319256"/>
    <n v="14887.954351851851"/>
    <s v="1940/10/03"/>
    <x v="1191"/>
    <b v="0"/>
    <n v="107"/>
    <b v="1"/>
    <x v="14"/>
  </r>
  <r>
    <n v="1927"/>
    <s v="GBS Detroit Presents Hampshire"/>
    <s v="Hampshire is headed to GBS Detroit."/>
    <x v="20"/>
    <n v="620"/>
    <x v="0"/>
    <x v="0"/>
    <s v="USD"/>
    <n v="1331182740"/>
    <n v="1329856839"/>
    <n v="15391.8615625"/>
    <s v="1942/02/19"/>
    <x v="1192"/>
    <b v="0"/>
    <n v="11"/>
    <b v="1"/>
    <x v="14"/>
  </r>
  <r>
    <n v="1928"/>
    <s v="Jollyheads Circus Debut Album &quot;The Kaleidoscope Dawn&quot;"/>
    <s v="Help us master and release our debut album &quot;The Kaleidoscope Dawn&quot;"/>
    <x v="305"/>
    <n v="2630"/>
    <x v="0"/>
    <x v="0"/>
    <s v="USD"/>
    <n v="1367940794"/>
    <n v="1365348794"/>
    <n v="15802.648078703704"/>
    <s v="1943/04/06"/>
    <x v="1193"/>
    <b v="0"/>
    <n v="34"/>
    <b v="1"/>
    <x v="14"/>
  </r>
  <r>
    <n v="1929"/>
    <s v="Surplus 1980 album funds for release on CD/LP."/>
    <s v="Trying to raise funds to release a full-length album on LP and CD by my post-punk studio project, Surplus 1980."/>
    <x v="50"/>
    <n v="3210"/>
    <x v="0"/>
    <x v="0"/>
    <s v="USD"/>
    <n v="1309825866"/>
    <n v="1306197066"/>
    <n v="15118.021597222221"/>
    <s v="1941/05/22"/>
    <x v="1194"/>
    <b v="0"/>
    <n v="75"/>
    <b v="1"/>
    <x v="14"/>
  </r>
  <r>
    <n v="1930"/>
    <s v="Magnetic Flowers Presents: Old, Cold. Losing It."/>
    <s v="We're nearly done recording, but we're out of money! Help us release the record!!!"/>
    <x v="28"/>
    <n v="1270"/>
    <x v="0"/>
    <x v="0"/>
    <s v="USD"/>
    <n v="1373203482"/>
    <n v="1368019482"/>
    <n v="15833.558819444444"/>
    <s v="1943/05/07"/>
    <x v="86"/>
    <b v="0"/>
    <n v="26"/>
    <b v="1"/>
    <x v="14"/>
  </r>
  <r>
    <n v="1931"/>
    <s v="New Lions After Dark EP!"/>
    <s v="We're an indie rock band from Clearwater, FL headed back into the studio to finish our latest EP."/>
    <x v="13"/>
    <n v="2412.02"/>
    <x v="0"/>
    <x v="0"/>
    <s v="USD"/>
    <n v="1337657400"/>
    <n v="1336512309"/>
    <n v="15468.892465277779"/>
    <s v="1942/05/07"/>
    <x v="700"/>
    <b v="0"/>
    <n v="50"/>
    <b v="1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x v="26"/>
    <n v="5617"/>
    <x v="0"/>
    <x v="0"/>
    <s v="USD"/>
    <n v="1327433173"/>
    <n v="1325618773"/>
    <n v="15342.809872685186"/>
    <s v="1942/01/01"/>
    <x v="1195"/>
    <b v="0"/>
    <n v="80"/>
    <b v="1"/>
    <x v="14"/>
  </r>
  <r>
    <n v="1933"/>
    <s v="Magic Punches are making debut LP with producer John Askew"/>
    <s v="After years of preparation and planning, Magic Punches are going to record their debut LP at Type Foundry Studios with John Askew."/>
    <x v="12"/>
    <n v="10346"/>
    <x v="0"/>
    <x v="0"/>
    <s v="USD"/>
    <n v="1411787307"/>
    <n v="1409195307"/>
    <n v="16310.130868055556"/>
    <s v="1944/08/26"/>
    <x v="1196"/>
    <b v="0"/>
    <n v="110"/>
    <b v="1"/>
    <x v="14"/>
  </r>
  <r>
    <n v="1934"/>
    <s v="The City Never Sleeps Needs A Tour Vehicle!"/>
    <s v="We are a band in need of a vehicle. We just released our new CD and have played almost every venue in town, now it's time to expand."/>
    <x v="10"/>
    <n v="6181"/>
    <x v="0"/>
    <x v="0"/>
    <s v="USD"/>
    <n v="1324789200"/>
    <n v="1321649321"/>
    <n v="15296.867141203704"/>
    <s v="1941/11/16"/>
    <x v="348"/>
    <b v="0"/>
    <n v="77"/>
    <b v="1"/>
    <x v="14"/>
  </r>
  <r>
    <n v="1935"/>
    <s v="the last echo AM/PM Project"/>
    <s v="AM/PM is a 20 song dual-disk album that we're trying to record with your help! AM is a pop album and PM is an ambient/intense album!"/>
    <x v="30"/>
    <n v="2710"/>
    <x v="0"/>
    <x v="0"/>
    <s v="USD"/>
    <n v="1403326740"/>
    <n v="1400106171"/>
    <n v="16204.932534722222"/>
    <s v="1944/05/12"/>
    <x v="781"/>
    <b v="0"/>
    <n v="50"/>
    <b v="1"/>
    <x v="14"/>
  </r>
  <r>
    <n v="1936"/>
    <s v="Grandkids Record a Full-length Album!"/>
    <s v="Hey, we're Grandkids! We have enough songs to record an LP, and we need your help! We're going to make you proud, promise!"/>
    <x v="51"/>
    <n v="8739.01"/>
    <x v="0"/>
    <x v="0"/>
    <s v="USD"/>
    <n v="1323151140"/>
    <n v="1320528070"/>
    <n v="15283.889699074074"/>
    <s v="1941/11/03"/>
    <x v="1197"/>
    <b v="0"/>
    <n v="145"/>
    <b v="1"/>
    <x v="14"/>
  </r>
  <r>
    <n v="1937"/>
    <s v="GBS Detroit Presents My Pal Val"/>
    <s v="My Pal Val is headed to Groovebox Studios in Detroit, Michigan on June 15th to record and film a live GBS Detroit EP."/>
    <x v="20"/>
    <n v="1123.47"/>
    <x v="0"/>
    <x v="0"/>
    <s v="USD"/>
    <n v="1339732740"/>
    <n v="1338346281"/>
    <n v="15490.118993055556"/>
    <s v="1942/05/29"/>
    <x v="639"/>
    <b v="0"/>
    <n v="29"/>
    <b v="1"/>
    <x v="14"/>
  </r>
  <r>
    <n v="1938"/>
    <s v="Jon Shirley: Live Worship Album + Short Film"/>
    <s v="A live worship album + short film: Telling the story of a worshipping community adapting and thriving in a post-Christian context."/>
    <x v="36"/>
    <n v="17390"/>
    <x v="0"/>
    <x v="0"/>
    <s v="USD"/>
    <n v="1372741200"/>
    <n v="1370067231"/>
    <n v="15857.259618055556"/>
    <s v="1943/05/31"/>
    <x v="1198"/>
    <b v="0"/>
    <n v="114"/>
    <b v="1"/>
    <x v="14"/>
  </r>
  <r>
    <n v="1939"/>
    <s v="Help I Am Clay Release Their First CD For FREE"/>
    <s v="Partner with the ministry of I Am Clay by helping them fund their new album! This enables them to release it for FREE as a gift to all!"/>
    <x v="3"/>
    <n v="11070"/>
    <x v="0"/>
    <x v="0"/>
    <s v="USD"/>
    <n v="1362955108"/>
    <n v="1360366708"/>
    <n v="15744.985046296297"/>
    <s v="1943/02/07"/>
    <x v="260"/>
    <b v="0"/>
    <n v="96"/>
    <b v="1"/>
    <x v="14"/>
  </r>
  <r>
    <n v="1940"/>
    <s v="History Grows: New K. Record"/>
    <s v="K. is about *this* close to finishing up our third record, History Grows.  Now we just need to master it and release it!"/>
    <x v="81"/>
    <n v="1111"/>
    <x v="0"/>
    <x v="0"/>
    <s v="USD"/>
    <n v="1308110340"/>
    <n v="1304770233"/>
    <n v="15101.507326388888"/>
    <s v="1941/05/05"/>
    <x v="1199"/>
    <b v="0"/>
    <n v="31"/>
    <b v="1"/>
    <x v="14"/>
  </r>
  <r>
    <n v="1941"/>
    <s v="Gramofon: Modern Cloud Jukebox"/>
    <s v="Gramofon streams cloud music to your sound system. A modern jukebox: smartphones are the remotes + WiFi brings everyone together."/>
    <x v="65"/>
    <n v="315295.89"/>
    <x v="0"/>
    <x v="0"/>
    <s v="USD"/>
    <n v="1400137131"/>
    <n v="1397545131"/>
    <n v="16175.290868055556"/>
    <s v="1944/04/13"/>
    <x v="254"/>
    <b v="1"/>
    <n v="4883"/>
    <b v="1"/>
    <x v="30"/>
  </r>
  <r>
    <n v="1942"/>
    <s v="building the world's longest marble run relaunch"/>
    <s v="Getting a revolutionary new toy design into open source production, and using the design to create the worlds longest marble run."/>
    <x v="12"/>
    <n v="8306.42"/>
    <x v="0"/>
    <x v="0"/>
    <s v="USD"/>
    <n v="1309809140"/>
    <n v="1302033140"/>
    <n v="15069.828009259259"/>
    <s v="1941/04/03"/>
    <x v="360"/>
    <b v="1"/>
    <n v="95"/>
    <b v="1"/>
    <x v="30"/>
  </r>
  <r>
    <n v="1943"/>
    <s v="RuuviTag - Open-Source Bluetooth Sensor Beacon"/>
    <s v="Next-gen 100% open-source sensor beacon platform designed especially for makers, developers and IoT companies."/>
    <x v="3"/>
    <n v="170525"/>
    <x v="0"/>
    <x v="0"/>
    <s v="USD"/>
    <n v="1470896916"/>
    <n v="1467008916"/>
    <n v="16979.269861111112"/>
    <s v="1946/06/26"/>
    <x v="1019"/>
    <b v="1"/>
    <n v="2478"/>
    <b v="1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x v="79"/>
    <n v="315222.2"/>
    <x v="0"/>
    <x v="0"/>
    <s v="USD"/>
    <n v="1398952890"/>
    <n v="1396360890"/>
    <n v="16161.584375"/>
    <s v="1944/03/30"/>
    <x v="672"/>
    <b v="1"/>
    <n v="1789"/>
    <b v="1"/>
    <x v="30"/>
  </r>
  <r>
    <n v="1945"/>
    <s v="Oval - The First Digital HandPan"/>
    <s v="A new electronic musical instrument which allows you to play, learn and perform music using any sound you can imagine."/>
    <x v="57"/>
    <n v="348018"/>
    <x v="0"/>
    <x v="3"/>
    <s v="EUR"/>
    <n v="1436680958"/>
    <n v="1433224958"/>
    <n v="16588.251828703702"/>
    <s v="1945/05/31"/>
    <x v="463"/>
    <b v="1"/>
    <n v="680"/>
    <b v="1"/>
    <x v="30"/>
  </r>
  <r>
    <n v="1946"/>
    <s v="eMersion Gesture Control System for Music Performance &amp; More"/>
    <s v="A smart technology that allows your instrument to transform movement, orientation and momentum into audio &amp; visual effects."/>
    <x v="51"/>
    <n v="11231"/>
    <x v="0"/>
    <x v="0"/>
    <s v="USD"/>
    <n v="1397961361"/>
    <n v="1392780961"/>
    <n v="16120.150011574075"/>
    <s v="1944/02/18"/>
    <x v="603"/>
    <b v="1"/>
    <n v="70"/>
    <b v="1"/>
    <x v="30"/>
  </r>
  <r>
    <n v="1947"/>
    <s v="Fusion in a Bubblegum Machine"/>
    <s v="You may be thinking: &quot;a fusion reactor? Thatâ€™s not very exciting, I see fusion every day.&quot; But. How often do you see fusion inside of a Bubblegum..."/>
    <x v="134"/>
    <n v="805.07"/>
    <x v="0"/>
    <x v="0"/>
    <s v="USD"/>
    <n v="1258955940"/>
    <n v="1255730520"/>
    <n v="14533.918055555556"/>
    <s v="1939/10/15"/>
    <x v="1200"/>
    <b v="1"/>
    <n v="23"/>
    <b v="1"/>
    <x v="30"/>
  </r>
  <r>
    <n v="1948"/>
    <s v="UDOO X86: The Most Powerful Maker Board Ever"/>
    <s v="10 times more powerful than Raspberry Pi 3, x86 64-bit architecture"/>
    <x v="57"/>
    <n v="800211"/>
    <x v="0"/>
    <x v="0"/>
    <s v="USD"/>
    <n v="1465232520"/>
    <n v="1460557809"/>
    <n v="16904.604270833333"/>
    <s v="1946/04/12"/>
    <x v="293"/>
    <b v="1"/>
    <n v="4245"/>
    <b v="1"/>
    <x v="30"/>
  </r>
  <r>
    <n v="1949"/>
    <s v="Shake Your Power"/>
    <s v="#ShakeYourPower brings clean energy to places in the world without electricity through the power of music."/>
    <x v="63"/>
    <n v="53001.3"/>
    <x v="0"/>
    <x v="1"/>
    <s v="GBP"/>
    <n v="1404986951"/>
    <n v="1402394951"/>
    <n v="16231.423043981482"/>
    <s v="1944/06/08"/>
    <x v="1165"/>
    <b v="1"/>
    <n v="943"/>
    <b v="1"/>
    <x v="30"/>
  </r>
  <r>
    <n v="1950"/>
    <s v="Trebuchette - the snap-together, desktop trebuchet"/>
    <s v="We're building snap-together model trebuchets that are perfect for office warfare or annoying your roommate!"/>
    <x v="240"/>
    <n v="96248.960000000006"/>
    <x v="0"/>
    <x v="0"/>
    <s v="USD"/>
    <n v="1303446073"/>
    <n v="1300767673"/>
    <n v="15055.181400462963"/>
    <s v="1941/03/20"/>
    <x v="1201"/>
    <b v="1"/>
    <n v="1876"/>
    <b v="1"/>
    <x v="30"/>
  </r>
  <r>
    <n v="1951"/>
    <s v="Connect. Code. Create. With SBrick Plus"/>
    <s v="Take learning and playing with LEGOÂ® to the next level with sensors! Build creations with SBrick Plus and make them interactive!"/>
    <x v="63"/>
    <n v="106222"/>
    <x v="0"/>
    <x v="0"/>
    <s v="USD"/>
    <n v="1478516737"/>
    <n v="1475921137"/>
    <n v="17082.420567129629"/>
    <s v="1946/10/07"/>
    <x v="1202"/>
    <b v="1"/>
    <n v="834"/>
    <b v="1"/>
    <x v="30"/>
  </r>
  <r>
    <n v="1952"/>
    <s v="Nix Color Sensor"/>
    <s v="Nix is a breakthrough smartphone accessory. Just scan an object and instantly view the color on your iPhone, Android, PC, or Mac."/>
    <x v="19"/>
    <n v="69465.33"/>
    <x v="0"/>
    <x v="5"/>
    <s v="CAD"/>
    <n v="1381934015"/>
    <n v="1378737215"/>
    <n v="15957.606655092593"/>
    <s v="1943/09/08"/>
    <x v="350"/>
    <b v="1"/>
    <n v="682"/>
    <b v="1"/>
    <x v="30"/>
  </r>
  <r>
    <n v="1953"/>
    <s v="NTH Music Synthesizer"/>
    <s v="The NTH is an open source music synthesizer featuring instant fun, awesome sound, and a hackable design."/>
    <x v="36"/>
    <n v="33892"/>
    <x v="0"/>
    <x v="0"/>
    <s v="USD"/>
    <n v="1330657200"/>
    <n v="1328158065"/>
    <n v="15372.199826388889"/>
    <s v="1942/01/31"/>
    <x v="1089"/>
    <b v="1"/>
    <n v="147"/>
    <b v="1"/>
    <x v="30"/>
  </r>
  <r>
    <n v="1954"/>
    <s v="Orison â€“ Rethink the Power of Energy"/>
    <s v="The First Home Battery System You Simply Plug in to Install"/>
    <x v="63"/>
    <n v="349474"/>
    <x v="0"/>
    <x v="0"/>
    <s v="USD"/>
    <n v="1457758800"/>
    <n v="1453730176"/>
    <n v="16825.580740740741"/>
    <s v="1946/01/23"/>
    <x v="1203"/>
    <b v="1"/>
    <n v="415"/>
    <b v="1"/>
    <x v="30"/>
  </r>
  <r>
    <n v="1955"/>
    <s v="Bukobot 3D Printer - Affordable 3D with No Compromises!"/>
    <s v="An easy to build open source 3D object printer. For the newbie or experienced maker, there's a model for everyone! NEW $599 Model!"/>
    <x v="247"/>
    <n v="167410.01999999999"/>
    <x v="0"/>
    <x v="0"/>
    <s v="USD"/>
    <n v="1337799600"/>
    <n v="1334989881"/>
    <n v="15451.271770833333"/>
    <s v="1942/04/20"/>
    <x v="1204"/>
    <b v="1"/>
    <n v="290"/>
    <b v="1"/>
    <x v="30"/>
  </r>
  <r>
    <n v="1956"/>
    <s v="Sparx Skate Sharpener - Pro Skate Sharpening. At Home."/>
    <s v="Designed to be used at home, the Sparx Skate Sharpener gives hockey players an automated way to sharpen at the professional level"/>
    <x v="127"/>
    <n v="176420"/>
    <x v="0"/>
    <x v="0"/>
    <s v="USD"/>
    <n v="1429391405"/>
    <n v="1425507005"/>
    <n v="16498.923668981482"/>
    <s v="1945/03/02"/>
    <x v="123"/>
    <b v="1"/>
    <n v="365"/>
    <b v="1"/>
    <x v="30"/>
  </r>
  <r>
    <n v="1957"/>
    <s v="freeSoC and freeSoC Mini"/>
    <s v="An open hardware platform for the best microcontroller in the world."/>
    <x v="11"/>
    <n v="50251.41"/>
    <x v="0"/>
    <x v="0"/>
    <s v="USD"/>
    <n v="1351304513"/>
    <n v="1348712513"/>
    <n v="15610.098530092593"/>
    <s v="1942/09/26"/>
    <x v="701"/>
    <b v="1"/>
    <n v="660"/>
    <b v="1"/>
    <x v="30"/>
  </r>
  <r>
    <n v="1958"/>
    <s v="Mojo: Digital Design for the Hobbyist"/>
    <s v="The Mojo is an FPGA development board that is designed to be user friendly and a great introduction into digital design for anyone."/>
    <x v="39"/>
    <n v="100490.02"/>
    <x v="0"/>
    <x v="0"/>
    <s v="USD"/>
    <n v="1364078561"/>
    <n v="1361490161"/>
    <n v="15757.987974537036"/>
    <s v="1943/02/20"/>
    <x v="1011"/>
    <b v="1"/>
    <n v="1356"/>
    <b v="1"/>
    <x v="30"/>
  </r>
  <r>
    <n v="1959"/>
    <s v="Heat Seek NYC"/>
    <s v="A thermometer that connects to the internet to help New York City turn the heat on for thousands of tenants with no heat in the winter."/>
    <x v="3"/>
    <n v="15673.44"/>
    <x v="0"/>
    <x v="0"/>
    <s v="USD"/>
    <n v="1412121600"/>
    <n v="1408565860"/>
    <n v="16302.845601851852"/>
    <s v="1944/08/18"/>
    <x v="866"/>
    <b v="1"/>
    <n v="424"/>
    <b v="1"/>
    <x v="30"/>
  </r>
  <r>
    <n v="1960"/>
    <s v="TREKKAYAK"/>
    <s v="Trekkayak is an ultralight, durable and inflatable boat to be carried in your backpack to cross a lake or paddle down a river."/>
    <x v="54"/>
    <n v="82532"/>
    <x v="0"/>
    <x v="11"/>
    <s v="SEK"/>
    <n v="1419151341"/>
    <n v="1416559341"/>
    <n v="16395.362743055557"/>
    <s v="1944/11/19"/>
    <x v="1038"/>
    <b v="1"/>
    <n v="33"/>
    <b v="1"/>
    <x v="30"/>
  </r>
  <r>
    <n v="1961"/>
    <s v="Public Lab DIY Spectrometry Kit"/>
    <s v="This DIY kit helps analyze materials and contaminants. We need your help to build a library of open-source spectral data."/>
    <x v="3"/>
    <n v="110538.12"/>
    <x v="0"/>
    <x v="0"/>
    <s v="USD"/>
    <n v="1349495940"/>
    <n v="1346042417"/>
    <n v="15579.194641203703"/>
    <s v="1942/08/26"/>
    <x v="1205"/>
    <b v="1"/>
    <n v="1633"/>
    <b v="1"/>
    <x v="30"/>
  </r>
  <r>
    <n v="1962"/>
    <s v="AttoDuino - Turbocharged, Wireless, Arduino Compatible"/>
    <s v="It's like an Arduino on steroids â€“ built-in bluetooth, battery management, and floating-point coprocessor, in a small, simple package."/>
    <x v="3"/>
    <n v="19292.5"/>
    <x v="0"/>
    <x v="0"/>
    <s v="USD"/>
    <n v="1400006636"/>
    <n v="1397414636"/>
    <n v="16173.780509259259"/>
    <s v="1944/04/11"/>
    <x v="1206"/>
    <b v="1"/>
    <n v="306"/>
    <b v="1"/>
    <x v="30"/>
  </r>
  <r>
    <n v="1963"/>
    <s v="AirEnergy 3D - A 3D printed, opensource, mobile wind turbine"/>
    <s v="First mobile green energy generator that you can carry camping with you! A 3D printed, foldable wind turbine boosting 300W of power!"/>
    <x v="266"/>
    <n v="24108"/>
    <x v="0"/>
    <x v="1"/>
    <s v="GBP"/>
    <n v="1410862734"/>
    <n v="1407838734"/>
    <n v="16294.429791666667"/>
    <s v="1944/08/10"/>
    <x v="372"/>
    <b v="1"/>
    <n v="205"/>
    <b v="1"/>
    <x v="30"/>
  </r>
  <r>
    <n v="1964"/>
    <s v="Clairy: The Most Amazing Natural Air Purifier"/>
    <s v="Clairy combines the power of nature and technology with the beauty of design to eliminate indoor pollution and analyze it."/>
    <x v="306"/>
    <n v="231543.12"/>
    <x v="0"/>
    <x v="13"/>
    <s v="EUR"/>
    <n v="1461306772"/>
    <n v="1458714772"/>
    <n v="16883.272824074073"/>
    <s v="1946/03/22"/>
    <x v="680"/>
    <b v="1"/>
    <n v="1281"/>
    <b v="1"/>
    <x v="30"/>
  </r>
  <r>
    <n v="1965"/>
    <s v="BoardX: The Open Source Miniature Motherboard [Redemption]"/>
    <s v="BoardX is a collection of electronic circuit boards that stack on top of one another to share resources and communicate"/>
    <x v="10"/>
    <n v="13114"/>
    <x v="0"/>
    <x v="0"/>
    <s v="USD"/>
    <n v="1326330000"/>
    <n v="1324433310"/>
    <n v="15329.089236111111"/>
    <s v="1941/12/19"/>
    <x v="1207"/>
    <b v="1"/>
    <n v="103"/>
    <b v="1"/>
    <x v="30"/>
  </r>
  <r>
    <n v="1966"/>
    <s v="InkCase Plus: E Ink screen for Android phone"/>
    <s v="InkCase Plus is an always on E Ink second screen; uses sports/fitness apps, an eBook reader, display Photo and receive notifications."/>
    <x v="57"/>
    <n v="206743.09"/>
    <x v="0"/>
    <x v="0"/>
    <s v="USD"/>
    <n v="1408021098"/>
    <n v="1405429098"/>
    <n v="16266.540486111111"/>
    <s v="1944/07/13"/>
    <x v="63"/>
    <b v="1"/>
    <n v="1513"/>
    <b v="1"/>
    <x v="30"/>
  </r>
  <r>
    <n v="1967"/>
    <s v="Ion: A Music Detecting Mood Light with Bluetooth Low Energy"/>
    <s v="Ion is a light show for your desk, dorm room, or living room.  It responds to music, connects to your phone, and brightens your day!"/>
    <x v="22"/>
    <n v="74026"/>
    <x v="0"/>
    <x v="0"/>
    <s v="USD"/>
    <n v="1398959729"/>
    <n v="1396367729"/>
    <n v="16161.663530092592"/>
    <s v="1944/03/30"/>
    <x v="672"/>
    <b v="1"/>
    <n v="405"/>
    <b v="1"/>
    <x v="30"/>
  </r>
  <r>
    <n v="1968"/>
    <s v="XSHIFTER: World's First Affordable Wireless Shifting System"/>
    <s v="Bringing the advantages of wireless smart shifting to every cyclist. FITS ANY BIKE"/>
    <x v="63"/>
    <n v="142483"/>
    <x v="0"/>
    <x v="0"/>
    <s v="USD"/>
    <n v="1480777515"/>
    <n v="1478095515"/>
    <n v="17107.586979166666"/>
    <s v="1946/11/01"/>
    <x v="464"/>
    <b v="1"/>
    <n v="510"/>
    <b v="1"/>
    <x v="30"/>
  </r>
  <r>
    <n v="1969"/>
    <s v="Puck.js - the ground-breaking bluetooth beacon"/>
    <s v="An Open Source JavaScript microcontroller you can program wirelessly - perfect for IoT! No software needed so get started in seconds."/>
    <x v="22"/>
    <n v="115816"/>
    <x v="0"/>
    <x v="1"/>
    <s v="GBP"/>
    <n v="1470423668"/>
    <n v="1467831668"/>
    <n v="16988.792453703703"/>
    <s v="1946/07/05"/>
    <x v="1208"/>
    <b v="1"/>
    <n v="1887"/>
    <b v="1"/>
    <x v="30"/>
  </r>
  <r>
    <n v="1970"/>
    <s v="APOC: Mini Radiation Detector"/>
    <s v="The APOC is a gamma particle detector that will help you learn about radiation and find radioactive things!"/>
    <x v="10"/>
    <n v="56590"/>
    <x v="0"/>
    <x v="0"/>
    <s v="USD"/>
    <n v="1366429101"/>
    <n v="1361248701"/>
    <n v="15755.193298611111"/>
    <s v="1943/02/18"/>
    <x v="1209"/>
    <b v="1"/>
    <n v="701"/>
    <b v="1"/>
    <x v="30"/>
  </r>
  <r>
    <n v="1971"/>
    <s v="castAR: the most versatile AR &amp; VR system"/>
    <s v="castAR: bridging the physical world with the virtual worlds; 3D holographic like projections in AR, fully immersive environments in VR"/>
    <x v="307"/>
    <n v="1052110.8700000001"/>
    <x v="0"/>
    <x v="0"/>
    <s v="USD"/>
    <n v="1384488000"/>
    <n v="1381752061"/>
    <n v="15992.500706018518"/>
    <s v="1943/10/13"/>
    <x v="926"/>
    <b v="1"/>
    <n v="3863"/>
    <b v="1"/>
    <x v="30"/>
  </r>
  <r>
    <n v="1972"/>
    <s v="Jog It! Open source controller pendant for EMC2 and Mach3!"/>
    <s v="Jog It! Is an open source hand held controller designed to make running a program in Linux CNC (EMC2) and MACH3 a breeze."/>
    <x v="30"/>
    <n v="16862"/>
    <x v="0"/>
    <x v="0"/>
    <s v="USD"/>
    <n v="1353201444"/>
    <n v="1350605844"/>
    <n v="15632.012083333333"/>
    <s v="1942/10/18"/>
    <x v="1210"/>
    <b v="1"/>
    <n v="238"/>
    <b v="1"/>
    <x v="30"/>
  </r>
  <r>
    <n v="1973"/>
    <s v="Lightpack 2 - Ultimate Light Orchestra For Your Living Room"/>
    <s v="Smart lighting for your living room that improves movie and gaming experience drastically â€“ all while being easy on the eyes."/>
    <x v="308"/>
    <n v="508525.01"/>
    <x v="0"/>
    <x v="0"/>
    <s v="USD"/>
    <n v="1470466800"/>
    <n v="1467134464"/>
    <n v="16980.722962962962"/>
    <s v="1946/06/27"/>
    <x v="345"/>
    <b v="1"/>
    <n v="2051"/>
    <b v="1"/>
    <x v="30"/>
  </r>
  <r>
    <n v="1974"/>
    <s v="RAPIRO: The Humanoid Robot Kit for your Raspberry Pi"/>
    <s v="RAPIRO is a cute and affordable robot kit designed to work with a Raspberry Pi. It comes with a Arduino-compatible servo controller."/>
    <x v="22"/>
    <n v="75099.199999999997"/>
    <x v="0"/>
    <x v="1"/>
    <s v="GBP"/>
    <n v="1376899269"/>
    <n v="1371715269"/>
    <n v="15876.334131944444"/>
    <s v="1943/06/19"/>
    <x v="821"/>
    <b v="1"/>
    <n v="402"/>
    <b v="1"/>
    <x v="30"/>
  </r>
  <r>
    <n v="1975"/>
    <s v="Bugle2: A DIY Phono Preamp"/>
    <s v="The Bugle2 is a second generation DIY kit phono preamplifier for vinyl playback."/>
    <x v="194"/>
    <n v="33393.339999999997"/>
    <x v="0"/>
    <x v="0"/>
    <s v="USD"/>
    <n v="1362938851"/>
    <n v="1360346851"/>
    <n v="15744.755219907407"/>
    <s v="1943/02/07"/>
    <x v="260"/>
    <b v="1"/>
    <n v="253"/>
    <b v="1"/>
    <x v="30"/>
  </r>
  <r>
    <n v="1976"/>
    <s v="Pi Lite white - Bright white LED display for Raspberry Pi"/>
    <s v="Can you help us make an ultra bright white one a reality?"/>
    <x v="23"/>
    <n v="13864"/>
    <x v="0"/>
    <x v="1"/>
    <s v="GBP"/>
    <n v="1373751325"/>
    <n v="1371159325"/>
    <n v="15869.899594907407"/>
    <s v="1943/06/12"/>
    <x v="1211"/>
    <b v="1"/>
    <n v="473"/>
    <b v="1"/>
    <x v="30"/>
  </r>
  <r>
    <n v="1977"/>
    <s v="Ario: Smart Lighting. Better Health."/>
    <s v="Ario learns about you, syncs your body clock, and keeps you healthy through natural lighting patterns."/>
    <x v="63"/>
    <n v="201165"/>
    <x v="0"/>
    <x v="0"/>
    <s v="USD"/>
    <n v="1450511940"/>
    <n v="1446527540"/>
    <n v="16742.216898148148"/>
    <s v="1945/11/01"/>
    <x v="1212"/>
    <b v="1"/>
    <n v="821"/>
    <b v="1"/>
    <x v="30"/>
  </r>
  <r>
    <n v="1978"/>
    <s v="B9Creator - A High Resolution 3D Printer"/>
    <s v="Please help us take DIY 3D Printing to the next level, support this open source photo-initiated polymer resin based 3D printing system!"/>
    <x v="63"/>
    <n v="513422.57"/>
    <x v="0"/>
    <x v="0"/>
    <s v="USD"/>
    <n v="1339484400"/>
    <n v="1336627492"/>
    <n v="15470.225601851851"/>
    <s v="1942/05/09"/>
    <x v="1095"/>
    <b v="1"/>
    <n v="388"/>
    <b v="1"/>
    <x v="30"/>
  </r>
  <r>
    <n v="1979"/>
    <s v="Skybuds - truly wireless earbuds and smartphone case"/>
    <s v="Truly wireless premium earbuds with a battery-boosting smartphone case for charging and storage"/>
    <x v="61"/>
    <n v="229802.31"/>
    <x v="0"/>
    <x v="0"/>
    <s v="USD"/>
    <n v="1447909140"/>
    <n v="1444734146"/>
    <n v="16721.460023148149"/>
    <s v="1945/10/11"/>
    <x v="1213"/>
    <b v="1"/>
    <n v="813"/>
    <b v="1"/>
    <x v="30"/>
  </r>
  <r>
    <n v="1980"/>
    <s v="YOUMO - Your Smart Modular Power Strip"/>
    <s v="Multi-power charging that is smarter, stylish and designed for you."/>
    <x v="63"/>
    <n v="177412.01"/>
    <x v="0"/>
    <x v="12"/>
    <s v="EUR"/>
    <n v="1459684862"/>
    <n v="1456232462"/>
    <n v="16854.542384259261"/>
    <s v="1946/02/21"/>
    <x v="389"/>
    <b v="1"/>
    <n v="1945"/>
    <b v="1"/>
    <x v="30"/>
  </r>
  <r>
    <n v="1981"/>
    <s v="Aspiring storyteller: connecting the dots"/>
    <s v="I would like to tell the story of a young man from Queens, New York and compare his life to a young Afghan man...to connect the dots."/>
    <x v="51"/>
    <n v="381"/>
    <x v="2"/>
    <x v="5"/>
    <s v="CAD"/>
    <n v="1404926665"/>
    <n v="1402334665"/>
    <n v="16230.725289351853"/>
    <s v="1944/06/07"/>
    <x v="434"/>
    <b v="0"/>
    <n v="12"/>
    <b v="0"/>
    <x v="31"/>
  </r>
  <r>
    <n v="1982"/>
    <s v="Lonely Boy: 55 male models 200s sensual expression"/>
    <s v="Express a very dark place in my childhood. Release my emotions through photography in a form of Art."/>
    <x v="237"/>
    <n v="0"/>
    <x v="2"/>
    <x v="7"/>
    <s v="HKD"/>
    <n v="1480863887"/>
    <n v="1478268287"/>
    <n v="17109.586655092593"/>
    <s v="1946/11/03"/>
    <x v="583"/>
    <b v="0"/>
    <n v="0"/>
    <b v="0"/>
    <x v="31"/>
  </r>
  <r>
    <n v="1983"/>
    <s v="Vegans of Hawai'i - 140'000 Strong?"/>
    <s v="A vegan photographer bringing Hawaii to the tipping point of plant pure wisdom, featuring the most influential early adopters."/>
    <x v="287"/>
    <n v="1419"/>
    <x v="2"/>
    <x v="0"/>
    <s v="USD"/>
    <n v="1472799600"/>
    <n v="1470874618"/>
    <n v="17024.011782407408"/>
    <s v="1946/08/10"/>
    <x v="118"/>
    <b v="0"/>
    <n v="16"/>
    <b v="0"/>
    <x v="31"/>
  </r>
  <r>
    <n v="1984"/>
    <s v="Love Locks - a photographic journey"/>
    <s v="Does love lasts longer than &quot;Love Locks&quot; ?_x000a__x000a_A photographic journey into the lives of these 'love-locked' couples."/>
    <x v="36"/>
    <n v="3172"/>
    <x v="2"/>
    <x v="0"/>
    <s v="USD"/>
    <n v="1417377481"/>
    <n v="1412189881"/>
    <n v="16344.790289351851"/>
    <s v="1944/09/29"/>
    <x v="575"/>
    <b v="0"/>
    <n v="7"/>
    <b v="0"/>
    <x v="31"/>
  </r>
  <r>
    <n v="1985"/>
    <s v="Metrospective - photography project"/>
    <s v="A personal journey to document people on the worlds 10 largest metro systems. The end result being one truly epic photographic essay!"/>
    <x v="183"/>
    <n v="51"/>
    <x v="2"/>
    <x v="1"/>
    <s v="GBP"/>
    <n v="1470178800"/>
    <n v="1467650771"/>
    <n v="16986.698738425926"/>
    <s v="1946/07/03"/>
    <x v="804"/>
    <b v="0"/>
    <n v="4"/>
    <b v="0"/>
    <x v="31"/>
  </r>
  <r>
    <n v="1986"/>
    <s v="Oddity Photography - help get us off the ground!"/>
    <s v="We are a married couple who have started a child photography business from home. We need help to put together equipment to grow."/>
    <x v="13"/>
    <n v="1"/>
    <x v="2"/>
    <x v="1"/>
    <s v="GBP"/>
    <n v="1457947483"/>
    <n v="1455359083"/>
    <n v="16844.433831018519"/>
    <s v="1946/02/11"/>
    <x v="836"/>
    <b v="0"/>
    <n v="1"/>
    <b v="0"/>
    <x v="31"/>
  </r>
  <r>
    <n v="1987"/>
    <s v="Ethiopia: Beheld"/>
    <s v="A collection of images that depicts the beauty and diversity within Ethiopia"/>
    <x v="62"/>
    <n v="2336"/>
    <x v="2"/>
    <x v="1"/>
    <s v="GBP"/>
    <n v="1425223276"/>
    <n v="1422631276"/>
    <n v="16465.639768518518"/>
    <s v="1945/01/28"/>
    <x v="880"/>
    <b v="0"/>
    <n v="28"/>
    <b v="0"/>
    <x v="31"/>
  </r>
  <r>
    <n v="1988"/>
    <s v="Phillip Michael Photography"/>
    <s v="Expressing art in an image!"/>
    <x v="12"/>
    <n v="25"/>
    <x v="2"/>
    <x v="0"/>
    <s v="USD"/>
    <n v="1440094742"/>
    <n v="1437502742"/>
    <n v="16637.763217592594"/>
    <s v="1945/07/19"/>
    <x v="1214"/>
    <b v="0"/>
    <n v="1"/>
    <b v="0"/>
    <x v="31"/>
  </r>
  <r>
    <n v="1989"/>
    <s v="Shutters of Hope: The Real Faces of Infertility"/>
    <s v="Creating an awareness for infertility through photographing families and showcasing the real faces of infertility."/>
    <x v="10"/>
    <n v="50"/>
    <x v="2"/>
    <x v="0"/>
    <s v="USD"/>
    <n v="1481473208"/>
    <n v="1478881208"/>
    <n v="17116.680648148147"/>
    <s v="1946/11/10"/>
    <x v="1215"/>
    <b v="0"/>
    <n v="1"/>
    <b v="0"/>
    <x v="31"/>
  </r>
  <r>
    <n v="1990"/>
    <s v="The Virgin of the Path"/>
    <s v="An art nude photography book that includes traditional black and white sepia nudes as well as experimiental color nudes."/>
    <x v="9"/>
    <n v="509"/>
    <x v="2"/>
    <x v="0"/>
    <s v="USD"/>
    <n v="1455338532"/>
    <n v="1454042532"/>
    <n v="16829.195972222224"/>
    <s v="1946/01/27"/>
    <x v="1216"/>
    <b v="0"/>
    <n v="5"/>
    <b v="0"/>
    <x v="31"/>
  </r>
  <r>
    <n v="1991"/>
    <s v="Portraits of Resilience"/>
    <s v="Taking (and giving) professional portraits of survivors of human trafficking in Myanmar."/>
    <x v="13"/>
    <n v="140"/>
    <x v="2"/>
    <x v="0"/>
    <s v="USD"/>
    <n v="1435958786"/>
    <n v="1434144386"/>
    <n v="16598.89335648148"/>
    <s v="1945/06/10"/>
    <x v="1217"/>
    <b v="0"/>
    <n v="3"/>
    <b v="0"/>
    <x v="31"/>
  </r>
  <r>
    <n v="1992"/>
    <s v="The Wonderful World of Princes &amp; Princesses"/>
    <s v="A complete revamp of all the Disney Princes &amp; Princesses!"/>
    <x v="15"/>
    <n v="2"/>
    <x v="2"/>
    <x v="0"/>
    <s v="USD"/>
    <n v="1424229991"/>
    <n v="1421637991"/>
    <n v="16454.143414351853"/>
    <s v="1945/01/17"/>
    <x v="184"/>
    <b v="0"/>
    <n v="2"/>
    <b v="0"/>
    <x v="31"/>
  </r>
  <r>
    <n v="1993"/>
    <s v="Open a photography studio - photo shoots as rewards!"/>
    <s v="I am looking for help to open up an affordable photography studio in Cornwall for baby and family portraiture photography"/>
    <x v="13"/>
    <n v="0"/>
    <x v="2"/>
    <x v="1"/>
    <s v="GBP"/>
    <n v="1450706837"/>
    <n v="1448114837"/>
    <n v="16760.588391203702"/>
    <s v="1945/11/19"/>
    <x v="1218"/>
    <b v="0"/>
    <n v="0"/>
    <b v="0"/>
    <x v="31"/>
  </r>
  <r>
    <n v="1994"/>
    <s v="The preservation of still and moving imagery"/>
    <s v="A program to preserve still imagery (photographs) and moving imagery captured on motion picture (film) stock, and videotape elements."/>
    <x v="50"/>
    <n v="0"/>
    <x v="2"/>
    <x v="0"/>
    <s v="USD"/>
    <n v="1481072942"/>
    <n v="1475885342"/>
    <n v="17082.006273148148"/>
    <s v="1946/10/07"/>
    <x v="1202"/>
    <b v="0"/>
    <n v="0"/>
    <b v="0"/>
    <x v="31"/>
  </r>
  <r>
    <n v="1995"/>
    <s v="The Girl With(out) The Camera"/>
    <s v="I'm looking to pursue my dream of becoming a full time photographer, using my current creative experience as a graphic designer."/>
    <x v="28"/>
    <n v="78"/>
    <x v="2"/>
    <x v="5"/>
    <s v="CAD"/>
    <n v="1437082736"/>
    <n v="1435354736"/>
    <n v="16612.902037037038"/>
    <s v="1945/06/24"/>
    <x v="1219"/>
    <b v="0"/>
    <n v="3"/>
    <b v="0"/>
    <x v="31"/>
  </r>
  <r>
    <n v="1996"/>
    <s v="Life through the eye of war worldwide"/>
    <s v="I want to create a series of pictures of Life through the eyes - and capture some of the defining moments of our history now / to come."/>
    <x v="309"/>
    <n v="0"/>
    <x v="2"/>
    <x v="0"/>
    <s v="USD"/>
    <n v="1405021211"/>
    <n v="1402429211"/>
    <n v="16231.819571759259"/>
    <s v="1944/06/08"/>
    <x v="1165"/>
    <b v="0"/>
    <n v="0"/>
    <b v="0"/>
    <x v="31"/>
  </r>
  <r>
    <n v="1997"/>
    <s v="Photographically documenting my cultural travels"/>
    <s v="There is so many unseen places in the world, and I've made it my personal goal to show everyone through photography &amp; travel."/>
    <x v="115"/>
    <n v="0"/>
    <x v="2"/>
    <x v="0"/>
    <s v="USD"/>
    <n v="1409091612"/>
    <n v="1406499612"/>
    <n v="16278.930694444445"/>
    <s v="1944/07/25"/>
    <x v="1220"/>
    <b v="0"/>
    <n v="0"/>
    <b v="0"/>
    <x v="31"/>
  </r>
  <r>
    <n v="1998"/>
    <s v="Photography from Below"/>
    <s v="I am moving to Guatemala to document and report on the growing community resistance movements across Central America and Mexico"/>
    <x v="30"/>
    <n v="655"/>
    <x v="2"/>
    <x v="0"/>
    <s v="USD"/>
    <n v="1406861438"/>
    <n v="1402973438"/>
    <n v="16238.118495370371"/>
    <s v="1944/06/15"/>
    <x v="51"/>
    <b v="0"/>
    <n v="3"/>
    <b v="0"/>
    <x v="31"/>
  </r>
  <r>
    <n v="1999"/>
    <s v="Planet Venus"/>
    <s v="This is a portrait photo project aiming to inspire women to explore themselves and live their passion"/>
    <x v="310"/>
    <n v="236"/>
    <x v="2"/>
    <x v="1"/>
    <s v="GBP"/>
    <n v="1415882108"/>
    <n v="1413286508"/>
    <n v="16357.482731481481"/>
    <s v="1944/10/12"/>
    <x v="308"/>
    <b v="0"/>
    <n v="7"/>
    <b v="0"/>
    <x v="31"/>
  </r>
  <r>
    <n v="2000"/>
    <s v="Jacs+Cam 2016 calendar"/>
    <s v="What do you get when you combine 2 of the hottest alt-models in North America with one Canadian photographer? Make a CALENDAR!!!"/>
    <x v="10"/>
    <n v="625"/>
    <x v="2"/>
    <x v="5"/>
    <s v="CAD"/>
    <n v="1452120613"/>
    <n v="1449528613"/>
    <n v="16776.951539351852"/>
    <s v="1945/12/05"/>
    <x v="479"/>
    <b v="0"/>
    <n v="25"/>
    <b v="0"/>
    <x v="31"/>
  </r>
  <r>
    <n v="2001"/>
    <s v="Nuimo: Seamless Smart Home Interface"/>
    <s v="Nuimo is a universal controller for the internet of things. Control your music, lights, locks and more."/>
    <x v="56"/>
    <n v="210171"/>
    <x v="0"/>
    <x v="12"/>
    <s v="EUR"/>
    <n v="1434139200"/>
    <n v="1431406916"/>
    <n v="16567.209675925926"/>
    <s v="1945/05/10"/>
    <x v="211"/>
    <b v="1"/>
    <n v="1637"/>
    <b v="1"/>
    <x v="30"/>
  </r>
  <r>
    <n v="2002"/>
    <s v="JeVois: Open-Source Quad-Core Smart Machine Vision Camera"/>
    <s v="Open-source quad-core camera effortlessly adds powerful machine vision to all your PC/Arduino/Raspberry Pi projects"/>
    <x v="63"/>
    <n v="108397.11"/>
    <x v="0"/>
    <x v="0"/>
    <s v="USD"/>
    <n v="1485191143"/>
    <n v="1482599143"/>
    <n v="17159.71230324074"/>
    <s v="1946/12/23"/>
    <x v="881"/>
    <b v="1"/>
    <n v="1375"/>
    <b v="1"/>
    <x v="30"/>
  </r>
  <r>
    <n v="2003"/>
    <s v="velosynth"/>
    <s v="velosynth is an open-source bicycle interaction synthesizer. it interprets the speed and acceleration of a bicycle into expressive audio feedback."/>
    <x v="2"/>
    <n v="1560"/>
    <x v="0"/>
    <x v="0"/>
    <s v="USD"/>
    <n v="1278111600"/>
    <n v="1276830052"/>
    <n v="14778.125601851852"/>
    <s v="1940/06/16"/>
    <x v="1221"/>
    <b v="1"/>
    <n v="17"/>
    <b v="1"/>
    <x v="30"/>
  </r>
  <r>
    <n v="2004"/>
    <s v="Printeer - a 3D printer for kids &amp; schools"/>
    <s v="Design and 3D print your own creations using an iPad. A delightful 3D printing experience for children and K-12 education."/>
    <x v="63"/>
    <n v="117210.24000000001"/>
    <x v="0"/>
    <x v="0"/>
    <s v="USD"/>
    <n v="1405002663"/>
    <n v="1402410663"/>
    <n v="16231.604895833334"/>
    <s v="1944/06/08"/>
    <x v="1165"/>
    <b v="1"/>
    <n v="354"/>
    <b v="1"/>
    <x v="30"/>
  </r>
  <r>
    <n v="2005"/>
    <s v="bassAware Holster"/>
    <s v="The bassAware Holster is a new type of wearable audio technology that uses vibration to create a massive bass experience."/>
    <x v="11"/>
    <n v="37104.03"/>
    <x v="0"/>
    <x v="0"/>
    <s v="USD"/>
    <n v="1381895940"/>
    <n v="1379532618"/>
    <n v="15966.812708333333"/>
    <s v="1943/09/17"/>
    <x v="1190"/>
    <b v="1"/>
    <n v="191"/>
    <b v="1"/>
    <x v="30"/>
  </r>
  <r>
    <n v="2006"/>
    <s v="MAID Oven - Make All Incredible Dishes"/>
    <s v="MAID is a smart kitchen assistant &amp; a multifunctional oven. MAID knows what to cook and how to cook. Cooking is now easy,fun &amp; social."/>
    <x v="63"/>
    <n v="123920"/>
    <x v="0"/>
    <x v="0"/>
    <s v="USD"/>
    <n v="1417611645"/>
    <n v="1414584045"/>
    <n v="16372.500520833333"/>
    <s v="1944/10/27"/>
    <x v="789"/>
    <b v="1"/>
    <n v="303"/>
    <b v="1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x v="3"/>
    <n v="11570.92"/>
    <x v="0"/>
    <x v="0"/>
    <s v="USD"/>
    <n v="1282622400"/>
    <n v="1276891586"/>
    <n v="14778.837800925927"/>
    <s v="1940/06/16"/>
    <x v="1221"/>
    <b v="1"/>
    <n v="137"/>
    <b v="1"/>
    <x v="30"/>
  </r>
  <r>
    <n v="2008"/>
    <s v="smartCaster: Open source automatic roto-casting machine"/>
    <s v="The smartCaster is an automatic roto-casting machine running off of open source electronics with plans that will be freely available."/>
    <x v="311"/>
    <n v="1839"/>
    <x v="0"/>
    <x v="0"/>
    <s v="USD"/>
    <n v="1316442622"/>
    <n v="1312641022"/>
    <n v="15192.604421296297"/>
    <s v="1941/08/04"/>
    <x v="1222"/>
    <b v="1"/>
    <n v="41"/>
    <b v="1"/>
    <x v="30"/>
  </r>
  <r>
    <n v="2009"/>
    <s v="KiÃ«n Light: Intelligent daylight at your fingertips"/>
    <s v="Licht 1: The smart pendant lamp that increases your well-being and productivity while saving 80% in running energy expenses."/>
    <x v="63"/>
    <n v="152579"/>
    <x v="0"/>
    <x v="12"/>
    <s v="EUR"/>
    <n v="1479890743"/>
    <n v="1476776743"/>
    <n v="17092.323414351853"/>
    <s v="1946/10/17"/>
    <x v="1223"/>
    <b v="1"/>
    <n v="398"/>
    <b v="1"/>
    <x v="30"/>
  </r>
  <r>
    <n v="2010"/>
    <s v="Weighitz: Weigh Smarter"/>
    <s v="Weighitz are miniature smart scales designed to weigh anything in the home."/>
    <x v="11"/>
    <n v="96015.9"/>
    <x v="0"/>
    <x v="0"/>
    <s v="USD"/>
    <n v="1471564491"/>
    <n v="1468972491"/>
    <n v="17001.996423611112"/>
    <s v="1946/07/18"/>
    <x v="171"/>
    <b v="1"/>
    <n v="1737"/>
    <b v="1"/>
    <x v="30"/>
  </r>
  <r>
    <n v="2011"/>
    <s v="FLUXO â€“ The Worldâ€™s First Truly Smart Lamp"/>
    <s v="FLUXO â€“ The first smart design lamp where you can move the light in any direction with app and sensor control."/>
    <x v="63"/>
    <n v="409782"/>
    <x v="0"/>
    <x v="15"/>
    <s v="EUR"/>
    <n v="1452553200"/>
    <n v="1449650173"/>
    <n v="16778.358483796295"/>
    <s v="1945/12/07"/>
    <x v="850"/>
    <b v="1"/>
    <n v="971"/>
    <b v="1"/>
    <x v="30"/>
  </r>
  <r>
    <n v="2012"/>
    <s v="FishBit: Your Aquarium Made Simple (Beta Release)"/>
    <s v="FishBit is an app and connected device to monitor and control your aquariumâ€™s water composition to help your tank thrive."/>
    <x v="10"/>
    <n v="11745"/>
    <x v="0"/>
    <x v="0"/>
    <s v="USD"/>
    <n v="1423165441"/>
    <n v="1420573441"/>
    <n v="16441.822233796298"/>
    <s v="1945/01/04"/>
    <x v="1146"/>
    <b v="1"/>
    <n v="183"/>
    <b v="1"/>
    <x v="30"/>
  </r>
  <r>
    <n v="2013"/>
    <s v="Portal: Turbocharged WiFi"/>
    <s v="Crowds can slow WiFi to a crawl, but not Portal. Stream ultraHD videos without buffering and play Internet games without lagging."/>
    <x v="292"/>
    <n v="791862"/>
    <x v="0"/>
    <x v="0"/>
    <s v="USD"/>
    <n v="1468019014"/>
    <n v="1462835014"/>
    <n v="16930.960810185185"/>
    <s v="1946/05/08"/>
    <x v="1224"/>
    <b v="1"/>
    <n v="4562"/>
    <b v="1"/>
    <x v="30"/>
  </r>
  <r>
    <n v="2014"/>
    <s v="3Doodler: The World's First 3D Printing Pen"/>
    <s v="It's a pen that can draw in the air! 3Doodler is the 3D printing pen you can hold in your hand. Lift your imagination off the page!"/>
    <x v="11"/>
    <n v="2344134.67"/>
    <x v="0"/>
    <x v="0"/>
    <s v="USD"/>
    <n v="1364184539"/>
    <n v="1361250539"/>
    <n v="15755.214571759259"/>
    <s v="1943/02/18"/>
    <x v="1209"/>
    <b v="1"/>
    <n v="26457"/>
    <b v="1"/>
    <x v="30"/>
  </r>
  <r>
    <n v="2015"/>
    <s v="ExtraCore (Arduino Compatible)"/>
    <s v="ExtraCore is a 1&quot; x 1&quot; 22 I/O pin Arduino Compatible. It's 1.7 grams and 16mhz of tiny Arduino style coolness."/>
    <x v="312"/>
    <n v="8136.01"/>
    <x v="0"/>
    <x v="0"/>
    <s v="USD"/>
    <n v="1315602163"/>
    <n v="1313010163"/>
    <n v="15196.876886574075"/>
    <s v="1941/08/08"/>
    <x v="1225"/>
    <b v="1"/>
    <n v="162"/>
    <b v="1"/>
    <x v="30"/>
  </r>
  <r>
    <n v="2016"/>
    <s v="Hydra: a triple-output power supply for electronics projects"/>
    <s v="A smart, compact power supply designed to power anything, anywhere"/>
    <x v="3"/>
    <n v="92154.22"/>
    <x v="0"/>
    <x v="0"/>
    <s v="USD"/>
    <n v="1362863299"/>
    <n v="1360271299"/>
    <n v="15743.880775462963"/>
    <s v="1943/02/06"/>
    <x v="273"/>
    <b v="1"/>
    <n v="479"/>
    <b v="1"/>
    <x v="30"/>
  </r>
  <r>
    <n v="2017"/>
    <s v="SparkLab: the educational build-mobile!"/>
    <s v="A big red truck filled with cutting-edge maker tools that goes from school to school, bringing the joy of building back to kids."/>
    <x v="31"/>
    <n v="31275.599999999999"/>
    <x v="0"/>
    <x v="0"/>
    <s v="USD"/>
    <n v="1332561600"/>
    <n v="1329873755"/>
    <n v="15392.057349537037"/>
    <s v="1942/02/20"/>
    <x v="1226"/>
    <b v="1"/>
    <n v="426"/>
    <b v="1"/>
    <x v="30"/>
  </r>
  <r>
    <n v="2018"/>
    <s v="Scriba - the stylus reinvented"/>
    <s v="Scriba puts creative control back in your hands. Its flexible body and dynamic squeeze motion responding beautifully to your touch."/>
    <x v="99"/>
    <n v="66458.23"/>
    <x v="0"/>
    <x v="17"/>
    <s v="EUR"/>
    <n v="1439455609"/>
    <n v="1436863609"/>
    <n v="16630.365844907406"/>
    <s v="1945/07/12"/>
    <x v="541"/>
    <b v="1"/>
    <n v="450"/>
    <b v="1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x v="79"/>
    <n v="193963.9"/>
    <x v="0"/>
    <x v="0"/>
    <s v="USD"/>
    <n v="1474563621"/>
    <n v="1471971621"/>
    <n v="17036.70857638889"/>
    <s v="1946/08/22"/>
    <x v="494"/>
    <b v="1"/>
    <n v="1780"/>
    <b v="1"/>
    <x v="30"/>
  </r>
  <r>
    <n v="2020"/>
    <s v="Low Voltage Metal Sensor for use with Arduino type boards"/>
    <s v="Low Voltage Metal Sensor directly compatible with Arduino type computers for Robotics, &amp; Motor Control, WITHOUT USING MAGNETS!"/>
    <x v="15"/>
    <n v="2885"/>
    <x v="0"/>
    <x v="0"/>
    <s v="USD"/>
    <n v="1400108640"/>
    <n v="1396923624"/>
    <n v="16168.0975"/>
    <s v="1944/04/06"/>
    <x v="1097"/>
    <b v="1"/>
    <n v="122"/>
    <b v="1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x v="10"/>
    <n v="14055"/>
    <x v="0"/>
    <x v="0"/>
    <s v="USD"/>
    <n v="1411522897"/>
    <n v="1407634897"/>
    <n v="16292.070567129629"/>
    <s v="1944/08/08"/>
    <x v="1227"/>
    <b v="1"/>
    <n v="95"/>
    <b v="1"/>
    <x v="30"/>
  </r>
  <r>
    <n v="2022"/>
    <s v="Acanvas: The cord-free art display and streaming platform"/>
    <s v="Acanvas is a Wi-Fi connected and customizable art display that hangs on any wall, charges itself and streams art into your home"/>
    <x v="57"/>
    <n v="125137"/>
    <x v="0"/>
    <x v="0"/>
    <s v="USD"/>
    <n v="1465652372"/>
    <n v="1463060372"/>
    <n v="16933.569120370372"/>
    <s v="1946/05/11"/>
    <x v="959"/>
    <b v="1"/>
    <n v="325"/>
    <b v="1"/>
    <x v="30"/>
  </r>
  <r>
    <n v="2023"/>
    <s v="Atmoph Window - Your Room Can Be Anywhere"/>
    <s v="A digital window that opens to beautiful scenery from around the world with 4K-shot videos and sound. Place it anywhere, be anywhere."/>
    <x v="57"/>
    <n v="161459"/>
    <x v="0"/>
    <x v="0"/>
    <s v="USD"/>
    <n v="1434017153"/>
    <n v="1431425153"/>
    <n v="16567.420752314814"/>
    <s v="1945/05/10"/>
    <x v="211"/>
    <b v="1"/>
    <n v="353"/>
    <b v="1"/>
    <x v="30"/>
  </r>
  <r>
    <n v="2024"/>
    <s v="RA 3D printer controller by Elefu"/>
    <s v="RA - 3D Printer board. This board can control 3 extruders, bed heaters, Elefu control panel, 4 temp monitors, lighting and more."/>
    <x v="23"/>
    <n v="23414"/>
    <x v="0"/>
    <x v="0"/>
    <s v="USD"/>
    <n v="1344826800"/>
    <n v="1341875544"/>
    <n v="15530.966944444444"/>
    <s v="1942/07/08"/>
    <x v="365"/>
    <b v="1"/>
    <n v="105"/>
    <b v="1"/>
    <x v="30"/>
  </r>
  <r>
    <n v="2025"/>
    <s v="BuddyGuard: Smart Home Security In One Device"/>
    <s v="A complete Home Security System in a single device: Flare protects you and your home all by itself. Secure, beautiful and affordable."/>
    <x v="58"/>
    <n v="160920"/>
    <x v="0"/>
    <x v="12"/>
    <s v="EUR"/>
    <n v="1433996746"/>
    <n v="1431404746"/>
    <n v="16567.184560185186"/>
    <s v="1945/05/10"/>
    <x v="211"/>
    <b v="1"/>
    <n v="729"/>
    <b v="1"/>
    <x v="30"/>
  </r>
  <r>
    <n v="2026"/>
    <s v="MIDI Sprout - Biodata Sonification Device"/>
    <s v="MIDI Sprout enables plants to play synthesizers in real time."/>
    <x v="31"/>
    <n v="33370.769999999997"/>
    <x v="0"/>
    <x v="0"/>
    <s v="USD"/>
    <n v="1398052740"/>
    <n v="1394127585"/>
    <n v="16135.7359375"/>
    <s v="1944/03/04"/>
    <x v="852"/>
    <b v="1"/>
    <n v="454"/>
    <b v="1"/>
    <x v="30"/>
  </r>
  <r>
    <n v="2027"/>
    <s v="Cmoar Virtual Reality Headset with integrated electronics"/>
    <s v="Modular smartphone-based headset with external sensors for 4&quot; - 5.7&quot; Android &amp; iOS phones, iPhone 6 Plus included!"/>
    <x v="57"/>
    <n v="120249"/>
    <x v="0"/>
    <x v="0"/>
    <s v="USD"/>
    <n v="1427740319"/>
    <n v="1423855919"/>
    <n v="16479.813877314813"/>
    <s v="1945/02/11"/>
    <x v="1228"/>
    <b v="1"/>
    <n v="539"/>
    <b v="1"/>
    <x v="30"/>
  </r>
  <r>
    <n v="2028"/>
    <s v="Building the Open Source Bussard Fusion Reactor "/>
    <s v="Building an open source Bussard fusion reactor, aka the Polywell."/>
    <x v="9"/>
    <n v="3785"/>
    <x v="0"/>
    <x v="0"/>
    <s v="USD"/>
    <n v="1268690100"/>
    <n v="1265493806"/>
    <n v="14646.919050925926"/>
    <s v="1940/02/05"/>
    <x v="1229"/>
    <b v="1"/>
    <n v="79"/>
    <b v="1"/>
    <x v="30"/>
  </r>
  <r>
    <n v="2029"/>
    <s v="Lumin8 Pro"/>
    <s v="Lumin8 Pro is a fun and easy to use light controller that makes light dance to your favorite music."/>
    <x v="30"/>
    <n v="9030"/>
    <x v="0"/>
    <x v="0"/>
    <s v="USD"/>
    <n v="1409099481"/>
    <n v="1406507481"/>
    <n v="16279.021770833333"/>
    <s v="1944/07/26"/>
    <x v="1230"/>
    <b v="1"/>
    <n v="94"/>
    <b v="1"/>
    <x v="30"/>
  </r>
  <r>
    <n v="2030"/>
    <s v="Picade: The arcade cabinet kit for your mini computer"/>
    <s v="A stylish, retro, and fun arcade cabinet for your Raspberry Pi, Mini-ITX, Pandaboard, or other mini PC from the makers of Pibow"/>
    <x v="313"/>
    <n v="74134"/>
    <x v="0"/>
    <x v="1"/>
    <s v="GBP"/>
    <n v="1354233296"/>
    <n v="1351641296"/>
    <n v="15643.996481481481"/>
    <s v="1942/10/29"/>
    <x v="1231"/>
    <b v="1"/>
    <n v="625"/>
    <b v="1"/>
    <x v="30"/>
  </r>
  <r>
    <n v="2031"/>
    <s v="Linkio: the $100 Smart Home Devices Solution"/>
    <s v="With Linkio you can use your smartphone to control every electronic you own- for only $100!"/>
    <x v="63"/>
    <n v="60175"/>
    <x v="0"/>
    <x v="9"/>
    <s v="EUR"/>
    <n v="1420765200"/>
    <n v="1417506853"/>
    <n v="16406.329317129628"/>
    <s v="1944/11/30"/>
    <x v="486"/>
    <b v="1"/>
    <n v="508"/>
    <b v="1"/>
    <x v="30"/>
  </r>
  <r>
    <n v="2032"/>
    <s v="PocketLab Voyager | Explore Science in Your World"/>
    <s v="PocketLab Voyager and PocketLab Weather are rugged science labs that you can take anywhere to explore the world around you."/>
    <x v="31"/>
    <n v="76047"/>
    <x v="0"/>
    <x v="0"/>
    <s v="USD"/>
    <n v="1481778000"/>
    <n v="1479216874"/>
    <n v="17120.565671296295"/>
    <s v="1946/11/14"/>
    <x v="296"/>
    <b v="1"/>
    <n v="531"/>
    <b v="1"/>
    <x v="30"/>
  </r>
  <r>
    <n v="2033"/>
    <s v="BrewNanny Home Brew Monitor"/>
    <s v="BrewNannyâ„¢ accurately measures the health and progress of your home brew and alerts you to problems immediately, wherever you are."/>
    <x v="31"/>
    <n v="44669"/>
    <x v="0"/>
    <x v="0"/>
    <s v="USD"/>
    <n v="1398477518"/>
    <n v="1395885518"/>
    <n v="16156.08238425926"/>
    <s v="1944/03/25"/>
    <x v="1232"/>
    <b v="1"/>
    <n v="158"/>
    <b v="1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x v="314"/>
    <n v="301719.59000000003"/>
    <x v="0"/>
    <x v="0"/>
    <s v="USD"/>
    <n v="1430981880"/>
    <n v="1426216033"/>
    <n v="16507.130011574074"/>
    <s v="1945/03/11"/>
    <x v="536"/>
    <b v="1"/>
    <n v="508"/>
    <b v="1"/>
    <x v="30"/>
  </r>
  <r>
    <n v="2035"/>
    <s v="OpenBCI: Biosensing for Everybody"/>
    <s v="Announcing the GANGLION and the ULTRACORTEXâ€”a $99 biodata acquisition device and a 3D-printed, brain-sensing headset."/>
    <x v="58"/>
    <n v="168829.14"/>
    <x v="0"/>
    <x v="0"/>
    <s v="USD"/>
    <n v="1450486800"/>
    <n v="1446562807"/>
    <n v="16742.625081018519"/>
    <s v="1945/11/01"/>
    <x v="1212"/>
    <b v="1"/>
    <n v="644"/>
    <b v="1"/>
    <x v="30"/>
  </r>
  <r>
    <n v="2036"/>
    <s v="L.E.D Portable Charger"/>
    <s v="A high-capacity portable charger with LED lights keeps your iPhone, iPad, smartphones, tablets and other devices juiced up on-the-go."/>
    <x v="11"/>
    <n v="39500.5"/>
    <x v="0"/>
    <x v="0"/>
    <s v="USD"/>
    <n v="1399668319"/>
    <n v="1397076319"/>
    <n v="16169.86480324074"/>
    <s v="1944/04/07"/>
    <x v="1233"/>
    <b v="1"/>
    <n v="848"/>
    <b v="1"/>
    <x v="30"/>
  </r>
  <r>
    <n v="2037"/>
    <s v="Pedal Power -- Human Scale Energy For Everyday Tasks"/>
    <s v="With an efficiency of 97%, bicycle technology is nearly perfect. So why do we use it only for transportation?"/>
    <x v="3"/>
    <n v="30047.64"/>
    <x v="0"/>
    <x v="0"/>
    <s v="USD"/>
    <n v="1388383353"/>
    <n v="1383195753"/>
    <n v="16009.210104166666"/>
    <s v="1943/10/30"/>
    <x v="1234"/>
    <b v="1"/>
    <n v="429"/>
    <b v="1"/>
    <x v="30"/>
  </r>
  <r>
    <n v="2038"/>
    <s v="OWL Programmable Effects Pedal"/>
    <s v="The OWL is an open source, open hardware, reprogrammable effects pedal designed for musicians, coders, and hackers."/>
    <x v="6"/>
    <n v="33641"/>
    <x v="0"/>
    <x v="1"/>
    <s v="GBP"/>
    <n v="1372701600"/>
    <n v="1369895421"/>
    <n v="15855.271076388888"/>
    <s v="1943/05/29"/>
    <x v="1235"/>
    <b v="1"/>
    <n v="204"/>
    <b v="1"/>
    <x v="30"/>
  </r>
  <r>
    <n v="2039"/>
    <s v="ODIN2: Smart Projector for movies, video calls, and apps"/>
    <s v="Open up your digital worlds with the most sophisticated, intuitive android smart projector."/>
    <x v="152"/>
    <n v="170271"/>
    <x v="0"/>
    <x v="0"/>
    <s v="USD"/>
    <n v="1480568340"/>
    <n v="1477996325"/>
    <n v="17106.438946759259"/>
    <s v="1946/10/31"/>
    <x v="548"/>
    <b v="1"/>
    <n v="379"/>
    <b v="1"/>
    <x v="30"/>
  </r>
  <r>
    <n v="2040"/>
    <s v="Programmable Capacitor"/>
    <s v="4.29 Billion+ Capacitor Combinations._x000a_No Coding Required."/>
    <x v="9"/>
    <n v="7445.14"/>
    <x v="0"/>
    <x v="0"/>
    <s v="USD"/>
    <n v="1384557303"/>
    <n v="1383257703"/>
    <n v="16009.927118055555"/>
    <s v="1943/10/30"/>
    <x v="1234"/>
    <b v="1"/>
    <n v="271"/>
    <b v="1"/>
    <x v="30"/>
  </r>
  <r>
    <n v="2041"/>
    <s v="The Aspect - Reinventing the Grow Light for Interior Design"/>
    <s v="World's first LED decor grow light that turns your plants into show pieces. Adding beauty and foliage to your home like never before"/>
    <x v="196"/>
    <n v="17277"/>
    <x v="0"/>
    <x v="0"/>
    <s v="USD"/>
    <n v="1478785027"/>
    <n v="1476189427"/>
    <n v="17085.525775462964"/>
    <s v="1946/10/10"/>
    <x v="896"/>
    <b v="0"/>
    <n v="120"/>
    <b v="1"/>
    <x v="30"/>
  </r>
  <r>
    <n v="2042"/>
    <s v="SoundBrake- Headphone gadget alerts you to outside sounds"/>
    <s v="The SoundBrake headphone attachment can be used with any audio player to alert you to important outside sounds."/>
    <x v="3"/>
    <n v="12353"/>
    <x v="0"/>
    <x v="0"/>
    <s v="USD"/>
    <n v="1453481974"/>
    <n v="1448297974"/>
    <n v="16762.708032407409"/>
    <s v="1945/11/21"/>
    <x v="291"/>
    <b v="0"/>
    <n v="140"/>
    <b v="1"/>
    <x v="30"/>
  </r>
  <r>
    <n v="2043"/>
    <s v="PS-1A Adjustable Miniature Switch Mode DC-DC Power Supply"/>
    <s v="PS-1A is an adjustable switch mode DC-DC power supply. It is highly compact, breadboard friendly and requires no external components."/>
    <x v="315"/>
    <n v="7011"/>
    <x v="0"/>
    <x v="0"/>
    <s v="USD"/>
    <n v="1481432340"/>
    <n v="1476764077"/>
    <n v="17092.176817129628"/>
    <s v="1946/10/17"/>
    <x v="1223"/>
    <b v="0"/>
    <n v="193"/>
    <b v="1"/>
    <x v="30"/>
  </r>
  <r>
    <n v="2044"/>
    <s v="PiSoC: Learn to Create"/>
    <s v="The PiSoC is an open source development platform which gives each person a unique opportunity to create, regardless of skill level."/>
    <x v="36"/>
    <n v="16232"/>
    <x v="0"/>
    <x v="0"/>
    <s v="USD"/>
    <n v="1434212714"/>
    <n v="1431620714"/>
    <n v="16569.684189814816"/>
    <s v="1945/05/12"/>
    <x v="492"/>
    <b v="0"/>
    <n v="180"/>
    <b v="1"/>
    <x v="30"/>
  </r>
  <r>
    <n v="2045"/>
    <s v="OPEN RAIL Open Source Linear Bearing System"/>
    <s v="Open Rail is a new open source universal linear rail system designed to be used with various T- Slot aluminum extrusion configurations."/>
    <x v="244"/>
    <n v="40140.01"/>
    <x v="0"/>
    <x v="0"/>
    <s v="USD"/>
    <n v="1341799647"/>
    <n v="1339207647"/>
    <n v="15500.088506944445"/>
    <s v="1942/06/08"/>
    <x v="1236"/>
    <b v="0"/>
    <n v="263"/>
    <b v="1"/>
    <x v="30"/>
  </r>
  <r>
    <n v="2046"/>
    <s v="CoAction Hero: 32-bit Open-Source ARM Cortex-M3 Board"/>
    <s v="CoAction Hero: a powerful proto-board with a 120Mhz processor, 1MB filesystem, and built-in OS for tinkerers and engineers alike."/>
    <x v="3"/>
    <n v="12110"/>
    <x v="0"/>
    <x v="0"/>
    <s v="USD"/>
    <n v="1369282044"/>
    <n v="1366690044"/>
    <n v="15818.171805555556"/>
    <s v="1943/04/22"/>
    <x v="1237"/>
    <b v="0"/>
    <n v="217"/>
    <b v="1"/>
    <x v="30"/>
  </r>
  <r>
    <n v="2047"/>
    <s v="KoalaSafe -  Healthier Internet. Happier Families."/>
    <s v="Simple internet time-limits, usage analytics, app &amp; site blocking - across all devices in the home, controlled from your smartphone."/>
    <x v="316"/>
    <n v="100939"/>
    <x v="0"/>
    <x v="2"/>
    <s v="AUD"/>
    <n v="1429228800"/>
    <n v="1426714870"/>
    <n v="16512.903587962963"/>
    <s v="1945/03/16"/>
    <x v="1166"/>
    <b v="0"/>
    <n v="443"/>
    <b v="1"/>
    <x v="30"/>
  </r>
  <r>
    <n v="2048"/>
    <s v="The Siva Cycle Atom - Powering your life one pedal at a time"/>
    <s v="A lightweight generator to charge your phone, lights, and removable battery pack as you bicycle. Pedal power by you, for now or later."/>
    <x v="94"/>
    <n v="126082.45"/>
    <x v="0"/>
    <x v="0"/>
    <s v="USD"/>
    <n v="1369323491"/>
    <n v="1366731491"/>
    <n v="15818.651516203703"/>
    <s v="1943/04/22"/>
    <x v="1237"/>
    <b v="0"/>
    <n v="1373"/>
    <b v="1"/>
    <x v="30"/>
  </r>
  <r>
    <n v="2049"/>
    <s v="LOCK8 - the World's First Smart Bike Lock"/>
    <s v="Keyless. Alarm secured. GPS tracking."/>
    <x v="63"/>
    <n v="60095.35"/>
    <x v="0"/>
    <x v="1"/>
    <s v="GBP"/>
    <n v="1386025140"/>
    <n v="1382963963"/>
    <n v="16006.527349537037"/>
    <s v="1943/10/27"/>
    <x v="732"/>
    <b v="0"/>
    <n v="742"/>
    <b v="1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x v="3"/>
    <n v="47327"/>
    <x v="0"/>
    <x v="0"/>
    <s v="USD"/>
    <n v="1433036578"/>
    <n v="1429580578"/>
    <n v="16546.071504629628"/>
    <s v="1945/04/19"/>
    <x v="148"/>
    <b v="0"/>
    <n v="170"/>
    <b v="1"/>
    <x v="30"/>
  </r>
  <r>
    <n v="2051"/>
    <s v="YOYO WARRIOR - A premium yoyo for any budget"/>
    <s v="A collaborative effort between three generations who set out to provide a premium, top-quality yoyo at an affordable price."/>
    <x v="6"/>
    <n v="10429"/>
    <x v="0"/>
    <x v="0"/>
    <s v="USD"/>
    <n v="1388017937"/>
    <n v="1385425937"/>
    <n v="16035.022418981482"/>
    <s v="1943/11/25"/>
    <x v="624"/>
    <b v="0"/>
    <n v="242"/>
    <b v="1"/>
    <x v="30"/>
  </r>
  <r>
    <n v="2052"/>
    <s v="The World's Lightest &amp; Smartest E-Scooter  - ZAR"/>
    <s v="The World's Lightest &amp; Smartest E-Scooter: cool, small, portable, and can be easily folded into a backpack and bring it anywhere"/>
    <x v="63"/>
    <n v="176524"/>
    <x v="0"/>
    <x v="0"/>
    <s v="USD"/>
    <n v="1455933653"/>
    <n v="1452045653"/>
    <n v="16806.08394675926"/>
    <s v="1946/01/04"/>
    <x v="179"/>
    <b v="0"/>
    <n v="541"/>
    <b v="1"/>
    <x v="30"/>
  </r>
  <r>
    <n v="2053"/>
    <s v="stockplop - the most advanced external hard drive enclosure"/>
    <s v="Â· Exchange multiple hard drives (SSDs or HDDs) Â· Slick design Â· Highest data transfer rates Â· Robust (anodized aluminum)"/>
    <x v="10"/>
    <n v="5051"/>
    <x v="0"/>
    <x v="0"/>
    <s v="USD"/>
    <n v="1448466551"/>
    <n v="1445870951"/>
    <n v="16734.617488425927"/>
    <s v="1945/10/24"/>
    <x v="535"/>
    <b v="0"/>
    <n v="121"/>
    <b v="1"/>
    <x v="30"/>
  </r>
  <r>
    <n v="2054"/>
    <s v="SITU Smart Food Nutrition Scale for iPad and Android tablets"/>
    <s v="SITU is the smart food nutrition scale anyone can use. It weighs your food in calories and nutrients in addition to grams and ounces."/>
    <x v="19"/>
    <n v="39757"/>
    <x v="0"/>
    <x v="1"/>
    <s v="GBP"/>
    <n v="1399033810"/>
    <n v="1396441810"/>
    <n v="16162.520949074074"/>
    <s v="1944/03/31"/>
    <x v="1238"/>
    <b v="0"/>
    <n v="621"/>
    <b v="1"/>
    <x v="30"/>
  </r>
  <r>
    <n v="2055"/>
    <s v="The I2C and SPI Education System"/>
    <s v="An Arduino compatible shield matched with a web based tutorial system to teach you how to talk with I2C and SPI components."/>
    <x v="12"/>
    <n v="10045"/>
    <x v="0"/>
    <x v="0"/>
    <s v="USD"/>
    <n v="1417579200"/>
    <n v="1415031043"/>
    <n v="16377.674108796296"/>
    <s v="1944/11/01"/>
    <x v="501"/>
    <b v="0"/>
    <n v="101"/>
    <b v="1"/>
    <x v="30"/>
  </r>
  <r>
    <n v="2056"/>
    <s v="TYLT Energi Backpack - charge your mobile devices on the go."/>
    <s v="A lightweight backpack that can charge your smartphone 4 times or an iPad one full charge, and recharge via a USB port"/>
    <x v="63"/>
    <n v="76726"/>
    <x v="0"/>
    <x v="0"/>
    <s v="USD"/>
    <n v="1366222542"/>
    <n v="1363630542"/>
    <n v="15782.760902777778"/>
    <s v="1943/03/17"/>
    <x v="1239"/>
    <b v="0"/>
    <n v="554"/>
    <b v="1"/>
    <x v="30"/>
  </r>
  <r>
    <n v="2057"/>
    <s v="CableKnife - The World's best cable insulation stripper"/>
    <s v="CableKnife is the best solution for removing insulation from cables for the purpose of maximising the scrap metal value by up to 350%"/>
    <x v="36"/>
    <n v="30334.83"/>
    <x v="0"/>
    <x v="1"/>
    <s v="GBP"/>
    <n v="1456487532"/>
    <n v="1453895532"/>
    <n v="16827.494583333333"/>
    <s v="1946/01/25"/>
    <x v="150"/>
    <b v="0"/>
    <n v="666"/>
    <b v="1"/>
    <x v="30"/>
  </r>
  <r>
    <n v="2058"/>
    <s v="Raspberry Pi Debug Clip"/>
    <s v="Making using the serial terminal on the Raspberry Pi as easy as Pi!"/>
    <x v="317"/>
    <n v="4308"/>
    <x v="0"/>
    <x v="1"/>
    <s v="GBP"/>
    <n v="1425326400"/>
    <n v="1421916830"/>
    <n v="16457.370717592592"/>
    <s v="1945/01/20"/>
    <x v="1133"/>
    <b v="0"/>
    <n v="410"/>
    <b v="1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x v="11"/>
    <n v="43037"/>
    <x v="0"/>
    <x v="0"/>
    <s v="USD"/>
    <n v="1454277540"/>
    <n v="1450880854"/>
    <n v="16792.602476851851"/>
    <s v="1945/12/21"/>
    <x v="752"/>
    <b v="0"/>
    <n v="375"/>
    <b v="1"/>
    <x v="30"/>
  </r>
  <r>
    <n v="2060"/>
    <s v="SmartQuad 4-Port (9.6 Amps / 48W) Travel USB Charger"/>
    <s v="Universal 4 ports USB charger for iPhone, iPad, Android and other USB devices. Intelligent device detection for optimal charging."/>
    <x v="31"/>
    <n v="49100"/>
    <x v="0"/>
    <x v="0"/>
    <s v="USD"/>
    <n v="1406129150"/>
    <n v="1400945150"/>
    <n v="16214.642939814816"/>
    <s v="1944/05/22"/>
    <x v="1240"/>
    <b v="0"/>
    <n v="1364"/>
    <b v="1"/>
    <x v="30"/>
  </r>
  <r>
    <n v="2061"/>
    <s v="Bibo Time! Maximize your Cocktail time in seconds!"/>
    <s v="Bibo Barmaid is a smart cocktail self-serve machine that creates expertly crafted mixed drinks at home with the touch of a button."/>
    <x v="10"/>
    <n v="5396"/>
    <x v="0"/>
    <x v="0"/>
    <s v="USD"/>
    <n v="1483208454"/>
    <n v="1480616454"/>
    <n v="17136.764513888887"/>
    <s v="1946/11/30"/>
    <x v="946"/>
    <b v="0"/>
    <n v="35"/>
    <b v="1"/>
    <x v="30"/>
  </r>
  <r>
    <n v="2062"/>
    <s v="Rho Board"/>
    <s v="4K HEVC Android TV Media Player with optional DIY electronics, ideal for app development, home control, software developement, learning"/>
    <x v="57"/>
    <n v="114977"/>
    <x v="0"/>
    <x v="8"/>
    <s v="DKK"/>
    <n v="1458807098"/>
    <n v="1456218698"/>
    <n v="16854.383078703704"/>
    <s v="1946/02/21"/>
    <x v="389"/>
    <b v="0"/>
    <n v="203"/>
    <b v="1"/>
    <x v="30"/>
  </r>
  <r>
    <n v="2063"/>
    <s v="Up to 4 axis Beaglebone black based CNC control"/>
    <s v="Build a professional grade Linux CNC control with Beaglebone black and our CNC cape."/>
    <x v="23"/>
    <n v="5922"/>
    <x v="0"/>
    <x v="12"/>
    <s v="EUR"/>
    <n v="1463333701"/>
    <n v="1460482501"/>
    <n v="16903.732650462964"/>
    <s v="1946/04/11"/>
    <x v="1047"/>
    <b v="0"/>
    <n v="49"/>
    <b v="1"/>
    <x v="30"/>
  </r>
  <r>
    <n v="2064"/>
    <s v="Lightpack â€” ambient backlight for your displays"/>
    <s v="Open-source content-driven lighting system you can use with TV or PC, Mac, HTPC displays in movies, games and daily work"/>
    <x v="318"/>
    <n v="500784.27"/>
    <x v="0"/>
    <x v="0"/>
    <s v="USD"/>
    <n v="1370001600"/>
    <n v="1366879523"/>
    <n v="15820.364849537036"/>
    <s v="1943/04/24"/>
    <x v="1056"/>
    <b v="0"/>
    <n v="5812"/>
    <b v="1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x v="79"/>
    <n v="79686.05"/>
    <x v="0"/>
    <x v="1"/>
    <s v="GBP"/>
    <n v="1387958429"/>
    <n v="1385366429"/>
    <n v="16034.333668981482"/>
    <s v="1943/11/24"/>
    <x v="1241"/>
    <b v="0"/>
    <n v="1556"/>
    <b v="1"/>
    <x v="30"/>
  </r>
  <r>
    <n v="2066"/>
    <s v="Garage Beacon - Turn your phone into a garage door remote"/>
    <s v="Automatically opens your garage door when you come home. Open, close, and monitor your garage door from your phone."/>
    <x v="13"/>
    <n v="4372"/>
    <x v="0"/>
    <x v="0"/>
    <s v="USD"/>
    <n v="1408818683"/>
    <n v="1406226683"/>
    <n v="16275.771793981481"/>
    <s v="1944/07/22"/>
    <x v="418"/>
    <b v="0"/>
    <n v="65"/>
    <b v="1"/>
    <x v="30"/>
  </r>
  <r>
    <n v="2067"/>
    <s v="Luminite (LED lighting)"/>
    <s v="The next generation of premium quality LED lighting. Extreme power efficiency in a small package."/>
    <x v="319"/>
    <n v="628"/>
    <x v="0"/>
    <x v="1"/>
    <s v="GBP"/>
    <n v="1432499376"/>
    <n v="1429648176"/>
    <n v="16546.853888888891"/>
    <s v="1945/04/19"/>
    <x v="148"/>
    <b v="0"/>
    <n v="10"/>
    <b v="1"/>
    <x v="30"/>
  </r>
  <r>
    <n v="2068"/>
    <s v="Netro - Scientifically Water Your Garden"/>
    <s v="Introducing Sprite, the cloud-based watering controller and Whisperer, the solar-powered plant sensor for effortless home irrigation"/>
    <x v="31"/>
    <n v="26305.97"/>
    <x v="0"/>
    <x v="0"/>
    <s v="USD"/>
    <n v="1476994315"/>
    <n v="1474402315"/>
    <n v="17064.841608796298"/>
    <s v="1946/09/19"/>
    <x v="894"/>
    <b v="0"/>
    <n v="76"/>
    <b v="1"/>
    <x v="30"/>
  </r>
  <r>
    <n v="2069"/>
    <s v="RaceCapture and Podium: Race it. Share it. Prove it."/>
    <s v="RaceCapture brings motorsports to the connected car: Share track days, autocross, drift and drag racing with your friends in real time!"/>
    <x v="63"/>
    <n v="64203.33"/>
    <x v="0"/>
    <x v="0"/>
    <s v="USD"/>
    <n v="1451776791"/>
    <n v="1449098391"/>
    <n v="16771.972118055557"/>
    <s v="1945/11/30"/>
    <x v="488"/>
    <b v="0"/>
    <n v="263"/>
    <b v="1"/>
    <x v="30"/>
  </r>
  <r>
    <n v="2070"/>
    <s v="DAN Cases A4-SFX - The World's Smallest Gaming Tower Case"/>
    <s v="The A4-SFX is a project with the goal of creating the smallest case possible while still using high-end standardized components."/>
    <x v="152"/>
    <n v="396659"/>
    <x v="0"/>
    <x v="12"/>
    <s v="EUR"/>
    <n v="1467128723"/>
    <n v="1464536723"/>
    <n v="16950.656516203704"/>
    <s v="1946/05/28"/>
    <x v="1242"/>
    <b v="0"/>
    <n v="1530"/>
    <b v="1"/>
    <x v="30"/>
  </r>
  <r>
    <n v="2071"/>
    <s v="easyFeed Automatic Pet Feeder w/ Webcam and Amazon Delivery"/>
    <s v="Includes Wifi Camera for video chat, Amazon delivery, pet health analyzer, weight control, diet transition planning, and more."/>
    <x v="22"/>
    <n v="56146"/>
    <x v="0"/>
    <x v="0"/>
    <s v="USD"/>
    <n v="1475390484"/>
    <n v="1471502484"/>
    <n v="17031.278750000001"/>
    <s v="1946/08/17"/>
    <x v="1243"/>
    <b v="0"/>
    <n v="278"/>
    <b v="1"/>
    <x v="30"/>
  </r>
  <r>
    <n v="2072"/>
    <s v="Hercules PalmTop-Palm Size Mobile PC of Invincible Resources"/>
    <s v="The Most Portable Windows 10 PC Less than 0.3 lb with Updated Resources-Cherry Trail CPU, 4G RAM, ~128G Storage, wifi ac, USB 3.0, HDMI"/>
    <x v="320"/>
    <n v="79173"/>
    <x v="0"/>
    <x v="0"/>
    <s v="USD"/>
    <n v="1462629432"/>
    <n v="1460037432"/>
    <n v="16898.581388888888"/>
    <s v="1946/04/06"/>
    <x v="1244"/>
    <b v="0"/>
    <n v="350"/>
    <b v="1"/>
    <x v="30"/>
  </r>
  <r>
    <n v="2073"/>
    <s v="abode - The Future of Home Security."/>
    <s v="abode is a home security and automation company that offers a self-installed, professional-grade solution with no contracts."/>
    <x v="57"/>
    <n v="152604.29999999999"/>
    <x v="0"/>
    <x v="0"/>
    <s v="USD"/>
    <n v="1431100918"/>
    <n v="1427212918"/>
    <n v="16518.668032407408"/>
    <s v="1945/03/22"/>
    <x v="521"/>
    <b v="0"/>
    <n v="470"/>
    <b v="1"/>
    <x v="30"/>
  </r>
  <r>
    <n v="2074"/>
    <s v="Advanced Simulation Products - PC Gaming Controllers"/>
    <s v="Creating PC gaming controllers to bring your gaming experience to a new level."/>
    <x v="20"/>
    <n v="615"/>
    <x v="0"/>
    <x v="0"/>
    <s v="USD"/>
    <n v="1462564182"/>
    <n v="1459972182"/>
    <n v="16897.826180555556"/>
    <s v="1946/04/05"/>
    <x v="1245"/>
    <b v="0"/>
    <n v="3"/>
    <b v="1"/>
    <x v="30"/>
  </r>
  <r>
    <n v="2075"/>
    <s v="The Practical Meter: Know your power!"/>
    <s v="The Practical Meter helps you charge your phone faster by solving a problem millions of people experience."/>
    <x v="204"/>
    <n v="167820.6"/>
    <x v="0"/>
    <x v="0"/>
    <s v="USD"/>
    <n v="1374769288"/>
    <n v="1372177288"/>
    <n v="15881.681574074075"/>
    <s v="1943/06/24"/>
    <x v="1246"/>
    <b v="0"/>
    <n v="8200"/>
    <b v="1"/>
    <x v="30"/>
  </r>
  <r>
    <n v="2076"/>
    <s v="Earin - The Worlds Smallest Wireless Earbuds"/>
    <s v="Wireless earbuds filled with sound, yet so small they are almost invisible!"/>
    <x v="321"/>
    <n v="972594.99"/>
    <x v="0"/>
    <x v="1"/>
    <s v="GBP"/>
    <n v="1406149689"/>
    <n v="1402693689"/>
    <n v="16234.880659722223"/>
    <s v="1944/06/11"/>
    <x v="532"/>
    <b v="0"/>
    <n v="8359"/>
    <b v="1"/>
    <x v="30"/>
  </r>
  <r>
    <n v="2077"/>
    <s v="4SeTVâ„¢ - Watch 4 TV Channels on Any Screen At Once"/>
    <s v="A Whole New Way to Get TV: Watch four live TV channels at once on your tablet, smartphone, or big screen TV!"/>
    <x v="63"/>
    <n v="57754"/>
    <x v="0"/>
    <x v="0"/>
    <s v="USD"/>
    <n v="1433538000"/>
    <n v="1428541276"/>
    <n v="16534.042546296296"/>
    <s v="1945/04/07"/>
    <x v="1247"/>
    <b v="0"/>
    <n v="188"/>
    <b v="1"/>
    <x v="30"/>
  </r>
  <r>
    <n v="2078"/>
    <s v="Hoterway - Hot shower from the first second"/>
    <s v="With hoterway you won't wait anymore for hot water in the beginning of your shower. Save Water, Energy, Time and Money."/>
    <x v="22"/>
    <n v="26241"/>
    <x v="0"/>
    <x v="3"/>
    <s v="EUR"/>
    <n v="1482085857"/>
    <n v="1479493857"/>
    <n v="17123.771493055556"/>
    <s v="1946/11/17"/>
    <x v="483"/>
    <b v="0"/>
    <n v="48"/>
    <b v="1"/>
    <x v="30"/>
  </r>
  <r>
    <n v="2079"/>
    <s v="Pi PoE Switch HAT - power over Ethernet for Raspberry Pi"/>
    <s v="A power over Ethernet (PoE) add on board (HAT) for your Raspberry Pi with power management. Reduce the clutter of cables with Pi PoE!"/>
    <x v="3"/>
    <n v="28817"/>
    <x v="0"/>
    <x v="1"/>
    <s v="GBP"/>
    <n v="1435258800"/>
    <n v="1432659793"/>
    <n v="16581.71056712963"/>
    <s v="1945/05/24"/>
    <x v="874"/>
    <b v="0"/>
    <n v="607"/>
    <b v="1"/>
    <x v="30"/>
  </r>
  <r>
    <n v="2080"/>
    <s v="Tinker Tie Beta - Programmable RGB LED Bow Tie!"/>
    <s v="Tinker Tie is a fully programmable, hackable Arduino-compatible RGB LED bow tie that can last over 20 hours on a single charge!"/>
    <x v="28"/>
    <n v="5078"/>
    <x v="0"/>
    <x v="0"/>
    <s v="USD"/>
    <n v="1447286300"/>
    <n v="1444690700"/>
    <n v="16720.957175925927"/>
    <s v="1945/10/10"/>
    <x v="798"/>
    <b v="0"/>
    <n v="50"/>
    <b v="1"/>
    <x v="30"/>
  </r>
  <r>
    <n v="2081"/>
    <s v="Our Vintage Film: Summer Tour Kickstarter"/>
    <s v="Embarking on a Summer Tour to spread their message of cherishing your unforgettable memories through nostalgic rock music."/>
    <x v="8"/>
    <n v="4010"/>
    <x v="0"/>
    <x v="0"/>
    <s v="USD"/>
    <n v="1337144340"/>
    <n v="1333597555"/>
    <n v="15435.156886574074"/>
    <s v="1942/04/04"/>
    <x v="724"/>
    <b v="0"/>
    <n v="55"/>
    <b v="1"/>
    <x v="14"/>
  </r>
  <r>
    <n v="2082"/>
    <s v="Nights On First's First CD!"/>
    <s v="Local bay area band looking to share our vision with people, looking to create something we are proud of, no more bedroom recordings!"/>
    <x v="15"/>
    <n v="1661"/>
    <x v="0"/>
    <x v="0"/>
    <s v="USD"/>
    <n v="1322106796"/>
    <n v="1316919196"/>
    <n v="15242.120324074074"/>
    <s v="1941/09/23"/>
    <x v="1248"/>
    <b v="0"/>
    <n v="38"/>
    <b v="1"/>
    <x v="14"/>
  </r>
  <r>
    <n v="2083"/>
    <s v="These Old Streets Album"/>
    <s v="Autumn's Song is working on a debut album that brings accustic / singer-songwriter / piano rock to the central Florida music scene."/>
    <x v="47"/>
    <n v="850"/>
    <x v="0"/>
    <x v="0"/>
    <s v="USD"/>
    <n v="1338830395"/>
    <n v="1336238395"/>
    <n v="15465.722164351851"/>
    <s v="1942/05/04"/>
    <x v="1108"/>
    <b v="0"/>
    <n v="25"/>
    <b v="1"/>
    <x v="14"/>
  </r>
  <r>
    <n v="2084"/>
    <s v="Project: Ballerina Black UK Tour"/>
    <s v="Los Angeles based Ballerina Black are on their way to tour the UK in May. Join our club &amp; help make it happen."/>
    <x v="9"/>
    <n v="3250"/>
    <x v="0"/>
    <x v="0"/>
    <s v="USD"/>
    <n v="1399186740"/>
    <n v="1396468782"/>
    <n v="16162.833124999999"/>
    <s v="1944/03/31"/>
    <x v="1238"/>
    <b v="0"/>
    <n v="46"/>
    <b v="1"/>
    <x v="14"/>
  </r>
  <r>
    <n v="2085"/>
    <s v="Eikon // Dustin Hecocks Records His Debut Album"/>
    <s v="Eikon worship leader Dustin Hecocks records his full length debut album this Summer, comprised of powerful music and worshipful lyrics."/>
    <x v="12"/>
    <n v="7412"/>
    <x v="0"/>
    <x v="0"/>
    <s v="USD"/>
    <n v="1342382587"/>
    <n v="1339790587"/>
    <n v="15506.835497685186"/>
    <s v="1942/06/14"/>
    <x v="65"/>
    <b v="0"/>
    <n v="83"/>
    <b v="1"/>
    <x v="14"/>
  </r>
  <r>
    <n v="2086"/>
    <s v="Adam Sullivan - Recording 4 New EPs for 2012!"/>
    <s v="I am in the process of completing 4 new EPs to be released in Winter, Spring, Summer, and Fall of 2012."/>
    <x v="23"/>
    <n v="4028"/>
    <x v="0"/>
    <x v="0"/>
    <s v="USD"/>
    <n v="1323838740"/>
    <n v="1321200332"/>
    <n v="15291.67050925926"/>
    <s v="1941/11/11"/>
    <x v="1249"/>
    <b v="0"/>
    <n v="35"/>
    <b v="1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x v="15"/>
    <n v="1553"/>
    <x v="0"/>
    <x v="0"/>
    <s v="USD"/>
    <n v="1315457658"/>
    <n v="1312865658"/>
    <n v="15195.204374999999"/>
    <s v="1941/08/07"/>
    <x v="1250"/>
    <b v="0"/>
    <n v="25"/>
    <b v="1"/>
    <x v="14"/>
  </r>
  <r>
    <n v="2088"/>
    <s v="Chris Dorman - Sita worldwide"/>
    <s v="Indie Folk musician, Chris Dorman is releasing his second full length album.  Let's release this record worldwide - grassroots style!"/>
    <x v="9"/>
    <n v="3465.32"/>
    <x v="0"/>
    <x v="0"/>
    <s v="USD"/>
    <n v="1284177540"/>
    <n v="1281028152"/>
    <n v="14826.714722222223"/>
    <s v="1940/08/03"/>
    <x v="1251"/>
    <b v="0"/>
    <n v="75"/>
    <b v="1"/>
    <x v="14"/>
  </r>
  <r>
    <n v="2089"/>
    <s v="Little Moses EP"/>
    <s v="Little Moses is trying to record their first EP, and we can't do it without your help!"/>
    <x v="30"/>
    <n v="3010.01"/>
    <x v="0"/>
    <x v="0"/>
    <s v="USD"/>
    <n v="1375408194"/>
    <n v="1372384194"/>
    <n v="15884.076319444444"/>
    <s v="1943/06/27"/>
    <x v="1083"/>
    <b v="0"/>
    <n v="62"/>
    <b v="1"/>
    <x v="14"/>
  </r>
  <r>
    <n v="2090"/>
    <s v="Insect Surfers 2013 Release !"/>
    <s v="Insect Surfers, Planet Earth's Longest-Running Modern Surf Band, come twanging back into 2013 with a new surfadelic musical release!"/>
    <x v="6"/>
    <n v="9203.23"/>
    <x v="0"/>
    <x v="0"/>
    <s v="USD"/>
    <n v="1361696955"/>
    <n v="1359104955"/>
    <n v="15730.38142361111"/>
    <s v="1943/01/24"/>
    <x v="609"/>
    <b v="0"/>
    <n v="160"/>
    <b v="1"/>
    <x v="14"/>
  </r>
  <r>
    <n v="2091"/>
    <s v="Tiffany Alvord's First Album of Original Songs"/>
    <s v="I'm an 18-year old singer/songwriter from California. I'd love your support to get my album of original songs professionally recorded."/>
    <x v="102"/>
    <n v="21684.2"/>
    <x v="0"/>
    <x v="0"/>
    <s v="USD"/>
    <n v="1299009600"/>
    <n v="1294818278"/>
    <n v="14986.322662037037"/>
    <s v="1941/01/10"/>
    <x v="237"/>
    <b v="0"/>
    <n v="246"/>
    <b v="1"/>
    <x v="14"/>
  </r>
  <r>
    <n v="2092"/>
    <s v="Amy Lingamfelter's making of &quot;Open Safe Love&quot;."/>
    <s v="Amy Lingamfelter is making an album all about love and she's looking for backers. See see how you can share in the journey!"/>
    <x v="12"/>
    <n v="6077"/>
    <x v="0"/>
    <x v="0"/>
    <s v="USD"/>
    <n v="1318006732"/>
    <n v="1312822732"/>
    <n v="15194.707546296297"/>
    <s v="1941/08/06"/>
    <x v="349"/>
    <b v="0"/>
    <n v="55"/>
    <b v="1"/>
    <x v="14"/>
  </r>
  <r>
    <n v="2093"/>
    <s v="Lift The Decade Debut Full-Length Record"/>
    <s v="Help Lift The Decade record their debut full length album with with Ace Enders! (The Early November, I Can Make A Mess)"/>
    <x v="15"/>
    <n v="1537"/>
    <x v="0"/>
    <x v="0"/>
    <s v="USD"/>
    <n v="1356211832"/>
    <n v="1351024232"/>
    <n v="15636.854537037038"/>
    <s v="1942/10/22"/>
    <x v="1084"/>
    <b v="0"/>
    <n v="23"/>
    <b v="1"/>
    <x v="14"/>
  </r>
  <r>
    <n v="2094"/>
    <s v="Seashell Radio: Slick Machine album and US tour!"/>
    <s v="We've got a new record, Slick Machine._x000a_We want to release it and tour the US to support it, but we need your help to make it happen."/>
    <x v="8"/>
    <n v="4219"/>
    <x v="0"/>
    <x v="0"/>
    <s v="USD"/>
    <n v="1330916400"/>
    <n v="1327969730"/>
    <n v="15370.020023148149"/>
    <s v="1942/01/29"/>
    <x v="904"/>
    <b v="0"/>
    <n v="72"/>
    <b v="1"/>
    <x v="14"/>
  </r>
  <r>
    <n v="2095"/>
    <s v="&quot; Prodigal Daughter&quot; Recording Project"/>
    <s v="This CD celebrates a journey beginning with the death of a father and culminating with the joyous victory expressed in music!"/>
    <x v="30"/>
    <n v="2500"/>
    <x v="0"/>
    <x v="0"/>
    <s v="USD"/>
    <n v="1317576973"/>
    <n v="1312392973"/>
    <n v="15189.733483796297"/>
    <s v="1941/08/01"/>
    <x v="1252"/>
    <b v="0"/>
    <n v="22"/>
    <b v="1"/>
    <x v="14"/>
  </r>
  <r>
    <n v="2096"/>
    <s v="GBS Detroit Presents Shone Nuisance"/>
    <s v="Shone Nuisance is heading to GBS Detroit on Friday, October 26th to record and film their GBS Detroit EP and video."/>
    <x v="20"/>
    <n v="610"/>
    <x v="0"/>
    <x v="0"/>
    <s v="USD"/>
    <n v="1351223940"/>
    <n v="1349892735"/>
    <n v="15623.758506944445"/>
    <s v="1942/10/09"/>
    <x v="1253"/>
    <b v="0"/>
    <n v="14"/>
    <b v="1"/>
    <x v="14"/>
  </r>
  <r>
    <n v="2097"/>
    <s v="Caverns of Sonora"/>
    <s v="Engine is ready to record our sophomore release. The songs are written, the musicians are ready. Help us bring this into existence!"/>
    <x v="9"/>
    <n v="3000"/>
    <x v="0"/>
    <x v="0"/>
    <s v="USD"/>
    <n v="1322751735"/>
    <n v="1317564135"/>
    <n v="15249.584895833334"/>
    <s v="1941/09/30"/>
    <x v="1254"/>
    <b v="0"/>
    <n v="38"/>
    <b v="1"/>
    <x v="14"/>
  </r>
  <r>
    <n v="2098"/>
    <s v="The Christopher Battles EP"/>
    <s v="The Christopher Battles EP Project will fund professional recording, publicity, and release for this original singer-songwriter."/>
    <x v="12"/>
    <n v="6020"/>
    <x v="0"/>
    <x v="0"/>
    <s v="USD"/>
    <n v="1331174635"/>
    <n v="1328582635"/>
    <n v="15377.113831018518"/>
    <s v="1942/02/05"/>
    <x v="1255"/>
    <b v="0"/>
    <n v="32"/>
    <b v="1"/>
    <x v="14"/>
  </r>
  <r>
    <n v="2099"/>
    <s v="Roosevelt Died."/>
    <s v="Our tour van died, we need help!"/>
    <x v="9"/>
    <n v="3971"/>
    <x v="0"/>
    <x v="0"/>
    <s v="USD"/>
    <n v="1435808400"/>
    <n v="1434650084"/>
    <n v="16604.746342592593"/>
    <s v="1945/06/16"/>
    <x v="475"/>
    <b v="0"/>
    <n v="63"/>
    <b v="1"/>
    <x v="14"/>
  </r>
  <r>
    <n v="2100"/>
    <s v="GBS Detroit Presents The Skylit Letter"/>
    <s v="The Skylit Letter is heading to Groovebox Studios in Detroit on Friday, June 29th to record and film a live GBS Detroit video and EP."/>
    <x v="20"/>
    <n v="820"/>
    <x v="0"/>
    <x v="0"/>
    <s v="USD"/>
    <n v="1341028740"/>
    <n v="1339704141"/>
    <n v="15505.834965277778"/>
    <s v="1942/06/13"/>
    <x v="1187"/>
    <b v="0"/>
    <n v="27"/>
    <b v="1"/>
    <x v="14"/>
  </r>
  <r>
    <n v="2101"/>
    <s v="The World War I's &quot;The Bite And The Boogie&quot;"/>
    <s v="Hey everyone, we are back with our first full length release, &quot;The Bite And The Boogie&quot; and we need your help to get it printed!"/>
    <x v="13"/>
    <n v="2265"/>
    <x v="0"/>
    <x v="0"/>
    <s v="USD"/>
    <n v="1329104114"/>
    <n v="1323920114"/>
    <n v="15323.149467592593"/>
    <s v="1941/12/13"/>
    <x v="1256"/>
    <b v="0"/>
    <n v="44"/>
    <b v="1"/>
    <x v="14"/>
  </r>
  <r>
    <n v="2102"/>
    <s v="The Guru releases &quot;Native Sun&quot;"/>
    <s v="The Guru is basement parties, lake swimming, a smile shared between reunited friends, and the doe-eyed innocence of youth."/>
    <x v="28"/>
    <n v="1360"/>
    <x v="0"/>
    <x v="0"/>
    <s v="USD"/>
    <n v="1304628648"/>
    <n v="1302036648"/>
    <n v="15069.868611111111"/>
    <s v="1941/04/03"/>
    <x v="360"/>
    <b v="0"/>
    <n v="38"/>
    <b v="1"/>
    <x v="14"/>
  </r>
  <r>
    <n v="2103"/>
    <s v="Matthew Moon's New Album"/>
    <s v="Indie rocker, Matthew Moon, has something to share with you..."/>
    <x v="198"/>
    <n v="11364"/>
    <x v="0"/>
    <x v="0"/>
    <s v="USD"/>
    <n v="1352488027"/>
    <n v="1349892427"/>
    <n v="15623.75494212963"/>
    <s v="1942/10/09"/>
    <x v="1253"/>
    <b v="0"/>
    <n v="115"/>
    <b v="1"/>
    <x v="14"/>
  </r>
  <r>
    <n v="2104"/>
    <s v="In the Raw: the ink &amp; the Echo's debut album"/>
    <s v="In the Raw is Seattle's the Ink &amp; the Echo's debut album.  It is honest, compelling, and speaks of raw human emotion."/>
    <x v="134"/>
    <n v="1036"/>
    <x v="0"/>
    <x v="0"/>
    <s v="USD"/>
    <n v="1369958400"/>
    <n v="1367286434"/>
    <n v="15825.074467592593"/>
    <s v="1943/04/29"/>
    <x v="371"/>
    <b v="0"/>
    <n v="37"/>
    <b v="1"/>
    <x v="14"/>
  </r>
  <r>
    <n v="2105"/>
    <s v="Layla The Wolf Debut E.P. &quot;Sugar&quot;"/>
    <s v="Help Layla the Wolf fund the printing and releasing of our first E.P. Release called &quot;Sugar&quot;."/>
    <x v="13"/>
    <n v="5080"/>
    <x v="0"/>
    <x v="0"/>
    <s v="USD"/>
    <n v="1416542400"/>
    <n v="1415472953"/>
    <n v="16382.788807870371"/>
    <s v="1944/11/06"/>
    <x v="966"/>
    <b v="0"/>
    <n v="99"/>
    <b v="1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x v="41"/>
    <n v="2355"/>
    <x v="0"/>
    <x v="0"/>
    <s v="USD"/>
    <n v="1359176974"/>
    <n v="1356584974"/>
    <n v="15701.214976851852"/>
    <s v="1942/12/26"/>
    <x v="1257"/>
    <b v="0"/>
    <n v="44"/>
    <b v="1"/>
    <x v="14"/>
  </r>
  <r>
    <n v="2107"/>
    <s v="ACKER Studio Album and Vinyl Pressing"/>
    <s v="ACKER, an instrumental noise-rock band from Central Illinois, is raising funds to record a new album and release it on vinyl."/>
    <x v="13"/>
    <n v="2154.66"/>
    <x v="0"/>
    <x v="0"/>
    <s v="USD"/>
    <n v="1415815393"/>
    <n v="1413997393"/>
    <n v="16365.71056712963"/>
    <s v="1944/10/20"/>
    <x v="343"/>
    <b v="0"/>
    <n v="58"/>
    <b v="1"/>
    <x v="14"/>
  </r>
  <r>
    <n v="2108"/>
    <s v="THE SADDEST LANDSCAPE: Deluxe Vinyl Reissues"/>
    <s v="A project to raise the funds for our early discography, pressed on vinyl the way we always envisioned it + help w/ future band plans."/>
    <x v="194"/>
    <n v="17170"/>
    <x v="0"/>
    <x v="0"/>
    <s v="USD"/>
    <n v="1347249300"/>
    <n v="1344917580"/>
    <n v="15566.175694444444"/>
    <s v="1942/08/13"/>
    <x v="413"/>
    <b v="0"/>
    <n v="191"/>
    <b v="1"/>
    <x v="14"/>
  </r>
  <r>
    <n v="2109"/>
    <s v="Skyline Sounds - First Studio Album (and Merch!)"/>
    <s v="We are ready to make our first full-length album, and with your help, we can make it happen!"/>
    <x v="23"/>
    <n v="4261"/>
    <x v="0"/>
    <x v="0"/>
    <s v="USD"/>
    <n v="1436115617"/>
    <n v="1433523617"/>
    <n v="16591.708530092594"/>
    <s v="1945/06/03"/>
    <x v="156"/>
    <b v="0"/>
    <n v="40"/>
    <b v="1"/>
    <x v="14"/>
  </r>
  <r>
    <n v="2110"/>
    <s v="&quot;Vision&quot; - New Album - Brent Brown"/>
    <s v="Brent Brown's breakout new album! Requires help from the record label... You!"/>
    <x v="13"/>
    <n v="2007"/>
    <x v="0"/>
    <x v="0"/>
    <s v="USD"/>
    <n v="1401253140"/>
    <n v="1398873969"/>
    <n v="16190.670937499999"/>
    <s v="1944/04/28"/>
    <x v="406"/>
    <b v="0"/>
    <n v="38"/>
    <b v="1"/>
    <x v="14"/>
  </r>
  <r>
    <n v="2111"/>
    <s v="Join us in releasing &quot;Evening Lights&quot; FREE online!"/>
    <s v="We are a small community of people in Boston intending to make every moment a time to find love and give love.  We need your help!"/>
    <x v="13"/>
    <n v="2130"/>
    <x v="0"/>
    <x v="0"/>
    <s v="USD"/>
    <n v="1313370000"/>
    <n v="1307594625"/>
    <n v="15134.197048611111"/>
    <s v="1941/06/07"/>
    <x v="440"/>
    <b v="0"/>
    <n v="39"/>
    <b v="1"/>
    <x v="14"/>
  </r>
  <r>
    <n v="2112"/>
    <s v="BBB Kickstarter Two"/>
    <s v="BBB is going back into the studio to record and release &quot;Felix From Canada&quot; by popular demand.  We need your help!"/>
    <x v="43"/>
    <n v="300"/>
    <x v="0"/>
    <x v="0"/>
    <s v="USD"/>
    <n v="1366064193"/>
    <n v="1364854593"/>
    <n v="15796.928159722222"/>
    <s v="1943/03/31"/>
    <x v="104"/>
    <b v="0"/>
    <n v="11"/>
    <b v="1"/>
    <x v="14"/>
  </r>
  <r>
    <n v="2113"/>
    <s v="Summer Underground // Honeycomb LP"/>
    <s v="Help us fund our second full-length album Honeycomb!"/>
    <x v="39"/>
    <n v="7340"/>
    <x v="0"/>
    <x v="0"/>
    <s v="USD"/>
    <n v="1411505176"/>
    <n v="1408481176"/>
    <n v="16301.865462962964"/>
    <s v="1944/08/17"/>
    <x v="1258"/>
    <b v="0"/>
    <n v="107"/>
    <b v="1"/>
    <x v="14"/>
  </r>
  <r>
    <n v="2114"/>
    <s v="THE RATIONALES present: The Distance in Between"/>
    <s v="10 tracks of power pop, indie rock &amp; &quot;soaring sounds of hope from the edge.&quot; Help us polish &amp; release it by pre-ordering now!"/>
    <x v="10"/>
    <n v="5235"/>
    <x v="0"/>
    <x v="0"/>
    <s v="USD"/>
    <n v="1291870740"/>
    <n v="1286480070"/>
    <n v="14889.815624999999"/>
    <s v="1940/10/05"/>
    <x v="1259"/>
    <b v="0"/>
    <n v="147"/>
    <b v="1"/>
    <x v="14"/>
  </r>
  <r>
    <n v="2115"/>
    <s v="The Violet Tone and the City of Angels!"/>
    <s v="The Violet Tone is heading to California but we need your help!  We've been at this for years and finally have a shot!"/>
    <x v="15"/>
    <n v="3385"/>
    <x v="0"/>
    <x v="0"/>
    <s v="USD"/>
    <n v="1298167001"/>
    <n v="1295575001"/>
    <n v="14995.081030092593"/>
    <s v="1941/01/19"/>
    <x v="1106"/>
    <b v="0"/>
    <n v="36"/>
    <b v="1"/>
    <x v="14"/>
  </r>
  <r>
    <n v="2116"/>
    <s v="Launch Bitch's new project BEACH: violin indie-electro rock"/>
    <s v="Launch Bitch's new project, BEACH.  Get a limited edition cassette EP, be on a song, or drive away in Bitch's tour bus/RV."/>
    <x v="240"/>
    <n v="48434"/>
    <x v="0"/>
    <x v="0"/>
    <s v="USD"/>
    <n v="1349203203"/>
    <n v="1345056003"/>
    <n v="15567.7778125"/>
    <s v="1942/08/14"/>
    <x v="1018"/>
    <b v="0"/>
    <n v="92"/>
    <b v="1"/>
    <x v="14"/>
  </r>
  <r>
    <n v="2117"/>
    <s v="You Said It Would Go Down Like This"/>
    <s v="Our next album is being mastered and we want your help to release it by putting your name down for a pre-sale copy and awesome merch!"/>
    <x v="38"/>
    <n v="1773"/>
    <x v="0"/>
    <x v="0"/>
    <s v="USD"/>
    <n v="1445921940"/>
    <n v="1444699549"/>
    <n v="16721.059594907409"/>
    <s v="1945/10/11"/>
    <x v="1213"/>
    <b v="0"/>
    <n v="35"/>
    <b v="1"/>
    <x v="14"/>
  </r>
  <r>
    <n v="2118"/>
    <s v="PORCHES. vs. THE U.S.A."/>
    <s v="PORCHES.  and Documentarians tour from New York to San Francisco and back."/>
    <x v="28"/>
    <n v="1346.11"/>
    <x v="0"/>
    <x v="0"/>
    <s v="USD"/>
    <n v="1311538136"/>
    <n v="1308946136"/>
    <n v="15149.839537037036"/>
    <s v="1941/06/22"/>
    <x v="358"/>
    <b v="0"/>
    <n v="17"/>
    <b v="1"/>
    <x v="14"/>
  </r>
  <r>
    <n v="2119"/>
    <s v="Big Long Now's Debut Album"/>
    <s v="big long now is recording our debut album and we are looking for help mastering and pressing it to vinyl"/>
    <x v="13"/>
    <n v="2015"/>
    <x v="0"/>
    <x v="0"/>
    <s v="USD"/>
    <n v="1345086445"/>
    <n v="1342494445"/>
    <n v="15538.130150462963"/>
    <s v="1942/07/16"/>
    <x v="221"/>
    <b v="0"/>
    <n v="22"/>
    <b v="1"/>
    <x v="14"/>
  </r>
  <r>
    <n v="2120"/>
    <s v="Hearty Har Full Length Album"/>
    <s v="&lt;3_x000a_Coming in from outer space. Help Hearty Har record their 1st album!!"/>
    <x v="6"/>
    <n v="8070.43"/>
    <x v="0"/>
    <x v="0"/>
    <s v="USD"/>
    <n v="1388617736"/>
    <n v="1384384136"/>
    <n v="16022.964537037036"/>
    <s v="1943/11/12"/>
    <x v="1260"/>
    <b v="0"/>
    <n v="69"/>
    <b v="1"/>
    <x v="14"/>
  </r>
  <r>
    <n v="2121"/>
    <s v="Legend of Decay"/>
    <s v="Join us on an epic journey to discover a millennia old secret which will change the world forever."/>
    <x v="63"/>
    <n v="284"/>
    <x v="2"/>
    <x v="16"/>
    <s v="CHF"/>
    <n v="1484156948"/>
    <n v="1481564948"/>
    <n v="17147.742453703704"/>
    <s v="1946/12/11"/>
    <x v="1261"/>
    <b v="0"/>
    <n v="10"/>
    <b v="0"/>
    <x v="17"/>
  </r>
  <r>
    <n v="2122"/>
    <s v="CapitÃ¡n Kalani y el sindicato robÃ³tico"/>
    <s v="Captain Kalani it's a retro game full of nostalgia for the old gamers but interesting for the new ones"/>
    <x v="58"/>
    <n v="310"/>
    <x v="2"/>
    <x v="14"/>
    <s v="MXN"/>
    <n v="1483773169"/>
    <n v="1481181169"/>
    <n v="17143.300567129631"/>
    <s v="1946/12/07"/>
    <x v="168"/>
    <b v="0"/>
    <n v="3"/>
    <b v="0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x v="2"/>
    <n v="50"/>
    <x v="2"/>
    <x v="0"/>
    <s v="USD"/>
    <n v="1268636340"/>
    <n v="1263982307"/>
    <n v="14629.424849537038"/>
    <s v="1940/01/19"/>
    <x v="1262"/>
    <b v="0"/>
    <n v="5"/>
    <b v="0"/>
    <x v="17"/>
  </r>
  <r>
    <n v="2124"/>
    <s v="AZAMAR"/>
    <s v="AZAMAR is a Role Playing Game world involving fantasy and high magic, based on the popular OpenD6 OGL using the Cinema6 RPG Framework."/>
    <x v="184"/>
    <n v="115"/>
    <x v="2"/>
    <x v="0"/>
    <s v="USD"/>
    <n v="1291093200"/>
    <n v="1286930435"/>
    <n v="14895.02818287037"/>
    <s v="1940/10/11"/>
    <x v="1263"/>
    <b v="0"/>
    <n v="5"/>
    <b v="0"/>
    <x v="17"/>
  </r>
  <r>
    <n v="2125"/>
    <s v="Becoming - A Metaphysical Game About Mental Illness"/>
    <s v="Becoming is a video game that aims to portray mental illness through a metaphysical and emotional story."/>
    <x v="127"/>
    <n v="852"/>
    <x v="2"/>
    <x v="0"/>
    <s v="USD"/>
    <n v="1438734833"/>
    <n v="1436142833"/>
    <n v="16622.023530092592"/>
    <s v="1945/07/04"/>
    <x v="163"/>
    <b v="0"/>
    <n v="27"/>
    <b v="0"/>
    <x v="17"/>
  </r>
  <r>
    <n v="2126"/>
    <s v="DodgeBall Blitz"/>
    <s v="Lead your team to victory in this fast-paced, action, sports game! Use Power-ups and avoid attacks as you fight for victory!"/>
    <x v="22"/>
    <n v="10"/>
    <x v="2"/>
    <x v="0"/>
    <s v="USD"/>
    <n v="1418080887"/>
    <n v="1415488887"/>
    <n v="16382.973229166666"/>
    <s v="1944/11/06"/>
    <x v="966"/>
    <b v="0"/>
    <n v="2"/>
    <b v="0"/>
    <x v="17"/>
  </r>
  <r>
    <n v="2127"/>
    <s v="Three Monkeys - Part 1: Into the Abyss"/>
    <s v="Three Monkeys is an audio adventure game for PC."/>
    <x v="89"/>
    <n v="8076"/>
    <x v="2"/>
    <x v="1"/>
    <s v="GBP"/>
    <n v="1426158463"/>
    <n v="1423570063"/>
    <n v="16476.505358796298"/>
    <s v="1945/02/08"/>
    <x v="549"/>
    <b v="0"/>
    <n v="236"/>
    <b v="0"/>
    <x v="17"/>
  </r>
  <r>
    <n v="2128"/>
    <s v="Makayla's Quest"/>
    <s v="The Royal Snail has misdelivered all the invitations to the Royal Ball.  It's up to Makayla to set things right in the Fairy Forest"/>
    <x v="36"/>
    <n v="25"/>
    <x v="2"/>
    <x v="5"/>
    <s v="CAD"/>
    <n v="1411324369"/>
    <n v="1406140369"/>
    <n v="16274.772789351851"/>
    <s v="1944/07/21"/>
    <x v="915"/>
    <b v="0"/>
    <n v="1"/>
    <b v="0"/>
    <x v="17"/>
  </r>
  <r>
    <n v="2129"/>
    <s v="Pretty Kitty Fuzzy"/>
    <s v="PKF is a Cat-Tastic 2D side-scrolling shooter! Stand up to all the big meanies with the power of positivity and save the universe!"/>
    <x v="13"/>
    <n v="236"/>
    <x v="2"/>
    <x v="0"/>
    <s v="USD"/>
    <n v="1457570100"/>
    <n v="1454978100"/>
    <n v="16840.024305555555"/>
    <s v="1946/02/07"/>
    <x v="588"/>
    <b v="0"/>
    <n v="12"/>
    <b v="0"/>
    <x v="17"/>
  </r>
  <r>
    <n v="2130"/>
    <s v="Wondrous Adventures: A Kid's Game"/>
    <s v="You are the hero tasked to save your home from the villainous Sanword."/>
    <x v="247"/>
    <n v="85"/>
    <x v="2"/>
    <x v="0"/>
    <s v="USD"/>
    <n v="1408154663"/>
    <n v="1405130663"/>
    <n v="16263.086377314814"/>
    <s v="1944/07/10"/>
    <x v="544"/>
    <b v="0"/>
    <n v="4"/>
    <b v="0"/>
    <x v="17"/>
  </r>
  <r>
    <n v="2131"/>
    <s v="Scout's Honor"/>
    <s v="From frightened girl to empowered woman, Scout's Honor is a tale about facing your fears and overcoming odds."/>
    <x v="2"/>
    <n v="25"/>
    <x v="2"/>
    <x v="0"/>
    <s v="USD"/>
    <n v="1436677091"/>
    <n v="1434085091"/>
    <n v="16598.207071759258"/>
    <s v="1945/06/10"/>
    <x v="1217"/>
    <b v="0"/>
    <n v="3"/>
    <b v="0"/>
    <x v="17"/>
  </r>
  <r>
    <n v="2132"/>
    <s v="Universe Rush"/>
    <s v="Fight your way to dominate the universe. Be the first to try our engaging cross-platform mmo-strategy and bring it closer to reality."/>
    <x v="57"/>
    <n v="2112.9899999999998"/>
    <x v="2"/>
    <x v="0"/>
    <s v="USD"/>
    <n v="1391427692"/>
    <n v="1388835692"/>
    <n v="16074.487175925926"/>
    <s v="1944/01/03"/>
    <x v="1264"/>
    <b v="0"/>
    <n v="99"/>
    <b v="0"/>
    <x v="17"/>
  </r>
  <r>
    <n v="2133"/>
    <s v="Waddle Slide - An App for iPhone and Android"/>
    <s v="Waddle Slide is an iPhone/Android application. The app is based around a penguin, who's objective is to find his way back to his igloo."/>
    <x v="28"/>
    <n v="16"/>
    <x v="2"/>
    <x v="0"/>
    <s v="USD"/>
    <n v="1303628340"/>
    <n v="1300328399"/>
    <n v="15050.097210648148"/>
    <s v="1941/03/15"/>
    <x v="88"/>
    <b v="0"/>
    <n v="3"/>
    <b v="0"/>
    <x v="17"/>
  </r>
  <r>
    <n v="2134"/>
    <s v="Prehistoric Landing"/>
    <s v="1st person Action Survivalist Rpg game. You get sent to a deadly Island to die not knowing that your not alone on the island."/>
    <x v="12"/>
    <n v="104"/>
    <x v="2"/>
    <x v="0"/>
    <s v="USD"/>
    <n v="1367097391"/>
    <n v="1364505391"/>
    <n v="15792.886469907407"/>
    <s v="1943/03/27"/>
    <x v="1265"/>
    <b v="0"/>
    <n v="3"/>
    <b v="0"/>
    <x v="17"/>
  </r>
  <r>
    <n v="2135"/>
    <s v="Tesla's Electric Mist"/>
    <s v="Point-and-click adventure: The mysterious Nikola Tesla, a time traveling device, and an experiment gone wrong in Colorado Springs"/>
    <x v="10"/>
    <n v="478"/>
    <x v="2"/>
    <x v="0"/>
    <s v="USD"/>
    <n v="1349392033"/>
    <n v="1346800033"/>
    <n v="15587.963344907408"/>
    <s v="1942/09/03"/>
    <x v="445"/>
    <b v="0"/>
    <n v="22"/>
    <b v="0"/>
    <x v="17"/>
  </r>
  <r>
    <n v="2136"/>
    <s v="Dark Paradise"/>
    <s v="A dark and twisted game with physiological madness and corruption as a man becomes the ultimate bio weapon."/>
    <x v="58"/>
    <n v="47.69"/>
    <x v="2"/>
    <x v="0"/>
    <s v="USD"/>
    <n v="1382184786"/>
    <n v="1379592786"/>
    <n v="15967.509097222222"/>
    <s v="1943/09/18"/>
    <x v="1266"/>
    <b v="0"/>
    <n v="4"/>
    <b v="0"/>
    <x v="17"/>
  </r>
  <r>
    <n v="2137"/>
    <s v="Late To The Party : A Cold War Espionage RPG in the Baltics"/>
    <s v="Arrest, interrogate, and uncover the truth as a local woman recruited by the KGB. For Windows, Mac &amp; Linux."/>
    <x v="63"/>
    <n v="14203"/>
    <x v="2"/>
    <x v="5"/>
    <s v="CAD"/>
    <n v="1417804229"/>
    <n v="1415212229"/>
    <n v="16379.771168981482"/>
    <s v="1944/11/03"/>
    <x v="505"/>
    <b v="0"/>
    <n v="534"/>
    <b v="0"/>
    <x v="17"/>
  </r>
  <r>
    <n v="2138"/>
    <s v="Tales Of Tameria - Dawning Light"/>
    <s v="A game with a mixture of a few genres from RPG, Simulation and to adventure elements."/>
    <x v="28"/>
    <n v="128"/>
    <x v="2"/>
    <x v="1"/>
    <s v="GBP"/>
    <n v="1383959939"/>
    <n v="1381364339"/>
    <n v="15988.013182870371"/>
    <s v="1943/10/09"/>
    <x v="106"/>
    <b v="0"/>
    <n v="12"/>
    <b v="0"/>
    <x v="17"/>
  </r>
  <r>
    <n v="2139"/>
    <s v="Manorkept"/>
    <s v="An adventuring RPG with ghosts, mysteries, and flexible gameplay paths, Manorkept is a game that promises an unforgettable experience."/>
    <x v="11"/>
    <n v="1626"/>
    <x v="2"/>
    <x v="0"/>
    <s v="USD"/>
    <n v="1478196008"/>
    <n v="1475604008"/>
    <n v="17078.750092592592"/>
    <s v="1946/10/03"/>
    <x v="292"/>
    <b v="0"/>
    <n v="56"/>
    <b v="0"/>
    <x v="17"/>
  </r>
  <r>
    <n v="2140"/>
    <s v="Huevos Rancheros Video Game &quot;The Sabroso Showdown &quot;"/>
    <s v="COOKIN UP ONE HOT ENTREE! BobToons USA is gathering the ingredients to create a hot new video game &quot;The Sabroso Showdown&quot;"/>
    <x v="69"/>
    <n v="560"/>
    <x v="2"/>
    <x v="0"/>
    <s v="USD"/>
    <n v="1357934424"/>
    <n v="1355342424"/>
    <n v="15686.833611111111"/>
    <s v="1942/12/11"/>
    <x v="1267"/>
    <b v="0"/>
    <n v="11"/>
    <b v="0"/>
    <x v="17"/>
  </r>
  <r>
    <n v="2141"/>
    <s v="King of Consoles"/>
    <s v="A place where people can test out the latest video games, for an hourly fee. It's cheaper than wasting money on a $60 game that sucked"/>
    <x v="36"/>
    <n v="0"/>
    <x v="2"/>
    <x v="0"/>
    <s v="USD"/>
    <n v="1415947159"/>
    <n v="1413351559"/>
    <n v="16358.235636574074"/>
    <s v="1944/10/13"/>
    <x v="476"/>
    <b v="0"/>
    <n v="0"/>
    <b v="0"/>
    <x v="17"/>
  </r>
  <r>
    <n v="2142"/>
    <s v="MEDiAN - The Colony (sci-fi exploration adventure game)"/>
    <s v="a third-person exploration adventure game developed by yetanotherIndie will be released on August 2016 for PC, Linux and XBox one."/>
    <x v="124"/>
    <n v="601"/>
    <x v="2"/>
    <x v="12"/>
    <s v="EUR"/>
    <n v="1451494210"/>
    <n v="1449075010"/>
    <n v="16771.701504629629"/>
    <s v="1945/11/30"/>
    <x v="488"/>
    <b v="0"/>
    <n v="12"/>
    <b v="0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x v="13"/>
    <n v="225"/>
    <x v="2"/>
    <x v="0"/>
    <s v="USD"/>
    <n v="1279738800"/>
    <n v="1275599812"/>
    <n v="14763.886712962963"/>
    <s v="1940/06/01"/>
    <x v="225"/>
    <b v="0"/>
    <n v="5"/>
    <b v="0"/>
    <x v="17"/>
  </r>
  <r>
    <n v="2144"/>
    <s v="Project Starborn"/>
    <s v="A thousand community-built sandbox games (and more!) with a fully-customizable game engine."/>
    <x v="322"/>
    <n v="607"/>
    <x v="2"/>
    <x v="0"/>
    <s v="USD"/>
    <n v="1379164040"/>
    <n v="1376399240"/>
    <n v="15930.546759259259"/>
    <s v="1943/08/12"/>
    <x v="1268"/>
    <b v="0"/>
    <n v="24"/>
    <b v="0"/>
    <x v="17"/>
  </r>
  <r>
    <n v="2145"/>
    <s v="Theocalypse - Mythology and Modern day collide in this RPG"/>
    <s v="When the gods of religions and days passed return to our modern world, humanity must fight for its survival and future."/>
    <x v="36"/>
    <n v="4565"/>
    <x v="2"/>
    <x v="0"/>
    <s v="USD"/>
    <n v="1385534514"/>
    <n v="1382938914"/>
    <n v="16006.237430555555"/>
    <s v="1943/10/27"/>
    <x v="732"/>
    <b v="0"/>
    <n v="89"/>
    <b v="0"/>
    <x v="17"/>
  </r>
  <r>
    <n v="2146"/>
    <s v="Nanaue eSports"/>
    <s v="New professional gaming organization with a tournament winning Dota 2 team, &amp; divisions in all eSports games looking to re brand/expand"/>
    <x v="10"/>
    <n v="1"/>
    <x v="2"/>
    <x v="0"/>
    <s v="USD"/>
    <n v="1455207510"/>
    <n v="1453997910"/>
    <n v="16828.679513888888"/>
    <s v="1946/01/26"/>
    <x v="142"/>
    <b v="0"/>
    <n v="1"/>
    <b v="0"/>
    <x v="17"/>
  </r>
  <r>
    <n v="2147"/>
    <s v="Johnny Rocketfingers 3"/>
    <s v="A Point and Click Adventure on Steroids."/>
    <x v="303"/>
    <n v="2716"/>
    <x v="2"/>
    <x v="0"/>
    <s v="USD"/>
    <n v="1416125148"/>
    <n v="1413356748"/>
    <n v="16358.295694444445"/>
    <s v="1944/10/13"/>
    <x v="476"/>
    <b v="0"/>
    <n v="55"/>
    <b v="0"/>
    <x v="17"/>
  </r>
  <r>
    <n v="2148"/>
    <s v="ZomBlock's"/>
    <s v="zomblock's is a online zombie survival game where you can craft new weapons,find food and water to keep yourself alive."/>
    <x v="213"/>
    <n v="2"/>
    <x v="2"/>
    <x v="1"/>
    <s v="GBP"/>
    <n v="1427992582"/>
    <n v="1425404182"/>
    <n v="16497.733587962965"/>
    <s v="1945/03/01"/>
    <x v="197"/>
    <b v="0"/>
    <n v="2"/>
    <b v="0"/>
    <x v="17"/>
  </r>
  <r>
    <n v="2149"/>
    <s v="Project Gert on Xbox Live "/>
    <s v="Project Gert is a sequel to the Android game Project Gert, for Xbox Live.  One character embodying two personality's, and sets of abilities.  "/>
    <x v="13"/>
    <n v="0"/>
    <x v="2"/>
    <x v="0"/>
    <s v="USD"/>
    <n v="1280534400"/>
    <n v="1277512556"/>
    <n v="14786.024953703703"/>
    <s v="1940/06/24"/>
    <x v="1269"/>
    <b v="0"/>
    <n v="0"/>
    <b v="0"/>
    <x v="17"/>
  </r>
  <r>
    <n v="2150"/>
    <s v="The Unknown Door"/>
    <s v="A pixel styled open world detective game."/>
    <x v="63"/>
    <n v="405"/>
    <x v="2"/>
    <x v="10"/>
    <s v="NOK"/>
    <n v="1468392599"/>
    <n v="1465800599"/>
    <n v="16965.284710648149"/>
    <s v="1946/06/12"/>
    <x v="160"/>
    <b v="0"/>
    <n v="4"/>
    <b v="0"/>
    <x v="17"/>
  </r>
  <r>
    <n v="2151"/>
    <s v="Handee Job for PS4 Gets on Shark Tank"/>
    <s v="Crazy Artist makes gaming more comfortable and fun for Playstation 4 users. I really want to give you a Handee Job!"/>
    <x v="101"/>
    <n v="118"/>
    <x v="2"/>
    <x v="0"/>
    <s v="USD"/>
    <n v="1467231614"/>
    <n v="1464639614"/>
    <n v="16951.847384259258"/>
    <s v="1946/05/29"/>
    <x v="943"/>
    <b v="0"/>
    <n v="6"/>
    <b v="0"/>
    <x v="17"/>
  </r>
  <r>
    <n v="2152"/>
    <s v="Space Shooter RPG+"/>
    <s v="Our game is going to be a space shooter that has RPG elements with New Game+! It will be unlike any space shooter ever played."/>
    <x v="11"/>
    <n v="50"/>
    <x v="2"/>
    <x v="0"/>
    <s v="USD"/>
    <n v="1394909909"/>
    <n v="1392321509"/>
    <n v="16114.832280092593"/>
    <s v="1944/02/12"/>
    <x v="1270"/>
    <b v="0"/>
    <n v="4"/>
    <b v="0"/>
    <x v="17"/>
  </r>
  <r>
    <n v="2153"/>
    <s v="It's The GOD Complex"/>
    <s v="Crowdfunding the Gamers Way. An online game with real world consequences.Do you dare to play? Can you turn the world around?"/>
    <x v="323"/>
    <n v="34"/>
    <x v="2"/>
    <x v="0"/>
    <s v="USD"/>
    <n v="1420876740"/>
    <n v="1417470718"/>
    <n v="16405.911087962962"/>
    <s v="1944/11/29"/>
    <x v="559"/>
    <b v="0"/>
    <n v="4"/>
    <b v="0"/>
    <x v="17"/>
  </r>
  <r>
    <n v="2154"/>
    <s v="Demigods - Rise of the Children - Part 1 (Design)"/>
    <s v="A Real Time Strategy game based on Greek mythology in a fictional world."/>
    <x v="49"/>
    <n v="2"/>
    <x v="2"/>
    <x v="0"/>
    <s v="USD"/>
    <n v="1390921827"/>
    <n v="1389193827"/>
    <n v="16078.632256944444"/>
    <s v="1944/01/07"/>
    <x v="1271"/>
    <b v="0"/>
    <n v="2"/>
    <b v="0"/>
    <x v="17"/>
  </r>
  <r>
    <n v="2155"/>
    <s v="VoxelMaze"/>
    <s v="A Level Editor, Turned up to eleven. Infinite creativity in one package, solo or with up to 16 of your friends."/>
    <x v="10"/>
    <n v="115"/>
    <x v="2"/>
    <x v="1"/>
    <s v="GBP"/>
    <n v="1459443385"/>
    <n v="1456854985"/>
    <n v="16861.747511574074"/>
    <s v="1946/02/28"/>
    <x v="457"/>
    <b v="0"/>
    <n v="5"/>
    <b v="0"/>
    <x v="17"/>
  </r>
  <r>
    <n v="2156"/>
    <s v="Beyond Black Space"/>
    <s v="Captain and manage your ship along with your crew in this deep space adventure! (PC/Linux/Mac)"/>
    <x v="324"/>
    <n v="1493"/>
    <x v="2"/>
    <x v="0"/>
    <s v="USD"/>
    <n v="1379363406"/>
    <n v="1375475406"/>
    <n v="15919.85423611111"/>
    <s v="1943/08/01"/>
    <x v="696"/>
    <b v="0"/>
    <n v="83"/>
    <b v="0"/>
    <x v="17"/>
  </r>
  <r>
    <n v="2157"/>
    <s v="Nin"/>
    <s v="Gamers and 90's fans unite in this small tale of epic proportions!"/>
    <x v="96"/>
    <n v="21144"/>
    <x v="2"/>
    <x v="0"/>
    <s v="USD"/>
    <n v="1482479940"/>
    <n v="1479684783"/>
    <n v="17125.981284722224"/>
    <s v="1946/11/19"/>
    <x v="1272"/>
    <b v="0"/>
    <n v="57"/>
    <b v="0"/>
    <x v="17"/>
  </r>
  <r>
    <n v="2158"/>
    <s v="PerfectGolf"/>
    <s v="A next generation golf game with a course designer and a massively multiplayer online tour. Join the fun and help us create it"/>
    <x v="82"/>
    <n v="19770.11"/>
    <x v="2"/>
    <x v="0"/>
    <s v="USD"/>
    <n v="1360009774"/>
    <n v="1356121774"/>
    <n v="15695.853865740741"/>
    <s v="1942/12/20"/>
    <x v="1273"/>
    <b v="0"/>
    <n v="311"/>
    <b v="0"/>
    <x v="17"/>
  </r>
  <r>
    <n v="2159"/>
    <s v="DeadRealm RPG Series for Android and iOS"/>
    <s v="The world is dead, humans are nearly extinct._x000a_Vampires and Werewolves hunt the survivors. Zombies hunt us all._x000a_How will you survive?"/>
    <x v="172"/>
    <n v="26"/>
    <x v="2"/>
    <x v="0"/>
    <s v="USD"/>
    <n v="1310837574"/>
    <n v="1308245574"/>
    <n v="15141.731180555556"/>
    <s v="1941/06/14"/>
    <x v="1274"/>
    <b v="0"/>
    <n v="2"/>
    <b v="0"/>
    <x v="17"/>
  </r>
  <r>
    <n v="2160"/>
    <s v="Army vs Aliens - Currently in Alpha"/>
    <s v="An awesome side-scroller tower defense game.  Think &quot;Plants vs Zombies&quot; but from a side-on perspective."/>
    <x v="3"/>
    <n v="85"/>
    <x v="2"/>
    <x v="0"/>
    <s v="USD"/>
    <n v="1337447105"/>
    <n v="1334855105"/>
    <n v="15449.711863425926"/>
    <s v="1942/04/18"/>
    <x v="1275"/>
    <b v="0"/>
    <n v="16"/>
    <b v="0"/>
    <x v="17"/>
  </r>
  <r>
    <n v="2161"/>
    <s v="CallMeGhost DEBUT ALBUM preorder!"/>
    <s v="We're trying to fund hard copies of our debut album!"/>
    <x v="44"/>
    <n v="463"/>
    <x v="0"/>
    <x v="0"/>
    <s v="USD"/>
    <n v="1443040059"/>
    <n v="1440448059"/>
    <n v="16671.852534722224"/>
    <s v="1945/08/22"/>
    <x v="1068"/>
    <b v="0"/>
    <n v="13"/>
    <b v="1"/>
    <x v="11"/>
  </r>
  <r>
    <n v="2162"/>
    <s v="&quot;Then &amp; Now&quot;"/>
    <s v="Then &amp; Now is the 1st Solo album from me Ian Stewart. To learn more about me, my music, and my life visit www.ianstewartlive.com"/>
    <x v="37"/>
    <n v="5052"/>
    <x v="0"/>
    <x v="0"/>
    <s v="USD"/>
    <n v="1406226191"/>
    <n v="1403547791"/>
    <n v="16244.766099537037"/>
    <s v="1944/06/21"/>
    <x v="580"/>
    <b v="0"/>
    <n v="58"/>
    <b v="1"/>
    <x v="11"/>
  </r>
  <r>
    <n v="2163"/>
    <s v="Help MONGREL record our new cd !"/>
    <s v="Mongrel is looking to hit the studio once again in June so we can bring you a new cd later this year and we need your help!"/>
    <x v="30"/>
    <n v="3305"/>
    <x v="0"/>
    <x v="0"/>
    <s v="USD"/>
    <n v="1433735400"/>
    <n v="1429306520"/>
    <n v="16542.899537037036"/>
    <s v="1945/04/15"/>
    <x v="309"/>
    <b v="0"/>
    <n v="44"/>
    <b v="1"/>
    <x v="11"/>
  </r>
  <r>
    <n v="2164"/>
    <s v="Rosaline debut record"/>
    <s v="South Florida roots country/rock outfit's long awaited debut record"/>
    <x v="62"/>
    <n v="5645"/>
    <x v="0"/>
    <x v="0"/>
    <s v="USD"/>
    <n v="1466827140"/>
    <n v="1464196414"/>
    <n v="16946.71775462963"/>
    <s v="1946/05/24"/>
    <x v="518"/>
    <b v="0"/>
    <n v="83"/>
    <b v="1"/>
    <x v="11"/>
  </r>
  <r>
    <n v="2165"/>
    <s v="Le Temps Nous Est ComtÃ©"/>
    <s v="Vous aimez le rock fort ? Aidez les Beat Cheese Ã  produire leur premier album ! Do you like cheese? Help us produce our first album!"/>
    <x v="30"/>
    <n v="3466"/>
    <x v="0"/>
    <x v="6"/>
    <s v="EUR"/>
    <n v="1460127635"/>
    <n v="1457539235"/>
    <n v="16869.667071759261"/>
    <s v="1946/03/08"/>
    <x v="204"/>
    <b v="0"/>
    <n v="117"/>
    <b v="1"/>
    <x v="11"/>
  </r>
  <r>
    <n v="2166"/>
    <s v="Johnny Rock &amp; Friends: For The Record"/>
    <s v="Drummer John Roccesano (Johnny Rock) produces an album written and performed by friends, recorded and mixed on tape, pressed on vinyl."/>
    <x v="13"/>
    <n v="2932"/>
    <x v="0"/>
    <x v="0"/>
    <s v="USD"/>
    <n v="1417813618"/>
    <n v="1413922018"/>
    <n v="16364.838171296296"/>
    <s v="1944/10/19"/>
    <x v="147"/>
    <b v="0"/>
    <n v="32"/>
    <b v="1"/>
    <x v="11"/>
  </r>
  <r>
    <n v="2167"/>
    <s v="Planes and Planets needs to get their EP finished!!"/>
    <s v="We need YOUR HELP to take one more step to this make release sound amazing!"/>
    <x v="325"/>
    <n v="180"/>
    <x v="0"/>
    <x v="0"/>
    <s v="USD"/>
    <n v="1347672937"/>
    <n v="1346463337"/>
    <n v="15584.066400462963"/>
    <s v="1942/08/31"/>
    <x v="1276"/>
    <b v="0"/>
    <n v="8"/>
    <b v="1"/>
    <x v="11"/>
  </r>
  <r>
    <n v="2168"/>
    <s v="PIZAZZ: Pigeons Playing Ping Pong's New Album"/>
    <s v="We're hitting the studio to record our next album, &quot;Pizazz&quot;!! Help us put the FUN in FUNK!!"/>
    <x v="102"/>
    <n v="21884.69"/>
    <x v="0"/>
    <x v="0"/>
    <s v="USD"/>
    <n v="1486702800"/>
    <n v="1484058261"/>
    <n v="17176.600243055556"/>
    <s v="1947/01/09"/>
    <x v="1277"/>
    <b v="0"/>
    <n v="340"/>
    <b v="1"/>
    <x v="11"/>
  </r>
  <r>
    <n v="2169"/>
    <s v="Pedals and Effects Arena Corner"/>
    <s v="An innovative new YouTube series reviewing the HOT new music technology that people love. For Rockers, Jazzers, Rappers and everyone"/>
    <x v="326"/>
    <n v="153"/>
    <x v="0"/>
    <x v="0"/>
    <s v="USD"/>
    <n v="1488473351"/>
    <n v="1488214151"/>
    <n v="17224.700821759259"/>
    <s v="1947/02/26"/>
    <x v="1278"/>
    <b v="0"/>
    <n v="7"/>
    <b v="1"/>
    <x v="11"/>
  </r>
  <r>
    <n v="2170"/>
    <s v="STETSON'S NEW EP"/>
    <s v="We are a hard rock band from Northern California trying to raise $350 for our next EP. Be a part of our journey!"/>
    <x v="18"/>
    <n v="633"/>
    <x v="0"/>
    <x v="0"/>
    <s v="USD"/>
    <n v="1440266422"/>
    <n v="1436810422"/>
    <n v="16629.750254629631"/>
    <s v="1945/07/11"/>
    <x v="530"/>
    <b v="0"/>
    <n v="19"/>
    <b v="1"/>
    <x v="11"/>
  </r>
  <r>
    <n v="2171"/>
    <s v="Brainspoonâ€™s New Record"/>
    <s v="Like records? We do, too! Help this Los Angeles based rock 'n' roll band get their new album out on vinyl!"/>
    <x v="23"/>
    <n v="4243"/>
    <x v="0"/>
    <x v="0"/>
    <s v="USD"/>
    <n v="1434949200"/>
    <n v="1431903495"/>
    <n v="16572.957118055554"/>
    <s v="1945/05/15"/>
    <x v="974"/>
    <b v="0"/>
    <n v="47"/>
    <b v="1"/>
    <x v="11"/>
  </r>
  <r>
    <n v="2172"/>
    <s v="Hollow point 9, Sins Of Yesterday CD"/>
    <s v="hey friends. We are Hollow Point 9._x000a_We are calling on you to help us._x000a_In our journey to make our debut album."/>
    <x v="28"/>
    <n v="1000"/>
    <x v="0"/>
    <x v="0"/>
    <s v="USD"/>
    <n v="1429365320"/>
    <n v="1426773320"/>
    <n v="16513.580092592594"/>
    <s v="1945/03/17"/>
    <x v="759"/>
    <b v="0"/>
    <n v="13"/>
    <b v="1"/>
    <x v="11"/>
  </r>
  <r>
    <n v="2173"/>
    <s v="Brother K's first full length album, One Eyed King"/>
    <s v="Our first full length album, One Eyed King, is an overdriven roadtrip through the heart of darkness. Rocknroll with a reading problem."/>
    <x v="285"/>
    <n v="5331"/>
    <x v="0"/>
    <x v="0"/>
    <s v="USD"/>
    <n v="1378785540"/>
    <n v="1376066243"/>
    <n v="15926.692627314815"/>
    <s v="1943/08/08"/>
    <x v="1279"/>
    <b v="0"/>
    <n v="90"/>
    <b v="1"/>
    <x v="11"/>
  </r>
  <r>
    <n v="2174"/>
    <s v="Chivo Funge and the Extensions"/>
    <s v="Chivo and his band of miscreants present their debut album _x000a_'Blind Energy' ...we think you are going to like it."/>
    <x v="23"/>
    <n v="4119"/>
    <x v="0"/>
    <x v="1"/>
    <s v="GBP"/>
    <n v="1462453307"/>
    <n v="1459861307"/>
    <n v="16896.542905092592"/>
    <s v="1946/04/04"/>
    <x v="1280"/>
    <b v="0"/>
    <n v="63"/>
    <b v="1"/>
    <x v="11"/>
  </r>
  <r>
    <n v="2175"/>
    <s v="Repulsur's First Record"/>
    <s v="Trying to get the last bit of money together to finish recording the first full length Repulsur album, &quot;The After School Special&quot;."/>
    <x v="176"/>
    <n v="1750"/>
    <x v="0"/>
    <x v="0"/>
    <s v="USD"/>
    <n v="1469059986"/>
    <n v="1468455186"/>
    <n v="16996.009097222221"/>
    <s v="1946/07/13"/>
    <x v="978"/>
    <b v="0"/>
    <n v="26"/>
    <b v="1"/>
    <x v="11"/>
  </r>
  <r>
    <n v="2176"/>
    <s v="Mike Farley Band - New Album!"/>
    <s v="The Mike Farley Band has re-assembled its original line up and needs your help to make a new full-length album!"/>
    <x v="10"/>
    <n v="6301"/>
    <x v="0"/>
    <x v="0"/>
    <s v="USD"/>
    <n v="1430579509"/>
    <n v="1427987509"/>
    <n v="16527.63320601852"/>
    <s v="1945/03/31"/>
    <x v="117"/>
    <b v="0"/>
    <n v="71"/>
    <b v="1"/>
    <x v="11"/>
  </r>
  <r>
    <n v="2177"/>
    <s v="Nobody Rides For Free ~ Stone Horse"/>
    <s v="Stone Horse ~ _x000a_Doing what they do best, laying down honest and _x000a_proper Rock-n-Roll guaranteed to soothe your soul!"/>
    <x v="30"/>
    <n v="2503"/>
    <x v="0"/>
    <x v="0"/>
    <s v="USD"/>
    <n v="1465192867"/>
    <n v="1463032867"/>
    <n v="16933.250775462962"/>
    <s v="1946/05/11"/>
    <x v="959"/>
    <b v="0"/>
    <n v="38"/>
    <b v="1"/>
    <x v="11"/>
  </r>
  <r>
    <n v="2178"/>
    <s v="The Letter Black - New Record"/>
    <s v="We are making our third studio album and no longer have a label telling us what we can/can't do. This record is for the fans."/>
    <x v="31"/>
    <n v="34660"/>
    <x v="0"/>
    <x v="0"/>
    <s v="USD"/>
    <n v="1484752597"/>
    <n v="1482160597"/>
    <n v="17154.636539351854"/>
    <s v="1946/12/18"/>
    <x v="1281"/>
    <b v="0"/>
    <n v="859"/>
    <b v="1"/>
    <x v="11"/>
  </r>
  <r>
    <n v="2179"/>
    <s v="Woodhouse EP"/>
    <s v="Woodhouse is making an EP!  If you are a fan of whiskey and loud guitars, contribute to the cause!"/>
    <x v="28"/>
    <n v="1614"/>
    <x v="0"/>
    <x v="0"/>
    <s v="USD"/>
    <n v="1428725192"/>
    <n v="1426133192"/>
    <n v="16506.171203703703"/>
    <s v="1945/03/10"/>
    <x v="1282"/>
    <b v="0"/>
    <n v="21"/>
    <b v="1"/>
    <x v="11"/>
  </r>
  <r>
    <n v="2180"/>
    <s v="FOUR STAR MARY &quot;PIECES&quot;"/>
    <s v="Help fund the new record by independent alternative rockers FOUR STAR MARY &quot;PIECES&quot;"/>
    <x v="10"/>
    <n v="5359.21"/>
    <x v="0"/>
    <x v="0"/>
    <s v="USD"/>
    <n v="1447434268"/>
    <n v="1443801868"/>
    <n v="16710.669768518517"/>
    <s v="1945/09/30"/>
    <x v="1283"/>
    <b v="0"/>
    <n v="78"/>
    <b v="1"/>
    <x v="11"/>
  </r>
  <r>
    <n v="2181"/>
    <s v="Broken Contract Rulebook Relaunch"/>
    <s v="Broken Contract is a sci-fi, action/adventure, miniature based game of sci-fi worker insurrection in a dystopian future for 2+ players."/>
    <x v="13"/>
    <n v="3062"/>
    <x v="0"/>
    <x v="0"/>
    <s v="USD"/>
    <n v="1487635653"/>
    <n v="1486426053"/>
    <n v="17204.005243055555"/>
    <s v="1947/02/06"/>
    <x v="1284"/>
    <b v="0"/>
    <n v="53"/>
    <b v="1"/>
    <x v="32"/>
  </r>
  <r>
    <n v="2182"/>
    <s v="Broken World - A Post-Apocalypse Tabletop RPG"/>
    <s v="An incredibly comprehensive tabletop rpg book for the post apocalypse, inspired by Dungeon World."/>
    <x v="9"/>
    <n v="15725"/>
    <x v="0"/>
    <x v="5"/>
    <s v="CAD"/>
    <n v="1412285825"/>
    <n v="1409261825"/>
    <n v="16310.900752314816"/>
    <s v="1944/08/26"/>
    <x v="1196"/>
    <b v="0"/>
    <n v="356"/>
    <b v="1"/>
    <x v="32"/>
  </r>
  <r>
    <n v="2183"/>
    <s v="D12 Trap Dice + Trapped The Dice Game"/>
    <s v="Don't just kill them, let the dice decide what kills'em. As a Bonus Get the game TRAPPED free, a Fast paced Dice game for 2-8 Players."/>
    <x v="40"/>
    <n v="8807"/>
    <x v="0"/>
    <x v="0"/>
    <s v="USD"/>
    <n v="1486616400"/>
    <n v="1484037977"/>
    <n v="17176.365474537037"/>
    <s v="1947/01/09"/>
    <x v="1277"/>
    <b v="0"/>
    <n v="279"/>
    <b v="1"/>
    <x v="32"/>
  </r>
  <r>
    <n v="2184"/>
    <s v="Liguria"/>
    <s v="Trading beautiful colors on behalf of the bishop! Become the best merchant of the Fresco World in this innovative game by Queen Games."/>
    <x v="3"/>
    <n v="28474"/>
    <x v="0"/>
    <x v="0"/>
    <s v="USD"/>
    <n v="1453737600"/>
    <n v="1452530041"/>
    <n v="16811.690289351853"/>
    <s v="1946/01/09"/>
    <x v="474"/>
    <b v="1"/>
    <n v="266"/>
    <b v="1"/>
    <x v="32"/>
  </r>
  <r>
    <n v="2185"/>
    <s v="Empire of the Dead: REQUIEM"/>
    <s v="Empire of the Dead-Requiem is a miniatures expansion to our 28mm tabletop game set in a Dark and Gothic, Steampunk Victorian Empire."/>
    <x v="10"/>
    <n v="92848.5"/>
    <x v="0"/>
    <x v="1"/>
    <s v="GBP"/>
    <n v="1364286239"/>
    <n v="1360830239"/>
    <n v="15750.349988425925"/>
    <s v="1943/02/13"/>
    <x v="232"/>
    <b v="0"/>
    <n v="623"/>
    <b v="1"/>
    <x v="32"/>
  </r>
  <r>
    <n v="2186"/>
    <s v="Latitude 90Â° : The Origin"/>
    <s v="The real-time digital social deduction game where there's no moderator, no sleeping, and no dying."/>
    <x v="22"/>
    <n v="21935"/>
    <x v="0"/>
    <x v="0"/>
    <s v="USD"/>
    <n v="1473213600"/>
    <n v="1470062743"/>
    <n v="17014.615081018517"/>
    <s v="1946/07/31"/>
    <x v="818"/>
    <b v="0"/>
    <n v="392"/>
    <b v="1"/>
    <x v="32"/>
  </r>
  <r>
    <n v="2187"/>
    <s v="Tesla vs. Edison"/>
    <s v="The War of Currents! 2-5 electricity innovators build routes, grow tech trees, and play the stock market in 20 minutes per player."/>
    <x v="22"/>
    <n v="202928.5"/>
    <x v="0"/>
    <x v="0"/>
    <s v="USD"/>
    <n v="1428033540"/>
    <n v="1425531666"/>
    <n v="16499.209097222221"/>
    <s v="1945/03/03"/>
    <x v="35"/>
    <b v="1"/>
    <n v="3562"/>
    <b v="1"/>
    <x v="32"/>
  </r>
  <r>
    <n v="2188"/>
    <s v="PHOENIX DICE: A New Approach to an Outdated Gaming Tool"/>
    <s v="Beautifully unique, precision cut, metal gaming dice derived from a passion in tabletop gaming and engineering design."/>
    <x v="327"/>
    <n v="22645"/>
    <x v="0"/>
    <x v="2"/>
    <s v="AUD"/>
    <n v="1477414800"/>
    <n v="1474380241"/>
    <n v="17064.586122685185"/>
    <s v="1946/09/19"/>
    <x v="894"/>
    <b v="0"/>
    <n v="514"/>
    <b v="1"/>
    <x v="32"/>
  </r>
  <r>
    <n v="2189"/>
    <s v="Odyssey: ARGONAUTS"/>
    <s v="Help me fund the Argonauts! Sculpted by Dave Kidd, based on concept art from Roberto Cirillo, created by Fet Milner and myself!"/>
    <x v="38"/>
    <n v="6039"/>
    <x v="0"/>
    <x v="1"/>
    <s v="GBP"/>
    <n v="1461276000"/>
    <n v="1460055300"/>
    <n v="16898.788194444445"/>
    <s v="1946/04/06"/>
    <x v="1244"/>
    <b v="0"/>
    <n v="88"/>
    <b v="1"/>
    <x v="32"/>
  </r>
  <r>
    <n v="2190"/>
    <s v="Overlords of Infamy - A Board Game of Silly Super-Villainy!"/>
    <s v="You are an evil Overlord.  Your mission?  To make everyone as miserable as possible.  Can you achieve world domination?"/>
    <x v="266"/>
    <n v="35076"/>
    <x v="0"/>
    <x v="0"/>
    <s v="USD"/>
    <n v="1458716340"/>
    <n v="1455721204"/>
    <n v="16848.625046296296"/>
    <s v="1946/02/15"/>
    <x v="351"/>
    <b v="0"/>
    <n v="537"/>
    <b v="1"/>
    <x v="32"/>
  </r>
  <r>
    <n v="2191"/>
    <s v="SpecForce Rangers: Outlanders Phase 4"/>
    <s v="This campaign features the Government Special Forces on Outland. 28mm scale white metal miniatures for Sci-Fi games in any setting."/>
    <x v="47"/>
    <n v="898"/>
    <x v="0"/>
    <x v="1"/>
    <s v="GBP"/>
    <n v="1487102427"/>
    <n v="1486065627"/>
    <n v="17199.833645833332"/>
    <s v="1947/02/01"/>
    <x v="1285"/>
    <b v="0"/>
    <n v="25"/>
    <b v="1"/>
    <x v="32"/>
  </r>
  <r>
    <n v="2192"/>
    <s v="Legends Untold: As deep as an RPG, as fast as a card game!"/>
    <s v="Legends Untold; A cooperative adventure game for 1-4 players.  5 minutes setup, 1 hour play time. Supported by an immersive campaign."/>
    <x v="14"/>
    <n v="129748.82"/>
    <x v="0"/>
    <x v="1"/>
    <s v="GBP"/>
    <n v="1481842800"/>
    <n v="1479414344"/>
    <n v="17122.851203703704"/>
    <s v="1946/11/16"/>
    <x v="1286"/>
    <b v="0"/>
    <n v="3238"/>
    <b v="1"/>
    <x v="32"/>
  </r>
  <r>
    <n v="2193"/>
    <s v="Astonishing Swordsmen &amp; Sorcerers of Hyperborea 2E"/>
    <s v="The premier sword-and-sorcery RPG now in 2E hardback format! Inspired by Robert E. Howard, H.P. Lovecraft, and Clark Ashton Smith!"/>
    <x v="36"/>
    <n v="67856"/>
    <x v="0"/>
    <x v="0"/>
    <s v="USD"/>
    <n v="1479704340"/>
    <n v="1477043072"/>
    <n v="17095.405925925927"/>
    <s v="1946/10/20"/>
    <x v="1287"/>
    <b v="0"/>
    <n v="897"/>
    <b v="1"/>
    <x v="32"/>
  </r>
  <r>
    <n v="2194"/>
    <s v="Monster Lab"/>
    <s v="LAST CHANCE! A fast paced card game for people who like to play god, build hybrid cat monsters and add flamethrowers to space dragons."/>
    <x v="3"/>
    <n v="53737"/>
    <x v="0"/>
    <x v="0"/>
    <s v="USD"/>
    <n v="1459012290"/>
    <n v="1456423890"/>
    <n v="16856.757986111112"/>
    <s v="1946/02/23"/>
    <x v="332"/>
    <b v="0"/>
    <n v="878"/>
    <b v="1"/>
    <x v="32"/>
  </r>
  <r>
    <n v="2195"/>
    <s v="Purgatoria: City of Angels"/>
    <s v="A gritty, noir tabletop RPG with a fast-paced combo-based battle system."/>
    <x v="210"/>
    <n v="5535"/>
    <x v="0"/>
    <x v="0"/>
    <s v="USD"/>
    <n v="1439317900"/>
    <n v="1436725900"/>
    <n v="16628.771990740741"/>
    <s v="1945/07/10"/>
    <x v="1288"/>
    <b v="0"/>
    <n v="115"/>
    <b v="1"/>
    <x v="32"/>
  </r>
  <r>
    <n v="2196"/>
    <s v="LACORSA Grand Prix Game (relaunch)"/>
    <s v="Race your friends in style with this classic Grand Prix game."/>
    <x v="32"/>
    <n v="15937"/>
    <x v="0"/>
    <x v="0"/>
    <s v="USD"/>
    <n v="1480662000"/>
    <n v="1478000502"/>
    <n v="17106.487291666668"/>
    <s v="1946/10/31"/>
    <x v="548"/>
    <b v="0"/>
    <n v="234"/>
    <b v="1"/>
    <x v="32"/>
  </r>
  <r>
    <n v="2197"/>
    <s v="Trickerion - Legends of Illusion"/>
    <s v="A strategy game of magic and deception, where aspiring  Illusionists clash in a grand contest for fame and fortune."/>
    <x v="11"/>
    <n v="285309.33"/>
    <x v="0"/>
    <x v="0"/>
    <s v="USD"/>
    <n v="1425132059"/>
    <n v="1422540059"/>
    <n v="16464.584016203702"/>
    <s v="1945/01/27"/>
    <x v="47"/>
    <b v="0"/>
    <n v="4330"/>
    <b v="1"/>
    <x v="32"/>
  </r>
  <r>
    <n v="2198"/>
    <s v="Rivals: Masters of the Deep"/>
    <s v="A tactical Miniatures board game for 2-4 players set in a mysterious underwater realm where 4 factions battle for supremacy."/>
    <x v="79"/>
    <n v="53157"/>
    <x v="0"/>
    <x v="0"/>
    <s v="USD"/>
    <n v="1447507200"/>
    <n v="1444911600"/>
    <n v="16723.513888888891"/>
    <s v="1945/10/13"/>
    <x v="311"/>
    <b v="0"/>
    <n v="651"/>
    <b v="1"/>
    <x v="32"/>
  </r>
  <r>
    <n v="2199"/>
    <s v="Decadolo. Flip it!"/>
    <s v="A new strategic board game designed to flip out your opponent."/>
    <x v="7"/>
    <n v="13228"/>
    <x v="0"/>
    <x v="17"/>
    <s v="EUR"/>
    <n v="1444903198"/>
    <n v="1442311198"/>
    <n v="16693.416643518518"/>
    <s v="1945/09/13"/>
    <x v="569"/>
    <b v="1"/>
    <n v="251"/>
    <b v="1"/>
    <x v="32"/>
  </r>
  <r>
    <n v="2200"/>
    <s v="Concept Cards for Fantasy RPGs -Monsters, Treasures and more"/>
    <s v="Adding 4 new sets of inspiration tools, detailing creatures and items, to the current 7 that detail locations, npcs, and plots for RPGs"/>
    <x v="13"/>
    <n v="10843"/>
    <x v="0"/>
    <x v="1"/>
    <s v="GBP"/>
    <n v="1436151600"/>
    <n v="1433775668"/>
    <n v="16594.625787037035"/>
    <s v="1945/06/06"/>
    <x v="321"/>
    <b v="0"/>
    <n v="263"/>
    <b v="1"/>
    <x v="32"/>
  </r>
  <r>
    <n v="2201"/>
    <s v="Superpowerless - Princess - Music Video"/>
    <s v="Oh Hello! I make 8bit / Pop Punk under the name of Superpowerless and with your help, I'm looking to fund a new music video! :)"/>
    <x v="252"/>
    <n v="420.99"/>
    <x v="0"/>
    <x v="1"/>
    <s v="GBP"/>
    <n v="1358367565"/>
    <n v="1357157965"/>
    <n v="15707.84681712963"/>
    <s v="1943/01/01"/>
    <x v="641"/>
    <b v="0"/>
    <n v="28"/>
    <b v="1"/>
    <x v="15"/>
  </r>
  <r>
    <n v="2202"/>
    <s v="zircon - &quot;Identity Sequence&quot;: A cyberpunk-inspired journey"/>
    <s v="An electro-organic album of evolved dance music inspired by seminal cyberpunk works."/>
    <x v="23"/>
    <n v="28167.25"/>
    <x v="0"/>
    <x v="0"/>
    <s v="USD"/>
    <n v="1351801368"/>
    <n v="1349209368"/>
    <n v="15615.849166666667"/>
    <s v="1942/10/01"/>
    <x v="261"/>
    <b v="0"/>
    <n v="721"/>
    <b v="1"/>
    <x v="15"/>
  </r>
  <r>
    <n v="2203"/>
    <s v="Andy's iLL - The Invisible City"/>
    <s v="The Invisible City is a project built &amp; powered by my fans. A full video and audio experience that I hope to merge into a live show."/>
    <x v="13"/>
    <n v="2191"/>
    <x v="0"/>
    <x v="5"/>
    <s v="CAD"/>
    <n v="1443127082"/>
    <n v="1440535082"/>
    <n v="16672.85974537037"/>
    <s v="1945/08/23"/>
    <x v="1051"/>
    <b v="0"/>
    <n v="50"/>
    <b v="1"/>
    <x v="15"/>
  </r>
  <r>
    <n v="2204"/>
    <s v="Press Mirror Kisses' New Album &quot;Heartbeats&quot; on Vinyl"/>
    <s v="A professional pressing of the new (and greatest) Mirror Kisses album on beautiful white vinyl. Backers hear it first!"/>
    <x v="15"/>
    <n v="1993"/>
    <x v="0"/>
    <x v="0"/>
    <s v="USD"/>
    <n v="1362814119"/>
    <n v="1360222119"/>
    <n v="15743.311562499999"/>
    <s v="1943/02/06"/>
    <x v="273"/>
    <b v="0"/>
    <n v="73"/>
    <b v="1"/>
    <x v="15"/>
  </r>
  <r>
    <n v="2205"/>
    <s v="Lestat - Midnight Toll Video"/>
    <s v="Lestat is filming their first video, and they need your help! From their release, Arisen, &quot;Midnight Toll&quot;. Hear it at lestatmusic.com."/>
    <x v="47"/>
    <n v="1140"/>
    <x v="0"/>
    <x v="0"/>
    <s v="USD"/>
    <n v="1338579789"/>
    <n v="1335987789"/>
    <n v="15462.821631944444"/>
    <s v="1942/05/01"/>
    <x v="1289"/>
    <b v="0"/>
    <n v="27"/>
    <b v="1"/>
    <x v="15"/>
  </r>
  <r>
    <n v="2206"/>
    <s v="Arbor Oasis's First Album!"/>
    <s v="We really think we might have what it takes to make it someday! But we really need help to take the first step and release this album!"/>
    <x v="184"/>
    <n v="1130"/>
    <x v="0"/>
    <x v="0"/>
    <s v="USD"/>
    <n v="1334556624"/>
    <n v="1333001424"/>
    <n v="15428.257222222222"/>
    <s v="1942/03/28"/>
    <x v="69"/>
    <b v="0"/>
    <n v="34"/>
    <b v="1"/>
    <x v="15"/>
  </r>
  <r>
    <n v="2207"/>
    <s v="Piece of Happy"/>
    <s v="Each piece has a story behind it. Not of some life drama but of an experience you live whilst listening; Happiness evoking"/>
    <x v="13"/>
    <n v="2000"/>
    <x v="0"/>
    <x v="0"/>
    <s v="USD"/>
    <n v="1384580373"/>
    <n v="1381984773"/>
    <n v="15995.194131944445"/>
    <s v="1943/10/16"/>
    <x v="1290"/>
    <b v="0"/>
    <n v="7"/>
    <b v="1"/>
    <x v="15"/>
  </r>
  <r>
    <n v="2208"/>
    <s v="HELP FUND SELF IMPLIED RESTRICTIONS DEBUT RELEASE"/>
    <s v="Early Summer, SIR will be releasing two EP's. The funding of this project will determine if they get professional pressings or cdr's"/>
    <x v="28"/>
    <n v="1016"/>
    <x v="0"/>
    <x v="0"/>
    <s v="USD"/>
    <n v="1333771200"/>
    <n v="1328649026"/>
    <n v="15377.882245370371"/>
    <s v="1942/02/05"/>
    <x v="1255"/>
    <b v="0"/>
    <n v="24"/>
    <b v="1"/>
    <x v="15"/>
  </r>
  <r>
    <n v="2209"/>
    <s v="NYPC's North American (+ Colombia!) Tour May 2014 - Part 2"/>
    <s v="Support us and pledge for rewards on our new bigger Tour of the US, Canada and Colombia!"/>
    <x v="2"/>
    <n v="754"/>
    <x v="0"/>
    <x v="1"/>
    <s v="GBP"/>
    <n v="1397516400"/>
    <n v="1396524644"/>
    <n v="16163.479675925926"/>
    <s v="1944/04/01"/>
    <x v="1291"/>
    <b v="0"/>
    <n v="15"/>
    <b v="1"/>
    <x v="15"/>
  </r>
  <r>
    <n v="2210"/>
    <s v="The Seshen's Debut Album Release"/>
    <s v="Influenced by Little Dragon, J. Dilla, Erykah Badu &amp; Beach House, this genre-defying record fuses hip-hop, soul, pop and electronica."/>
    <x v="23"/>
    <n v="4457"/>
    <x v="0"/>
    <x v="0"/>
    <s v="USD"/>
    <n v="1334424960"/>
    <n v="1329442510"/>
    <n v="15387.066087962963"/>
    <s v="1942/02/15"/>
    <x v="441"/>
    <b v="0"/>
    <n v="72"/>
    <b v="1"/>
    <x v="15"/>
  </r>
  <r>
    <n v="2211"/>
    <s v="Kickstart the Future (of Telefuture)"/>
    <s v="Telefuture, a record label sharing 80's inspired electronic music, wants to release some incredible albums on various physical mediums!"/>
    <x v="30"/>
    <n v="4890"/>
    <x v="0"/>
    <x v="0"/>
    <s v="USD"/>
    <n v="1397113140"/>
    <n v="1395168625"/>
    <n v="16147.785011574075"/>
    <s v="1944/03/16"/>
    <x v="91"/>
    <b v="0"/>
    <n v="120"/>
    <b v="1"/>
    <x v="15"/>
  </r>
  <r>
    <n v="2212"/>
    <s v="Dragon's Eye Recordings: Label Relaunch"/>
    <s v="Help Dragon's Eye relaunch with 4 new releases by Yann Novak, Pinkcourtesyphone, Steve Roden &amp; Lawrence English + Stephen Vitiello"/>
    <x v="12"/>
    <n v="6863"/>
    <x v="0"/>
    <x v="0"/>
    <s v="USD"/>
    <n v="1383526800"/>
    <n v="1380650177"/>
    <n v="15979.747418981482"/>
    <s v="1943/09/30"/>
    <x v="970"/>
    <b v="0"/>
    <n v="123"/>
    <b v="1"/>
    <x v="15"/>
  </r>
  <r>
    <n v="2213"/>
    <s v="WINTER WALK WITH ME ~ Hasenfang Album"/>
    <s v="NOTE: THIS PROJECT IS ALREADY 100% FUNDED!!! _x000a_This is an &quot;Extended Campaign Run&quot; for anyone who wants a CD of my seventh solo album."/>
    <x v="328"/>
    <n v="10"/>
    <x v="0"/>
    <x v="0"/>
    <s v="USD"/>
    <n v="1431719379"/>
    <n v="1429127379"/>
    <n v="16540.826145833333"/>
    <s v="1945/04/13"/>
    <x v="868"/>
    <b v="0"/>
    <n v="1"/>
    <b v="1"/>
    <x v="15"/>
  </r>
  <r>
    <n v="2214"/>
    <s v="Spiff is ready to join the digital age!"/>
    <s v="Join this Kickstarter project today to assist Spiff in converting his analog recordings from the 80's to digital!"/>
    <x v="20"/>
    <n v="1755.01"/>
    <x v="0"/>
    <x v="0"/>
    <s v="USD"/>
    <n v="1391713248"/>
    <n v="1389121248"/>
    <n v="16077.792222222222"/>
    <s v="1944/01/06"/>
    <x v="359"/>
    <b v="0"/>
    <n v="24"/>
    <b v="1"/>
    <x v="15"/>
  </r>
  <r>
    <n v="2215"/>
    <s v="&quot;Something to See, Not to Say&quot; - Anemometer's First EP Album"/>
    <s v="Ambient Electro Grind-fest!"/>
    <x v="131"/>
    <n v="860"/>
    <x v="0"/>
    <x v="0"/>
    <s v="USD"/>
    <n v="1331621940"/>
    <n v="1329671572"/>
    <n v="15389.717268518518"/>
    <s v="1942/02/17"/>
    <x v="1292"/>
    <b v="0"/>
    <n v="33"/>
    <b v="1"/>
    <x v="15"/>
  </r>
  <r>
    <n v="2216"/>
    <s v="Femme Fatality 'Stranger' T-shirt and/or Tote bag"/>
    <s v="We are taking pre-orders for a very limited run of new t-shirts and tote bags! Available exclusivly through this Kickstarter campaign."/>
    <x v="43"/>
    <n v="317"/>
    <x v="0"/>
    <x v="0"/>
    <s v="USD"/>
    <n v="1437674545"/>
    <n v="1436464945"/>
    <n v="16625.75167824074"/>
    <s v="1945/07/07"/>
    <x v="509"/>
    <b v="0"/>
    <n v="14"/>
    <b v="1"/>
    <x v="15"/>
  </r>
  <r>
    <n v="2217"/>
    <s v="Hung Yung Terrarist Needs to Order More Cassettes 4 Jacknife"/>
    <s v="I ran out of cassettes of both my records, and Trevor thinks if I start selling them at his tape shop Jackknife, business will boom!"/>
    <x v="329"/>
    <n v="425"/>
    <x v="0"/>
    <x v="0"/>
    <s v="USD"/>
    <n v="1446451200"/>
    <n v="1445539113"/>
    <n v="16730.776770833334"/>
    <s v="1945/10/20"/>
    <x v="990"/>
    <b v="0"/>
    <n v="9"/>
    <b v="1"/>
    <x v="15"/>
  </r>
  <r>
    <n v="2218"/>
    <s v="Idiot Stare &quot;Unknown to Millions&quot; CD"/>
    <s v="Help Idiot Stare press their next album to CD. Over 40 minutes of intense industrial rock that you're going to want to own!"/>
    <x v="13"/>
    <n v="2456.66"/>
    <x v="0"/>
    <x v="0"/>
    <s v="USD"/>
    <n v="1346198400"/>
    <n v="1344281383"/>
    <n v="15558.81230324074"/>
    <s v="1942/08/05"/>
    <x v="1293"/>
    <b v="0"/>
    <n v="76"/>
    <b v="1"/>
    <x v="15"/>
  </r>
  <r>
    <n v="2219"/>
    <s v="Moments by eBurner"/>
    <s v="An album that illustrates events in our lives, whether trivial or significant, through the tones of electronic music."/>
    <x v="28"/>
    <n v="1015"/>
    <x v="0"/>
    <x v="0"/>
    <s v="USD"/>
    <n v="1440004512"/>
    <n v="1437412512"/>
    <n v="16636.718888888889"/>
    <s v="1945/07/18"/>
    <x v="1294"/>
    <b v="0"/>
    <n v="19"/>
    <b v="1"/>
    <x v="15"/>
  </r>
  <r>
    <n v="2220"/>
    <s v="Be Part of Darkpine's Debut EP"/>
    <s v="Darkpine is recording and releasing a 5-track EP within the coming months this summer and hopes for your support."/>
    <x v="8"/>
    <n v="3540"/>
    <x v="0"/>
    <x v="0"/>
    <s v="USD"/>
    <n v="1374888436"/>
    <n v="1372296436"/>
    <n v="15883.060601851852"/>
    <s v="1943/06/26"/>
    <x v="1295"/>
    <b v="0"/>
    <n v="69"/>
    <b v="1"/>
    <x v="15"/>
  </r>
  <r>
    <n v="2221"/>
    <s v="Dice Bazaar - Dice rolling, card trading, family fun"/>
    <s v="Welcome to the Dice Bazaar! Roll dice to buy &amp; trade products at the bazaar, block opponents, tame cobras, and score points!"/>
    <x v="51"/>
    <n v="8109"/>
    <x v="0"/>
    <x v="0"/>
    <s v="USD"/>
    <n v="1461369600"/>
    <n v="1458748809"/>
    <n v="16883.666770833333"/>
    <s v="1946/03/22"/>
    <x v="680"/>
    <b v="0"/>
    <n v="218"/>
    <b v="1"/>
    <x v="32"/>
  </r>
  <r>
    <n v="2222"/>
    <s v="Passing Shot: Dice Tennis Game"/>
    <s v="Passing Shot is a tennis dice game for two players. Strategic use of the dice rolls allow you to score points to win game, set &amp; match."/>
    <x v="2"/>
    <n v="813"/>
    <x v="0"/>
    <x v="0"/>
    <s v="USD"/>
    <n v="1327776847"/>
    <n v="1325184847"/>
    <n v="15337.787581018518"/>
    <s v="1941/12/27"/>
    <x v="1296"/>
    <b v="0"/>
    <n v="30"/>
    <b v="1"/>
    <x v="32"/>
  </r>
  <r>
    <n v="2223"/>
    <s v="M4 Collapsible Cardboard Scenery"/>
    <s v="Cardboard scenery for Sci-Fi 28-32mm miniature games. Easy to assemble, disassemble and transport. Supplied unpainted. By MCSTUDIO."/>
    <x v="330"/>
    <n v="20631"/>
    <x v="0"/>
    <x v="5"/>
    <s v="CAD"/>
    <n v="1435418568"/>
    <n v="1432826568"/>
    <n v="16583.640833333335"/>
    <s v="1945/05/26"/>
    <x v="890"/>
    <b v="0"/>
    <n v="100"/>
    <b v="1"/>
    <x v="32"/>
  </r>
  <r>
    <n v="2224"/>
    <s v="The Dread House (Pathfinder/5th Edition/Call of Cthulhu)"/>
    <s v="The most haunted house in the world, presented with multiple storylines, in multiple time periods, and for multiple RPG systems."/>
    <x v="3"/>
    <n v="24315"/>
    <x v="0"/>
    <x v="0"/>
    <s v="USD"/>
    <n v="1477767600"/>
    <n v="1475337675"/>
    <n v="17075.667534722223"/>
    <s v="1946/09/30"/>
    <x v="1297"/>
    <b v="0"/>
    <n v="296"/>
    <b v="1"/>
    <x v="32"/>
  </r>
  <r>
    <n v="2225"/>
    <s v="Battle Systemsâ„¢ Fantasy Dungeon Terrain"/>
    <s v="Fantasy Dungeon terrain for 28mm tabletop games. This is pre-punched card that is easy to assemble with no painting required."/>
    <x v="223"/>
    <n v="198415.01"/>
    <x v="0"/>
    <x v="1"/>
    <s v="GBP"/>
    <n v="1411326015"/>
    <n v="1408734015"/>
    <n v="16304.791840277778"/>
    <s v="1944/08/20"/>
    <x v="1298"/>
    <b v="0"/>
    <n v="1204"/>
    <b v="1"/>
    <x v="32"/>
  </r>
  <r>
    <n v="2226"/>
    <s v="Street Kings Boardgame"/>
    <s v="Missed the Kickstarter? Contact your local gaming store before going online. Or click on the order button. Thanks for the support!"/>
    <x v="102"/>
    <n v="19523.310000000001"/>
    <x v="0"/>
    <x v="0"/>
    <s v="USD"/>
    <n v="1455253140"/>
    <n v="1452625822"/>
    <n v="16812.79886574074"/>
    <s v="1946/01/10"/>
    <x v="1299"/>
    <b v="0"/>
    <n v="321"/>
    <b v="1"/>
    <x v="32"/>
  </r>
  <r>
    <n v="2227"/>
    <s v="Mechabrick - A Minifig/Mecha board game and models"/>
    <s v="Mechabrick is a set of precision plastic kits to convert your Minifigs into robots then battle with them in an exciting board game."/>
    <x v="93"/>
    <n v="20459"/>
    <x v="0"/>
    <x v="1"/>
    <s v="GBP"/>
    <n v="1384374155"/>
    <n v="1381778555"/>
    <n v="15992.807349537037"/>
    <s v="1943/10/13"/>
    <x v="926"/>
    <b v="0"/>
    <n v="301"/>
    <b v="1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x v="28"/>
    <n v="11744.9"/>
    <x v="0"/>
    <x v="12"/>
    <s v="EUR"/>
    <n v="1439707236"/>
    <n v="1437115236"/>
    <n v="16633.278194444443"/>
    <s v="1945/07/15"/>
    <x v="195"/>
    <b v="0"/>
    <n v="144"/>
    <b v="1"/>
    <x v="32"/>
  </r>
  <r>
    <n v="2229"/>
    <s v="Tessen - A quick-playing card game set in feudal Japan"/>
    <s v="Tessen is an exciting 15 minute card game. Gather mystical animals and use your warriors to defend or steal animals from your opponent."/>
    <x v="331"/>
    <n v="13704.33"/>
    <x v="0"/>
    <x v="0"/>
    <s v="USD"/>
    <n v="1378180800"/>
    <n v="1375113391"/>
    <n v="15915.664247685185"/>
    <s v="1943/07/28"/>
    <x v="1300"/>
    <b v="0"/>
    <n v="539"/>
    <b v="1"/>
    <x v="32"/>
  </r>
  <r>
    <n v="2230"/>
    <s v="Little Dungeon: Turtle Rock"/>
    <s v="Dungeon Crawl for All! A card game of swords, monsters and LOOT! Adventurers as young as 5 and &quot;seasoned&quot; warriors are all welcomed."/>
    <x v="0"/>
    <n v="10706"/>
    <x v="0"/>
    <x v="0"/>
    <s v="USD"/>
    <n v="1398460127"/>
    <n v="1395868127"/>
    <n v="16155.881099537037"/>
    <s v="1944/03/24"/>
    <x v="76"/>
    <b v="0"/>
    <n v="498"/>
    <b v="1"/>
    <x v="32"/>
  </r>
  <r>
    <n v="2231"/>
    <s v="Kingdom"/>
    <s v="A game about communities by Ben Robbins, creator of Microscope. Do you change the Kingdom or does the Kingdom change you?"/>
    <x v="30"/>
    <n v="30303.24"/>
    <x v="0"/>
    <x v="0"/>
    <s v="USD"/>
    <n v="1372136400"/>
    <n v="1369864301"/>
    <n v="15854.910891203705"/>
    <s v="1943/05/28"/>
    <x v="1301"/>
    <b v="0"/>
    <n v="1113"/>
    <b v="1"/>
    <x v="32"/>
  </r>
  <r>
    <n v="2232"/>
    <s v="Backstory Cards"/>
    <s v="Backstory Cards help you and your friends create vibrant backstories for roleplaying games, no matter the system or genre."/>
    <x v="10"/>
    <n v="24790"/>
    <x v="0"/>
    <x v="0"/>
    <s v="USD"/>
    <n v="1405738800"/>
    <n v="1402945408"/>
    <n v="16237.794074074074"/>
    <s v="1944/06/14"/>
    <x v="951"/>
    <b v="0"/>
    <n v="988"/>
    <b v="1"/>
    <x v="32"/>
  </r>
  <r>
    <n v="2233"/>
    <s v="Cadaver - A Card Game For Aspiring Necromancers"/>
    <s v="Cadaver is a lighthearted game of friendly necromancy! Players compete to resurrect as many bodies as possible!"/>
    <x v="30"/>
    <n v="8301"/>
    <x v="0"/>
    <x v="1"/>
    <s v="GBP"/>
    <n v="1450051200"/>
    <n v="1448269539"/>
    <n v="16762.378923611112"/>
    <s v="1945/11/21"/>
    <x v="291"/>
    <b v="0"/>
    <n v="391"/>
    <b v="1"/>
    <x v="32"/>
  </r>
  <r>
    <n v="2234"/>
    <s v="Pine Tar Baseball: 1936 Negro League + 1960 Season"/>
    <s v="Pine Tar Baseball is a fun and fast paced dice and card game for 1 to 2 players. The game features fast streamlined game play."/>
    <x v="213"/>
    <n v="1165"/>
    <x v="0"/>
    <x v="0"/>
    <s v="USD"/>
    <n v="1483645647"/>
    <n v="1481053647"/>
    <n v="17141.824618055554"/>
    <s v="1946/12/05"/>
    <x v="1132"/>
    <b v="0"/>
    <n v="28"/>
    <b v="1"/>
    <x v="32"/>
  </r>
  <r>
    <n v="2235"/>
    <s v="Miniature Scenery Terrain for Tabletop gaming and Wargames"/>
    <s v="An amazing set of sceneries to create unique atmospheres for your tabletop gaming."/>
    <x v="93"/>
    <n v="19931"/>
    <x v="0"/>
    <x v="5"/>
    <s v="CAD"/>
    <n v="1427585511"/>
    <n v="1424997111"/>
    <n v="16493.022118055556"/>
    <s v="1945/02/25"/>
    <x v="1302"/>
    <b v="0"/>
    <n v="147"/>
    <b v="1"/>
    <x v="32"/>
  </r>
  <r>
    <n v="2236"/>
    <s v="Alienation - an intergalactic card drafting game"/>
    <s v="Assume the role of an intergalactic real-estate agent attempting to satisfy various creature clientele!"/>
    <x v="70"/>
    <n v="15039"/>
    <x v="0"/>
    <x v="0"/>
    <s v="USD"/>
    <n v="1454338123"/>
    <n v="1451746123"/>
    <n v="16802.61716435185"/>
    <s v="1945/12/31"/>
    <x v="704"/>
    <b v="0"/>
    <n v="680"/>
    <b v="1"/>
    <x v="32"/>
  </r>
  <r>
    <n v="2237"/>
    <s v="Monster Mansion"/>
    <s v="A real-time cooperative adventure for 2-8 players. Defeat legendary monsters to earn gold and escape before the time RUNS OUT!"/>
    <x v="102"/>
    <n v="63527"/>
    <x v="0"/>
    <x v="0"/>
    <s v="USD"/>
    <n v="1415779140"/>
    <n v="1412294683"/>
    <n v="16346.003275462963"/>
    <s v="1944/10/01"/>
    <x v="1009"/>
    <b v="0"/>
    <n v="983"/>
    <b v="1"/>
    <x v="32"/>
  </r>
  <r>
    <n v="2238"/>
    <s v="28mm Fantasy Miniature range Feral Orcs!"/>
    <s v="28mm Fantasy Miniature Range in leadfree white metal: Orcs, wolves and more."/>
    <x v="23"/>
    <n v="5496"/>
    <x v="0"/>
    <x v="12"/>
    <s v="EUR"/>
    <n v="1489157716"/>
    <n v="1486565716"/>
    <n v="17205.621712962962"/>
    <s v="1947/02/07"/>
    <x v="1109"/>
    <b v="0"/>
    <n v="79"/>
    <b v="1"/>
    <x v="32"/>
  </r>
  <r>
    <n v="2239"/>
    <s v="Pro Tabletop Gaming Audio Collection"/>
    <s v="Next stretch goal unlocks at $33,000 and/or 500 backers unlocks 2 bonus stretch goals."/>
    <x v="31"/>
    <n v="32006.67"/>
    <x v="0"/>
    <x v="0"/>
    <s v="USD"/>
    <n v="1385870520"/>
    <n v="1382742014"/>
    <n v="16003.958495370371"/>
    <s v="1943/10/24"/>
    <x v="824"/>
    <b v="0"/>
    <n v="426"/>
    <b v="1"/>
    <x v="32"/>
  </r>
  <r>
    <n v="2240"/>
    <s v="Dice Base 2: Vault - Case - Rolling Surface"/>
    <s v="Protect, store, organize and display 225 of your favorite dice in this modular and easy to use dice vault system. Oak and leather."/>
    <x v="10"/>
    <n v="13534"/>
    <x v="0"/>
    <x v="0"/>
    <s v="USD"/>
    <n v="1461354544"/>
    <n v="1458762544"/>
    <n v="16883.82574074074"/>
    <s v="1946/03/22"/>
    <x v="680"/>
    <b v="0"/>
    <n v="96"/>
    <b v="1"/>
    <x v="32"/>
  </r>
  <r>
    <n v="2241"/>
    <s v="Savage Worlds Zombie Squad"/>
    <s v="You are Ex- Military criminals sent on suicide missions on the edge of space. Science Fiction Tabletop RPG using Savage Worlds"/>
    <x v="28"/>
    <n v="8064"/>
    <x v="0"/>
    <x v="1"/>
    <s v="GBP"/>
    <n v="1488484300"/>
    <n v="1485892300"/>
    <n v="17197.827546296296"/>
    <s v="1947/01/30"/>
    <x v="1"/>
    <b v="0"/>
    <n v="163"/>
    <b v="1"/>
    <x v="32"/>
  </r>
  <r>
    <n v="2242"/>
    <s v="The Princess Bride Playing Cards from USPCC"/>
    <s v="Inconceivable! An amazing new illustrative deck based on The Princess Bride movie."/>
    <x v="3"/>
    <n v="136009.76"/>
    <x v="0"/>
    <x v="0"/>
    <s v="USD"/>
    <n v="1385521320"/>
    <n v="1382449733"/>
    <n v="16000.575613425926"/>
    <s v="1943/10/21"/>
    <x v="709"/>
    <b v="0"/>
    <n v="2525"/>
    <b v="1"/>
    <x v="32"/>
  </r>
  <r>
    <n v="2243"/>
    <s v="Innocents, a truly terrifying roleplaying game"/>
    <s v="1 Week Only! A game starring children, but it's not a childâ€™s game: it's for adults willing to experience horror as only children can."/>
    <x v="332"/>
    <n v="9302.5"/>
    <x v="0"/>
    <x v="0"/>
    <s v="USD"/>
    <n v="1489374000"/>
    <n v="1488823290"/>
    <n v="17231.751041666666"/>
    <s v="1947/03/05"/>
    <x v="1303"/>
    <b v="0"/>
    <n v="2035"/>
    <b v="1"/>
    <x v="32"/>
  </r>
  <r>
    <n v="2244"/>
    <s v="Warbands of the Cold North III"/>
    <s v="Finely sculpted 28mm Classic Fantasy metal and resin miniatures perfectly themed for use as a warband or adventuring party."/>
    <x v="10"/>
    <n v="18851"/>
    <x v="0"/>
    <x v="0"/>
    <s v="USD"/>
    <n v="1476649800"/>
    <n v="1475609946"/>
    <n v="17078.818819444445"/>
    <s v="1946/10/03"/>
    <x v="292"/>
    <b v="0"/>
    <n v="290"/>
    <b v="1"/>
    <x v="32"/>
  </r>
  <r>
    <n v="2245"/>
    <s v="TimeWatch: GUMSHOE Investigative Time Travel RPG"/>
    <s v="You've got a time machine, high-powered weapons and a whole lot of history to save. Welcome to TimeWatch!"/>
    <x v="23"/>
    <n v="105881"/>
    <x v="0"/>
    <x v="0"/>
    <s v="USD"/>
    <n v="1393005600"/>
    <n v="1390323617"/>
    <n v="16091.708530092592"/>
    <s v="1944/01/20"/>
    <x v="844"/>
    <b v="0"/>
    <n v="1980"/>
    <b v="1"/>
    <x v="32"/>
  </r>
  <r>
    <n v="2246"/>
    <s v="The BESPOKE GEEK: Cosplay for Everyday"/>
    <s v="The BESPOKE GEEK is a brand new clothing company from Bletchley, England producing handmade and individual hoodies for geeks."/>
    <x v="30"/>
    <n v="2503"/>
    <x v="0"/>
    <x v="1"/>
    <s v="GBP"/>
    <n v="1441393210"/>
    <n v="1438801210"/>
    <n v="16652.791782407407"/>
    <s v="1945/08/03"/>
    <x v="130"/>
    <b v="0"/>
    <n v="57"/>
    <b v="1"/>
    <x v="32"/>
  </r>
  <r>
    <n v="2247"/>
    <s v="Foragers"/>
    <s v="Take on the role of an ancient forager in this fun strategy game from the designer of Biblios."/>
    <x v="17"/>
    <n v="19324"/>
    <x v="0"/>
    <x v="0"/>
    <s v="USD"/>
    <n v="1438185565"/>
    <n v="1436975965"/>
    <n v="16631.666261574075"/>
    <s v="1945/07/13"/>
    <x v="20"/>
    <b v="0"/>
    <n v="380"/>
    <b v="1"/>
    <x v="32"/>
  </r>
  <r>
    <n v="2248"/>
    <s v="The Roots of Magic Miniatures Game: Students of Sorcery"/>
    <s v="Select your Wizard, determine your rivals, and then duel to the death to demonstrate your superiority wielding the Roots of Magic!"/>
    <x v="39"/>
    <n v="7505"/>
    <x v="0"/>
    <x v="1"/>
    <s v="GBP"/>
    <n v="1481749278"/>
    <n v="1479157278"/>
    <n v="17119.875902777778"/>
    <s v="1946/11/13"/>
    <x v="555"/>
    <b v="0"/>
    <n v="128"/>
    <b v="1"/>
    <x v="32"/>
  </r>
  <r>
    <n v="2249"/>
    <s v="Centurion: Legionaries of Rome"/>
    <s v="March with the legions against the enemies of Rome in this role-playing game of military adventures."/>
    <x v="8"/>
    <n v="5907"/>
    <x v="0"/>
    <x v="0"/>
    <s v="USD"/>
    <n v="1364917965"/>
    <n v="1362329565"/>
    <n v="15767.703298611112"/>
    <s v="1943/03/02"/>
    <x v="1304"/>
    <b v="0"/>
    <n v="180"/>
    <b v="1"/>
    <x v="32"/>
  </r>
  <r>
    <n v="2250"/>
    <s v="The Game Anywhere Table"/>
    <s v="A customizable gaming table, for the best gaming experience, portable, storable and lightweight, that can be taken anywhere"/>
    <x v="31"/>
    <n v="243778"/>
    <x v="0"/>
    <x v="0"/>
    <s v="USD"/>
    <n v="1480727273"/>
    <n v="1478131673"/>
    <n v="17108.005474537036"/>
    <s v="1946/11/02"/>
    <x v="972"/>
    <b v="0"/>
    <n v="571"/>
    <b v="1"/>
    <x v="32"/>
  </r>
  <r>
    <n v="2251"/>
    <s v="Werewolf: Full Moon Expansion"/>
    <s v="A great game full of lying, scheming, and werewolves.  Now with additional characters to add even more mayhem!"/>
    <x v="0"/>
    <n v="11428.19"/>
    <x v="0"/>
    <x v="0"/>
    <s v="USD"/>
    <n v="1408177077"/>
    <n v="1406362677"/>
    <n v="16277.345798611112"/>
    <s v="1944/07/24"/>
    <x v="1305"/>
    <b v="0"/>
    <n v="480"/>
    <b v="1"/>
    <x v="32"/>
  </r>
  <r>
    <n v="2252"/>
    <s v="Punkapocalyptic - Black Blood Children Band"/>
    <s v="A new faction for the 30 mm scale wargame, featuring skirmishes between gangs in a pimp and lethal post-apocalyptic world."/>
    <x v="7"/>
    <n v="24505"/>
    <x v="0"/>
    <x v="3"/>
    <s v="EUR"/>
    <n v="1470469938"/>
    <n v="1469173938"/>
    <n v="17004.327986111111"/>
    <s v="1946/07/21"/>
    <x v="1306"/>
    <b v="0"/>
    <n v="249"/>
    <b v="1"/>
    <x v="32"/>
  </r>
  <r>
    <n v="2253"/>
    <s v="ZoMbushed! - A Zombie Co-Op Survival Card Game"/>
    <s v="ZoMbushed! - a solo/co-op action zombie survival card game where players must fight to survive by overcoming obstacles and monsters."/>
    <x v="6"/>
    <n v="9015"/>
    <x v="0"/>
    <x v="0"/>
    <s v="USD"/>
    <n v="1447862947"/>
    <n v="1445267347"/>
    <n v="16727.631331018518"/>
    <s v="1945/10/17"/>
    <x v="387"/>
    <b v="0"/>
    <n v="84"/>
    <b v="1"/>
    <x v="32"/>
  </r>
  <r>
    <n v="2254"/>
    <s v="Green Couch Games Limited: FrogFlip!"/>
    <s v="A dexterity microgame by father/daughter team, Jason and Claire Kotarski. Make 100 project."/>
    <x v="2"/>
    <n v="2299"/>
    <x v="0"/>
    <x v="0"/>
    <s v="USD"/>
    <n v="1485271968"/>
    <n v="1484667168"/>
    <n v="17183.647777777776"/>
    <s v="1947/01/16"/>
    <x v="587"/>
    <b v="0"/>
    <n v="197"/>
    <b v="1"/>
    <x v="32"/>
  </r>
  <r>
    <n v="2255"/>
    <s v="Jumbo Jets - Jet Set Expansion Set #2"/>
    <s v="This is the second set of 5 expansions for our route-building game, Jet Set!"/>
    <x v="333"/>
    <n v="11323"/>
    <x v="0"/>
    <x v="0"/>
    <s v="USD"/>
    <n v="1462661451"/>
    <n v="1460069451"/>
    <n v="16898.951979166668"/>
    <s v="1946/04/06"/>
    <x v="1244"/>
    <b v="0"/>
    <n v="271"/>
    <b v="1"/>
    <x v="32"/>
  </r>
  <r>
    <n v="2256"/>
    <s v="Bitcoin Empire"/>
    <s v="Build your crypto-currency empire and sabotage your opponents. A deck building, card game. 2-4 players. 15 minutes."/>
    <x v="334"/>
    <n v="1069"/>
    <x v="0"/>
    <x v="1"/>
    <s v="GBP"/>
    <n v="1479811846"/>
    <n v="1478602246"/>
    <n v="17113.451921296295"/>
    <s v="1946/11/07"/>
    <x v="1307"/>
    <b v="0"/>
    <n v="50"/>
    <b v="1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x v="30"/>
    <n v="15903.5"/>
    <x v="0"/>
    <x v="1"/>
    <s v="GBP"/>
    <n v="1466377200"/>
    <n v="1463351329"/>
    <n v="16936.936678240741"/>
    <s v="1946/05/14"/>
    <x v="1139"/>
    <b v="0"/>
    <n v="169"/>
    <b v="1"/>
    <x v="32"/>
  </r>
  <r>
    <n v="2258"/>
    <s v="A Sundered World"/>
    <s v="A Dungeon World campaign setting that takes place after the end of the worlds."/>
    <x v="41"/>
    <n v="3223"/>
    <x v="0"/>
    <x v="0"/>
    <s v="USD"/>
    <n v="1434045687"/>
    <n v="1431453687"/>
    <n v="16567.751006944443"/>
    <s v="1945/05/10"/>
    <x v="211"/>
    <b v="0"/>
    <n v="205"/>
    <b v="1"/>
    <x v="32"/>
  </r>
  <r>
    <n v="2259"/>
    <s v="The Second Breakfast"/>
    <s v="More Halfmen, more goats, more guns, and most of all some neat buildings and structures for the little fellas to hang out in!"/>
    <x v="28"/>
    <n v="18671"/>
    <x v="0"/>
    <x v="1"/>
    <s v="GBP"/>
    <n v="1481224736"/>
    <n v="1480360736"/>
    <n v="17133.804814814815"/>
    <s v="1946/11/27"/>
    <x v="683"/>
    <b v="0"/>
    <n v="206"/>
    <b v="1"/>
    <x v="32"/>
  </r>
  <r>
    <n v="2260"/>
    <s v="Cryptex Dice Vault"/>
    <s v="A fine wood cryptex dice vault to store your favorite dice. Designed to hold a standard set of 7 polyhedrals for your favorite RPG."/>
    <x v="30"/>
    <n v="8173"/>
    <x v="0"/>
    <x v="0"/>
    <s v="USD"/>
    <n v="1395876250"/>
    <n v="1393287850"/>
    <n v="16126.016782407407"/>
    <s v="1944/02/24"/>
    <x v="1308"/>
    <b v="0"/>
    <n v="84"/>
    <b v="1"/>
    <x v="32"/>
  </r>
  <r>
    <n v="2261"/>
    <s v="Hero: Aluminum dice inspired by super heroes :)"/>
    <s v="When you think about super heroes, you think of their stunning colorful outfits. Hero dice is great for super hero or anyother games :)"/>
    <x v="28"/>
    <n v="7795"/>
    <x v="0"/>
    <x v="2"/>
    <s v="AUD"/>
    <n v="1487093020"/>
    <n v="1485278620"/>
    <n v="17190.724768518518"/>
    <s v="1947/01/23"/>
    <x v="253"/>
    <b v="0"/>
    <n v="210"/>
    <b v="1"/>
    <x v="32"/>
  </r>
  <r>
    <n v="2262"/>
    <s v="Riders: A Game About Cheating Doomsday"/>
    <s v="An RPG about mortal servants of the Horsemen of the Apocalypse deciding to not end the world."/>
    <x v="126"/>
    <n v="5087"/>
    <x v="0"/>
    <x v="0"/>
    <s v="USD"/>
    <n v="1416268800"/>
    <n v="1413295358"/>
    <n v="16357.585162037038"/>
    <s v="1944/10/12"/>
    <x v="308"/>
    <b v="0"/>
    <n v="181"/>
    <b v="1"/>
    <x v="32"/>
  </r>
  <r>
    <n v="2263"/>
    <s v="Corvus Corax Miniatures - Outcasts"/>
    <s v="These are degenerated men who have, since birth, suffered the effect of mutation and turned into something wicked!"/>
    <x v="51"/>
    <n v="8666"/>
    <x v="0"/>
    <x v="11"/>
    <s v="SEK"/>
    <n v="1422734313"/>
    <n v="1420919913"/>
    <n v="16445.832326388889"/>
    <s v="1945/01/08"/>
    <x v="1309"/>
    <b v="0"/>
    <n v="60"/>
    <b v="1"/>
    <x v="32"/>
  </r>
  <r>
    <n v="2264"/>
    <s v="Thunder Alley : Crew Chief by Richard Launius - Final Lap!"/>
    <s v="Thunder Alley Crew Chief Expansion from Nothing Now Games. Add Strategy and Control to your racing team. Get Your Crew Chief Today!"/>
    <x v="12"/>
    <n v="10802"/>
    <x v="0"/>
    <x v="0"/>
    <s v="USD"/>
    <n v="1463972400"/>
    <n v="1462543114"/>
    <n v="16927.582337962962"/>
    <s v="1946/05/05"/>
    <x v="54"/>
    <b v="0"/>
    <n v="445"/>
    <b v="1"/>
    <x v="32"/>
  </r>
  <r>
    <n v="2265"/>
    <s v="Blind Beggar Miniatures presents Second Chance Specials!"/>
    <s v="A second chance to get the deals from earlier campaigns just in time for the Holiday season. Pulp, Cthulhu, Sci-Fi, Old West and more!"/>
    <x v="48"/>
    <n v="597"/>
    <x v="0"/>
    <x v="1"/>
    <s v="GBP"/>
    <n v="1479846507"/>
    <n v="1479241707"/>
    <n v="17120.853090277778"/>
    <s v="1946/11/14"/>
    <x v="296"/>
    <b v="0"/>
    <n v="17"/>
    <b v="1"/>
    <x v="32"/>
  </r>
  <r>
    <n v="2266"/>
    <s v="GOAT LORDS."/>
    <s v="Want to be LORD OF THE GOATS? Start building your herd using thievery, magic, bombs and mostly goats."/>
    <x v="15"/>
    <n v="4804"/>
    <x v="0"/>
    <x v="0"/>
    <s v="USD"/>
    <n v="1461722400"/>
    <n v="1460235592"/>
    <n v="16900.874907407408"/>
    <s v="1946/04/08"/>
    <x v="1310"/>
    <b v="0"/>
    <n v="194"/>
    <b v="1"/>
    <x v="32"/>
  </r>
  <r>
    <n v="2267"/>
    <s v="Stones Dungeon Tiles"/>
    <s v="Highly-detailed 2x2&quot; dungeon tiles made of a durable polymer-plastic &amp; VERY affordable cost. Perfect for tabletop &amp; role-playing games."/>
    <x v="22"/>
    <n v="76105"/>
    <x v="0"/>
    <x v="0"/>
    <s v="USD"/>
    <n v="1419123600"/>
    <n v="1416945297"/>
    <n v="16399.82982638889"/>
    <s v="1944/11/23"/>
    <x v="143"/>
    <b v="0"/>
    <n v="404"/>
    <b v="1"/>
    <x v="32"/>
  </r>
  <r>
    <n v="2268"/>
    <s v="Chardonnay Go"/>
    <s v="Chardonnay Go, the viral video with 23 million views, is now a hilarious board game for wine lovers, moms and other shameless people."/>
    <x v="89"/>
    <n v="28728"/>
    <x v="0"/>
    <x v="0"/>
    <s v="USD"/>
    <n v="1489283915"/>
    <n v="1486691915"/>
    <n v="17207.082349537039"/>
    <s v="1947/02/09"/>
    <x v="1311"/>
    <b v="0"/>
    <n v="194"/>
    <b v="1"/>
    <x v="32"/>
  </r>
  <r>
    <n v="2269"/>
    <s v="Treasure Decks for 5th Edition - Only $12!"/>
    <s v="Add exciting loot drops to your CR 1-4, 5-8, 9-12, 13-16, and 17-20 encounters! Each deck has over 200 possible outcomes!"/>
    <x v="30"/>
    <n v="45041"/>
    <x v="0"/>
    <x v="0"/>
    <s v="USD"/>
    <n v="1488862800"/>
    <n v="1486745663"/>
    <n v="17207.704432870371"/>
    <s v="1947/02/09"/>
    <x v="1311"/>
    <b v="0"/>
    <n v="902"/>
    <b v="1"/>
    <x v="32"/>
  </r>
  <r>
    <n v="2270"/>
    <s v="MCG Premium Sleeves &amp; Accessories"/>
    <s v="MCG Premium Sleeves offer excellent protection for your cards. This line is about to be expanded with new sleeves sizes!"/>
    <x v="31"/>
    <n v="180062"/>
    <x v="0"/>
    <x v="0"/>
    <s v="USD"/>
    <n v="1484085540"/>
    <n v="1482353513"/>
    <n v="17156.869363425925"/>
    <s v="1946/12/20"/>
    <x v="462"/>
    <b v="0"/>
    <n v="1670"/>
    <b v="1"/>
    <x v="32"/>
  </r>
  <r>
    <n v="2271"/>
    <s v="Man vs Meeple Season One Kickstarter"/>
    <s v="Man vs Meeple is the show where we talk about all things board game related. Help us make the very most of our channel for you."/>
    <x v="22"/>
    <n v="56618"/>
    <x v="0"/>
    <x v="0"/>
    <s v="USD"/>
    <n v="1481328004"/>
    <n v="1478736004"/>
    <n v="17115.000046296296"/>
    <s v="1946/11/09"/>
    <x v="1312"/>
    <b v="0"/>
    <n v="1328"/>
    <b v="1"/>
    <x v="32"/>
  </r>
  <r>
    <n v="2272"/>
    <s v="Pick the Lock"/>
    <s v="Pick the Lock is a game of chance and strategy. Attempt to obtain priceless treasures and outwit the other players."/>
    <x v="28"/>
    <n v="13566"/>
    <x v="0"/>
    <x v="0"/>
    <s v="USD"/>
    <n v="1449506836"/>
    <n v="1446914836"/>
    <n v="16746.699490740742"/>
    <s v="1945/11/05"/>
    <x v="1313"/>
    <b v="0"/>
    <n v="944"/>
    <b v="1"/>
    <x v="32"/>
  </r>
  <r>
    <n v="2273"/>
    <s v="Get Adler! Premium Edition"/>
    <s v="London, 1937. Top-Secret docs are missing. So, too, is Agent Adler! Intelligence has 7 hrs to find him. Deduction, Deception &amp; Action!"/>
    <x v="30"/>
    <n v="5509"/>
    <x v="0"/>
    <x v="5"/>
    <s v="CAD"/>
    <n v="1489320642"/>
    <n v="1487164242"/>
    <n v="17212.549097222221"/>
    <s v="1947/02/14"/>
    <x v="1314"/>
    <b v="0"/>
    <n v="147"/>
    <b v="1"/>
    <x v="32"/>
  </r>
  <r>
    <n v="2274"/>
    <s v="Ryubix Manor--Madness, Betrayal, Murder, Vengeance... Family"/>
    <s v="Ryubix Manor-A system agnostic (OSR/OGL compatible) haunted house module for 4-8 players, scalable to 20th level. 325 area descriptions"/>
    <x v="30"/>
    <n v="2990"/>
    <x v="0"/>
    <x v="0"/>
    <s v="USD"/>
    <n v="1393156857"/>
    <n v="1390564857"/>
    <n v="16094.500659722222"/>
    <s v="1944/01/23"/>
    <x v="66"/>
    <b v="0"/>
    <n v="99"/>
    <b v="1"/>
    <x v="32"/>
  </r>
  <r>
    <n v="2275"/>
    <s v="Samurai Dwarves (Korobokuru)"/>
    <s v="The aim of this project is to extend our existing Samurai Dwarf range from 6 to 9. The new sculpts will be done by Bob Olley."/>
    <x v="81"/>
    <n v="2650.5"/>
    <x v="0"/>
    <x v="1"/>
    <s v="GBP"/>
    <n v="1419259679"/>
    <n v="1416667679"/>
    <n v="16396.616655092592"/>
    <s v="1944/11/20"/>
    <x v="1315"/>
    <b v="0"/>
    <n v="79"/>
    <b v="1"/>
    <x v="32"/>
  </r>
  <r>
    <n v="2276"/>
    <s v="Giggle Chips:  ABC Computer Science Game Cards"/>
    <s v="ABC cards include definitions, shapes recognition, robot tangram, a binary concentration and color memory games! Made in the U.S."/>
    <x v="335"/>
    <n v="4856"/>
    <x v="0"/>
    <x v="0"/>
    <s v="USD"/>
    <n v="1388936289"/>
    <n v="1386344289"/>
    <n v="16045.651493055555"/>
    <s v="1943/12/05"/>
    <x v="1022"/>
    <b v="0"/>
    <n v="75"/>
    <b v="1"/>
    <x v="32"/>
  </r>
  <r>
    <n v="2277"/>
    <s v="Police Precinct"/>
    <s v="Police Precinct is a cooperative game where the players take on the roles as police officers, with different areas of expertise."/>
    <x v="0"/>
    <n v="11992"/>
    <x v="0"/>
    <x v="0"/>
    <s v="USD"/>
    <n v="1330359423"/>
    <n v="1327767423"/>
    <n v="15367.678506944445"/>
    <s v="1942/01/26"/>
    <x v="1316"/>
    <b v="0"/>
    <n v="207"/>
    <b v="1"/>
    <x v="32"/>
  </r>
  <r>
    <n v="2278"/>
    <s v="Eternity Dice - Regular and D6 Charms Edition"/>
    <s v="Dice forged from stone one by one entirely by hand for demanding Gamers and Collectors."/>
    <x v="13"/>
    <n v="5414"/>
    <x v="0"/>
    <x v="13"/>
    <s v="EUR"/>
    <n v="1451861940"/>
    <n v="1448902867"/>
    <n v="16769.709108796298"/>
    <s v="1945/11/28"/>
    <x v="1317"/>
    <b v="0"/>
    <n v="102"/>
    <b v="1"/>
    <x v="32"/>
  </r>
  <r>
    <n v="2279"/>
    <s v="Zombie Apocalypse Geocaching"/>
    <s v="The Zombie Apocalypse has begun! Fortunately, YOU have your priorities straight. What could be more important than Geocaching?"/>
    <x v="28"/>
    <n v="1538"/>
    <x v="0"/>
    <x v="0"/>
    <s v="USD"/>
    <n v="1423022400"/>
    <n v="1421436099"/>
    <n v="16451.80670138889"/>
    <s v="1945/01/14"/>
    <x v="498"/>
    <b v="0"/>
    <n v="32"/>
    <b v="1"/>
    <x v="32"/>
  </r>
  <r>
    <n v="2280"/>
    <s v="Song of Blades: Hammer and Forge"/>
    <s v="A range of highly detailed 28mm fantasy miniatures and supporting gaming rules by Andrea Sfiligoi, creator of Song of Blades and Heroes"/>
    <x v="336"/>
    <n v="39550.5"/>
    <x v="0"/>
    <x v="0"/>
    <s v="USD"/>
    <n v="1442501991"/>
    <n v="1439909991"/>
    <n v="16665.624895833334"/>
    <s v="1945/08/16"/>
    <x v="1035"/>
    <b v="0"/>
    <n v="480"/>
    <b v="1"/>
    <x v="32"/>
  </r>
  <r>
    <n v="2281"/>
    <s v="Lewis Robertson Band EP!"/>
    <s v="I am trying to get a new band off the ground, and in order to be taken seriously and get gigs, we need some killer recordings!"/>
    <x v="43"/>
    <n v="555"/>
    <x v="0"/>
    <x v="0"/>
    <s v="USD"/>
    <n v="1311576600"/>
    <n v="1306219897"/>
    <n v="15118.285844907406"/>
    <s v="1941/05/22"/>
    <x v="1194"/>
    <b v="0"/>
    <n v="11"/>
    <b v="1"/>
    <x v="11"/>
  </r>
  <r>
    <n v="2282"/>
    <s v="Sage King's Debut Album"/>
    <s v="Sage King is recording his debut album and wants YOU to be a part of the creation process"/>
    <x v="47"/>
    <n v="1390"/>
    <x v="0"/>
    <x v="0"/>
    <s v="USD"/>
    <n v="1452744686"/>
    <n v="1447560686"/>
    <n v="16754.17460648148"/>
    <s v="1945/11/13"/>
    <x v="45"/>
    <b v="0"/>
    <n v="12"/>
    <b v="1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x v="9"/>
    <n v="3025.66"/>
    <x v="0"/>
    <x v="0"/>
    <s v="USD"/>
    <n v="1336528804"/>
    <n v="1331348404"/>
    <n v="15409.125046296296"/>
    <s v="1942/03/09"/>
    <x v="735"/>
    <b v="0"/>
    <n v="48"/>
    <b v="1"/>
    <x v="11"/>
  </r>
  <r>
    <n v="2284"/>
    <s v="Make a record, write a song, take the Vinyl Skyway. "/>
    <s v="The Vinyl Skyway reunite to make a third album. "/>
    <x v="12"/>
    <n v="6373.27"/>
    <x v="0"/>
    <x v="0"/>
    <s v="USD"/>
    <n v="1299902400"/>
    <n v="1297451245"/>
    <n v="15016.796817129629"/>
    <s v="1941/02/09"/>
    <x v="1318"/>
    <b v="0"/>
    <n v="59"/>
    <b v="1"/>
    <x v="11"/>
  </r>
  <r>
    <n v="2285"/>
    <s v="Blue Sky Alert &amp; The Retro Rock Machine of Fun"/>
    <s v="BSA is headed to Nashville, TN USA to record our first album at the historic Welcome to 1979 Studio. Come re-write history with us..."/>
    <x v="9"/>
    <n v="3641"/>
    <x v="0"/>
    <x v="0"/>
    <s v="USD"/>
    <n v="1340944043"/>
    <n v="1338352043"/>
    <n v="15490.185682870371"/>
    <s v="1942/05/29"/>
    <x v="639"/>
    <b v="0"/>
    <n v="79"/>
    <b v="1"/>
    <x v="11"/>
  </r>
  <r>
    <n v="2286"/>
    <s v="Arson In The Suburbs"/>
    <s v="Arson In The Suburbs is ready to release its FIRST three song E.P. and looking to raise funds to get back in the studio! RnFnR!"/>
    <x v="15"/>
    <n v="1501"/>
    <x v="0"/>
    <x v="0"/>
    <s v="USD"/>
    <n v="1378439940"/>
    <n v="1376003254"/>
    <n v="15925.963587962962"/>
    <s v="1943/08/07"/>
    <x v="1319"/>
    <b v="0"/>
    <n v="14"/>
    <b v="1"/>
    <x v="11"/>
  </r>
  <r>
    <n v="2287"/>
    <s v="Crushed Out - TEETH - album pre-order / 12&quot; vinyl LP debut"/>
    <s v="Pre-order Crushed Out's new album TEETH &amp; support the pressing of 12&quot; vinyl records. Release date; Sept. 16, 2014."/>
    <x v="37"/>
    <n v="5398.99"/>
    <x v="0"/>
    <x v="0"/>
    <s v="USD"/>
    <n v="1403539260"/>
    <n v="1401724860"/>
    <n v="16223.667361111111"/>
    <s v="1944/05/31"/>
    <x v="153"/>
    <b v="0"/>
    <n v="106"/>
    <b v="1"/>
    <x v="11"/>
  </r>
  <r>
    <n v="2288"/>
    <s v="Press Michael Zucker's 2012 album Technocracy on VINYL!"/>
    <s v="Technocracy will be released on digital media on June 26th, but we all know analog is king!  Help us press this album on vinyl!"/>
    <x v="28"/>
    <n v="1001"/>
    <x v="0"/>
    <x v="0"/>
    <s v="USD"/>
    <n v="1340733600"/>
    <n v="1339098689"/>
    <n v="15498.827418981482"/>
    <s v="1942/06/06"/>
    <x v="914"/>
    <b v="0"/>
    <n v="25"/>
    <b v="1"/>
    <x v="11"/>
  </r>
  <r>
    <n v="2289"/>
    <s v="Blind Man Deaf Boy Tour!"/>
    <s v="Blind Man Deaf Boy is a Folk Punk band from Denver, we need money to get ourselves a van and take it on tour around the west coast."/>
    <x v="15"/>
    <n v="1611"/>
    <x v="0"/>
    <x v="0"/>
    <s v="USD"/>
    <n v="1386372120"/>
    <n v="1382659060"/>
    <n v="16002.998379629629"/>
    <s v="1943/10/23"/>
    <x v="1320"/>
    <b v="0"/>
    <n v="25"/>
    <b v="1"/>
    <x v="11"/>
  </r>
  <r>
    <n v="2290"/>
    <s v="American Standard Needs to Release Their Debut EP"/>
    <s v="American Standard needs your help pressing their debut EP. Be involved in the artistic process and receive swag in return!"/>
    <x v="15"/>
    <n v="1561"/>
    <x v="0"/>
    <x v="0"/>
    <s v="USD"/>
    <n v="1259686800"/>
    <n v="1252908330"/>
    <n v="14501.253819444444"/>
    <s v="1939/09/13"/>
    <x v="378"/>
    <b v="0"/>
    <n v="29"/>
    <b v="1"/>
    <x v="11"/>
  </r>
  <r>
    <n v="2291"/>
    <s v="Create thatwasthen's new album with them!"/>
    <s v="So we've recorded a 5-song EP with a 2-time Grammy winner, but we need to raise the  $$$ to mix, master and press it to CD and vinyl!"/>
    <x v="30"/>
    <n v="4320"/>
    <x v="0"/>
    <x v="0"/>
    <s v="USD"/>
    <n v="1335153600"/>
    <n v="1332199618"/>
    <n v="15418.977060185185"/>
    <s v="1942/03/18"/>
    <x v="102"/>
    <b v="0"/>
    <n v="43"/>
    <b v="1"/>
    <x v="11"/>
  </r>
  <r>
    <n v="2292"/>
    <s v="BE A PART OF HISTORY!"/>
    <s v="Aiding Contra in the telling of the &quot;Blue Planet Chronicles&quot;, a concept about the history of our beautiful home; Planet Earth!"/>
    <x v="13"/>
    <n v="2145.0100000000002"/>
    <x v="0"/>
    <x v="0"/>
    <s v="USD"/>
    <n v="1334767476"/>
    <n v="1332175476"/>
    <n v="15418.697638888889"/>
    <s v="1942/03/18"/>
    <x v="102"/>
    <b v="0"/>
    <n v="46"/>
    <b v="1"/>
    <x v="11"/>
  </r>
  <r>
    <n v="2293"/>
    <s v="&quot;Hurt N' Wrong&quot; New Album Fundraiser!"/>
    <s v="Donate here to be a part of the upcoming album. Every little bit helps!"/>
    <x v="16"/>
    <n v="920"/>
    <x v="0"/>
    <x v="0"/>
    <s v="USD"/>
    <n v="1348545540"/>
    <n v="1346345999"/>
    <n v="15582.708321759259"/>
    <s v="1942/08/29"/>
    <x v="1321"/>
    <b v="0"/>
    <n v="27"/>
    <b v="1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x v="10"/>
    <n v="7304.04"/>
    <x v="0"/>
    <x v="0"/>
    <s v="USD"/>
    <n v="1358702480"/>
    <n v="1356110480"/>
    <n v="15695.723148148149"/>
    <s v="1942/12/20"/>
    <x v="1273"/>
    <b v="0"/>
    <n v="112"/>
    <b v="1"/>
    <x v="11"/>
  </r>
  <r>
    <n v="2295"/>
    <s v="SHADOWRAPTR: The Second Coming. (Sophomore LP)"/>
    <s v="The second full length album by SHADOWRAPTR is nearly complete. We just need a little boost to get us there. Think of the children."/>
    <x v="38"/>
    <n v="1503"/>
    <x v="0"/>
    <x v="0"/>
    <s v="USD"/>
    <n v="1359240856"/>
    <n v="1356648856"/>
    <n v="15701.954351851851"/>
    <s v="1942/12/26"/>
    <x v="1257"/>
    <b v="0"/>
    <n v="34"/>
    <b v="1"/>
    <x v="11"/>
  </r>
  <r>
    <n v="2296"/>
    <s v="HAMELL ON TRIAL IS RECORDING AN ALBUM"/>
    <s v="Ed Hamell AKA Hamell on Trial is recording an album titled The Happiest Man in the World. He needs your help."/>
    <x v="39"/>
    <n v="10435"/>
    <x v="0"/>
    <x v="0"/>
    <s v="USD"/>
    <n v="1330018426"/>
    <n v="1326994426"/>
    <n v="15358.731782407407"/>
    <s v="1942/01/17"/>
    <x v="665"/>
    <b v="0"/>
    <n v="145"/>
    <b v="1"/>
    <x v="11"/>
  </r>
  <r>
    <n v="2297"/>
    <s v="Company Company: Debut EP"/>
    <s v="New Jersey Alternative Rock band COCO needs YOUR help self-releasing debut EP!"/>
    <x v="28"/>
    <n v="1006"/>
    <x v="0"/>
    <x v="0"/>
    <s v="USD"/>
    <n v="1331697540"/>
    <n v="1328749249"/>
    <n v="15379.042233796295"/>
    <s v="1942/02/07"/>
    <x v="277"/>
    <b v="0"/>
    <n v="19"/>
    <b v="1"/>
    <x v="11"/>
  </r>
  <r>
    <n v="2298"/>
    <s v="Jonny Gray: First Full Length Album"/>
    <s v="My name is Jonny Gray, and my friends and I are working together to raise funds for my debut album"/>
    <x v="11"/>
    <n v="31522"/>
    <x v="0"/>
    <x v="0"/>
    <s v="USD"/>
    <n v="1395861033"/>
    <n v="1393272633"/>
    <n v="16125.840659722222"/>
    <s v="1944/02/23"/>
    <x v="678"/>
    <b v="0"/>
    <n v="288"/>
    <b v="1"/>
    <x v="11"/>
  </r>
  <r>
    <n v="2299"/>
    <s v="HELP FLY RADIO FINISH THEIR FULL LENGTH ALBUM!"/>
    <s v="Fly Radio has finished tracking their album now all that is left is the mixing/mastering and duplication!"/>
    <x v="43"/>
    <n v="1050.5"/>
    <x v="0"/>
    <x v="0"/>
    <s v="USD"/>
    <n v="1296953209"/>
    <n v="1295657209"/>
    <n v="14996.032511574074"/>
    <s v="1941/01/20"/>
    <x v="1322"/>
    <b v="0"/>
    <n v="14"/>
    <b v="1"/>
    <x v="11"/>
  </r>
  <r>
    <n v="2300"/>
    <s v="Keep The Prison Van Rolling"/>
    <s v="Big Fiction leaves for tour on 6/27 but the Prison Van needs some work!  New brakes, transmission repair, tires... it needs a bit."/>
    <x v="134"/>
    <n v="810"/>
    <x v="0"/>
    <x v="0"/>
    <s v="USD"/>
    <n v="1340904416"/>
    <n v="1339694816"/>
    <n v="15505.727037037037"/>
    <s v="1942/06/13"/>
    <x v="1187"/>
    <b v="0"/>
    <n v="7"/>
    <b v="1"/>
    <x v="11"/>
  </r>
  <r>
    <n v="2301"/>
    <s v="Time Crash"/>
    <s v="We are America's first trock band, and we're ready to bring you our first album!"/>
    <x v="10"/>
    <n v="6680.22"/>
    <x v="0"/>
    <x v="0"/>
    <s v="USD"/>
    <n v="1371785496"/>
    <n v="1369193496"/>
    <n v="15847.146944444445"/>
    <s v="1943/05/21"/>
    <x v="745"/>
    <b v="1"/>
    <n v="211"/>
    <b v="1"/>
    <x v="14"/>
  </r>
  <r>
    <n v="2302"/>
    <s v="Wildcat Strike's 2nd album release - Digital Age"/>
    <s v="Wildcat Strike is looking to complete it's second full length album, titled &quot;Digital Age&quot;, and we want you to be a part of it!"/>
    <x v="98"/>
    <n v="3925"/>
    <x v="0"/>
    <x v="0"/>
    <s v="USD"/>
    <n v="1388473200"/>
    <n v="1385585434"/>
    <n v="16036.868449074074"/>
    <s v="1943/11/26"/>
    <x v="416"/>
    <b v="1"/>
    <n v="85"/>
    <b v="1"/>
    <x v="14"/>
  </r>
  <r>
    <n v="2303"/>
    <s v="Abby Travis Vinyl Picture Disc/ Limited edition CD"/>
    <s v="Abby Travis (EODM, Bangles, Masters of Reality, KMFDM) wants to release her new album as a vinyl picture disc and limited edition CD."/>
    <x v="337"/>
    <n v="7053.61"/>
    <x v="0"/>
    <x v="0"/>
    <s v="USD"/>
    <n v="1323747596"/>
    <n v="1320287996"/>
    <n v="15281.111064814815"/>
    <s v="1941/11/01"/>
    <x v="1323"/>
    <b v="1"/>
    <n v="103"/>
    <b v="1"/>
    <x v="14"/>
  </r>
  <r>
    <n v="2304"/>
    <s v="Anna Ash â˜† Recording Project â˜† 2011         â™˜"/>
    <s v="This winter and springtime we will be recording a new full-length album with big voices, big fireworks and mega soul.  "/>
    <x v="12"/>
    <n v="6042.02"/>
    <x v="0"/>
    <x v="0"/>
    <s v="USD"/>
    <n v="1293857940"/>
    <n v="1290281691"/>
    <n v="14933.815868055555"/>
    <s v="1940/11/18"/>
    <x v="1324"/>
    <b v="1"/>
    <n v="113"/>
    <b v="1"/>
    <x v="14"/>
  </r>
  <r>
    <n v="2305"/>
    <s v="HANK &amp; CUPCAKES 'CA$H 4 GOLD' MEGA TOUR!"/>
    <s v="If you're reading this, we want to say that every dollar counts in these final hours of our campaign. Thank you for all your support!"/>
    <x v="102"/>
    <n v="18221"/>
    <x v="0"/>
    <x v="0"/>
    <s v="USD"/>
    <n v="1407520800"/>
    <n v="1405356072"/>
    <n v="16265.695277777777"/>
    <s v="1944/07/12"/>
    <x v="1140"/>
    <b v="1"/>
    <n v="167"/>
    <b v="1"/>
    <x v="14"/>
  </r>
  <r>
    <n v="2306"/>
    <s v="Cook Up a Record with Dewveall"/>
    <s v="Indie rockers, Dewveall, are recording new music. Take a seat at the table; let them cook you a meal and sing you some songs."/>
    <x v="8"/>
    <n v="3736.55"/>
    <x v="0"/>
    <x v="0"/>
    <s v="USD"/>
    <n v="1331352129"/>
    <n v="1328760129"/>
    <n v="15379.168159722221"/>
    <s v="1942/02/07"/>
    <x v="277"/>
    <b v="1"/>
    <n v="73"/>
    <b v="1"/>
    <x v="14"/>
  </r>
  <r>
    <n v="2307"/>
    <s v="Bones - The New EP by Matt Phillips"/>
    <s v="Printing, copywriting, and album art for my first record. It's 100% ready to listen we just need some help to get it out there."/>
    <x v="338"/>
    <n v="2095.2600000000002"/>
    <x v="0"/>
    <x v="0"/>
    <s v="USD"/>
    <n v="1336245328"/>
    <n v="1333653333"/>
    <n v="15435.802465277779"/>
    <s v="1942/04/04"/>
    <x v="724"/>
    <b v="1"/>
    <n v="75"/>
    <b v="1"/>
    <x v="14"/>
  </r>
  <r>
    <n v="2308"/>
    <s v="The Ember Days Audio/Visual Experience"/>
    <s v="For our next record we're combining amazing visuals with new and creative music to create an truly beautiful worship experience."/>
    <x v="63"/>
    <n v="50653.11"/>
    <x v="0"/>
    <x v="0"/>
    <s v="USD"/>
    <n v="1409274000"/>
    <n v="1406847996"/>
    <n v="16282.962916666667"/>
    <s v="1944/07/29"/>
    <x v="808"/>
    <b v="1"/>
    <n v="614"/>
    <b v="1"/>
    <x v="14"/>
  </r>
  <r>
    <n v="2309"/>
    <s v="// Marny Lion Proudfit /\/\/\ Album Release \\"/>
    <s v="|| HELP MARNY LION PROUDFIT RECORD HER SECOND INDIE FOLK ALBUM THIS MARCH â€“ THE BARN IS WAITING ||"/>
    <x v="12"/>
    <n v="6400.47"/>
    <x v="0"/>
    <x v="0"/>
    <s v="USD"/>
    <n v="1362872537"/>
    <n v="1359848537"/>
    <n v="15738.987696759259"/>
    <s v="1943/02/01"/>
    <x v="1325"/>
    <b v="1"/>
    <n v="107"/>
    <b v="1"/>
    <x v="14"/>
  </r>
  <r>
    <n v="2310"/>
    <s v="John Vanderslice's DAGGER BEACH: The New Album"/>
    <s v="Two records, a new LP and a full cover of Bowie's Diamond Dogs, to be self-released in Spring 2013 -with your involvement and support."/>
    <x v="17"/>
    <n v="79335.360000000001"/>
    <x v="0"/>
    <x v="0"/>
    <s v="USD"/>
    <n v="1363889015"/>
    <n v="1361300615"/>
    <n v="15755.794155092593"/>
    <s v="1943/02/18"/>
    <x v="1209"/>
    <b v="1"/>
    <n v="1224"/>
    <b v="1"/>
    <x v="14"/>
  </r>
  <r>
    <n v="2311"/>
    <s v="Mary Fagan's CD Project!"/>
    <s v="I'm heading back into the studio!  I'm planning to record a CD of original songs and one with some jazz standards."/>
    <x v="7"/>
    <n v="9370"/>
    <x v="0"/>
    <x v="0"/>
    <s v="USD"/>
    <n v="1399421189"/>
    <n v="1396829189"/>
    <n v="16167.004502314814"/>
    <s v="1944/04/05"/>
    <x v="897"/>
    <b v="1"/>
    <n v="104"/>
    <b v="1"/>
    <x v="14"/>
  </r>
  <r>
    <n v="2312"/>
    <s v="DINOWALRUS: 3RD RECORD ON VINYL"/>
    <s v="Help Brooklyn psychedelic synth rockers DINOWALRUS release their 3rd Record, COMPLEXION, on vinyl!"/>
    <x v="9"/>
    <n v="3236"/>
    <x v="0"/>
    <x v="0"/>
    <s v="USD"/>
    <n v="1397862000"/>
    <n v="1395155478"/>
    <n v="16147.632847222223"/>
    <s v="1944/03/16"/>
    <x v="91"/>
    <b v="1"/>
    <n v="79"/>
    <b v="1"/>
    <x v="14"/>
  </r>
  <r>
    <n v="2313"/>
    <s v="A SUNNY DAY IN GLASGOW"/>
    <s v="A Sunny Day in Glasgow are recording a new album and we need your help!"/>
    <x v="10"/>
    <n v="8792.02"/>
    <x v="0"/>
    <x v="0"/>
    <s v="USD"/>
    <n v="1336086026"/>
    <n v="1333494026"/>
    <n v="15433.958634259259"/>
    <s v="1942/04/02"/>
    <x v="1326"/>
    <b v="1"/>
    <n v="157"/>
    <b v="1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x v="38"/>
    <n v="1883.64"/>
    <x v="0"/>
    <x v="0"/>
    <s v="USD"/>
    <n v="1339074857"/>
    <n v="1336482857"/>
    <n v="15468.551585648149"/>
    <s v="1942/05/07"/>
    <x v="700"/>
    <b v="1"/>
    <n v="50"/>
    <b v="1"/>
    <x v="14"/>
  </r>
  <r>
    <n v="2315"/>
    <s v="RICE Presses Their Debut Album 'Keep Warm' On Vinyl"/>
    <s v="Rice invites you to be a part of the creation of their first album and spread their message of love."/>
    <x v="30"/>
    <n v="2565"/>
    <x v="0"/>
    <x v="0"/>
    <s v="USD"/>
    <n v="1336238743"/>
    <n v="1333646743"/>
    <n v="15435.72619212963"/>
    <s v="1942/04/04"/>
    <x v="724"/>
    <b v="1"/>
    <n v="64"/>
    <b v="1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x v="36"/>
    <n v="15606.4"/>
    <x v="0"/>
    <x v="0"/>
    <s v="USD"/>
    <n v="1260383040"/>
    <n v="1253726650"/>
    <n v="14510.725115740741"/>
    <s v="1939/09/22"/>
    <x v="1052"/>
    <b v="1"/>
    <n v="200"/>
    <b v="1"/>
    <x v="14"/>
  </r>
  <r>
    <n v="2317"/>
    <s v="ibreatheFUR / He Can Jog split Cassette"/>
    <s v="Snag the first Wolf Interval release by droners ibreatheFUR and He Can Jog. One month to preorder and then they're gone!"/>
    <x v="44"/>
    <n v="416"/>
    <x v="0"/>
    <x v="0"/>
    <s v="USD"/>
    <n v="1266210000"/>
    <n v="1263474049"/>
    <n v="14623.542233796295"/>
    <s v="1940/01/13"/>
    <x v="1327"/>
    <b v="1"/>
    <n v="22"/>
    <b v="1"/>
    <x v="14"/>
  </r>
  <r>
    <n v="2318"/>
    <s v="Songs For Unusual Creatures"/>
    <s v="A book/CD by Michael Hearst featuring songs and factoids that celebrate some of the most bizarre (and under-appreciated) animals that roam the planet!"/>
    <x v="10"/>
    <n v="6053"/>
    <x v="0"/>
    <x v="0"/>
    <s v="USD"/>
    <n v="1253937540"/>
    <n v="1251214014"/>
    <n v="14481.643680555555"/>
    <s v="1939/08/24"/>
    <x v="1328"/>
    <b v="1"/>
    <n v="163"/>
    <b v="1"/>
    <x v="14"/>
  </r>
  <r>
    <n v="2319"/>
    <s v="Nevada Color recording first full-length album &quot;Adventures&quot;"/>
    <s v="The upcoming debut full-length album from Nevada Color &quot;Adventures&quot; will be available Spring 2014 with your help!"/>
    <x v="9"/>
    <n v="3231"/>
    <x v="0"/>
    <x v="0"/>
    <s v="USD"/>
    <n v="1387072685"/>
    <n v="1384480685"/>
    <n v="16024.082002314815"/>
    <s v="1943/11/14"/>
    <x v="1329"/>
    <b v="1"/>
    <n v="77"/>
    <b v="1"/>
    <x v="14"/>
  </r>
  <r>
    <n v="2320"/>
    <s v="Ocean Versus Daughter's New Album!"/>
    <s v="We've been hard at work crafting our next batch of songs, and we need your help to record it!  Have a look at our quick witchy video!"/>
    <x v="10"/>
    <n v="5433"/>
    <x v="0"/>
    <x v="0"/>
    <s v="USD"/>
    <n v="1396463800"/>
    <n v="1393443400"/>
    <n v="16127.81712962963"/>
    <s v="1944/02/25"/>
    <x v="1330"/>
    <b v="1"/>
    <n v="89"/>
    <b v="1"/>
    <x v="14"/>
  </r>
  <r>
    <n v="2321"/>
    <s v="WienerWÃ¼rze"/>
    <s v="Universal organic liquid seasoning brewed all natural from lupine, oat, salt and water for soups, salads, stews and more"/>
    <x v="339"/>
    <n v="4130"/>
    <x v="3"/>
    <x v="15"/>
    <s v="EUR"/>
    <n v="1491282901"/>
    <n v="1488694501"/>
    <n v="17230.260428240741"/>
    <s v="1947/03/04"/>
    <x v="1331"/>
    <b v="0"/>
    <n v="64"/>
    <b v="0"/>
    <x v="33"/>
  </r>
  <r>
    <n v="2322"/>
    <s v="Jen bakes shortbread needs a commercial kitchen!"/>
    <s v="Jen bakes shortbread is a small batch, all natural shortbread cookie business looking for smart funding to grow!"/>
    <x v="200"/>
    <n v="85"/>
    <x v="3"/>
    <x v="0"/>
    <s v="USD"/>
    <n v="1491769769"/>
    <n v="1489181369"/>
    <n v="17235.895474537036"/>
    <s v="1947/03/09"/>
    <x v="1116"/>
    <b v="0"/>
    <n v="4"/>
    <b v="0"/>
    <x v="33"/>
  </r>
  <r>
    <n v="2323"/>
    <s v="Beef Sticks, the Ultimate Protein Snack"/>
    <s v="You can never go wrong with a Beef Stick, great taste with no fillers and can easily goes with you everywhere."/>
    <x v="49"/>
    <n v="120"/>
    <x v="3"/>
    <x v="0"/>
    <s v="USD"/>
    <n v="1490033247"/>
    <n v="1489428447"/>
    <n v="17238.755173611113"/>
    <s v="1947/03/12"/>
    <x v="1332"/>
    <b v="0"/>
    <n v="4"/>
    <b v="0"/>
    <x v="33"/>
  </r>
  <r>
    <n v="2324"/>
    <s v="Pies not Lies"/>
    <s v="A city centre shop selling great locally made food with room to chat and learn about eachother."/>
    <x v="51"/>
    <n v="1555"/>
    <x v="3"/>
    <x v="1"/>
    <s v="GBP"/>
    <n v="1490559285"/>
    <n v="1487970885"/>
    <n v="17221.885243055556"/>
    <s v="1947/02/23"/>
    <x v="529"/>
    <b v="0"/>
    <n v="61"/>
    <b v="0"/>
    <x v="33"/>
  </r>
  <r>
    <n v="2325"/>
    <s v="MAGA Private Label Spicy Sauce"/>
    <s v="Do you like to Maga? Do you like hot sauce as spicy as your memes? Do you like sexy frogs? Of course you do were all adults here."/>
    <x v="28"/>
    <n v="80"/>
    <x v="3"/>
    <x v="0"/>
    <s v="USD"/>
    <n v="1490830331"/>
    <n v="1488241931"/>
    <n v="17225.022349537037"/>
    <s v="1947/02/27"/>
    <x v="1333"/>
    <b v="0"/>
    <n v="7"/>
    <b v="0"/>
    <x v="33"/>
  </r>
  <r>
    <n v="2326"/>
    <s v="Gourmet Steak Hot Dogs By The Savage Wienerâ„¢"/>
    <s v="The Savage Wienerâ„¢ launched last Summer.  Our Premium wieners are already a hit, our next project is The Ultimate Steak Hot Dog."/>
    <x v="36"/>
    <n v="108"/>
    <x v="3"/>
    <x v="0"/>
    <s v="USD"/>
    <n v="1493571600"/>
    <n v="1489106948"/>
    <n v="17235.034120370372"/>
    <s v="1947/03/09"/>
    <x v="1116"/>
    <b v="0"/>
    <n v="1"/>
    <b v="0"/>
    <x v="33"/>
  </r>
  <r>
    <n v="2327"/>
    <s v="Kraut Source - Fermentation Made Simple"/>
    <s v="Gourmet Fermentation in a Mason Jar. Create delicious, nutritious fermented foods at home."/>
    <x v="19"/>
    <n v="184133.01"/>
    <x v="0"/>
    <x v="0"/>
    <s v="USD"/>
    <n v="1409090440"/>
    <n v="1406066440"/>
    <n v="16273.91712962963"/>
    <s v="1944/07/20"/>
    <x v="29"/>
    <b v="1"/>
    <n v="3355"/>
    <b v="1"/>
    <x v="33"/>
  </r>
  <r>
    <n v="2328"/>
    <s v="Bravado Spice | Bigger &amp; Bolder"/>
    <s v="Our mission: To launch our Crimson Hot Sauce &amp; introduce our Chili &amp; Garlic Pickles. _x000a__x000a_Let's change the game together!"/>
    <x v="3"/>
    <n v="25445"/>
    <x v="0"/>
    <x v="0"/>
    <s v="USD"/>
    <n v="1434307537"/>
    <n v="1431715537"/>
    <n v="16570.781678240739"/>
    <s v="1945/05/13"/>
    <x v="1002"/>
    <b v="1"/>
    <n v="537"/>
    <b v="1"/>
    <x v="33"/>
  </r>
  <r>
    <n v="2329"/>
    <s v="Half Moon Bay Distillery"/>
    <s v="Vodka, whiskey and fruit brandy - coming soon! We are a coastal distillery located in historic Half Moon Bay, California."/>
    <x v="31"/>
    <n v="26480"/>
    <x v="0"/>
    <x v="0"/>
    <s v="USD"/>
    <n v="1405609146"/>
    <n v="1403017146"/>
    <n v="16238.624374999999"/>
    <s v="1944/06/15"/>
    <x v="51"/>
    <b v="1"/>
    <n v="125"/>
    <b v="1"/>
    <x v="33"/>
  </r>
  <r>
    <n v="2330"/>
    <s v="Let's Launch Griffo Distillery's Whiskey Barrel Program!"/>
    <s v="Help us launch our whiskey program! With your support we'll barrel and age our first whiskeys: Bourbon, Rye and an American Whiskey."/>
    <x v="19"/>
    <n v="35848"/>
    <x v="0"/>
    <x v="0"/>
    <s v="USD"/>
    <n v="1451001600"/>
    <n v="1448400943"/>
    <n v="16763.89980324074"/>
    <s v="1945/11/22"/>
    <x v="858"/>
    <b v="1"/>
    <n v="163"/>
    <b v="1"/>
    <x v="33"/>
  </r>
  <r>
    <n v="2331"/>
    <s v="Meadowlands Chocolate"/>
    <s v="Handcrafted, organic, single-origin, bean-to-bar, dark chocolate. Like fine wine, the secret is in the terroir."/>
    <x v="6"/>
    <n v="11545.1"/>
    <x v="0"/>
    <x v="0"/>
    <s v="USD"/>
    <n v="1408320490"/>
    <n v="1405728490"/>
    <n v="16270.005671296296"/>
    <s v="1944/07/17"/>
    <x v="1044"/>
    <b v="1"/>
    <n v="283"/>
    <b v="1"/>
    <x v="33"/>
  </r>
  <r>
    <n v="2332"/>
    <s v="Organic, Small Batch Dried Pastas Made in Los Angeles"/>
    <s v="Pre-order our delicious, organic, small batch dried pastas (and more) so we can buy a new pasta dryer and move to a commercial kitchen."/>
    <x v="31"/>
    <n v="26577"/>
    <x v="0"/>
    <x v="0"/>
    <s v="USD"/>
    <n v="1423235071"/>
    <n v="1420643071"/>
    <n v="16442.628136574072"/>
    <s v="1945/01/05"/>
    <x v="809"/>
    <b v="1"/>
    <n v="352"/>
    <b v="1"/>
    <x v="33"/>
  </r>
  <r>
    <n v="2333"/>
    <s v="Two Hundred Chocolate Truffles"/>
    <s v="Homemade truffles for NYC chocolate fanatics. Truffle recipes for chocolate addicts from all over the world. Chocolate lovers unite."/>
    <x v="20"/>
    <n v="1273"/>
    <x v="0"/>
    <x v="0"/>
    <s v="USD"/>
    <n v="1401385800"/>
    <n v="1399563390"/>
    <n v="16198.650347222223"/>
    <s v="1944/05/06"/>
    <x v="913"/>
    <b v="1"/>
    <n v="94"/>
    <b v="1"/>
    <x v="33"/>
  </r>
  <r>
    <n v="2334"/>
    <s v="Picnic Pops in Your Grocery Store!"/>
    <s v="Help us get our delicious, organic, artisanal frozen pops on grocery store shelves in the Baltimore &amp; DC areas."/>
    <x v="23"/>
    <n v="4078"/>
    <x v="0"/>
    <x v="0"/>
    <s v="USD"/>
    <n v="1415208840"/>
    <n v="1412611498"/>
    <n v="16349.670115740741"/>
    <s v="1944/10/04"/>
    <x v="811"/>
    <b v="1"/>
    <n v="67"/>
    <b v="1"/>
    <x v="33"/>
  </r>
  <r>
    <n v="2335"/>
    <s v="A Modern-Day Salt Works in Gloucester, Mass.!"/>
    <s v="We hand-harvest water to make flake finishing salt. We're opening a modern-day salt works in historic Gloucester, Massachusetts!"/>
    <x v="31"/>
    <n v="25568"/>
    <x v="0"/>
    <x v="0"/>
    <s v="USD"/>
    <n v="1402494243"/>
    <n v="1399902243"/>
    <n v="16202.572256944444"/>
    <s v="1944/05/10"/>
    <x v="846"/>
    <b v="1"/>
    <n v="221"/>
    <b v="1"/>
    <x v="33"/>
  </r>
  <r>
    <n v="2336"/>
    <s v="SOSU Barrel-Aged Sriracha"/>
    <s v="Aged in whiskey barrels for a unique fruity, spicy, and smoky flavor. Youâ€™ve never tasted sriracha quite like this before."/>
    <x v="22"/>
    <n v="104146.51"/>
    <x v="0"/>
    <x v="0"/>
    <s v="USD"/>
    <n v="1394316695"/>
    <n v="1390860695"/>
    <n v="16097.924710648149"/>
    <s v="1944/01/26"/>
    <x v="919"/>
    <b v="1"/>
    <n v="2165"/>
    <b v="1"/>
    <x v="33"/>
  </r>
  <r>
    <n v="2337"/>
    <s v="The Hudson Standard Bitters and Shrubs"/>
    <s v="We make small batch, locally sourced bitters and shrubs for cocktails and cooking."/>
    <x v="14"/>
    <n v="13279"/>
    <x v="0"/>
    <x v="0"/>
    <s v="USD"/>
    <n v="1403796143"/>
    <n v="1401204143"/>
    <n v="16217.640543981481"/>
    <s v="1944/05/25"/>
    <x v="85"/>
    <b v="1"/>
    <n v="179"/>
    <b v="1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x v="36"/>
    <n v="15171.5"/>
    <x v="0"/>
    <x v="0"/>
    <s v="USD"/>
    <n v="1404077484"/>
    <n v="1401485484"/>
    <n v="16220.896805555556"/>
    <s v="1944/05/28"/>
    <x v="39"/>
    <b v="1"/>
    <n v="123"/>
    <b v="1"/>
    <x v="33"/>
  </r>
  <r>
    <n v="2339"/>
    <s v="CACOCO - The Drinking Chocolate Revival"/>
    <s v="The 'food of the gods' has returned in molten glory! CACOCO revives drinking chocolate with a revolutionary sustainable model."/>
    <x v="31"/>
    <n v="73552"/>
    <x v="0"/>
    <x v="0"/>
    <s v="USD"/>
    <n v="1482134340"/>
    <n v="1479496309"/>
    <n v="17123.799872685184"/>
    <s v="1946/11/17"/>
    <x v="483"/>
    <b v="1"/>
    <n v="1104"/>
    <b v="1"/>
    <x v="33"/>
  </r>
  <r>
    <n v="2340"/>
    <s v="Doughnuts with love by Strange Matter Coffee"/>
    <s v="Strange Matter Coffee is opening a scratch bakery featuring craft doughnuts with vegan and gluten free options!"/>
    <x v="79"/>
    <n v="42311"/>
    <x v="0"/>
    <x v="0"/>
    <s v="USD"/>
    <n v="1477841138"/>
    <n v="1475249138"/>
    <n v="17074.642800925925"/>
    <s v="1946/09/29"/>
    <x v="1334"/>
    <b v="1"/>
    <n v="403"/>
    <b v="1"/>
    <x v="33"/>
  </r>
  <r>
    <n v="2341"/>
    <s v="Cutting Edge Fitness Website (Canceled)"/>
    <s v="This website will serve as an interface to change lives and have a community routing for your success!"/>
    <x v="10"/>
    <n v="0"/>
    <x v="1"/>
    <x v="0"/>
    <s v="USD"/>
    <n v="1436729504"/>
    <n v="1434137504"/>
    <n v="16598.813703703705"/>
    <s v="1945/06/10"/>
    <x v="1217"/>
    <b v="0"/>
    <n v="0"/>
    <b v="0"/>
    <x v="7"/>
  </r>
  <r>
    <n v="2342"/>
    <s v="The Future Mind of Business Project (Canceled)"/>
    <s v="A series of informational and interactive online tutorials enabling businesses to proactively ensure mental and corporate vitality."/>
    <x v="62"/>
    <n v="0"/>
    <x v="1"/>
    <x v="0"/>
    <s v="USD"/>
    <n v="1412571600"/>
    <n v="1410799870"/>
    <n v="16328.702199074074"/>
    <s v="1944/09/13"/>
    <x v="878"/>
    <b v="0"/>
    <n v="0"/>
    <b v="0"/>
    <x v="7"/>
  </r>
  <r>
    <n v="2343"/>
    <s v="Mobile Excellence Awards (Canceled)"/>
    <s v="The most influential and prestigious awards program that honors innovation and leadership in mobile technology and entertainment"/>
    <x v="3"/>
    <n v="300"/>
    <x v="1"/>
    <x v="0"/>
    <s v="USD"/>
    <n v="1452282420"/>
    <n v="1447962505"/>
    <n v="16758.825289351851"/>
    <s v="1945/11/17"/>
    <x v="4"/>
    <b v="0"/>
    <n v="1"/>
    <b v="0"/>
    <x v="7"/>
  </r>
  <r>
    <n v="2344"/>
    <s v="Tired of Corporation Negotiation? THINK MIDDLE MEDIATION!"/>
    <s v="SAVE MONEY! Stop worrying about account disputes, supervising installs, and corporation bull-****. We actively negotiate on your behalf"/>
    <x v="28"/>
    <n v="1"/>
    <x v="1"/>
    <x v="5"/>
    <s v="CAD"/>
    <n v="1466789269"/>
    <n v="1464197269"/>
    <n v="16946.727650462963"/>
    <s v="1946/05/24"/>
    <x v="518"/>
    <b v="0"/>
    <n v="1"/>
    <b v="0"/>
    <x v="7"/>
  </r>
  <r>
    <n v="2345"/>
    <s v="Social Media Website (Canceled)"/>
    <s v="My team and I are creating a social media website for pet lovers across the world! Fashion, animal shows, adoptions, and more."/>
    <x v="9"/>
    <n v="0"/>
    <x v="1"/>
    <x v="0"/>
    <s v="USD"/>
    <n v="1427845140"/>
    <n v="1424822556"/>
    <n v="16491.001805555556"/>
    <s v="1945/02/23"/>
    <x v="757"/>
    <b v="0"/>
    <n v="0"/>
    <b v="0"/>
    <x v="7"/>
  </r>
  <r>
    <n v="2346"/>
    <s v="Ez 2c 3D Viewers (Canceled)"/>
    <s v="Watch and Make FREE 3D Videos &amp; Pics - No Viewer needed. To Help Learn we have Training and Instant 3D viewers."/>
    <x v="127"/>
    <n v="39"/>
    <x v="1"/>
    <x v="0"/>
    <s v="USD"/>
    <n v="1476731431"/>
    <n v="1472843431"/>
    <n v="17046.798969907406"/>
    <s v="1946/09/01"/>
    <x v="777"/>
    <b v="0"/>
    <n v="3"/>
    <b v="0"/>
    <x v="7"/>
  </r>
  <r>
    <n v="2347"/>
    <s v="Course: Create Complete Web Apps without Coding (Canceled)"/>
    <s v="Back this project and get access to a course about building COMPLETE web applications without coding."/>
    <x v="28"/>
    <n v="15"/>
    <x v="1"/>
    <x v="0"/>
    <s v="USD"/>
    <n v="1472135676"/>
    <n v="1469543676"/>
    <n v="17008.60736111111"/>
    <s v="1946/07/25"/>
    <x v="1335"/>
    <b v="0"/>
    <n v="1"/>
    <b v="0"/>
    <x v="7"/>
  </r>
  <r>
    <n v="2348"/>
    <s v="Business &amp; Entertainment In 3D World! (Canceled)"/>
    <s v="Own, Buy, Sell 3D property! 3D games, 3D traveling and earn in one virtual 3D NEASPACE, Best for Oculus Rift environment."/>
    <x v="54"/>
    <n v="270"/>
    <x v="1"/>
    <x v="0"/>
    <s v="USD"/>
    <n v="1456006938"/>
    <n v="1450822938"/>
    <n v="16791.932152777779"/>
    <s v="1945/12/20"/>
    <x v="72"/>
    <b v="0"/>
    <n v="5"/>
    <b v="0"/>
    <x v="7"/>
  </r>
  <r>
    <n v="2349"/>
    <s v="POLIWORD - an internet project that could change the world"/>
    <s v="Poliword tries to provide the people of the world an opportunity to make real changes in their government through the internet."/>
    <x v="340"/>
    <n v="0"/>
    <x v="1"/>
    <x v="11"/>
    <s v="SEK"/>
    <n v="1439318228"/>
    <n v="1436812628"/>
    <n v="16629.775787037037"/>
    <s v="1945/07/11"/>
    <x v="530"/>
    <b v="0"/>
    <n v="0"/>
    <b v="0"/>
    <x v="7"/>
  </r>
  <r>
    <n v="2350"/>
    <s v="HoxWi - Simple and reliable online customer services (Canceled)"/>
    <s v="HoxWi are the future for real time interaction with on-line customers via chat or video conference."/>
    <x v="63"/>
    <n v="0"/>
    <x v="1"/>
    <x v="17"/>
    <s v="EUR"/>
    <n v="1483474370"/>
    <n v="1480882370"/>
    <n v="17139.842245370372"/>
    <s v="1946/12/03"/>
    <x v="989"/>
    <b v="0"/>
    <n v="0"/>
    <b v="0"/>
    <x v="7"/>
  </r>
  <r>
    <n v="2351"/>
    <s v="NZ Auction site.  No listing or success fees. Only $2 p/m"/>
    <s v="Donate $30 or more and receive a free selfie stick."/>
    <x v="341"/>
    <n v="108"/>
    <x v="1"/>
    <x v="4"/>
    <s v="NZD"/>
    <n v="1430360739"/>
    <n v="1427768739"/>
    <n v="16525.101145833334"/>
    <s v="1945/03/29"/>
    <x v="573"/>
    <b v="0"/>
    <n v="7"/>
    <b v="0"/>
    <x v="7"/>
  </r>
  <r>
    <n v="2352"/>
    <s v="The Seeker's School of Thought and Philosophy (Canceled)"/>
    <s v="It is the mission of the Seekerâ€™s School of Thought and Philosophy to provide a safe and nurturing environment for all."/>
    <x v="13"/>
    <n v="0"/>
    <x v="1"/>
    <x v="0"/>
    <s v="USD"/>
    <n v="1433603552"/>
    <n v="1428419552"/>
    <n v="16532.633703703705"/>
    <s v="1945/04/05"/>
    <x v="303"/>
    <b v="0"/>
    <n v="0"/>
    <b v="0"/>
    <x v="7"/>
  </r>
  <r>
    <n v="2353"/>
    <s v="A Brony and Pegasister dating website (Canceled)"/>
    <s v="The best dating website for bronys and pegasisters. The reason I'm trying to get the funds for this project is that I need a laptop."/>
    <x v="28"/>
    <n v="0"/>
    <x v="1"/>
    <x v="0"/>
    <s v="USD"/>
    <n v="1429632822"/>
    <n v="1428596022"/>
    <n v="16534.676180555554"/>
    <s v="1945/04/07"/>
    <x v="1247"/>
    <b v="0"/>
    <n v="0"/>
    <b v="0"/>
    <x v="7"/>
  </r>
  <r>
    <n v="2354"/>
    <s v="Dissertation (Canceled)"/>
    <s v="Almost done with doctorate degree but need funding of $35,000 to complete research of project."/>
    <x v="19"/>
    <n v="25"/>
    <x v="1"/>
    <x v="0"/>
    <s v="USD"/>
    <n v="1420910460"/>
    <n v="1415726460"/>
    <n v="16385.722916666666"/>
    <s v="1944/11/09"/>
    <x v="1336"/>
    <b v="0"/>
    <n v="1"/>
    <b v="0"/>
    <x v="7"/>
  </r>
  <r>
    <n v="2355"/>
    <s v="PriceItUpPlease (Canceled)"/>
    <s v="PriceItUpPlease will be an easy to use website that estimates the amount of your startup costs for that great idea you have!"/>
    <x v="6"/>
    <n v="55"/>
    <x v="1"/>
    <x v="2"/>
    <s v="AUD"/>
    <n v="1430604136"/>
    <n v="1428012136"/>
    <n v="16527.918240740742"/>
    <s v="1945/03/31"/>
    <x v="117"/>
    <b v="0"/>
    <n v="2"/>
    <b v="0"/>
    <x v="7"/>
  </r>
  <r>
    <n v="2356"/>
    <s v="HardstyleUnited.com (Canceled)"/>
    <s v="HardstyleUnited.com The Global Hardstyle community. Your Hardstyle community."/>
    <x v="3"/>
    <n v="0"/>
    <x v="1"/>
    <x v="9"/>
    <s v="EUR"/>
    <n v="1433530104"/>
    <n v="1430938104"/>
    <n v="16561.78361111111"/>
    <s v="1945/05/04"/>
    <x v="393"/>
    <b v="0"/>
    <n v="0"/>
    <b v="0"/>
    <x v="7"/>
  </r>
  <r>
    <n v="2357"/>
    <s v="Online therapist directory - Click For Therapy (Canceled)"/>
    <s v="Click For Therapy is a website that was created to connect consumers and therapists across the UK."/>
    <x v="100"/>
    <n v="0"/>
    <x v="1"/>
    <x v="1"/>
    <s v="GBP"/>
    <n v="1445093578"/>
    <n v="1442501578"/>
    <n v="16695.620115740741"/>
    <s v="1945/09/15"/>
    <x v="1186"/>
    <b v="0"/>
    <n v="0"/>
    <b v="0"/>
    <x v="7"/>
  </r>
  <r>
    <n v="2358"/>
    <s v="Auction, Sell Swap without excessive fees, the next ebay."/>
    <s v="A website to auction, sell and swap items in the uk without a charge, without excess fees, the next ebay."/>
    <x v="15"/>
    <n v="0"/>
    <x v="1"/>
    <x v="1"/>
    <s v="GBP"/>
    <n v="1422664740"/>
    <n v="1417818036"/>
    <n v="16409.930972222221"/>
    <s v="1944/12/03"/>
    <x v="189"/>
    <b v="0"/>
    <n v="0"/>
    <b v="0"/>
    <x v="7"/>
  </r>
  <r>
    <n v="2359"/>
    <s v="crowd-funded public genome sequencing (Canceled)"/>
    <s v="I want to crowdfund the sequencing of my own genome to make it publicly available with crowd-sourced interpretation."/>
    <x v="51"/>
    <n v="1101"/>
    <x v="1"/>
    <x v="0"/>
    <s v="USD"/>
    <n v="1438616124"/>
    <n v="1433432124"/>
    <n v="16590.649583333332"/>
    <s v="1945/06/02"/>
    <x v="1149"/>
    <b v="0"/>
    <n v="3"/>
    <b v="0"/>
    <x v="7"/>
  </r>
  <r>
    <n v="2360"/>
    <s v="Bee Bay Microjobs (Canceled)"/>
    <s v="Welcome to Bee Bay Canada, your commission free microjobs website.  Sell at any price and keep 100% of what you earn!"/>
    <x v="10"/>
    <n v="2"/>
    <x v="1"/>
    <x v="5"/>
    <s v="CAD"/>
    <n v="1454864280"/>
    <n v="1452272280"/>
    <n v="16808.706944444446"/>
    <s v="1946/01/06"/>
    <x v="213"/>
    <b v="0"/>
    <n v="1"/>
    <b v="0"/>
    <x v="7"/>
  </r>
  <r>
    <n v="2361"/>
    <s v="Lemme Grab it (Canceled)"/>
    <s v="A website for email/sms alerts of your personal selection, comparison of prices,consolidated database, best deals around for clothing."/>
    <x v="48"/>
    <n v="0"/>
    <x v="1"/>
    <x v="5"/>
    <s v="CAD"/>
    <n v="1462053600"/>
    <n v="1459975008"/>
    <n v="16897.858888888888"/>
    <s v="1946/04/05"/>
    <x v="1245"/>
    <b v="0"/>
    <n v="0"/>
    <b v="0"/>
    <x v="7"/>
  </r>
  <r>
    <n v="2362"/>
    <s v="Help CRB obtain 501(c)(3) status! (Canceled)"/>
    <s v="The Columbus Ruby Brigade has brought monthly ruby goodness and camaraderie to all participants."/>
    <x v="329"/>
    <n v="120"/>
    <x v="1"/>
    <x v="0"/>
    <s v="USD"/>
    <n v="1418315470"/>
    <n v="1415723470"/>
    <n v="16385.688310185185"/>
    <s v="1944/11/09"/>
    <x v="1336"/>
    <b v="0"/>
    <n v="2"/>
    <b v="0"/>
    <x v="7"/>
  </r>
  <r>
    <n v="2363"/>
    <s v="Top~Notch - Helping Every Day People Change Their Future"/>
    <s v="This is an affordable social lead based web-site to help anyone who wants extra work or start their own business. We find your customer"/>
    <x v="164"/>
    <n v="0"/>
    <x v="1"/>
    <x v="0"/>
    <s v="USD"/>
    <n v="1451348200"/>
    <n v="1447460200"/>
    <n v="16753.011574074073"/>
    <s v="1945/11/12"/>
    <x v="1337"/>
    <b v="0"/>
    <n v="0"/>
    <b v="0"/>
    <x v="7"/>
  </r>
  <r>
    <n v="2364"/>
    <s v="Minecraft Server and Website Help (Name: Forge Realms)"/>
    <s v="Making a Minecraft server and Website and I need your help to fund it. Thanks in Advance!"/>
    <x v="342"/>
    <n v="0"/>
    <x v="1"/>
    <x v="0"/>
    <s v="USD"/>
    <n v="1445898356"/>
    <n v="1441146356"/>
    <n v="16679.934675925924"/>
    <s v="1945/08/30"/>
    <x v="187"/>
    <b v="0"/>
    <n v="0"/>
    <b v="0"/>
    <x v="7"/>
  </r>
  <r>
    <n v="2365"/>
    <s v="IMI - It's My Identity (Canceled)"/>
    <s v="A website that could group all your social 'identities' and online property together and find new followers or creators to follow"/>
    <x v="28"/>
    <n v="0"/>
    <x v="1"/>
    <x v="13"/>
    <s v="EUR"/>
    <n v="1453071600"/>
    <n v="1449596425"/>
    <n v="16777.736400462964"/>
    <s v="1945/12/06"/>
    <x v="1338"/>
    <b v="0"/>
    <n v="0"/>
    <b v="0"/>
    <x v="7"/>
  </r>
  <r>
    <n v="2366"/>
    <s v="iDEA On Demand Virtual Activities. Get Active! (Canceled)"/>
    <s v="iDEA virtual activities, the perfect way to encourage children and families to get active - physically, socially and mentally."/>
    <x v="31"/>
    <n v="2630"/>
    <x v="1"/>
    <x v="1"/>
    <s v="GBP"/>
    <n v="1445431533"/>
    <n v="1442839533"/>
    <n v="16699.531631944443"/>
    <s v="1945/09/19"/>
    <x v="482"/>
    <b v="0"/>
    <n v="27"/>
    <b v="0"/>
    <x v="7"/>
  </r>
  <r>
    <n v="2367"/>
    <s v="Help us Make a Website Like Chegg but Free and wayyy Better!"/>
    <s v="Our goal is to create a completely free website similar to Chegg.com for students to benefit from without raping their wallet!"/>
    <x v="63"/>
    <n v="670"/>
    <x v="1"/>
    <x v="0"/>
    <s v="USD"/>
    <n v="1461622616"/>
    <n v="1456442216"/>
    <n v="16856.970092592594"/>
    <s v="1946/02/23"/>
    <x v="332"/>
    <b v="0"/>
    <n v="14"/>
    <b v="0"/>
    <x v="7"/>
  </r>
  <r>
    <n v="2368"/>
    <s v="Lavvoro - A new LinkedIn and Facebook for the job market"/>
    <s v="A professional and social media environment created to effectively match job seekers to jobs based on an algorithms-matching system"/>
    <x v="79"/>
    <n v="100"/>
    <x v="1"/>
    <x v="0"/>
    <s v="USD"/>
    <n v="1429028365"/>
    <n v="1425143965"/>
    <n v="16494.72181712963"/>
    <s v="1945/02/26"/>
    <x v="1123"/>
    <b v="0"/>
    <n v="2"/>
    <b v="0"/>
    <x v="7"/>
  </r>
  <r>
    <n v="2369"/>
    <s v="Site so businesses can offer deals to community - Let's Go!"/>
    <s v="A website that lets local businesses offer deals to customers and be found online. They pay a small yearly fee and keep %100 of profit."/>
    <x v="31"/>
    <n v="0"/>
    <x v="1"/>
    <x v="0"/>
    <s v="USD"/>
    <n v="1455132611"/>
    <n v="1452540611"/>
    <n v="16811.812627314815"/>
    <s v="1946/01/09"/>
    <x v="474"/>
    <b v="0"/>
    <n v="0"/>
    <b v="0"/>
    <x v="7"/>
  </r>
  <r>
    <n v="2370"/>
    <s v="TaxSaver USA Affordable Tax App Development and Launch"/>
    <s v="Let's go get it back! Most people can get $5,000 to $6,000 more a year in tax deductions. Stop the abuse and get back your share!"/>
    <x v="31"/>
    <n v="82"/>
    <x v="1"/>
    <x v="0"/>
    <s v="USD"/>
    <n v="1418877141"/>
    <n v="1416285141"/>
    <n v="16392.189131944444"/>
    <s v="1944/11/16"/>
    <x v="997"/>
    <b v="0"/>
    <n v="4"/>
    <b v="0"/>
    <x v="7"/>
  </r>
  <r>
    <n v="2371"/>
    <s v="ProjectPetal.com (Canceled)"/>
    <s v="ProjectPetal.com is an all in one website for all Makers to share projects and ideas. A Facebook(R) Twitter(R) &amp; Github(R) all in one."/>
    <x v="13"/>
    <n v="0"/>
    <x v="1"/>
    <x v="0"/>
    <s v="USD"/>
    <n v="1435257596"/>
    <n v="1432665596"/>
    <n v="16581.777731481481"/>
    <s v="1945/05/24"/>
    <x v="874"/>
    <b v="0"/>
    <n v="0"/>
    <b v="0"/>
    <x v="7"/>
  </r>
  <r>
    <n v="2372"/>
    <s v="Finding Pets - Bringing Lost Pets Home (Canceled)"/>
    <s v="An online platform that will notify every listed individual, vet, council, pound and so on in a geographical area when a pet is lost!"/>
    <x v="62"/>
    <n v="180"/>
    <x v="1"/>
    <x v="2"/>
    <s v="AUD"/>
    <n v="1429839571"/>
    <n v="1427247571"/>
    <n v="16519.069108796295"/>
    <s v="1945/03/23"/>
    <x v="1339"/>
    <b v="0"/>
    <n v="6"/>
    <b v="0"/>
    <x v="7"/>
  </r>
  <r>
    <n v="2373"/>
    <s v="Cykelauktion.com (Canceled)"/>
    <s v="We want to create a safe marketplace for buying and selling bicycles."/>
    <x v="343"/>
    <n v="50"/>
    <x v="1"/>
    <x v="11"/>
    <s v="SEK"/>
    <n v="1440863624"/>
    <n v="1438271624"/>
    <n v="16646.662314814814"/>
    <s v="1945/07/28"/>
    <x v="1340"/>
    <b v="0"/>
    <n v="1"/>
    <b v="0"/>
    <x v="7"/>
  </r>
  <r>
    <n v="2374"/>
    <s v="Alcohol On Call (Canceled)"/>
    <s v="Next time you want a beer, put down your keys and pick up your phone. We prevent drunk driving by delivering alcohol to you at home."/>
    <x v="29"/>
    <n v="10"/>
    <x v="1"/>
    <x v="0"/>
    <s v="USD"/>
    <n v="1423772060"/>
    <n v="1421180060"/>
    <n v="16448.843287037038"/>
    <s v="1945/01/11"/>
    <x v="1060"/>
    <b v="0"/>
    <n v="1"/>
    <b v="0"/>
    <x v="7"/>
  </r>
  <r>
    <n v="2375"/>
    <s v="Slice Trade- Phone Trade-In, Made Simple (Canceled)"/>
    <s v="Slice Trade is a new way to trade in your old phones. We buy back phones in any condition and pay you cash or give you a new one free!"/>
    <x v="3"/>
    <n v="0"/>
    <x v="1"/>
    <x v="0"/>
    <s v="USD"/>
    <n v="1473451437"/>
    <n v="1470859437"/>
    <n v="17023.836076388889"/>
    <s v="1946/08/09"/>
    <x v="751"/>
    <b v="0"/>
    <n v="0"/>
    <b v="0"/>
    <x v="7"/>
  </r>
  <r>
    <n v="2376"/>
    <s v="Phone Tags: lost and found stickers (Canceled)"/>
    <s v="Tough, pre-manufactured lost and found stickers that forward messages to the owners email and cellphone."/>
    <x v="9"/>
    <n v="326.33"/>
    <x v="1"/>
    <x v="0"/>
    <s v="USD"/>
    <n v="1449785566"/>
    <n v="1447193566"/>
    <n v="16749.925532407407"/>
    <s v="1945/11/08"/>
    <x v="25"/>
    <b v="0"/>
    <n v="4"/>
    <b v="0"/>
    <x v="7"/>
  </r>
  <r>
    <n v="2377"/>
    <s v="Fluttify - New Canadian Tech Start Up (Canceled)"/>
    <s v="Fluttify is an Online Video Sharing Platform allowing friends to share their favorite Trending Content with each other."/>
    <x v="30"/>
    <n v="0"/>
    <x v="1"/>
    <x v="5"/>
    <s v="CAD"/>
    <n v="1480110783"/>
    <n v="1477515183"/>
    <n v="17100.870173611111"/>
    <s v="1946/10/25"/>
    <x v="429"/>
    <b v="0"/>
    <n v="0"/>
    <b v="0"/>
    <x v="7"/>
  </r>
  <r>
    <n v="2378"/>
    <s v="KEEPUP INC (Canceled)"/>
    <s v="KEEPUP allows you to extend your social circle by introducing you to new people via your friends."/>
    <x v="74"/>
    <n v="0"/>
    <x v="1"/>
    <x v="0"/>
    <s v="USD"/>
    <n v="1440548330"/>
    <n v="1438042730"/>
    <n v="16644.013078703705"/>
    <s v="1945/07/26"/>
    <x v="1042"/>
    <b v="0"/>
    <n v="0"/>
    <b v="0"/>
    <x v="7"/>
  </r>
  <r>
    <n v="2379"/>
    <s v="SelectCooks.com (Canceled)"/>
    <s v="Selectcooks.com is a community marketplace for people to list, find and hire chefs."/>
    <x v="11"/>
    <n v="0"/>
    <x v="1"/>
    <x v="0"/>
    <s v="USD"/>
    <n v="1444004616"/>
    <n v="1440116616"/>
    <n v="16668.016388888889"/>
    <s v="1945/08/19"/>
    <x v="1341"/>
    <b v="0"/>
    <n v="0"/>
    <b v="0"/>
    <x v="7"/>
  </r>
  <r>
    <n v="2380"/>
    <s v="Finit - Hashtag Chatting (Canceled)"/>
    <s v="Tired of waiting for likes? Here is a brand new social network centered on real-time hashtag chatting. Just chat and enjoy!"/>
    <x v="36"/>
    <n v="55"/>
    <x v="1"/>
    <x v="0"/>
    <s v="USD"/>
    <n v="1443726142"/>
    <n v="1441134142"/>
    <n v="16679.793310185185"/>
    <s v="1945/08/30"/>
    <x v="187"/>
    <b v="0"/>
    <n v="3"/>
    <b v="0"/>
    <x v="7"/>
  </r>
  <r>
    <n v="2381"/>
    <s v="Cannabis Connection (Canceled)"/>
    <s v="Social Media Platform for the Marijuana Industry to create professionalism and a stable lasting market."/>
    <x v="344"/>
    <n v="1571"/>
    <x v="1"/>
    <x v="0"/>
    <s v="USD"/>
    <n v="1428704848"/>
    <n v="1426112848"/>
    <n v="16505.935740740741"/>
    <s v="1945/03/09"/>
    <x v="996"/>
    <b v="0"/>
    <n v="7"/>
    <b v="0"/>
    <x v="7"/>
  </r>
  <r>
    <n v="2382"/>
    <s v="These Easy Days (Canceled)"/>
    <s v="Netiquette classes to teach our youth how make proper use of computer-mediated communications for personal and educational success."/>
    <x v="9"/>
    <n v="75"/>
    <x v="1"/>
    <x v="0"/>
    <s v="USD"/>
    <n v="1438662603"/>
    <n v="1436502603"/>
    <n v="16626.187534722223"/>
    <s v="1945/07/08"/>
    <x v="201"/>
    <b v="0"/>
    <n v="2"/>
    <b v="0"/>
    <x v="7"/>
  </r>
  <r>
    <n v="2383"/>
    <s v="KindaQuirky (Canceled)"/>
    <s v="A quirky online shop where you can buy, sell and discover stuff that's &quot;a little bit different&quot;. We think &quot;it's right up your alley!&quot;"/>
    <x v="3"/>
    <n v="435"/>
    <x v="1"/>
    <x v="4"/>
    <s v="NZD"/>
    <n v="1424568107"/>
    <n v="1421976107"/>
    <n v="16458.056793981483"/>
    <s v="1945/01/21"/>
    <x v="875"/>
    <b v="0"/>
    <n v="3"/>
    <b v="0"/>
    <x v="7"/>
  </r>
  <r>
    <n v="2384"/>
    <s v="Social Rewards - A new twist on social media (Canceled)"/>
    <s v="We're seeking to reward our members for their social behavior. The members win on two levels- compensation and increased viral sharing!"/>
    <x v="28"/>
    <n v="8"/>
    <x v="1"/>
    <x v="0"/>
    <s v="USD"/>
    <n v="1415932643"/>
    <n v="1413337043"/>
    <n v="16358.067627314815"/>
    <s v="1944/10/13"/>
    <x v="476"/>
    <b v="0"/>
    <n v="8"/>
    <b v="0"/>
    <x v="7"/>
  </r>
  <r>
    <n v="2385"/>
    <s v="Search every sneaker site and local store at once (Canceled)"/>
    <s v="Lyka will allow you to search for shoes in every sneaker store and website and then buy for in-store pickup or same-day delivery."/>
    <x v="99"/>
    <n v="788"/>
    <x v="1"/>
    <x v="0"/>
    <s v="USD"/>
    <n v="1438793432"/>
    <n v="1436201432"/>
    <n v="16622.70175925926"/>
    <s v="1945/07/04"/>
    <x v="163"/>
    <b v="0"/>
    <n v="7"/>
    <b v="0"/>
    <x v="7"/>
  </r>
  <r>
    <n v="2386"/>
    <s v="Realjobmatch.com (Canceled)"/>
    <s v="Realjobmatch is not just a job search site but a matching site , matching the right jobseekers with the best jobs."/>
    <x v="11"/>
    <n v="0"/>
    <x v="1"/>
    <x v="5"/>
    <s v="CAD"/>
    <n v="1420920424"/>
    <n v="1415736424"/>
    <n v="16385.838240740741"/>
    <s v="1944/11/09"/>
    <x v="1336"/>
    <b v="0"/>
    <n v="0"/>
    <b v="0"/>
    <x v="7"/>
  </r>
  <r>
    <n v="2387"/>
    <s v="Building an interactive web-based health community."/>
    <s v="Learning should be fun! Effective health education includes the person's learning strengths, preferences and cultural perspective."/>
    <x v="60"/>
    <n v="1026"/>
    <x v="1"/>
    <x v="0"/>
    <s v="USD"/>
    <n v="1469199740"/>
    <n v="1465311740"/>
    <n v="16959.626620370371"/>
    <s v="1946/06/06"/>
    <x v="525"/>
    <b v="0"/>
    <n v="3"/>
    <b v="0"/>
    <x v="7"/>
  </r>
  <r>
    <n v="2388"/>
    <s v="Virtual Restart - Stock Market For You and Your Loved Ones"/>
    <s v="The first ever trend-powered stock-market where you can buy and sell shares of you and your loved ones. Let's explore life together."/>
    <x v="258"/>
    <n v="463"/>
    <x v="1"/>
    <x v="0"/>
    <s v="USD"/>
    <n v="1421350140"/>
    <n v="1418761759"/>
    <n v="16420.853692129629"/>
    <s v="1944/12/14"/>
    <x v="22"/>
    <b v="0"/>
    <n v="8"/>
    <b v="0"/>
    <x v="7"/>
  </r>
  <r>
    <n v="2389"/>
    <s v="Et si Kiwwi vous trouvait un job ? (Canceled)"/>
    <s v="Kiwwi va dÃ©poussiÃ©rer le marchÃ© de l'emploi, avec peu de moyens mais de trÃ¨s bonnes idÃ©es, cependant, nous avons besoin de vous !"/>
    <x v="194"/>
    <n v="30"/>
    <x v="1"/>
    <x v="6"/>
    <s v="EUR"/>
    <n v="1437861540"/>
    <n v="1435160452"/>
    <n v="16610.653379629628"/>
    <s v="1945/06/22"/>
    <x v="466"/>
    <b v="0"/>
    <n v="1"/>
    <b v="0"/>
    <x v="7"/>
  </r>
  <r>
    <n v="2390"/>
    <s v="iHorizon Pty Ltd (Enterprise Planning &amp; Forecasting)"/>
    <s v="A SaaS solution for Businesses to align their strategies with customer value, using realtime strategic roadmaps &amp; visualisations."/>
    <x v="345"/>
    <n v="0"/>
    <x v="1"/>
    <x v="2"/>
    <s v="AUD"/>
    <n v="1420352264"/>
    <n v="1416896264"/>
    <n v="16399.262314814816"/>
    <s v="1944/11/23"/>
    <x v="143"/>
    <b v="0"/>
    <n v="0"/>
    <b v="0"/>
    <x v="7"/>
  </r>
  <r>
    <n v="2391"/>
    <s v="oToBOTS.com - Freedom from high cost auto repairs (Canceled)"/>
    <s v="Using the power of internet to help people save hundreds in car repair."/>
    <x v="22"/>
    <n v="25"/>
    <x v="1"/>
    <x v="0"/>
    <s v="USD"/>
    <n v="1427825044"/>
    <n v="1425236644"/>
    <n v="16495.79449074074"/>
    <s v="1945/02/27"/>
    <x v="936"/>
    <b v="0"/>
    <n v="1"/>
    <b v="0"/>
    <x v="7"/>
  </r>
  <r>
    <n v="2392"/>
    <s v="WILLAMETTE EXTRA BOARD (Canceled)"/>
    <s v="I am asking for $4,200 to launch a unique website serving professionals in any and all industries seeking additional income in Oregon."/>
    <x v="285"/>
    <n v="0"/>
    <x v="1"/>
    <x v="0"/>
    <s v="USD"/>
    <n v="1446087223"/>
    <n v="1443495223"/>
    <n v="16707.120636574073"/>
    <s v="1945/09/27"/>
    <x v="469"/>
    <b v="0"/>
    <n v="0"/>
    <b v="0"/>
    <x v="7"/>
  </r>
  <r>
    <n v="2393"/>
    <s v="Game Swapper (Canceled)"/>
    <s v="Imagine a world where you can swap a video game you're tired of playing for a video game you actually want to play for just $1.50!"/>
    <x v="57"/>
    <n v="50"/>
    <x v="1"/>
    <x v="0"/>
    <s v="USD"/>
    <n v="1439048017"/>
    <n v="1436456017"/>
    <n v="16625.648344907408"/>
    <s v="1945/07/07"/>
    <x v="509"/>
    <b v="0"/>
    <n v="1"/>
    <b v="0"/>
    <x v="7"/>
  </r>
  <r>
    <n v="2394"/>
    <s v="Wriyon - WRIte Your Own (Canceled)"/>
    <s v="We want to create the &quot;Facebook&quot; for Writers. We are working on a new world for people who like to write. Check out more wriyon.com"/>
    <x v="10"/>
    <n v="3"/>
    <x v="1"/>
    <x v="17"/>
    <s v="EUR"/>
    <n v="1424940093"/>
    <n v="1422348093"/>
    <n v="16462.362187499999"/>
    <s v="1945/01/25"/>
    <x v="202"/>
    <b v="0"/>
    <n v="2"/>
    <b v="0"/>
    <x v="7"/>
  </r>
  <r>
    <n v="2395"/>
    <s v="VENT it out (Canceled)"/>
    <s v="I am making a social website where people can anonymously or openly vent, All walks of life all over the world"/>
    <x v="287"/>
    <n v="0"/>
    <x v="1"/>
    <x v="0"/>
    <s v="USD"/>
    <n v="1484038620"/>
    <n v="1481597687"/>
    <n v="17148.121377314816"/>
    <s v="1946/12/12"/>
    <x v="1342"/>
    <b v="0"/>
    <n v="0"/>
    <b v="0"/>
    <x v="7"/>
  </r>
  <r>
    <n v="2396"/>
    <s v="Projektwebseite (Canceled)"/>
    <s v="I'm creating a website with projects which I'll create later / Ich erstelle eine Webseite mit Projekten, welche ich spÃ¤ter erstelle."/>
    <x v="10"/>
    <n v="10"/>
    <x v="1"/>
    <x v="16"/>
    <s v="CHF"/>
    <n v="1444940558"/>
    <n v="1442348558"/>
    <n v="16693.849050925925"/>
    <s v="1945/09/13"/>
    <x v="569"/>
    <b v="0"/>
    <n v="1"/>
    <b v="0"/>
    <x v="7"/>
  </r>
  <r>
    <n v="2397"/>
    <s v="#ADOPTROHINGYA PROJECT (Canceled)"/>
    <s v="Matching refugees with sponsors in the US for 5 years. Our goal is to assist 300 Rohingya refugee families with supportive communities."/>
    <x v="346"/>
    <n v="0"/>
    <x v="1"/>
    <x v="0"/>
    <s v="USD"/>
    <n v="1420233256"/>
    <n v="1417641256"/>
    <n v="16407.884907407406"/>
    <s v="1944/12/01"/>
    <x v="1343"/>
    <b v="0"/>
    <n v="0"/>
    <b v="0"/>
    <x v="7"/>
  </r>
  <r>
    <n v="2398"/>
    <s v="Roekee.com (Canceled)"/>
    <s v="The internets new search engine. Looking for funding to develop our backend web indexing software with an emphasis on automation."/>
    <x v="23"/>
    <n v="0"/>
    <x v="1"/>
    <x v="0"/>
    <s v="USD"/>
    <n v="1435874384"/>
    <n v="1433282384"/>
    <n v="16588.916481481483"/>
    <s v="1945/05/31"/>
    <x v="463"/>
    <b v="0"/>
    <n v="0"/>
    <b v="0"/>
    <x v="7"/>
  </r>
  <r>
    <n v="2399"/>
    <s v="SheLifts - the #1 Female Bodybuilding HUB (Canceled)"/>
    <s v="SheLifts is going to be the number One international social HUB &amp; information resource for women into weight lifting"/>
    <x v="93"/>
    <n v="0"/>
    <x v="1"/>
    <x v="11"/>
    <s v="SEK"/>
    <n v="1418934506"/>
    <n v="1415910506"/>
    <n v="16387.853078703705"/>
    <s v="1944/11/11"/>
    <x v="547"/>
    <b v="0"/>
    <n v="0"/>
    <b v="0"/>
    <x v="7"/>
  </r>
  <r>
    <n v="2400"/>
    <s v="NEW 2016 Social Media Litesbook (Canceled)"/>
    <s v="New Innovation of Social Media with New Technology created to bring users even closer togethor - Tabs &amp; Features never seen before!"/>
    <x v="63"/>
    <n v="0"/>
    <x v="1"/>
    <x v="2"/>
    <s v="AUD"/>
    <n v="1460615164"/>
    <n v="1458023164"/>
    <n v="16875.268101851852"/>
    <s v="1946/03/14"/>
    <x v="749"/>
    <b v="0"/>
    <n v="0"/>
    <b v="0"/>
    <x v="7"/>
  </r>
  <r>
    <n v="2401"/>
    <s v="The Dancing Elephant, Traditional Dosa and Indian Cuisine"/>
    <s v="A &quot;Hypo-allergenic&quot; food cart that specializes in making traditional Indian Meals with a delicious American flavor combination."/>
    <x v="89"/>
    <n v="201"/>
    <x v="2"/>
    <x v="0"/>
    <s v="USD"/>
    <n v="1457207096"/>
    <n v="1452023096"/>
    <n v="16805.822870370372"/>
    <s v="1946/01/03"/>
    <x v="1344"/>
    <b v="0"/>
    <n v="9"/>
    <b v="0"/>
    <x v="19"/>
  </r>
  <r>
    <n v="2402"/>
    <s v="Cupcake Truck Unite"/>
    <s v="Small town, delicious treats, and a mobile truck"/>
    <x v="14"/>
    <n v="52"/>
    <x v="2"/>
    <x v="0"/>
    <s v="USD"/>
    <n v="1431533931"/>
    <n v="1428941931"/>
    <n v="16538.679756944446"/>
    <s v="1945/04/11"/>
    <x v="400"/>
    <b v="0"/>
    <n v="1"/>
    <b v="0"/>
    <x v="19"/>
  </r>
  <r>
    <n v="2403"/>
    <s v="Think Green, Think Tea Trike! - A mobile cafe &amp; online shop."/>
    <s v="The aim is to start a business/service serving the finest green tea to my local area by trike as well as selling tea online."/>
    <x v="38"/>
    <n v="202"/>
    <x v="2"/>
    <x v="1"/>
    <s v="GBP"/>
    <n v="1459368658"/>
    <n v="1454188258"/>
    <n v="16830.882615740742"/>
    <s v="1946/01/28"/>
    <x v="1345"/>
    <b v="0"/>
    <n v="12"/>
    <b v="0"/>
    <x v="19"/>
  </r>
  <r>
    <n v="2404"/>
    <s v="Square Donuts Truck"/>
    <s v="We would love another Donut Food Truck for your famous Square Donuts.  We have one successful truck and retail store open already!"/>
    <x v="36"/>
    <n v="0"/>
    <x v="2"/>
    <x v="0"/>
    <s v="USD"/>
    <n v="1451782607"/>
    <n v="1449190607"/>
    <n v="16773.03943287037"/>
    <s v="1945/12/02"/>
    <x v="717"/>
    <b v="0"/>
    <n v="0"/>
    <b v="0"/>
    <x v="19"/>
  </r>
  <r>
    <n v="2405"/>
    <s v="JoyShtick Food Truck"/>
    <s v="We are the first gaming-themed food truck, bringing gourmet pub fare to the Jacksonville area."/>
    <x v="10"/>
    <n v="1126"/>
    <x v="2"/>
    <x v="0"/>
    <s v="USD"/>
    <n v="1472911375"/>
    <n v="1471096975"/>
    <n v="17026.585358796296"/>
    <s v="1946/08/12"/>
    <x v="1346"/>
    <b v="0"/>
    <n v="20"/>
    <b v="0"/>
    <x v="19"/>
  </r>
  <r>
    <n v="2406"/>
    <s v="Arnold's Happy Days Food Truck"/>
    <s v="Be a part of something BIG, support us in opening the best burger truck in Tacoma! ~ &quot;So I donâ€™t have to dream alone!&quot;"/>
    <x v="53"/>
    <n v="1345"/>
    <x v="2"/>
    <x v="0"/>
    <s v="USD"/>
    <n v="1421635190"/>
    <n v="1418179190"/>
    <n v="16414.110995370371"/>
    <s v="1944/12/08"/>
    <x v="1347"/>
    <b v="0"/>
    <n v="16"/>
    <b v="0"/>
    <x v="19"/>
  </r>
  <r>
    <n v="2407"/>
    <s v="&quot;PASHUT&quot;-(Means â€˜simpleâ€™ in Hebrew)"/>
    <s v="Hummus-mediterranean diet, real food, organic, vegan, kosher._x000a_An original great health oriented street food in Santa Fe NM."/>
    <x v="29"/>
    <n v="5557"/>
    <x v="2"/>
    <x v="0"/>
    <s v="USD"/>
    <n v="1428732000"/>
    <n v="1426772928"/>
    <n v="16513.575555555555"/>
    <s v="1945/03/17"/>
    <x v="759"/>
    <b v="0"/>
    <n v="33"/>
    <b v="0"/>
    <x v="19"/>
  </r>
  <r>
    <n v="2408"/>
    <s v="Sabroso On Wheels"/>
    <s v="A US Army Vet trying to get a Peruvian food truck going! Really good Peruvian food now mobile!"/>
    <x v="36"/>
    <n v="30"/>
    <x v="2"/>
    <x v="0"/>
    <s v="USD"/>
    <n v="1415247757"/>
    <n v="1412652157"/>
    <n v="16350.140706018519"/>
    <s v="1944/10/05"/>
    <x v="388"/>
    <b v="0"/>
    <n v="2"/>
    <b v="0"/>
    <x v="19"/>
  </r>
  <r>
    <n v="2409"/>
    <s v="Johnny's Food Truck a Puerto Rican and BBQ infusion"/>
    <s v="I am looking to start a food truck with an infusion of my Puerto Rican heritage and my love for BBQ."/>
    <x v="31"/>
    <n v="460"/>
    <x v="2"/>
    <x v="0"/>
    <s v="USD"/>
    <n v="1439931675"/>
    <n v="1437339675"/>
    <n v="16635.875868055555"/>
    <s v="1945/07/17"/>
    <x v="1348"/>
    <b v="0"/>
    <n v="6"/>
    <b v="0"/>
    <x v="19"/>
  </r>
  <r>
    <n v="2410"/>
    <s v="Websters grill truck       slow cooked meats"/>
    <s v="Websters grill truck the best slow cooked meats on hot coals_x000a_Beef bisket, roast Lamb, roast chicken, Ribs, burgers, sliders,"/>
    <x v="36"/>
    <n v="0"/>
    <x v="2"/>
    <x v="2"/>
    <s v="AUD"/>
    <n v="1441619275"/>
    <n v="1439027275"/>
    <n v="16655.408275462964"/>
    <s v="1945/08/06"/>
    <x v="867"/>
    <b v="0"/>
    <n v="0"/>
    <b v="0"/>
    <x v="19"/>
  </r>
  <r>
    <n v="2411"/>
    <s v="Was ist das"/>
    <s v="I want to create an authentic German food truck to travel all over the US. Spreading amazing German Food to Summer Time Music Festivals"/>
    <x v="31"/>
    <n v="151"/>
    <x v="2"/>
    <x v="0"/>
    <s v="USD"/>
    <n v="1440524082"/>
    <n v="1437932082"/>
    <n v="16642.732430555556"/>
    <s v="1945/07/24"/>
    <x v="344"/>
    <b v="0"/>
    <n v="3"/>
    <b v="0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x v="6"/>
    <n v="0"/>
    <x v="2"/>
    <x v="6"/>
    <s v="EUR"/>
    <n v="1480185673"/>
    <n v="1476294073"/>
    <n v="17086.736956018518"/>
    <s v="1946/10/11"/>
    <x v="1349"/>
    <b v="0"/>
    <n v="0"/>
    <b v="0"/>
    <x v="19"/>
  </r>
  <r>
    <n v="2413"/>
    <s v="Lone Pine Coffee Brewery"/>
    <s v="Lone Pine Coffee Brewery will be a portable third-wave coffee shop available for wedding receptions and other events!"/>
    <x v="9"/>
    <n v="25"/>
    <x v="2"/>
    <x v="0"/>
    <s v="USD"/>
    <n v="1401579000"/>
    <n v="1398911882"/>
    <n v="16191.10974537037"/>
    <s v="1944/04/29"/>
    <x v="16"/>
    <b v="0"/>
    <n v="3"/>
    <b v="0"/>
    <x v="19"/>
  </r>
  <r>
    <n v="2414"/>
    <s v="Help 95th St.Tacos get a food truck in Atlanta"/>
    <s v="95th St. Tacos needs your help in purchasing a food truck so that we can deliver the flavors of LA Tacos right to your neighborhood"/>
    <x v="36"/>
    <n v="460"/>
    <x v="2"/>
    <x v="0"/>
    <s v="USD"/>
    <n v="1440215940"/>
    <n v="1436805660"/>
    <n v="16629.695138888888"/>
    <s v="1945/07/11"/>
    <x v="530"/>
    <b v="0"/>
    <n v="13"/>
    <b v="0"/>
    <x v="19"/>
  </r>
  <r>
    <n v="2415"/>
    <s v="Local Food Truck is Off the Hoof!"/>
    <s v="It will be ridiculously easy to become addicted to the full, rich flavor of locally raised beef, pork, and more..."/>
    <x v="127"/>
    <n v="335"/>
    <x v="2"/>
    <x v="0"/>
    <s v="USD"/>
    <n v="1468615346"/>
    <n v="1466023346"/>
    <n v="16967.862800925926"/>
    <s v="1946/06/14"/>
    <x v="889"/>
    <b v="0"/>
    <n v="6"/>
    <b v="0"/>
    <x v="19"/>
  </r>
  <r>
    <n v="2416"/>
    <s v="Smokin' J's BBQ. food truck"/>
    <s v="ex school bus redesigned into pickup truck complete with giant meat smoker in &quot;bed&quot; of truck and kitchen in the &quot;cab&quot; of the truck."/>
    <x v="22"/>
    <n v="5"/>
    <x v="2"/>
    <x v="0"/>
    <s v="USD"/>
    <n v="1426345200"/>
    <n v="1421343743"/>
    <n v="16450.737766203703"/>
    <s v="1945/01/13"/>
    <x v="611"/>
    <b v="0"/>
    <n v="1"/>
    <b v="0"/>
    <x v="19"/>
  </r>
  <r>
    <n v="2417"/>
    <s v="I want to make the best fried chicken!!"/>
    <s v="I have been working on a recipe for 20 years now and need to perfect it!  Also want to do a gluten free version, then open a food truck"/>
    <x v="28"/>
    <n v="0"/>
    <x v="2"/>
    <x v="0"/>
    <s v="USD"/>
    <n v="1407705187"/>
    <n v="1405113187"/>
    <n v="16262.884108796296"/>
    <s v="1944/07/09"/>
    <x v="524"/>
    <b v="0"/>
    <n v="0"/>
    <b v="0"/>
    <x v="19"/>
  </r>
  <r>
    <n v="2418"/>
    <s v="Mexican food truck"/>
    <s v="I want to start my food truck business."/>
    <x v="31"/>
    <n v="5"/>
    <x v="2"/>
    <x v="0"/>
    <s v="USD"/>
    <n v="1427225644"/>
    <n v="1422045244"/>
    <n v="16458.85699074074"/>
    <s v="1945/01/21"/>
    <x v="875"/>
    <b v="0"/>
    <n v="5"/>
    <b v="0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x v="9"/>
    <n v="0"/>
    <x v="2"/>
    <x v="0"/>
    <s v="USD"/>
    <n v="1424281389"/>
    <n v="1419097389"/>
    <n v="16424.738298611112"/>
    <s v="1944/12/18"/>
    <x v="760"/>
    <b v="0"/>
    <n v="0"/>
    <b v="0"/>
    <x v="19"/>
  </r>
  <r>
    <n v="2420"/>
    <s v="Pangea Cuisines &quot;Continental Drift&quot; A Paleo food Truck!"/>
    <s v="Pangea Cuisines offers authentic hand crafted dishes, utilizing fresh ingredients selected that very morning."/>
    <x v="347"/>
    <n v="2501"/>
    <x v="2"/>
    <x v="0"/>
    <s v="USD"/>
    <n v="1415583695"/>
    <n v="1410396095"/>
    <n v="16324.028877314815"/>
    <s v="1944/09/09"/>
    <x v="1350"/>
    <b v="0"/>
    <n v="36"/>
    <b v="0"/>
    <x v="19"/>
  </r>
  <r>
    <n v="2421"/>
    <s v="hot dog cart"/>
    <s v="help me start Merrill's first hot dog cart in this empty lot"/>
    <x v="12"/>
    <n v="1"/>
    <x v="2"/>
    <x v="0"/>
    <s v="USD"/>
    <n v="1424536196"/>
    <n v="1421944196"/>
    <n v="16457.687453703704"/>
    <s v="1945/01/20"/>
    <x v="1133"/>
    <b v="0"/>
    <n v="1"/>
    <b v="0"/>
    <x v="19"/>
  </r>
  <r>
    <n v="2422"/>
    <s v="Help starting a family owned food truck"/>
    <s v="Family owned business serving BBQ and seafood to the public"/>
    <x v="2"/>
    <n v="1"/>
    <x v="2"/>
    <x v="0"/>
    <s v="USD"/>
    <n v="1426091036"/>
    <n v="1423502636"/>
    <n v="16475.724953703702"/>
    <s v="1945/02/07"/>
    <x v="803"/>
    <b v="0"/>
    <n v="1"/>
    <b v="0"/>
    <x v="19"/>
  </r>
  <r>
    <n v="2423"/>
    <s v="FBTR BBQ"/>
    <s v="FBTR is a Texas-style, North Carolina based, homemade BBQ company looking to bring good meat to the masses."/>
    <x v="127"/>
    <n v="8"/>
    <x v="2"/>
    <x v="0"/>
    <s v="USD"/>
    <n v="1420044890"/>
    <n v="1417452890"/>
    <n v="16405.704745370371"/>
    <s v="1944/11/29"/>
    <x v="559"/>
    <b v="0"/>
    <n v="1"/>
    <b v="0"/>
    <x v="19"/>
  </r>
  <r>
    <n v="2424"/>
    <s v="Lily and Memphs"/>
    <s v="Great and creative food from the heart in the form of a sweet food truck!"/>
    <x v="31"/>
    <n v="310"/>
    <x v="2"/>
    <x v="0"/>
    <s v="USD"/>
    <n v="1414445108"/>
    <n v="1411853108"/>
    <n v="16340.892453703704"/>
    <s v="1944/09/25"/>
    <x v="1351"/>
    <b v="0"/>
    <n v="9"/>
    <b v="0"/>
    <x v="19"/>
  </r>
  <r>
    <n v="2425"/>
    <s v="Food Cart Tour With Raz Simone and Macklemore"/>
    <s v="I have the chance to take my Food Cart Business on the road. This is a major opportunity for a lot of people to learn and prosper."/>
    <x v="8"/>
    <n v="1"/>
    <x v="2"/>
    <x v="0"/>
    <s v="USD"/>
    <n v="1464386640"/>
    <n v="1463090149"/>
    <n v="16933.913761574073"/>
    <s v="1946/05/11"/>
    <x v="959"/>
    <b v="0"/>
    <n v="1"/>
    <b v="0"/>
    <x v="19"/>
  </r>
  <r>
    <n v="2426"/>
    <s v="The Low-Calorie Food Truck"/>
    <s v="Aspiring to create a food truck with many delicious low calorie meals to encourage healthy eating while enjoying every bite."/>
    <x v="22"/>
    <n v="0"/>
    <x v="2"/>
    <x v="0"/>
    <s v="USD"/>
    <n v="1439006692"/>
    <n v="1433822692"/>
    <n v="16595.170046296298"/>
    <s v="1945/06/07"/>
    <x v="206"/>
    <b v="0"/>
    <n v="0"/>
    <b v="0"/>
    <x v="19"/>
  </r>
  <r>
    <n v="2427"/>
    <s v="Wraps in a snap. Fast lunch with a gourmet punch!"/>
    <s v="Fast and simple lunches for those on the go.  All (lunch) deals $10 or less."/>
    <x v="63"/>
    <n v="1"/>
    <x v="2"/>
    <x v="0"/>
    <s v="USD"/>
    <n v="1458715133"/>
    <n v="1455262733"/>
    <n v="16843.318668981483"/>
    <s v="1946/02/10"/>
    <x v="855"/>
    <b v="0"/>
    <n v="1"/>
    <b v="0"/>
    <x v="19"/>
  </r>
  <r>
    <n v="2428"/>
    <s v="Premium Burgers"/>
    <s v="From Moo 2 You! We want to offer premium burgers to a taco flooded environment."/>
    <x v="19"/>
    <n v="1"/>
    <x v="2"/>
    <x v="0"/>
    <s v="USD"/>
    <n v="1426182551"/>
    <n v="1423594151"/>
    <n v="16476.784155092591"/>
    <s v="1945/02/08"/>
    <x v="549"/>
    <b v="0"/>
    <n v="1"/>
    <b v="0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x v="348"/>
    <n v="2005"/>
    <x v="2"/>
    <x v="10"/>
    <s v="NOK"/>
    <n v="1486313040"/>
    <n v="1483131966"/>
    <n v="17165.879236111112"/>
    <s v="1946/12/29"/>
    <x v="584"/>
    <b v="0"/>
    <n v="4"/>
    <b v="0"/>
    <x v="19"/>
  </r>
  <r>
    <n v="2430"/>
    <s v="It's so cute! - Great food!"/>
    <s v="This little guy will be circling the streets of Brickell &amp; Wynwood in Miami serving Venezuelan dishes. It needs TLC and some equipment"/>
    <x v="9"/>
    <n v="21"/>
    <x v="2"/>
    <x v="0"/>
    <s v="USD"/>
    <n v="1455246504"/>
    <n v="1452654504"/>
    <n v="16813.130833333333"/>
    <s v="1946/01/11"/>
    <x v="747"/>
    <b v="0"/>
    <n v="2"/>
    <b v="0"/>
    <x v="19"/>
  </r>
  <r>
    <n v="2431"/>
    <s v="Murphy's good eatin'"/>
    <s v="Go to Colorado and run a food truck with homemade food of all kinds."/>
    <x v="57"/>
    <n v="2"/>
    <x v="2"/>
    <x v="0"/>
    <s v="USD"/>
    <n v="1467080613"/>
    <n v="1461896613"/>
    <n v="16920.099687499998"/>
    <s v="1946/04/28"/>
    <x v="534"/>
    <b v="0"/>
    <n v="2"/>
    <b v="0"/>
    <x v="19"/>
  </r>
  <r>
    <n v="2432"/>
    <s v="funding for bbq trailer"/>
    <s v="Looking to start competition cooking and need start-up help.  Offering brisket tasting to all contributors."/>
    <x v="32"/>
    <n v="2"/>
    <x v="2"/>
    <x v="0"/>
    <s v="USD"/>
    <n v="1425791697"/>
    <n v="1423199697"/>
    <n v="16472.218715277777"/>
    <s v="1945/02/04"/>
    <x v="1352"/>
    <b v="0"/>
    <n v="2"/>
    <b v="0"/>
    <x v="19"/>
  </r>
  <r>
    <n v="2433"/>
    <s v="TWIZTID CREATIONS"/>
    <s v="I want to create an amazing menu that no one eals has.I have great ideas like a non-traditional pb&amp;j thats wraped in an eggroll &amp; fried"/>
    <x v="3"/>
    <n v="0"/>
    <x v="2"/>
    <x v="0"/>
    <s v="USD"/>
    <n v="1456608943"/>
    <n v="1454016943"/>
    <n v="16828.89980324074"/>
    <s v="1946/01/26"/>
    <x v="142"/>
    <b v="0"/>
    <n v="0"/>
    <b v="0"/>
    <x v="19"/>
  </r>
  <r>
    <n v="2434"/>
    <s v="Fresh fruit and veggies for the hood!"/>
    <s v="Mobile food truck loaded with locally grown fresh fruits and veggies. Caters to the inner-city and zip codes known as food deserts."/>
    <x v="22"/>
    <n v="26"/>
    <x v="2"/>
    <x v="0"/>
    <s v="USD"/>
    <n v="1438662474"/>
    <n v="1435206474"/>
    <n v="16611.186041666668"/>
    <s v="1945/06/23"/>
    <x v="994"/>
    <b v="0"/>
    <n v="2"/>
    <b v="0"/>
    <x v="19"/>
  </r>
  <r>
    <n v="2435"/>
    <s v="Paleo food as a Take Away-food, order and pay in the app"/>
    <s v="Healthy, paleo food nearby gym and office areas. You pic your order and pay in the app and pic your time for just pic up the food."/>
    <x v="65"/>
    <n v="1224"/>
    <x v="2"/>
    <x v="11"/>
    <s v="SEK"/>
    <n v="1444027186"/>
    <n v="1441435186"/>
    <n v="16683.277615740742"/>
    <s v="1945/09/03"/>
    <x v="1137"/>
    <b v="0"/>
    <n v="4"/>
    <b v="0"/>
    <x v="19"/>
  </r>
  <r>
    <n v="2436"/>
    <s v="Waistband: Solar Powered Vegan Quality of Life Truck"/>
    <s v="A sustainable vegan food truck. Locally and solar powered. Mission: hydroponic farms &amp; non profit eateries in impoverished lands by'30."/>
    <x v="349"/>
    <n v="45"/>
    <x v="2"/>
    <x v="5"/>
    <s v="CAD"/>
    <n v="1454078770"/>
    <n v="1448894770"/>
    <n v="16769.615393518518"/>
    <s v="1945/11/28"/>
    <x v="1317"/>
    <b v="0"/>
    <n v="2"/>
    <b v="0"/>
    <x v="19"/>
  </r>
  <r>
    <n v="2437"/>
    <s v="Cuppa Gumbos"/>
    <s v="Homemade Gumbo, Stews and Curry to be served hot and fresh everyday at any festival or concert we can attend."/>
    <x v="6"/>
    <n v="0"/>
    <x v="2"/>
    <x v="0"/>
    <s v="USD"/>
    <n v="1426615200"/>
    <n v="1422400188"/>
    <n v="16462.965138888889"/>
    <s v="1945/01/25"/>
    <x v="202"/>
    <b v="0"/>
    <n v="0"/>
    <b v="0"/>
    <x v="19"/>
  </r>
  <r>
    <n v="2438"/>
    <s v="FOOD|Art"/>
    <s v="I'm starting a catering and food truck business of southern comfort food. My FOOD is my Art!  _x000a_Thanks for you help!"/>
    <x v="36"/>
    <n v="50"/>
    <x v="2"/>
    <x v="0"/>
    <s v="USD"/>
    <n v="1449529062"/>
    <n v="1444341462"/>
    <n v="16716.915069444443"/>
    <s v="1945/10/06"/>
    <x v="377"/>
    <b v="0"/>
    <n v="1"/>
    <b v="0"/>
    <x v="19"/>
  </r>
  <r>
    <n v="2439"/>
    <s v="Pillow Puffs Concessions"/>
    <s v="Expand cotton candy concession to include other foods and purchase a trailer to haul._x000a_Purchase unstuffed pets to fill with cotton candy"/>
    <x v="3"/>
    <n v="0"/>
    <x v="2"/>
    <x v="0"/>
    <s v="USD"/>
    <n v="1445197129"/>
    <n v="1442605129"/>
    <n v="16696.818622685187"/>
    <s v="1945/09/16"/>
    <x v="1353"/>
    <b v="0"/>
    <n v="0"/>
    <b v="0"/>
    <x v="19"/>
  </r>
  <r>
    <n v="2440"/>
    <s v="The first green Food Truck in Phnom Penh"/>
    <s v="Starting a entire clean energy food truck and set a new standard for Cambodia"/>
    <x v="10"/>
    <n v="10"/>
    <x v="2"/>
    <x v="18"/>
    <s v="EUR"/>
    <n v="1455399313"/>
    <n v="1452807313"/>
    <n v="16814.89945601852"/>
    <s v="1946/01/12"/>
    <x v="207"/>
    <b v="0"/>
    <n v="2"/>
    <b v="0"/>
    <x v="19"/>
  </r>
  <r>
    <n v="2441"/>
    <s v="Bring Alchemy Pops to the People!"/>
    <s v="YOU can help Alchemy Pops POP up on a street near you!"/>
    <x v="51"/>
    <n v="8091"/>
    <x v="0"/>
    <x v="0"/>
    <s v="USD"/>
    <n v="1437627540"/>
    <n v="1435806054"/>
    <n v="16618.125625000001"/>
    <s v="1945/06/30"/>
    <x v="134"/>
    <b v="0"/>
    <n v="109"/>
    <b v="1"/>
    <x v="33"/>
  </r>
  <r>
    <n v="2442"/>
    <s v="Young Mountain Tea: A New White Tea from India's Himalayas"/>
    <s v="The first tea from a new sustainable tea region in India's young, rising Himalayas."/>
    <x v="95"/>
    <n v="30226"/>
    <x v="0"/>
    <x v="0"/>
    <s v="USD"/>
    <n v="1426777228"/>
    <n v="1424188828"/>
    <n v="16483.666990740741"/>
    <s v="1945/02/15"/>
    <x v="157"/>
    <b v="0"/>
    <n v="372"/>
    <b v="1"/>
    <x v="33"/>
  </r>
  <r>
    <n v="2443"/>
    <s v="VEGA: One-of-A-Kind Coffee that Changes Lives"/>
    <s v="We empower coffee farmers to process their own premium beans, and connect them directly with coffee lovers on our online marketplace."/>
    <x v="22"/>
    <n v="40502.99"/>
    <x v="0"/>
    <x v="0"/>
    <s v="USD"/>
    <n v="1408114822"/>
    <n v="1405522822"/>
    <n v="16267.625254629629"/>
    <s v="1944/07/14"/>
    <x v="768"/>
    <b v="0"/>
    <n v="311"/>
    <b v="1"/>
    <x v="33"/>
  </r>
  <r>
    <n v="2444"/>
    <s v="Trish's Truffles &amp; Sweet Treats."/>
    <s v="Chocolate Truffles &amp; Sweet Treats handcrafted the European traditional way.  One bite and you will always want to eat dessert first!"/>
    <x v="9"/>
    <n v="3258"/>
    <x v="0"/>
    <x v="0"/>
    <s v="USD"/>
    <n v="1464199591"/>
    <n v="1461607591"/>
    <n v="16916.754525462962"/>
    <s v="1946/04/24"/>
    <x v="101"/>
    <b v="0"/>
    <n v="61"/>
    <b v="1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x v="10"/>
    <n v="8640"/>
    <x v="0"/>
    <x v="0"/>
    <s v="USD"/>
    <n v="1443242021"/>
    <n v="1440650021"/>
    <n v="16674.190057870372"/>
    <s v="1945/08/25"/>
    <x v="154"/>
    <b v="0"/>
    <n v="115"/>
    <b v="1"/>
    <x v="33"/>
  </r>
  <r>
    <n v="2446"/>
    <s v="Brooklyn Cookie Company is growing!"/>
    <s v="The Brooklyn Cookie Company plans to bring our signature &quot;Mushroom&quot; Meringue Cookies and Just Meringues! to stores around the country!"/>
    <x v="10"/>
    <n v="8399"/>
    <x v="0"/>
    <x v="0"/>
    <s v="USD"/>
    <n v="1480174071"/>
    <n v="1477578471"/>
    <n v="17101.602673611113"/>
    <s v="1946/10/26"/>
    <x v="617"/>
    <b v="0"/>
    <n v="111"/>
    <b v="1"/>
    <x v="33"/>
  </r>
  <r>
    <n v="2447"/>
    <s v="The Workingman's Cake by Delectabites"/>
    <s v="Some days you just need cake! Homemade cake, wild (and classic) flavors, icing on the inside and shipped fresh to your home or office!"/>
    <x v="30"/>
    <n v="10680"/>
    <x v="0"/>
    <x v="0"/>
    <s v="USD"/>
    <n v="1478923200"/>
    <n v="1476184593"/>
    <n v="17085.469826388889"/>
    <s v="1946/10/10"/>
    <x v="896"/>
    <b v="0"/>
    <n v="337"/>
    <b v="1"/>
    <x v="33"/>
  </r>
  <r>
    <n v="2448"/>
    <s v="Ninja Narwhal Coffee Company 13oz. Campfire Coffee Mug"/>
    <s v="New ninja-cool campfire coffee mug from Ninja Narwhal Coffee Company. Perfect for holding 13oz of the best coffee in the universe!"/>
    <x v="44"/>
    <n v="430"/>
    <x v="0"/>
    <x v="0"/>
    <s v="USD"/>
    <n v="1472621760"/>
    <n v="1472110513"/>
    <n v="17038.316122685184"/>
    <s v="1946/08/24"/>
    <x v="674"/>
    <b v="0"/>
    <n v="9"/>
    <b v="1"/>
    <x v="33"/>
  </r>
  <r>
    <n v="2449"/>
    <s v="Born to Crunch - Jackson Holesome Granola"/>
    <s v="Wholesome, gluten-free, crunchy granola hand-baked in Jackson, WY. Rich in protein, omega 3's, and fiber. Help me get it to you!"/>
    <x v="3"/>
    <n v="10800"/>
    <x v="0"/>
    <x v="0"/>
    <s v="USD"/>
    <n v="1417321515"/>
    <n v="1414725915"/>
    <n v="16374.142534722223"/>
    <s v="1944/10/29"/>
    <x v="317"/>
    <b v="0"/>
    <n v="120"/>
    <b v="1"/>
    <x v="33"/>
  </r>
  <r>
    <n v="2450"/>
    <s v="Old Coast Ales: Brewery and Taproom"/>
    <s v="Old Coast Ales will be St. Augustine's very own micro brewery where our focus will be on creating unique and traditional beer styles."/>
    <x v="36"/>
    <n v="15230.03"/>
    <x v="0"/>
    <x v="0"/>
    <s v="USD"/>
    <n v="1414465860"/>
    <n v="1411177456"/>
    <n v="16333.072407407408"/>
    <s v="1944/09/18"/>
    <x v="1354"/>
    <b v="0"/>
    <n v="102"/>
    <b v="1"/>
    <x v="33"/>
  </r>
  <r>
    <n v="2451"/>
    <s v="Boss Balls Protein Balls"/>
    <s v="Meet the best tasting high protein, low sugar protein snack on the planet. Guaranteed to turn you into a stone cold fox."/>
    <x v="3"/>
    <n v="11545"/>
    <x v="0"/>
    <x v="0"/>
    <s v="USD"/>
    <n v="1488750490"/>
    <n v="1487022490"/>
    <n v="17210.908449074075"/>
    <s v="1947/02/12"/>
    <x v="1110"/>
    <b v="0"/>
    <n v="186"/>
    <b v="1"/>
    <x v="33"/>
  </r>
  <r>
    <n v="2452"/>
    <s v="Kickstart for a Startup Nebraska Food Business"/>
    <s v="Italian inspired sauce with a spice and heat that make this simple Red Sauce unique! This company name still remains a secret, for now!"/>
    <x v="20"/>
    <n v="801"/>
    <x v="0"/>
    <x v="0"/>
    <s v="USD"/>
    <n v="1451430000"/>
    <n v="1448914500"/>
    <n v="16769.84375"/>
    <s v="1945/11/28"/>
    <x v="1317"/>
    <b v="0"/>
    <n v="15"/>
    <b v="1"/>
    <x v="33"/>
  </r>
  <r>
    <n v="2453"/>
    <s v="Bounce Jerky - Natural - Hand-Crafted - Quality"/>
    <s v="Creating naturally smoked Jerky without the use of artificial ingredients or preservatives. A healthier snack that taste great!"/>
    <x v="9"/>
    <n v="4641"/>
    <x v="0"/>
    <x v="0"/>
    <s v="USD"/>
    <n v="1486053409"/>
    <n v="1483461409"/>
    <n v="17169.692233796297"/>
    <s v="1947/01/02"/>
    <x v="453"/>
    <b v="0"/>
    <n v="67"/>
    <b v="1"/>
    <x v="33"/>
  </r>
  <r>
    <n v="2454"/>
    <s v="Bine Brewing - Brewed Within Reach"/>
    <s v="Beer. Delicious, Salem made beer. Only the freshest, small batch beer straight from the source. Our beer is brewed within reach."/>
    <x v="19"/>
    <n v="35296"/>
    <x v="0"/>
    <x v="0"/>
    <s v="USD"/>
    <n v="1489207808"/>
    <n v="1486183808"/>
    <n v="17201.201481481483"/>
    <s v="1947/02/03"/>
    <x v="1355"/>
    <b v="0"/>
    <n v="130"/>
    <b v="1"/>
    <x v="33"/>
  </r>
  <r>
    <n v="2455"/>
    <s v="Yo Mama's Sauces &amp; Rubs"/>
    <s v="Mama wants everyone to try her secret recipes for sauces and rubs. She uses only the freshest ingredients for them."/>
    <x v="43"/>
    <n v="546"/>
    <x v="0"/>
    <x v="0"/>
    <s v="USD"/>
    <n v="1461177950"/>
    <n v="1458758750"/>
    <n v="16883.781828703704"/>
    <s v="1946/03/22"/>
    <x v="680"/>
    <b v="0"/>
    <n v="16"/>
    <b v="1"/>
    <x v="33"/>
  </r>
  <r>
    <n v="2456"/>
    <s v="Beef Sticks to Chomp On!!"/>
    <s v="These beef sticks will make your taste buds dance with happiness. Plus they are healthier than most available today!"/>
    <x v="15"/>
    <n v="2713"/>
    <x v="0"/>
    <x v="0"/>
    <s v="USD"/>
    <n v="1488063839"/>
    <n v="1485471839"/>
    <n v="17192.961099537039"/>
    <s v="1947/01/25"/>
    <x v="520"/>
    <b v="0"/>
    <n v="67"/>
    <b v="1"/>
    <x v="33"/>
  </r>
  <r>
    <n v="2457"/>
    <s v="NDWK The North Dakota Wine Kitchen"/>
    <s v="If you love wine, and have ever dreamed of crafting your own. You can in 3 easy steps.  Sample~Sprinkle~Savor."/>
    <x v="165"/>
    <n v="23530"/>
    <x v="0"/>
    <x v="0"/>
    <s v="USD"/>
    <n v="1458826056"/>
    <n v="1456237656"/>
    <n v="16854.602500000001"/>
    <s v="1946/02/21"/>
    <x v="389"/>
    <b v="0"/>
    <n v="124"/>
    <b v="1"/>
    <x v="33"/>
  </r>
  <r>
    <n v="2458"/>
    <s v="Smoke, Loaf &amp; Saucer"/>
    <s v="Three ladies starting a small bakery/toast bar concept @SmorgasburgLA.  House made pastries and bread using local and fun ingredients."/>
    <x v="10"/>
    <n v="5509"/>
    <x v="0"/>
    <x v="0"/>
    <s v="USD"/>
    <n v="1465498800"/>
    <n v="1462481718"/>
    <n v="16926.871736111112"/>
    <s v="1946/05/04"/>
    <x v="1356"/>
    <b v="0"/>
    <n v="80"/>
    <b v="1"/>
    <x v="33"/>
  </r>
  <r>
    <n v="2459"/>
    <s v="Amy's Cupcake Shoppe, Bringing sweet treats to Hopkins"/>
    <s v="Bringing delicious, scratch-made, baked goods to mainstreet Hopkins, MN. Specializing in cupcakes, cakes, cookies, and French macarons."/>
    <x v="11"/>
    <n v="30675"/>
    <x v="0"/>
    <x v="0"/>
    <s v="USD"/>
    <n v="1458742685"/>
    <n v="1454858285"/>
    <n v="16838.63755787037"/>
    <s v="1946/02/05"/>
    <x v="1357"/>
    <b v="0"/>
    <n v="282"/>
    <b v="1"/>
    <x v="33"/>
  </r>
  <r>
    <n v="2460"/>
    <s v="Grano: The Good Place to Get Great Bread"/>
    <s v="A humble and homey bakery passionately obsessed with good bread. Grano will fast become your favorite neighborhood food hub."/>
    <x v="0"/>
    <n v="8567"/>
    <x v="0"/>
    <x v="0"/>
    <s v="USD"/>
    <n v="1483417020"/>
    <n v="1480480167"/>
    <n v="17135.187118055557"/>
    <s v="1946/11/29"/>
    <x v="949"/>
    <b v="0"/>
    <n v="68"/>
    <b v="1"/>
    <x v="33"/>
  </r>
  <r>
    <n v="2461"/>
    <s v="Christian &amp; The Sinners"/>
    <s v="Songs of faith and worship that are so deeply spiritual you could sing them in church, so down to earth you could play them in a bar."/>
    <x v="51"/>
    <n v="7785"/>
    <x v="0"/>
    <x v="0"/>
    <s v="USD"/>
    <n v="1317438000"/>
    <n v="1314577097"/>
    <n v="15215.012696759259"/>
    <s v="1941/08/27"/>
    <x v="1358"/>
    <b v="0"/>
    <n v="86"/>
    <b v="1"/>
    <x v="14"/>
  </r>
  <r>
    <n v="2462"/>
    <s v="Help CHURCHES turn this song into an LGBT anthem!"/>
    <s v="CHURCHES, an indie rock band from Oakland, CA, is recording a new single about marriage equality and pressing it to 7&quot; vinyl."/>
    <x v="9"/>
    <n v="3321.25"/>
    <x v="0"/>
    <x v="0"/>
    <s v="USD"/>
    <n v="1342672096"/>
    <n v="1340944096"/>
    <n v="15520.186296296297"/>
    <s v="1942/06/28"/>
    <x v="1359"/>
    <b v="0"/>
    <n v="115"/>
    <b v="1"/>
    <x v="14"/>
  </r>
  <r>
    <n v="2463"/>
    <s v="Emma Ate the Lion &quot;Songs Two Count Too&quot;"/>
    <s v="Emma Ate The Lion's debut full length album"/>
    <x v="13"/>
    <n v="2325"/>
    <x v="0"/>
    <x v="0"/>
    <s v="USD"/>
    <n v="1366138800"/>
    <n v="1362710425"/>
    <n v="15772.111400462964"/>
    <s v="1943/03/07"/>
    <x v="657"/>
    <b v="0"/>
    <n v="75"/>
    <b v="1"/>
    <x v="14"/>
  </r>
  <r>
    <n v="2464"/>
    <s v="The Enemy Feathers NEW EP"/>
    <s v="The Enemy Feathers are passing the proverbial hat to see if we can raise enough money to complete Our NEW EP"/>
    <x v="13"/>
    <n v="2222"/>
    <x v="0"/>
    <x v="5"/>
    <s v="CAD"/>
    <n v="1443641340"/>
    <n v="1441143397"/>
    <n v="16679.90042824074"/>
    <s v="1945/08/30"/>
    <x v="187"/>
    <b v="0"/>
    <n v="43"/>
    <b v="1"/>
    <x v="14"/>
  </r>
  <r>
    <n v="2465"/>
    <s v="The Lion Oh My - Our first full length release"/>
    <s v="An indie band from Spokane, WA looking to master and package their first full length album."/>
    <x v="176"/>
    <n v="1261"/>
    <x v="0"/>
    <x v="0"/>
    <s v="USD"/>
    <n v="1348420548"/>
    <n v="1345828548"/>
    <n v="15576.719305555556"/>
    <s v="1942/08/23"/>
    <x v="1360"/>
    <b v="0"/>
    <n v="48"/>
    <b v="1"/>
    <x v="14"/>
  </r>
  <r>
    <n v="2466"/>
    <s v="Jesse Alexander's Independent Debut Album"/>
    <s v="With big dreams and big sounds, Jesse Alexander's Debut album titled &quot;For Once&quot; brings Indie Rock to a whole new level."/>
    <x v="30"/>
    <n v="2500"/>
    <x v="0"/>
    <x v="0"/>
    <s v="USD"/>
    <n v="1368066453"/>
    <n v="1365474453"/>
    <n v="15804.102465277778"/>
    <s v="1943/04/08"/>
    <x v="1361"/>
    <b v="0"/>
    <n v="52"/>
    <b v="1"/>
    <x v="14"/>
  </r>
  <r>
    <n v="2467"/>
    <s v="Nature Boy Explorer EP"/>
    <s v="We've finished our first EP and we're taking it on the road in three weeks! Help us fund manufacturing?"/>
    <x v="28"/>
    <n v="1185"/>
    <x v="0"/>
    <x v="0"/>
    <s v="USD"/>
    <n v="1336669200"/>
    <n v="1335473931"/>
    <n v="15456.87420138889"/>
    <s v="1942/04/25"/>
    <x v="1362"/>
    <b v="0"/>
    <n v="43"/>
    <b v="1"/>
    <x v="14"/>
  </r>
  <r>
    <n v="2468"/>
    <s v="New &quot;Jesse Denaro&quot; Album!"/>
    <s v="Please donate, support &amp; share this project so that I may be able to record my new EP this fall!"/>
    <x v="13"/>
    <n v="2144.34"/>
    <x v="0"/>
    <x v="0"/>
    <s v="USD"/>
    <n v="1351400400"/>
    <n v="1348285321"/>
    <n v="15605.15417824074"/>
    <s v="1942/09/21"/>
    <x v="1363"/>
    <b v="0"/>
    <n v="58"/>
    <b v="1"/>
    <x v="14"/>
  </r>
  <r>
    <n v="2469"/>
    <s v="Some Dark, Beautiful Morning - Greg Byers' EP"/>
    <s v="All the music for my EP of cello-fusion originals is complete. All I need now is your help to get it mastered &amp; pressed to CD &amp; vinyl!"/>
    <x v="38"/>
    <n v="1364"/>
    <x v="0"/>
    <x v="0"/>
    <s v="USD"/>
    <n v="1297160329"/>
    <n v="1295000329"/>
    <n v="14988.429733796296"/>
    <s v="1941/01/12"/>
    <x v="1364"/>
    <b v="0"/>
    <n v="47"/>
    <b v="1"/>
    <x v="14"/>
  </r>
  <r>
    <n v="2470"/>
    <s v="Geoff Zimmerman's Urban-Folk/ Indie-Rock Album"/>
    <s v="Music is my passion.  I've been recording this album for 2 years now, and I just want the world to finally hear it!"/>
    <x v="28"/>
    <n v="1031.6400000000001"/>
    <x v="0"/>
    <x v="0"/>
    <s v="USD"/>
    <n v="1337824055"/>
    <n v="1335232055"/>
    <n v="15454.074710648149"/>
    <s v="1942/04/23"/>
    <x v="1100"/>
    <b v="0"/>
    <n v="36"/>
    <b v="1"/>
    <x v="14"/>
  </r>
  <r>
    <n v="2471"/>
    <s v="Confused Disciples - &quot;Sleepamation&quot;"/>
    <s v="Confused Disciples' debut album &quot;Sleepamation&quot; is (finally) all recorded and mixed, now all that's left is mastering and duplication."/>
    <x v="2"/>
    <n v="640"/>
    <x v="0"/>
    <x v="0"/>
    <s v="USD"/>
    <n v="1327535392"/>
    <n v="1324079392"/>
    <n v="15324.992962962962"/>
    <s v="1941/12/14"/>
    <x v="329"/>
    <b v="0"/>
    <n v="17"/>
    <b v="1"/>
    <x v="14"/>
  </r>
  <r>
    <n v="2472"/>
    <s v="Help Ben Hardt Release 3 Albums In 9 Months!"/>
    <s v="Help Ben Hardt release 3 albums in a 9 month span, telling the story of two lovers in London during WWII. All with strings, a rock band and more..."/>
    <x v="51"/>
    <n v="10182.02"/>
    <x v="0"/>
    <x v="0"/>
    <s v="USD"/>
    <n v="1283562180"/>
    <n v="1277433980"/>
    <n v="14785.11550925926"/>
    <s v="1940/06/23"/>
    <x v="1365"/>
    <b v="0"/>
    <n v="104"/>
    <b v="1"/>
    <x v="14"/>
  </r>
  <r>
    <n v="2473"/>
    <s v="Mike Midwestern &quot;Oh My Soul&quot; Album"/>
    <s v="Wrote some new songs and it turned into an album. I even have a title already, &quot;Oh My Soul&quot;. Would love your support!"/>
    <x v="13"/>
    <n v="2000"/>
    <x v="0"/>
    <x v="0"/>
    <s v="USD"/>
    <n v="1352573869"/>
    <n v="1349978269"/>
    <n v="15624.748483796297"/>
    <s v="1942/10/10"/>
    <x v="249"/>
    <b v="0"/>
    <n v="47"/>
    <b v="1"/>
    <x v="14"/>
  </r>
  <r>
    <n v="2474"/>
    <s v="Suggestion's Upcoming Album!"/>
    <s v="Even though were still recording our first album, were taking pre orders to help with manufacturing costs. We have a lot to cover with this CD/ DVD. "/>
    <x v="10"/>
    <n v="5000.18"/>
    <x v="0"/>
    <x v="0"/>
    <s v="USD"/>
    <n v="1286756176"/>
    <n v="1282868176"/>
    <n v="14848.011296296296"/>
    <s v="1940/08/25"/>
    <x v="1366"/>
    <b v="0"/>
    <n v="38"/>
    <b v="1"/>
    <x v="14"/>
  </r>
  <r>
    <n v="2475"/>
    <s v="BRANDTSON - &quot;Send Us A Signal&quot; Vinyl LP"/>
    <s v="Help BRANDTSON and DREAMOVERrecords press their 2004 record, &quot;Send Us A Signal&quot;."/>
    <x v="30"/>
    <n v="2618"/>
    <x v="0"/>
    <x v="0"/>
    <s v="USD"/>
    <n v="1278799200"/>
    <n v="1273647255"/>
    <n v="14741.28767361111"/>
    <s v="1940/05/10"/>
    <x v="1367"/>
    <b v="0"/>
    <n v="81"/>
    <b v="1"/>
    <x v="14"/>
  </r>
  <r>
    <n v="2476"/>
    <s v="Arts &amp; Crafts"/>
    <s v="Eleven songs, the accumulation of several memorable occurrences in a sleepy town; stories of fiction &amp; fact."/>
    <x v="50"/>
    <n v="3360.72"/>
    <x v="0"/>
    <x v="0"/>
    <s v="USD"/>
    <n v="1415004770"/>
    <n v="1412149970"/>
    <n v="16344.328356481481"/>
    <s v="1944/09/29"/>
    <x v="575"/>
    <b v="0"/>
    <n v="55"/>
    <b v="1"/>
    <x v="14"/>
  </r>
  <r>
    <n v="2477"/>
    <s v="Debut Album"/>
    <s v="Releasing my first album in August, and I need your help in order to get it done!"/>
    <x v="47"/>
    <n v="1285"/>
    <x v="0"/>
    <x v="0"/>
    <s v="USD"/>
    <n v="1344789345"/>
    <n v="1340901345"/>
    <n v="15519.691493055556"/>
    <s v="1942/06/27"/>
    <x v="1368"/>
    <b v="0"/>
    <n v="41"/>
    <b v="1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x v="6"/>
    <n v="10200"/>
    <x v="0"/>
    <x v="0"/>
    <s v="USD"/>
    <n v="1358117313"/>
    <n v="1355525313"/>
    <n v="15688.950381944445"/>
    <s v="1942/12/13"/>
    <x v="1369"/>
    <b v="0"/>
    <n v="79"/>
    <b v="1"/>
    <x v="14"/>
  </r>
  <r>
    <n v="2479"/>
    <s v="FUEL FAKE NATIVES"/>
    <s v="Fake Natives is headed on tour this summer. Help them fill their tank with fossil fuels."/>
    <x v="43"/>
    <n v="400.33"/>
    <x v="0"/>
    <x v="0"/>
    <s v="USD"/>
    <n v="1343440800"/>
    <n v="1342545994"/>
    <n v="15538.726782407408"/>
    <s v="1942/07/16"/>
    <x v="221"/>
    <b v="0"/>
    <n v="16"/>
    <b v="1"/>
    <x v="14"/>
  </r>
  <r>
    <n v="2480"/>
    <s v="Either, Either EP"/>
    <s v="We are a band from Long Beach, Ca looking to record our first EP. Any little bit counts and your support would mean the world to us!"/>
    <x v="13"/>
    <n v="2000"/>
    <x v="0"/>
    <x v="0"/>
    <s v="USD"/>
    <n v="1444516084"/>
    <n v="1439332084"/>
    <n v="16658.936157407406"/>
    <s v="1945/08/09"/>
    <x v="621"/>
    <b v="0"/>
    <n v="8"/>
    <b v="1"/>
    <x v="14"/>
  </r>
  <r>
    <n v="2481"/>
    <s v="The Chrome Cranks launch PR campaign for new album!"/>
    <s v="To support the media blitz for their brand-new album, the band is offering a Kickstarter-only EP and other amazing premiums."/>
    <x v="23"/>
    <n v="4516.4399999999996"/>
    <x v="0"/>
    <x v="0"/>
    <s v="USD"/>
    <n v="1335799808"/>
    <n v="1333207808"/>
    <n v="15430.645925925926"/>
    <s v="1942/03/30"/>
    <x v="1370"/>
    <b v="0"/>
    <n v="95"/>
    <b v="1"/>
    <x v="14"/>
  </r>
  <r>
    <n v="2482"/>
    <s v="Journey to Japan"/>
    <s v="Singer Jude Roberts has been asked to perform his song &quot;The Flood&quot;  in Hiroshima.  You can assist in making this opportunity a reality."/>
    <x v="28"/>
    <n v="1001"/>
    <x v="0"/>
    <x v="0"/>
    <s v="USD"/>
    <n v="1312224383"/>
    <n v="1308336383"/>
    <n v="15142.782210648149"/>
    <s v="1941/06/15"/>
    <x v="1371"/>
    <b v="0"/>
    <n v="25"/>
    <b v="1"/>
    <x v="14"/>
  </r>
  <r>
    <n v="2483"/>
    <s v="Intangible Animal's &quot;Oh The Humanity&quot; Tour"/>
    <s v="Send Intangible Animal on our first West Coast Tour!!! The fate of the world rests in your hands."/>
    <x v="184"/>
    <n v="1251"/>
    <x v="0"/>
    <x v="0"/>
    <s v="USD"/>
    <n v="1335891603"/>
    <n v="1330711203"/>
    <n v="15401.750034722223"/>
    <s v="1942/03/01"/>
    <x v="1372"/>
    <b v="0"/>
    <n v="19"/>
    <b v="1"/>
    <x v="14"/>
  </r>
  <r>
    <n v="2484"/>
    <s v="Kickstart Kiya Heartwood's &quot;Bold Swimmer&quot; solo CD."/>
    <s v="A solo roots/rock CD written by award winning singer-songwriter Kiya Heartwood and produced by Grammy nominated producer Mark Hallman."/>
    <x v="8"/>
    <n v="4176.1099999999997"/>
    <x v="0"/>
    <x v="0"/>
    <s v="USD"/>
    <n v="1316124003"/>
    <n v="1313532003"/>
    <n v="15202.916701388889"/>
    <s v="1941/08/14"/>
    <x v="1373"/>
    <b v="0"/>
    <n v="90"/>
    <b v="1"/>
    <x v="14"/>
  </r>
  <r>
    <n v="2485"/>
    <s v="Calli Dollinger and The Dusters Fall Tour Fund"/>
    <s v="We're trying to fund a fall tour to Dallas,  where we will record our debut album with Grammy award-winning producer, Stuart Sikes."/>
    <x v="13"/>
    <n v="2065"/>
    <x v="0"/>
    <x v="0"/>
    <s v="USD"/>
    <n v="1318463879"/>
    <n v="1315439879"/>
    <n v="15224.998599537037"/>
    <s v="1941/09/05"/>
    <x v="1374"/>
    <b v="0"/>
    <n v="41"/>
    <b v="1"/>
    <x v="14"/>
  </r>
  <r>
    <n v="2486"/>
    <s v="Help Michael Trieb make CD's for his new EP!"/>
    <s v="I'm just about finished recording my new EP &quot;Gypsy Wind,&quot; but I need help w/making CD's for you to hold in your hands!  And listen to!"/>
    <x v="43"/>
    <n v="797"/>
    <x v="0"/>
    <x v="0"/>
    <s v="USD"/>
    <n v="1335113976"/>
    <n v="1332521976"/>
    <n v="15422.708055555555"/>
    <s v="1942/03/22"/>
    <x v="1375"/>
    <b v="0"/>
    <n v="30"/>
    <b v="1"/>
    <x v="14"/>
  </r>
  <r>
    <n v="2487"/>
    <s v="Copyrighting 1978 Champs Finished Album"/>
    <s v="Raise enough money to fund the copyright cost for the full length indie rock record we spent the year recording."/>
    <x v="15"/>
    <n v="1500.76"/>
    <x v="0"/>
    <x v="0"/>
    <s v="USD"/>
    <n v="1338083997"/>
    <n v="1335491997"/>
    <n v="15457.083298611111"/>
    <s v="1942/04/26"/>
    <x v="707"/>
    <b v="0"/>
    <n v="38"/>
    <b v="1"/>
    <x v="14"/>
  </r>
  <r>
    <n v="2488"/>
    <s v="Pull Some Strings For Jameson Elder"/>
    <s v="Nashville independent singer/songwriter Jameson Elder making a new album! Check out the video to preview the single &quot;Take Me Back&quot;!"/>
    <x v="9"/>
    <n v="3201"/>
    <x v="0"/>
    <x v="0"/>
    <s v="USD"/>
    <n v="1321459908"/>
    <n v="1318864308"/>
    <n v="15264.633194444445"/>
    <s v="1941/10/15"/>
    <x v="1170"/>
    <b v="0"/>
    <n v="65"/>
    <b v="1"/>
    <x v="14"/>
  </r>
  <r>
    <n v="2489"/>
    <s v="&quot;Death Anxiety&quot;, a new album by Pocket Vinyl"/>
    <s v="A new Pocket Vinyl album focusing on all things about death: what it is, feels like, leads to, and how the idea of God fits into it."/>
    <x v="8"/>
    <n v="4678.5"/>
    <x v="0"/>
    <x v="0"/>
    <s v="USD"/>
    <n v="1368117239"/>
    <n v="1365525239"/>
    <n v="15804.690266203705"/>
    <s v="1943/04/08"/>
    <x v="1361"/>
    <b v="0"/>
    <n v="75"/>
    <b v="1"/>
    <x v="14"/>
  </r>
  <r>
    <n v="2490"/>
    <s v="The Offbeats Summer Tour 2012"/>
    <s v="We are trying to fund our first multi-state tour this summer in an effort to get our music out to as many people as possible."/>
    <x v="2"/>
    <n v="607"/>
    <x v="0"/>
    <x v="0"/>
    <s v="USD"/>
    <n v="1340429276"/>
    <n v="1335245276"/>
    <n v="15454.227731481482"/>
    <s v="1942/04/23"/>
    <x v="1100"/>
    <b v="0"/>
    <n v="16"/>
    <b v="1"/>
    <x v="14"/>
  </r>
  <r>
    <n v="2491"/>
    <s v="Nathan Evans - Remove The Illusion EP "/>
    <s v="Nathan Evans, instrumental rock guitarist and official V3fights.com artist, is releasing his first solo EP entitled Remove The Illusion"/>
    <x v="2"/>
    <n v="516"/>
    <x v="0"/>
    <x v="0"/>
    <s v="USD"/>
    <n v="1295142660"/>
    <n v="1293739714"/>
    <n v="14973.839282407407"/>
    <s v="1940/12/28"/>
    <x v="1376"/>
    <b v="0"/>
    <n v="10"/>
    <b v="1"/>
    <x v="14"/>
  </r>
  <r>
    <n v="2492"/>
    <s v="SUPER NICE EP 2012"/>
    <s v="We're a band from Hawaii trying to produce our first EP and we need help!"/>
    <x v="20"/>
    <n v="750"/>
    <x v="0"/>
    <x v="0"/>
    <s v="USD"/>
    <n v="1339840740"/>
    <n v="1335397188"/>
    <n v="15455.985972222223"/>
    <s v="1942/04/24"/>
    <x v="1377"/>
    <b v="0"/>
    <n v="27"/>
    <b v="1"/>
    <x v="14"/>
  </r>
  <r>
    <n v="2493"/>
    <s v="Lets Make A Record Together!"/>
    <s v="Making the record I've always dreamed of, and I want you to be part of the journey. Join me and let's make a great album together!"/>
    <x v="22"/>
    <n v="25740"/>
    <x v="0"/>
    <x v="0"/>
    <s v="USD"/>
    <n v="1367208140"/>
    <n v="1363320140"/>
    <n v="15779.168287037037"/>
    <s v="1943/03/14"/>
    <x v="283"/>
    <b v="0"/>
    <n v="259"/>
    <b v="1"/>
    <x v="14"/>
  </r>
  <r>
    <n v="2494"/>
    <s v="Motive Makes a Man - Heavy Boots Album Production"/>
    <s v="Multi-Instrumentalist Ace Waters' new double album with 2+hours of music needs to be professionally made and replicated."/>
    <x v="15"/>
    <n v="1515.08"/>
    <x v="0"/>
    <x v="0"/>
    <s v="USD"/>
    <n v="1337786944"/>
    <n v="1335194944"/>
    <n v="15453.645185185185"/>
    <s v="1942/04/22"/>
    <x v="1378"/>
    <b v="0"/>
    <n v="39"/>
    <b v="1"/>
    <x v="14"/>
  </r>
  <r>
    <n v="2495"/>
    <s v="Vinyl Pressing for &quot;Nine Different Kinds of Gone&quot;"/>
    <s v="World-class musicians pay tribute to Kenny Childers, one of Indiana's best songwriters. MFT is pressing the album on double vinyl."/>
    <x v="15"/>
    <n v="1913.05"/>
    <x v="0"/>
    <x v="0"/>
    <s v="USD"/>
    <n v="1339022575"/>
    <n v="1336430575"/>
    <n v="15467.946469907407"/>
    <s v="1942/05/06"/>
    <x v="1379"/>
    <b v="0"/>
    <n v="42"/>
    <b v="1"/>
    <x v="14"/>
  </r>
  <r>
    <n v="2496"/>
    <s v="Lynn Haven - The First Album, &quot;Fair Weather Friends&quot;"/>
    <s v="Be a part of making the first Lynn Haven album, &quot;Fair Weather Friends.&quot;"/>
    <x v="12"/>
    <n v="6000"/>
    <x v="0"/>
    <x v="0"/>
    <s v="USD"/>
    <n v="1364597692"/>
    <n v="1361577292"/>
    <n v="15758.996435185185"/>
    <s v="1943/02/21"/>
    <x v="1380"/>
    <b v="0"/>
    <n v="10"/>
    <b v="1"/>
    <x v="14"/>
  </r>
  <r>
    <n v="2497"/>
    <s v="New Joe Rut Album: Live From the Great American Music Hall"/>
    <s v="Joe Rut captures his eccentrically funny and moving songs live with an 8-piece band + special guests.  Help him release it!!!"/>
    <x v="23"/>
    <n v="4510.8599999999997"/>
    <x v="0"/>
    <x v="0"/>
    <s v="USD"/>
    <n v="1312578338"/>
    <n v="1309986338"/>
    <n v="15161.878912037037"/>
    <s v="1941/07/04"/>
    <x v="68"/>
    <b v="0"/>
    <n v="56"/>
    <b v="1"/>
    <x v="14"/>
  </r>
  <r>
    <n v="2498"/>
    <s v="Race Bandit's Debut EP Validated"/>
    <s v="We've been working hard on getting our music out and we are taking the final steps to releasing our EP, but we need your help."/>
    <x v="28"/>
    <n v="1056"/>
    <x v="0"/>
    <x v="0"/>
    <s v="USD"/>
    <n v="1422400387"/>
    <n v="1421190787"/>
    <n v="16448.967442129629"/>
    <s v="1945/01/11"/>
    <x v="1060"/>
    <b v="0"/>
    <n v="20"/>
    <b v="1"/>
    <x v="14"/>
  </r>
  <r>
    <n v="2499"/>
    <s v="Ryan Hamilton : UK House Party Tour 2013"/>
    <s v="Ryan is headed to the UK for a series of Private House Parties! He needs your help. Don't miss your chance to be a part of the fun!"/>
    <x v="23"/>
    <n v="8105"/>
    <x v="0"/>
    <x v="0"/>
    <s v="USD"/>
    <n v="1356976800"/>
    <n v="1352820837"/>
    <n v="15657.648576388889"/>
    <s v="1942/11/12"/>
    <x v="604"/>
    <b v="0"/>
    <n v="170"/>
    <b v="1"/>
    <x v="14"/>
  </r>
  <r>
    <n v="2500"/>
    <s v="Completing &quot;God's Justice&quot;"/>
    <s v="ST's 4th LP has been tracked and mixed, but before he can set it free upon the world, it needs proper mastering and pressing!"/>
    <x v="20"/>
    <n v="680"/>
    <x v="0"/>
    <x v="0"/>
    <s v="USD"/>
    <n v="1340476375"/>
    <n v="1337884375"/>
    <n v="15484.772858796296"/>
    <s v="1942/05/23"/>
    <x v="1020"/>
    <b v="0"/>
    <n v="29"/>
    <b v="1"/>
    <x v="14"/>
  </r>
  <r>
    <n v="2501"/>
    <s v="The Bent King board game cafÃ© and wine lounge"/>
    <s v="Locally owned board game cafÃ© focused on keeping it local with fresh food, craft beer, wine, and, of course, all your favourite games!"/>
    <x v="34"/>
    <n v="281"/>
    <x v="2"/>
    <x v="5"/>
    <s v="CAD"/>
    <n v="1443379104"/>
    <n v="1440787104"/>
    <n v="16675.776666666668"/>
    <s v="1945/08/26"/>
    <x v="1381"/>
    <b v="0"/>
    <n v="7"/>
    <b v="0"/>
    <x v="34"/>
  </r>
  <r>
    <n v="2502"/>
    <s v="Cupcake Chaos"/>
    <s v="A small sweet shop featuring the cupcake variety offered by Cupcake Chaos, candy, cotton candy, shakes and malts, located in Dalhart,TX"/>
    <x v="74"/>
    <n v="86"/>
    <x v="2"/>
    <x v="0"/>
    <s v="USD"/>
    <n v="1411328918"/>
    <n v="1407440918"/>
    <n v="16289.825439814815"/>
    <s v="1944/08/05"/>
    <x v="1382"/>
    <b v="0"/>
    <n v="5"/>
    <b v="0"/>
    <x v="34"/>
  </r>
  <r>
    <n v="2503"/>
    <s v="Cardinal Bistro BYOB Start Up"/>
    <s v="Cardinal Bistro will be Contemporary American dinning establishment based in Ventnor, NJ featuring local, seasonal ingredients."/>
    <x v="3"/>
    <n v="0"/>
    <x v="2"/>
    <x v="0"/>
    <s v="USD"/>
    <n v="1465333560"/>
    <n v="1462743308"/>
    <n v="16929.899398148147"/>
    <s v="1946/05/07"/>
    <x v="985"/>
    <b v="0"/>
    <n v="0"/>
    <b v="0"/>
    <x v="34"/>
  </r>
  <r>
    <n v="2504"/>
    <s v="Halal Restaurant and Internet Cafe"/>
    <s v="Halal Restaurant and Internet Cafe 20 percent of profits will go to building masjids."/>
    <x v="19"/>
    <n v="0"/>
    <x v="2"/>
    <x v="0"/>
    <s v="USD"/>
    <n v="1416014534"/>
    <n v="1413418934"/>
    <n v="16359.015439814815"/>
    <s v="1944/10/14"/>
    <x v="776"/>
    <b v="0"/>
    <n v="0"/>
    <b v="0"/>
    <x v="34"/>
  </r>
  <r>
    <n v="2505"/>
    <s v="PASTATUTION"/>
    <s v="PASTATUTION- The act or practice of engaging in Pasta Making for money.  _x000a__x000a_Help us get the Arcobaleno Pasta Extruder!"/>
    <x v="39"/>
    <n v="0"/>
    <x v="2"/>
    <x v="0"/>
    <s v="USD"/>
    <n v="1426292416"/>
    <n v="1423704016"/>
    <n v="16478.05574074074"/>
    <s v="1945/02/10"/>
    <x v="139"/>
    <b v="0"/>
    <n v="0"/>
    <b v="0"/>
    <x v="34"/>
  </r>
  <r>
    <n v="2506"/>
    <s v="Bowlz Cafe, Hull"/>
    <s v="Love cereal as much as we do? Then we need your help! We are opening a worldwide cereal cafe, serving the best in imported cereals!"/>
    <x v="10"/>
    <n v="30"/>
    <x v="2"/>
    <x v="1"/>
    <s v="GBP"/>
    <n v="1443906000"/>
    <n v="1441955269"/>
    <n v="16689.297094907408"/>
    <s v="1945/09/09"/>
    <x v="999"/>
    <b v="0"/>
    <n v="2"/>
    <b v="0"/>
    <x v="34"/>
  </r>
  <r>
    <n v="2507"/>
    <s v="Help Cafe Talavera get a New Kitchen!"/>
    <s v="Unique dishes for a unique city!."/>
    <x v="350"/>
    <n v="0"/>
    <x v="2"/>
    <x v="0"/>
    <s v="USD"/>
    <n v="1431308704"/>
    <n v="1428716704"/>
    <n v="16536.072962962964"/>
    <s v="1945/04/09"/>
    <x v="1383"/>
    <b v="0"/>
    <n v="0"/>
    <b v="0"/>
    <x v="34"/>
  </r>
  <r>
    <n v="2508"/>
    <s v="Silver Linning Gourmet Fudge"/>
    <s v="I make Amazing homemade fudge available in 18 flavors. I want to open my own business to be able to let my area eat my incredible fudge"/>
    <x v="22"/>
    <n v="0"/>
    <x v="2"/>
    <x v="0"/>
    <s v="USD"/>
    <n v="1408056634"/>
    <n v="1405464634"/>
    <n v="16266.951782407408"/>
    <s v="1944/07/13"/>
    <x v="63"/>
    <b v="0"/>
    <n v="0"/>
    <b v="0"/>
    <x v="34"/>
  </r>
  <r>
    <n v="2509"/>
    <s v="&quot;Chuck J. Brubecker&quot;"/>
    <s v="Relax in a new Cheesecake Lounge in London, serving freshly made cheesecakes, all day and all night, along with great coffees and teas."/>
    <x v="75"/>
    <n v="1000"/>
    <x v="2"/>
    <x v="1"/>
    <s v="GBP"/>
    <n v="1429554349"/>
    <n v="1424719549"/>
    <n v="16489.809594907409"/>
    <s v="1945/02/21"/>
    <x v="298"/>
    <b v="0"/>
    <n v="28"/>
    <b v="0"/>
    <x v="34"/>
  </r>
  <r>
    <n v="2510"/>
    <s v="Dugout Dogs, Americas love of hot dogs and baseball!"/>
    <s v="Dugout Dogs will be specializing in the many hot dog and sausage styles sold at baseball parks around Major League Baseball (MLB)."/>
    <x v="63"/>
    <n v="75"/>
    <x v="2"/>
    <x v="0"/>
    <s v="USD"/>
    <n v="1431647772"/>
    <n v="1426463772"/>
    <n v="16509.997361111113"/>
    <s v="1945/03/13"/>
    <x v="319"/>
    <b v="0"/>
    <n v="2"/>
    <b v="0"/>
    <x v="34"/>
  </r>
  <r>
    <n v="2511"/>
    <s v="loluli's"/>
    <s v="Fresh Fast Food. A bbq ramen bar thats healthy, tasty and made to order right in front of your eyes....... From flame to bowl"/>
    <x v="57"/>
    <n v="0"/>
    <x v="2"/>
    <x v="1"/>
    <s v="GBP"/>
    <n v="1454323413"/>
    <n v="1451731413"/>
    <n v="16802.446909722221"/>
    <s v="1945/12/31"/>
    <x v="704"/>
    <b v="0"/>
    <n v="0"/>
    <b v="0"/>
    <x v="34"/>
  </r>
  <r>
    <n v="2512"/>
    <s v="Somethin' Tasty"/>
    <s v="Somethin' Tasty is a unique coffee, pastry &amp; retail store. We consign from all local sources: pottery, glass &amp; art."/>
    <x v="146"/>
    <n v="0"/>
    <x v="2"/>
    <x v="0"/>
    <s v="USD"/>
    <n v="1418504561"/>
    <n v="1417208561"/>
    <n v="16402.876863425925"/>
    <s v="1944/11/26"/>
    <x v="41"/>
    <b v="0"/>
    <n v="0"/>
    <b v="0"/>
    <x v="34"/>
  </r>
  <r>
    <n v="2513"/>
    <s v="Yahu Restaurants"/>
    <s v="Wir wollen einen Ort erschaffen an dem man sich wohlfÃ¼hlen kann, ein Ort an dem die Gedanken frei sind und man das Essen genieÃŸen kann."/>
    <x v="237"/>
    <n v="0"/>
    <x v="2"/>
    <x v="12"/>
    <s v="EUR"/>
    <n v="1488067789"/>
    <n v="1482883789"/>
    <n v="17163.00681712963"/>
    <s v="1946/12/27"/>
    <x v="750"/>
    <b v="0"/>
    <n v="0"/>
    <b v="0"/>
    <x v="34"/>
  </r>
  <r>
    <n v="2514"/>
    <s v="Lunch For Tots"/>
    <s v="My little cafe has been challenged to provide healthy, fun lunches to kids at a Montessori School. Local/organic as much as possible."/>
    <x v="14"/>
    <n v="210"/>
    <x v="2"/>
    <x v="0"/>
    <s v="USD"/>
    <n v="1408526477"/>
    <n v="1407057677"/>
    <n v="16285.389780092593"/>
    <s v="1944/08/01"/>
    <x v="865"/>
    <b v="0"/>
    <n v="4"/>
    <b v="0"/>
    <x v="34"/>
  </r>
  <r>
    <n v="2515"/>
    <s v="The Barrel Room Restaurant &amp; Tavern"/>
    <s v="The Barrel Room SF is moving to a new location in San Francisco with a 60-seat restaurant &amp; full liquor. Help us make our move amazing!"/>
    <x v="10"/>
    <n v="930"/>
    <x v="2"/>
    <x v="0"/>
    <s v="USD"/>
    <n v="1424635753"/>
    <n v="1422043753"/>
    <n v="16458.839733796296"/>
    <s v="1945/01/21"/>
    <x v="875"/>
    <b v="0"/>
    <n v="12"/>
    <b v="0"/>
    <x v="34"/>
  </r>
  <r>
    <n v="2516"/>
    <s v="Morning Glory"/>
    <s v="Hi, everyone my name is Alex, and i want to create not just a cafe spot, but a place that gives everyone a nice warm homey feeling."/>
    <x v="29"/>
    <n v="0"/>
    <x v="2"/>
    <x v="0"/>
    <s v="USD"/>
    <n v="1417279252"/>
    <n v="1414683652"/>
    <n v="16373.65337962963"/>
    <s v="1944/10/28"/>
    <x v="1384"/>
    <b v="0"/>
    <n v="0"/>
    <b v="0"/>
    <x v="34"/>
  </r>
  <r>
    <n v="2517"/>
    <s v="The Canteen"/>
    <s v="KICK START US! Chef-driven dining experience offering a multi-course tasteful and playful menu that hems in familiar seasonal comfort."/>
    <x v="102"/>
    <n v="1767"/>
    <x v="2"/>
    <x v="5"/>
    <s v="CAD"/>
    <n v="1426788930"/>
    <n v="1424200530"/>
    <n v="16483.802430555555"/>
    <s v="1945/02/15"/>
    <x v="157"/>
    <b v="0"/>
    <n v="33"/>
    <b v="0"/>
    <x v="34"/>
  </r>
  <r>
    <n v="2518"/>
    <s v="Southern California's Backroad Eateries"/>
    <s v="I am traveling the backroads of Southern California, to discover the best out-of-the-way eateries the area has to offer"/>
    <x v="10"/>
    <n v="0"/>
    <x v="2"/>
    <x v="0"/>
    <s v="USD"/>
    <n v="1415899228"/>
    <n v="1413303628"/>
    <n v="16357.68087962963"/>
    <s v="1944/10/12"/>
    <x v="308"/>
    <b v="0"/>
    <n v="0"/>
    <b v="0"/>
    <x v="34"/>
  </r>
  <r>
    <n v="2519"/>
    <s v="Kelli's Kitchen"/>
    <s v="Better than your mom's, better than Cracker Barrel, only at Kelli's Kitchen (all from scratch)."/>
    <x v="60"/>
    <n v="65"/>
    <x v="2"/>
    <x v="0"/>
    <s v="USD"/>
    <n v="1405741404"/>
    <n v="1403149404"/>
    <n v="16240.155138888889"/>
    <s v="1944/06/17"/>
    <x v="567"/>
    <b v="0"/>
    <n v="4"/>
    <b v="0"/>
    <x v="34"/>
  </r>
  <r>
    <n v="2520"/>
    <s v="The Aurora Outpost Restaurant/NightClub"/>
    <s v="Aurora restaurant/night club, a Star Wars/Star Trek Science fiction community gathering place and club in the Tulsa/Oklahoma city area."/>
    <x v="57"/>
    <n v="0"/>
    <x v="2"/>
    <x v="0"/>
    <s v="USD"/>
    <n v="1476559260"/>
    <n v="1472567085"/>
    <n v="17043.600520833334"/>
    <s v="1946/08/29"/>
    <x v="210"/>
    <b v="0"/>
    <n v="0"/>
    <b v="0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x v="78"/>
    <n v="13685.99"/>
    <x v="0"/>
    <x v="0"/>
    <s v="USD"/>
    <n v="1444778021"/>
    <n v="1442963621"/>
    <n v="16700.967835648149"/>
    <s v="1945/09/20"/>
    <x v="1385"/>
    <b v="0"/>
    <n v="132"/>
    <b v="1"/>
    <x v="35"/>
  </r>
  <r>
    <n v="2522"/>
    <s v="FALLING MAN @ Center for Contemporary Opera"/>
    <s v="Based on Don DeLilloâ€™s powerful post-9/11 novel, Falling Man captures the first moments of the terrorist attacks that changed the world"/>
    <x v="10"/>
    <n v="5000"/>
    <x v="0"/>
    <x v="0"/>
    <s v="USD"/>
    <n v="1461336720"/>
    <n v="1459431960"/>
    <n v="16891.573611111111"/>
    <s v="1946/03/30"/>
    <x v="1126"/>
    <b v="0"/>
    <n v="27"/>
    <b v="1"/>
    <x v="35"/>
  </r>
  <r>
    <n v="2523"/>
    <s v="Pater Noster Project"/>
    <s v="PATER NOSTER (2003) by Thomas Oboe Lee, scored for baritone solo and string quartet.  Hauntingly beautiful, yet never performed."/>
    <x v="42"/>
    <n v="1408"/>
    <x v="0"/>
    <x v="0"/>
    <s v="USD"/>
    <n v="1416270292"/>
    <n v="1413674692"/>
    <n v="16361.975601851851"/>
    <s v="1944/10/16"/>
    <x v="1143"/>
    <b v="0"/>
    <n v="26"/>
    <b v="1"/>
    <x v="35"/>
  </r>
  <r>
    <n v="2524"/>
    <s v="Les Bostonades' First CD"/>
    <s v="We're bringing some of our favorite music from the past 10 years to disc for the first time ever."/>
    <x v="51"/>
    <n v="7620"/>
    <x v="0"/>
    <x v="0"/>
    <s v="USD"/>
    <n v="1419136200"/>
    <n v="1416338557"/>
    <n v="16392.807372685184"/>
    <s v="1944/11/16"/>
    <x v="997"/>
    <b v="0"/>
    <n v="43"/>
    <b v="1"/>
    <x v="35"/>
  </r>
  <r>
    <n v="2525"/>
    <s v="Jenny &amp; Rossâ”‚To Sing in Germany"/>
    <s v="Husband and wife operatic team specializing in German opera. Fundraising for an audition tour of Germany."/>
    <x v="6"/>
    <n v="8026"/>
    <x v="0"/>
    <x v="0"/>
    <s v="USD"/>
    <n v="1340914571"/>
    <n v="1338322571"/>
    <n v="15489.844571759259"/>
    <s v="1942/05/28"/>
    <x v="1386"/>
    <b v="0"/>
    <n v="80"/>
    <b v="1"/>
    <x v="35"/>
  </r>
  <r>
    <n v="2526"/>
    <s v="10 Years and Counting...a new album by Valor Brass!"/>
    <s v="New music and arrangements, amazing sound, brass chamber music at the highest level!  Be a part of our community!"/>
    <x v="23"/>
    <n v="4518"/>
    <x v="0"/>
    <x v="0"/>
    <s v="USD"/>
    <n v="1418014740"/>
    <n v="1415585474"/>
    <n v="16384.091134259259"/>
    <s v="1944/11/08"/>
    <x v="1387"/>
    <b v="0"/>
    <n v="33"/>
    <b v="1"/>
    <x v="35"/>
  </r>
  <r>
    <n v="2527"/>
    <s v="Britten in Song: A Centennial Celebration"/>
    <s v="Five Programs of Benjamin Britten's vocal works featuring over 20 extraordinary vocalists and pianists."/>
    <x v="23"/>
    <n v="4085"/>
    <x v="0"/>
    <x v="0"/>
    <s v="USD"/>
    <n v="1382068740"/>
    <n v="1380477691"/>
    <n v="15977.751053240741"/>
    <s v="1943/09/28"/>
    <x v="1079"/>
    <b v="0"/>
    <n v="71"/>
    <b v="1"/>
    <x v="35"/>
  </r>
  <r>
    <n v="2528"/>
    <s v="Three Voices"/>
    <s v="I've been offered a contract with HatHut to record Feldman's 'Three Voices', which would be my first solo disc. I need your help!"/>
    <x v="23"/>
    <n v="4289.99"/>
    <x v="0"/>
    <x v="1"/>
    <s v="GBP"/>
    <n v="1440068400"/>
    <n v="1438459303"/>
    <n v="16648.834525462964"/>
    <s v="1945/07/30"/>
    <x v="1388"/>
    <b v="0"/>
    <n v="81"/>
    <b v="1"/>
    <x v="35"/>
  </r>
  <r>
    <n v="2529"/>
    <s v="UrbanArias is DC's Contemporary Opera Company"/>
    <s v="Opera. Short. New."/>
    <x v="12"/>
    <n v="6257"/>
    <x v="0"/>
    <x v="0"/>
    <s v="USD"/>
    <n v="1332636975"/>
    <n v="1328752575"/>
    <n v="15379.080729166666"/>
    <s v="1942/02/07"/>
    <x v="277"/>
    <b v="0"/>
    <n v="76"/>
    <b v="1"/>
    <x v="35"/>
  </r>
  <r>
    <n v="2530"/>
    <s v="OK Mozart Festival premiere by The Tulsa Youth Symphony"/>
    <s v="With your help the Tulsa Youth Symphony will have its premiere appearance at the opening of the OK Mozart Festival, June 6th"/>
    <x v="115"/>
    <n v="6500"/>
    <x v="0"/>
    <x v="0"/>
    <s v="USD"/>
    <n v="1429505400"/>
    <n v="1426711505"/>
    <n v="16512.864641203705"/>
    <s v="1945/03/16"/>
    <x v="1166"/>
    <b v="0"/>
    <n v="48"/>
    <b v="1"/>
    <x v="35"/>
  </r>
  <r>
    <n v="2531"/>
    <s v="Modern Chamber Music"/>
    <s v="The first CD of chamber music composed by John Leupold to be released on PARMA records. The album features solo, duets, and a quartet."/>
    <x v="37"/>
    <n v="4518"/>
    <x v="0"/>
    <x v="0"/>
    <s v="USD"/>
    <n v="1439611140"/>
    <n v="1437668354"/>
    <n v="16639.680023148147"/>
    <s v="1945/07/21"/>
    <x v="764"/>
    <b v="0"/>
    <n v="61"/>
    <b v="1"/>
    <x v="35"/>
  </r>
  <r>
    <n v="2532"/>
    <s v="The Pacific Guitar Ensemble's Debut Recording!"/>
    <s v="Please help us record our first album, which will contain an exciting collection of works, old and new, for large guitar ensemble!"/>
    <x v="23"/>
    <n v="5045"/>
    <x v="0"/>
    <x v="0"/>
    <s v="USD"/>
    <n v="1345148566"/>
    <n v="1342556566"/>
    <n v="15538.849143518519"/>
    <s v="1942/07/16"/>
    <x v="221"/>
    <b v="0"/>
    <n v="60"/>
    <b v="1"/>
    <x v="35"/>
  </r>
  <r>
    <n v="2533"/>
    <s v="HOLOGRAPHIC - 2013 Concert and Commission Campaign"/>
    <s v="HOLOGRAPHIC is raising money for our 2013 live, four-concert new music project and to commission composer Jonathan Sokol!"/>
    <x v="51"/>
    <n v="8300"/>
    <x v="0"/>
    <x v="0"/>
    <s v="USD"/>
    <n v="1362160868"/>
    <n v="1359568911"/>
    <n v="15735.751284722222"/>
    <s v="1943/01/29"/>
    <x v="285"/>
    <b v="0"/>
    <n v="136"/>
    <b v="1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x v="13"/>
    <n v="2100"/>
    <x v="0"/>
    <x v="0"/>
    <s v="USD"/>
    <n v="1262325600"/>
    <n v="1257871712"/>
    <n v="14558.70037037037"/>
    <s v="1939/11/09"/>
    <x v="1389"/>
    <b v="0"/>
    <n v="14"/>
    <b v="1"/>
    <x v="35"/>
  </r>
  <r>
    <n v="2535"/>
    <s v="Mark Hayes Requiem Recording"/>
    <s v="Mark Hayes: Requiem Recording"/>
    <x v="22"/>
    <n v="20755"/>
    <x v="0"/>
    <x v="0"/>
    <s v="USD"/>
    <n v="1417463945"/>
    <n v="1414781945"/>
    <n v="16374.791030092592"/>
    <s v="1944/10/29"/>
    <x v="317"/>
    <b v="0"/>
    <n v="78"/>
    <b v="1"/>
    <x v="35"/>
  </r>
  <r>
    <n v="2536"/>
    <s v="Become the subject of my next composition!"/>
    <s v="I create my solo piano Vignettes by encrypting someone's name in the melody. Next up is the fourth Vignette, and I need a subject!"/>
    <x v="251"/>
    <n v="29"/>
    <x v="0"/>
    <x v="0"/>
    <s v="USD"/>
    <n v="1375151566"/>
    <n v="1373337166"/>
    <n v="15895.106087962962"/>
    <s v="1943/07/08"/>
    <x v="965"/>
    <b v="0"/>
    <n v="4"/>
    <b v="1"/>
    <x v="35"/>
  </r>
  <r>
    <n v="2537"/>
    <s v="The Philadelphia Opera Collective presents Susannah"/>
    <s v="When an innocent girl is seen bathing by local church elders, she becomes the target of travelling, revivalist preacher Olin Blitch."/>
    <x v="28"/>
    <n v="1100"/>
    <x v="0"/>
    <x v="0"/>
    <s v="USD"/>
    <n v="1312212855"/>
    <n v="1307028855"/>
    <n v="15127.648784722222"/>
    <s v="1941/05/31"/>
    <x v="1390"/>
    <b v="0"/>
    <n v="11"/>
    <b v="1"/>
    <x v="35"/>
  </r>
  <r>
    <n v="2538"/>
    <s v="Me, Myself and Albinoni"/>
    <s v="I will record 2 of Tomaso Albinoni's concertos for 2 oboes playing both parts myself."/>
    <x v="102"/>
    <n v="20343.169999999998"/>
    <x v="0"/>
    <x v="0"/>
    <s v="USD"/>
    <n v="1361681940"/>
    <n v="1359029661"/>
    <n v="15729.509965277777"/>
    <s v="1943/01/23"/>
    <x v="1391"/>
    <b v="0"/>
    <n v="185"/>
    <b v="1"/>
    <x v="35"/>
  </r>
  <r>
    <n v="2539"/>
    <s v="The Flying Gambas"/>
    <s v="Help ABS Academy musicians get their cellos, gambas, &amp; contrabasses to San Francisco by supporting their instruments' travel."/>
    <x v="3"/>
    <n v="10025"/>
    <x v="0"/>
    <x v="0"/>
    <s v="USD"/>
    <n v="1422913152"/>
    <n v="1417729152"/>
    <n v="16408.902222222223"/>
    <s v="1944/12/02"/>
    <x v="794"/>
    <b v="0"/>
    <n v="59"/>
    <b v="1"/>
    <x v="35"/>
  </r>
  <r>
    <n v="2540"/>
    <s v="Vladimir in Butterfly Country"/>
    <s v="â€œVladimir in Butterfly Countryâ€ is a chamber opera by composer Ann Callaway and Jaime Robles, which will premiere October 30, 2011."/>
    <x v="30"/>
    <n v="2585"/>
    <x v="0"/>
    <x v="0"/>
    <s v="USD"/>
    <n v="1319904721"/>
    <n v="1314720721"/>
    <n v="15216.675011574074"/>
    <s v="1941/08/28"/>
    <x v="1392"/>
    <b v="0"/>
    <n v="27"/>
    <b v="1"/>
    <x v="35"/>
  </r>
  <r>
    <n v="2541"/>
    <s v="Completion of Unique Recording of British and Finnish Music"/>
    <s v="A debut CD of romantic Fantasies by young composers Bridge, Ireland, Sibelius and a premiere recording of Bergman Trio Op. 2 from 1939"/>
    <x v="8"/>
    <n v="3746"/>
    <x v="0"/>
    <x v="1"/>
    <s v="GBP"/>
    <n v="1380192418"/>
    <n v="1375008418"/>
    <n v="15914.449282407408"/>
    <s v="1943/07/27"/>
    <x v="1393"/>
    <b v="0"/>
    <n v="63"/>
    <b v="1"/>
    <x v="35"/>
  </r>
  <r>
    <n v="2542"/>
    <s v="Classical Music by Marquita"/>
    <s v="Marquita Renee Ntim records her first Classical Album, complete with her playing the viola, cello and singing opera."/>
    <x v="176"/>
    <n v="725"/>
    <x v="0"/>
    <x v="0"/>
    <s v="USD"/>
    <n v="1380599940"/>
    <n v="1377252857"/>
    <n v="15940.426585648149"/>
    <s v="1943/08/22"/>
    <x v="898"/>
    <b v="0"/>
    <n v="13"/>
    <b v="1"/>
    <x v="35"/>
  </r>
  <r>
    <n v="2543"/>
    <s v="AM 1610 :: The Station &gt;&gt; Live Studio Project &gt; Phase 1"/>
    <s v="The Station in Hamtramck is supplementing our studio to accommodate live in-studio performances and recordings.   You can help. "/>
    <x v="49"/>
    <n v="391"/>
    <x v="0"/>
    <x v="0"/>
    <s v="USD"/>
    <n v="1293937200"/>
    <n v="1291257298"/>
    <n v="14945.107615740741"/>
    <s v="1940/11/30"/>
    <x v="1394"/>
    <b v="0"/>
    <n v="13"/>
    <b v="1"/>
    <x v="35"/>
  </r>
  <r>
    <n v="2544"/>
    <s v="Singing City Children's Choir"/>
    <s v="Bringing choral music and performance opportunities to under-served youth in West Philadelphia"/>
    <x v="10"/>
    <n v="5041"/>
    <x v="0"/>
    <x v="0"/>
    <s v="USD"/>
    <n v="1341750569"/>
    <n v="1339158569"/>
    <n v="15499.520474537037"/>
    <s v="1942/06/07"/>
    <x v="1395"/>
    <b v="0"/>
    <n v="57"/>
    <b v="1"/>
    <x v="35"/>
  </r>
  <r>
    <n v="2545"/>
    <s v="Larchmere String Quartet Debut Album: Music by Stephan Krehl"/>
    <s v="We're recording our debut album: a CD of the string quartet and clarinet quintet by Stephan Krehl for the Naxos label"/>
    <x v="13"/>
    <n v="3906"/>
    <x v="0"/>
    <x v="0"/>
    <s v="USD"/>
    <n v="1424997000"/>
    <n v="1421983138"/>
    <n v="16458.138171296298"/>
    <s v="1945/01/21"/>
    <x v="875"/>
    <b v="0"/>
    <n v="61"/>
    <b v="1"/>
    <x v="35"/>
  </r>
  <r>
    <n v="2546"/>
    <s v="Cor Cantiamo's First Commercially Released Recording"/>
    <s v="We want to release an album of choral music by acclaimed Finnish composer Jaakko MÃ¤ntyjÃ¤rvi in 2014"/>
    <x v="8"/>
    <n v="3910"/>
    <x v="0"/>
    <x v="0"/>
    <s v="USD"/>
    <n v="1380949200"/>
    <n v="1378586179"/>
    <n v="15955.858553240741"/>
    <s v="1943/09/06"/>
    <x v="671"/>
    <b v="0"/>
    <n v="65"/>
    <b v="1"/>
    <x v="35"/>
  </r>
  <r>
    <n v="2547"/>
    <s v="Classical Guitar Music of Hawaii"/>
    <s v="A compilation of Guitar Music by composers Darin Au, Jeff Peterson, Byron Yasui, Bailey Matsuda, Ian O'Sullivan, and Michael Foumai."/>
    <x v="62"/>
    <n v="6592"/>
    <x v="0"/>
    <x v="0"/>
    <s v="USD"/>
    <n v="1333560803"/>
    <n v="1330972403"/>
    <n v="15404.773182870371"/>
    <s v="1942/03/04"/>
    <x v="664"/>
    <b v="0"/>
    <n v="134"/>
    <b v="1"/>
    <x v="35"/>
  </r>
  <r>
    <n v="2548"/>
    <s v="IYSO Orchestra Academy &amp; Symphonic Concert 2016"/>
    <s v="This is the embryo of the change for future ecosystem of musical art  in Indonesia. Please support us to realize our program on Oct 9!"/>
    <x v="12"/>
    <n v="6111"/>
    <x v="0"/>
    <x v="6"/>
    <s v="EUR"/>
    <n v="1475209620"/>
    <n v="1473087637"/>
    <n v="17049.625428240739"/>
    <s v="1946/09/04"/>
    <x v="1396"/>
    <b v="0"/>
    <n v="37"/>
    <b v="1"/>
    <x v="35"/>
  </r>
  <r>
    <n v="2549"/>
    <s v="The Miller's Wife, a new opera"/>
    <s v="A new opera in English by Mike Christie to be premiÃ¨red at the Arcola Theatre, London UK from 14th-17th August 2013."/>
    <x v="351"/>
    <n v="1614"/>
    <x v="0"/>
    <x v="1"/>
    <s v="GBP"/>
    <n v="1370019600"/>
    <n v="1366999870"/>
    <n v="15821.757754629629"/>
    <s v="1943/04/25"/>
    <x v="1397"/>
    <b v="0"/>
    <n v="37"/>
    <b v="1"/>
    <x v="35"/>
  </r>
  <r>
    <n v="2550"/>
    <s v="RESTLESS: Ashley Bathgate and Karl Larson Record Ken Thomson"/>
    <s v="Ashley Bathgate and Karl Larson are raising funds to make the premiere recording of Ken Thomson's brilliant, dramatic new chamber works"/>
    <x v="115"/>
    <n v="6555"/>
    <x v="0"/>
    <x v="0"/>
    <s v="USD"/>
    <n v="1444276740"/>
    <n v="1439392406"/>
    <n v="16659.634328703705"/>
    <s v="1945/08/10"/>
    <x v="382"/>
    <b v="0"/>
    <n v="150"/>
    <b v="1"/>
    <x v="35"/>
  </r>
  <r>
    <n v="2551"/>
    <s v="Mozart Requiem with Bach Cantata 106 &amp; Brahms NÃ¤nie"/>
    <s v="KCS seeks your support to off-set the cost of assembling a professional 25 piece orchestra for two choral performances."/>
    <x v="352"/>
    <n v="3775.5"/>
    <x v="0"/>
    <x v="0"/>
    <s v="USD"/>
    <n v="1332362880"/>
    <n v="1329890585"/>
    <n v="15392.252141203704"/>
    <s v="1942/02/20"/>
    <x v="1226"/>
    <b v="0"/>
    <n v="56"/>
    <b v="1"/>
    <x v="35"/>
  </r>
  <r>
    <n v="2552"/>
    <s v="DAVID, The Oratorio"/>
    <s v="World Premiere of a new oratorio with chorus, soloists, and orchestra, based on the Old Testament king and prophet, DAVID"/>
    <x v="9"/>
    <n v="3195"/>
    <x v="0"/>
    <x v="0"/>
    <s v="USD"/>
    <n v="1488741981"/>
    <n v="1486149981"/>
    <n v="17200.809965277778"/>
    <s v="1947/02/02"/>
    <x v="1398"/>
    <b v="0"/>
    <n v="18"/>
    <b v="1"/>
    <x v="35"/>
  </r>
  <r>
    <n v="2553"/>
    <s v="Help Fund Tara's Album of Rare 18-19th Century Italian Songs"/>
    <s v="Help me be one of the first to record these beautiful songs and arrangements by 18-19th century masters of the classical guitar."/>
    <x v="15"/>
    <n v="2333"/>
    <x v="0"/>
    <x v="0"/>
    <s v="USD"/>
    <n v="1348202807"/>
    <n v="1343018807"/>
    <n v="15544.199155092592"/>
    <s v="1942/07/22"/>
    <x v="286"/>
    <b v="0"/>
    <n v="60"/>
    <b v="1"/>
    <x v="35"/>
  </r>
  <r>
    <n v="2554"/>
    <s v="Patagonia Winds: Wind Quintet Commission Project"/>
    <s v="Join forces with the Patagonia Winds to commission a new wind quintet to premiere at the 2015 National Flute Association Convention!"/>
    <x v="9"/>
    <n v="3684"/>
    <x v="0"/>
    <x v="0"/>
    <s v="USD"/>
    <n v="1433131140"/>
    <n v="1430445163"/>
    <n v="16556.078275462962"/>
    <s v="1945/04/29"/>
    <x v="107"/>
    <b v="0"/>
    <n v="67"/>
    <b v="1"/>
    <x v="35"/>
  </r>
  <r>
    <n v="2555"/>
    <s v="Send Brandon Rumsey to Brevard Music Center"/>
    <s v="At Brevard Music Center, a foremost summer music study program, I will compose a new work for large chamber ensemble for performance."/>
    <x v="13"/>
    <n v="2147"/>
    <x v="0"/>
    <x v="0"/>
    <s v="USD"/>
    <n v="1338219793"/>
    <n v="1335541393"/>
    <n v="15457.655011574074"/>
    <s v="1942/04/26"/>
    <x v="707"/>
    <b v="0"/>
    <n v="35"/>
    <b v="1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x v="353"/>
    <n v="786"/>
    <x v="0"/>
    <x v="0"/>
    <s v="USD"/>
    <n v="1356392857"/>
    <n v="1352504857"/>
    <n v="15653.991400462963"/>
    <s v="1942/11/08"/>
    <x v="1399"/>
    <b v="0"/>
    <n v="34"/>
    <b v="1"/>
    <x v="35"/>
  </r>
  <r>
    <n v="2557"/>
    <s v="European Tour"/>
    <s v="Raising money for our concert tour of Switzerland and Germany in June/July 2014"/>
    <x v="42"/>
    <n v="1066"/>
    <x v="0"/>
    <x v="1"/>
    <s v="GBP"/>
    <n v="1400176386"/>
    <n v="1397584386"/>
    <n v="16175.745208333334"/>
    <s v="1944/04/13"/>
    <x v="254"/>
    <b v="0"/>
    <n v="36"/>
    <b v="1"/>
    <x v="35"/>
  </r>
  <r>
    <n v="2558"/>
    <s v="Hopkins Sinfonia 2015 Season"/>
    <s v="The Hopkins Sinfonia is looking for your support to run our 2015 Season made up of five concerts."/>
    <x v="21"/>
    <n v="1361"/>
    <x v="0"/>
    <x v="2"/>
    <s v="AUD"/>
    <n v="1430488740"/>
    <n v="1427747906"/>
    <n v="16524.860023148147"/>
    <s v="1945/03/28"/>
    <x v="304"/>
    <b v="0"/>
    <n v="18"/>
    <b v="1"/>
    <x v="35"/>
  </r>
  <r>
    <n v="2559"/>
    <s v="India Meets String Quartet"/>
    <s v="A concert of new music by four composers who have lived in India and been inspired by its music, with the Momenta String Quartet"/>
    <x v="134"/>
    <n v="890"/>
    <x v="0"/>
    <x v="0"/>
    <s v="USD"/>
    <n v="1321385820"/>
    <n v="1318539484"/>
    <n v="15260.873657407408"/>
    <s v="1941/10/11"/>
    <x v="1400"/>
    <b v="0"/>
    <n v="25"/>
    <b v="1"/>
    <x v="35"/>
  </r>
  <r>
    <n v="2560"/>
    <s v="Courting Rites of Cranes CD recording"/>
    <s v="New CD of favourite chamber music by Welsh composer Michael Parkin featuring debut recordings by outstanding young musicians."/>
    <x v="9"/>
    <n v="3003"/>
    <x v="0"/>
    <x v="1"/>
    <s v="GBP"/>
    <n v="1425682174"/>
    <n v="1423090174"/>
    <n v="16470.951087962963"/>
    <s v="1945/02/02"/>
    <x v="935"/>
    <b v="0"/>
    <n v="21"/>
    <b v="1"/>
    <x v="35"/>
  </r>
  <r>
    <n v="2561"/>
    <s v="Project Bearnaise Trucks (Canceled)"/>
    <s v="Ever had chicken fingers smothered in bearnaise sauce, resting on a bed of your favorite rice? We need these meals on wheels."/>
    <x v="57"/>
    <n v="0"/>
    <x v="1"/>
    <x v="5"/>
    <s v="CAD"/>
    <n v="1444740089"/>
    <n v="1442148089"/>
    <n v="16691.528807870371"/>
    <s v="1945/09/11"/>
    <x v="1401"/>
    <b v="0"/>
    <n v="0"/>
    <b v="0"/>
    <x v="19"/>
  </r>
  <r>
    <n v="2562"/>
    <s v="Jamaican food truck in Munich in the making! (Canceled)"/>
    <s v="Hail up - Wah gwaan ?_x000a_We are creating a foodtruck that will serve typical, traditional Jamaican jerk chicken/pork and more!"/>
    <x v="3"/>
    <n v="75"/>
    <x v="1"/>
    <x v="12"/>
    <s v="EUR"/>
    <n v="1476189339"/>
    <n v="1471005339"/>
    <n v="17025.524756944444"/>
    <s v="1946/08/11"/>
    <x v="1402"/>
    <b v="0"/>
    <n v="3"/>
    <b v="0"/>
    <x v="19"/>
  </r>
  <r>
    <n v="2563"/>
    <s v="Phoenix Pearl Boba Tea Truck (Canceled)"/>
    <s v="Michigan based bubble tea and specialty ice cream food truck"/>
    <x v="22"/>
    <n v="0"/>
    <x v="1"/>
    <x v="0"/>
    <s v="USD"/>
    <n v="1438226451"/>
    <n v="1433042451"/>
    <n v="16586.139479166668"/>
    <s v="1945/05/29"/>
    <x v="461"/>
    <b v="0"/>
    <n v="0"/>
    <b v="0"/>
    <x v="19"/>
  </r>
  <r>
    <n v="2564"/>
    <s v="Seaside Eddy's - Wheels on the Ground! (Canceled)"/>
    <s v="We want to bring the wonderful flavors of the Jersey Shore, my home, to my new home in Winnipeg, the center of Canada."/>
    <x v="79"/>
    <n v="0"/>
    <x v="1"/>
    <x v="5"/>
    <s v="CAD"/>
    <n v="1406854699"/>
    <n v="1404262699"/>
    <n v="16253.040497685186"/>
    <s v="1944/06/30"/>
    <x v="1403"/>
    <b v="0"/>
    <n v="0"/>
    <b v="0"/>
    <x v="19"/>
  </r>
  <r>
    <n v="2565"/>
    <s v="The Sketchy Pelican (Canceled)"/>
    <s v="The Sketchy Pelican. Is my vision to bring raw, honest, soulful, creative, thoght provoking cuisine to food truck form"/>
    <x v="3"/>
    <n v="100"/>
    <x v="1"/>
    <x v="0"/>
    <s v="USD"/>
    <n v="1462827000"/>
    <n v="1457710589"/>
    <n v="16871.650335648148"/>
    <s v="1946/03/10"/>
    <x v="823"/>
    <b v="0"/>
    <n v="1"/>
    <b v="0"/>
    <x v="19"/>
  </r>
  <r>
    <n v="2566"/>
    <s v="Mamma B's Pizza Get's Rolling (Canceled)"/>
    <s v="You can skip the hotdog cart and enjoy fresh, hot, delicious, handmade pizza when Mamma B's takes her show on the road!"/>
    <x v="19"/>
    <n v="0"/>
    <x v="1"/>
    <x v="0"/>
    <s v="USD"/>
    <n v="1408663948"/>
    <n v="1406071948"/>
    <n v="16273.980879629629"/>
    <s v="1944/07/20"/>
    <x v="29"/>
    <b v="0"/>
    <n v="0"/>
    <b v="0"/>
    <x v="19"/>
  </r>
  <r>
    <n v="2567"/>
    <s v="Burgers and Babes Food Truck (Canceled)"/>
    <s v="You're leaving a Bar/Nightclub what else would you want more than to have a Juicy Burger and to see Beautiful Girls making it."/>
    <x v="101"/>
    <n v="120"/>
    <x v="1"/>
    <x v="0"/>
    <s v="USD"/>
    <n v="1429823138"/>
    <n v="1427231138"/>
    <n v="16518.878912037038"/>
    <s v="1945/03/22"/>
    <x v="521"/>
    <b v="0"/>
    <n v="2"/>
    <b v="0"/>
    <x v="19"/>
  </r>
  <r>
    <n v="2568"/>
    <s v="Barney's, deliciously New York - Vintage 1972 Chevy P10"/>
    <s v="Barney's is seriously delicious New York food. Cooking everything from scratch on our American food truck. London here we come..."/>
    <x v="3"/>
    <n v="50"/>
    <x v="1"/>
    <x v="1"/>
    <s v="GBP"/>
    <n v="1472745594"/>
    <n v="1470153594"/>
    <n v="17015.666597222222"/>
    <s v="1946/08/01"/>
    <x v="182"/>
    <b v="0"/>
    <n v="1"/>
    <b v="0"/>
    <x v="19"/>
  </r>
  <r>
    <n v="2569"/>
    <s v="Rochester Needs a Dessert Food Truck (Canceled)"/>
    <s v="With your help, I would be able to get a truck and start the process of getting it ready for the 2016 season."/>
    <x v="115"/>
    <n v="145"/>
    <x v="1"/>
    <x v="0"/>
    <s v="USD"/>
    <n v="1442457112"/>
    <n v="1439865112"/>
    <n v="16665.105462962962"/>
    <s v="1945/08/16"/>
    <x v="1035"/>
    <b v="0"/>
    <n v="2"/>
    <b v="0"/>
    <x v="19"/>
  </r>
  <r>
    <n v="2570"/>
    <s v="Mathias Pizzeria - A Mobile Wood Fired Pizza Oven (Canceled)"/>
    <s v="A family run mobile wood fired pizza oven serving up unique artisan pizzas created by award winning Chef Brandon Mathias!"/>
    <x v="39"/>
    <n v="59"/>
    <x v="1"/>
    <x v="0"/>
    <s v="USD"/>
    <n v="1486590035"/>
    <n v="1483998035"/>
    <n v="17175.90318287037"/>
    <s v="1947/01/08"/>
    <x v="1404"/>
    <b v="0"/>
    <n v="2"/>
    <b v="0"/>
    <x v="19"/>
  </r>
  <r>
    <n v="2571"/>
    <s v="Coco Bowls (Canceled)"/>
    <s v="Perth locals who dream of opening a health food van, and serving treats that not only taste amazing but also benefit your body."/>
    <x v="57"/>
    <n v="250"/>
    <x v="1"/>
    <x v="2"/>
    <s v="AUD"/>
    <n v="1463645521"/>
    <n v="1458461521"/>
    <n v="16880.34167824074"/>
    <s v="1946/03/19"/>
    <x v="1405"/>
    <b v="0"/>
    <n v="4"/>
    <b v="0"/>
    <x v="19"/>
  </r>
  <r>
    <n v="2572"/>
    <s v="A Dream of Naughty Nachos (Canceled)"/>
    <s v="Mesquite smoked brisket nachos, food truck style, with homemade salsa to make your taste buds dance."/>
    <x v="11"/>
    <n v="0"/>
    <x v="1"/>
    <x v="0"/>
    <s v="USD"/>
    <n v="1428893517"/>
    <n v="1426301517"/>
    <n v="16508.119409722221"/>
    <s v="1945/03/12"/>
    <x v="554"/>
    <b v="0"/>
    <n v="0"/>
    <b v="0"/>
    <x v="19"/>
  </r>
  <r>
    <n v="2573"/>
    <s v="Southern Flair Pork-Ka-Bobs (Canceled)"/>
    <s v="I have perfected my porkkabob recipe.I'm ready to start my own business!I need funds for the bbq pit and trailer and start up supplies."/>
    <x v="6"/>
    <n v="0"/>
    <x v="1"/>
    <x v="0"/>
    <s v="USD"/>
    <n v="1408803149"/>
    <n v="1404915149"/>
    <n v="16260.592002314816"/>
    <s v="1944/07/07"/>
    <x v="601"/>
    <b v="0"/>
    <n v="0"/>
    <b v="0"/>
    <x v="19"/>
  </r>
  <r>
    <n v="2574"/>
    <s v="Da Pickney Dem Jamaican Jerk (Canceled)"/>
    <s v="The Best Jamaican Jerk outside of Kingston! The name means &quot;for the children&quot;, my children, the reasons why I cook and why I live!"/>
    <x v="3"/>
    <n v="0"/>
    <x v="1"/>
    <x v="0"/>
    <s v="USD"/>
    <n v="1463600945"/>
    <n v="1461786545"/>
    <n v="16918.825752314813"/>
    <s v="1946/04/26"/>
    <x v="1406"/>
    <b v="0"/>
    <n v="0"/>
    <b v="0"/>
    <x v="19"/>
  </r>
  <r>
    <n v="2575"/>
    <s v="Vdub dogs (Canceled)"/>
    <s v="Hello everyone, Iv'e decided to put my love for old Volkswagen buses and my love for cooking together! Support vdub dogs hot dog bus!"/>
    <x v="94"/>
    <n v="0"/>
    <x v="1"/>
    <x v="0"/>
    <s v="USD"/>
    <n v="1421030194"/>
    <n v="1418438194"/>
    <n v="16417.108726851853"/>
    <s v="1944/12/11"/>
    <x v="1407"/>
    <b v="0"/>
    <n v="0"/>
    <b v="0"/>
    <x v="19"/>
  </r>
  <r>
    <n v="2576"/>
    <s v="2 Go Fast Food (Canceled)"/>
    <s v="A New Twist with an American and Philippine fast food Mobile Trailer."/>
    <x v="3"/>
    <n v="0"/>
    <x v="1"/>
    <x v="0"/>
    <s v="USD"/>
    <n v="1428707647"/>
    <n v="1424823247"/>
    <n v="16491.00980324074"/>
    <s v="1945/02/23"/>
    <x v="757"/>
    <b v="0"/>
    <n v="0"/>
    <b v="0"/>
    <x v="19"/>
  </r>
  <r>
    <n v="2577"/>
    <s v="Fruity Cakes (Canceled)"/>
    <s v="This is not your average cake, it's fruit with yogurt fruit dip icing and fruit toppings! Great for events, parties, weddings and more!"/>
    <x v="36"/>
    <n v="0"/>
    <x v="1"/>
    <x v="0"/>
    <s v="USD"/>
    <n v="1407181297"/>
    <n v="1405021297"/>
    <n v="16261.820567129629"/>
    <s v="1944/07/08"/>
    <x v="451"/>
    <b v="0"/>
    <n v="0"/>
    <b v="0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x v="12"/>
    <n v="0"/>
    <x v="1"/>
    <x v="0"/>
    <s v="USD"/>
    <n v="1444410000"/>
    <n v="1440203579"/>
    <n v="16669.022905092592"/>
    <s v="1945/08/20"/>
    <x v="381"/>
    <b v="0"/>
    <n v="0"/>
    <b v="0"/>
    <x v="19"/>
  </r>
  <r>
    <n v="2579"/>
    <s v="Liz's Bakery &amp; Barista on the Go.. (Canceled)"/>
    <s v="For those who know me, I love to bake &amp; I'm pretty good at it. My dream is to own a food truck that is a bakery &amp; Coffee shop."/>
    <x v="61"/>
    <n v="277"/>
    <x v="1"/>
    <x v="0"/>
    <s v="USD"/>
    <n v="1410810903"/>
    <n v="1405626903"/>
    <n v="16268.829895833333"/>
    <s v="1944/07/15"/>
    <x v="323"/>
    <b v="0"/>
    <n v="12"/>
    <b v="0"/>
    <x v="19"/>
  </r>
  <r>
    <n v="2580"/>
    <s v="Build Phatboyz Food Truck (Canceled)"/>
    <s v="Planning to build this truck into a full rolling fold out cook shack,providing clean cold drinking water to all festival goers"/>
    <x v="0"/>
    <n v="51"/>
    <x v="1"/>
    <x v="0"/>
    <s v="USD"/>
    <n v="1431745200"/>
    <n v="1429170603"/>
    <n v="16541.32642361111"/>
    <s v="1945/04/14"/>
    <x v="136"/>
    <b v="0"/>
    <n v="2"/>
    <b v="0"/>
    <x v="19"/>
  </r>
  <r>
    <n v="2581"/>
    <s v="A Flying Sausage Food Truck"/>
    <s v="Creating a Food Truck to bring gourmet sausage sliders to Jacksonville, FL for breakfast, lunch, and special events."/>
    <x v="10"/>
    <n v="530"/>
    <x v="2"/>
    <x v="0"/>
    <s v="USD"/>
    <n v="1447689898"/>
    <n v="1445094298"/>
    <n v="16725.628449074073"/>
    <s v="1945/10/15"/>
    <x v="1408"/>
    <b v="0"/>
    <n v="11"/>
    <b v="0"/>
    <x v="19"/>
  </r>
  <r>
    <n v="2582"/>
    <s v="Drunken Wings"/>
    <s v="The place where chicken meets liquor for the first time!"/>
    <x v="161"/>
    <n v="1"/>
    <x v="2"/>
    <x v="0"/>
    <s v="USD"/>
    <n v="1477784634"/>
    <n v="1475192634"/>
    <n v="17073.988819444443"/>
    <s v="1946/09/28"/>
    <x v="1409"/>
    <b v="0"/>
    <n v="1"/>
    <b v="0"/>
    <x v="19"/>
  </r>
  <r>
    <n v="2583"/>
    <s v="Crazy Daisy Food Truck"/>
    <s v="Crazy Daisy will become the newest member of the food truck distributors in Kansas City, Missouri."/>
    <x v="28"/>
    <n v="5"/>
    <x v="2"/>
    <x v="0"/>
    <s v="USD"/>
    <n v="1426526880"/>
    <n v="1421346480"/>
    <n v="16450.769444444446"/>
    <s v="1945/01/13"/>
    <x v="611"/>
    <b v="0"/>
    <n v="5"/>
    <b v="0"/>
    <x v="19"/>
  </r>
  <r>
    <n v="2584"/>
    <s v="Culinary Arts Food Truck Style"/>
    <s v="Bringing quality food to the masses using local premium ingredients, but at a food truck price!"/>
    <x v="3"/>
    <n v="0"/>
    <x v="2"/>
    <x v="0"/>
    <s v="USD"/>
    <n v="1434341369"/>
    <n v="1431749369"/>
    <n v="16571.173252314813"/>
    <s v="1945/05/14"/>
    <x v="512"/>
    <b v="0"/>
    <n v="0"/>
    <b v="0"/>
    <x v="19"/>
  </r>
  <r>
    <n v="2585"/>
    <s v="Evie's Eats and Natural Treats Food Truck"/>
    <s v="Evie's Eats uses local ingredients to create sweet treats, healthy snacks and on the go meals, all with the family budget in mind!"/>
    <x v="11"/>
    <n v="50"/>
    <x v="2"/>
    <x v="0"/>
    <s v="USD"/>
    <n v="1404601632"/>
    <n v="1402009632"/>
    <n v="16226.963333333333"/>
    <s v="1944/06/03"/>
    <x v="1410"/>
    <b v="0"/>
    <n v="1"/>
    <b v="0"/>
    <x v="19"/>
  </r>
  <r>
    <n v="2586"/>
    <s v="Inspire Healthy Eating"/>
    <s v="I would like to bring fresh salad and food to the streets of London at a reasonable price."/>
    <x v="9"/>
    <n v="5"/>
    <x v="2"/>
    <x v="1"/>
    <s v="GBP"/>
    <n v="1451030136"/>
    <n v="1448438136"/>
    <n v="16764.330277777779"/>
    <s v="1945/11/23"/>
    <x v="53"/>
    <b v="0"/>
    <n v="1"/>
    <b v="0"/>
    <x v="19"/>
  </r>
  <r>
    <n v="2587"/>
    <s v="Yummy Hugs-The Original Co-op, Pop-up Food Truck"/>
    <s v="Providing creative, healthy signature dishes for active, conscientious lifestylers through a community of culinary artists."/>
    <x v="63"/>
    <n v="1217"/>
    <x v="2"/>
    <x v="0"/>
    <s v="USD"/>
    <n v="1451491953"/>
    <n v="1448899953"/>
    <n v="16769.675381944446"/>
    <s v="1945/11/28"/>
    <x v="1317"/>
    <b v="0"/>
    <n v="6"/>
    <b v="0"/>
    <x v="19"/>
  </r>
  <r>
    <n v="2588"/>
    <s v="Stacey's $5 Dollar Hollar Food Truck Home of the Freak"/>
    <s v="We are a Asian fusion inspired American Fare Food Truck Home of the Freak Sandwich So that means Come And Get Your Freak On! eat big."/>
    <x v="12"/>
    <n v="233"/>
    <x v="2"/>
    <x v="0"/>
    <s v="USD"/>
    <n v="1427807640"/>
    <n v="1423325626"/>
    <n v="16473.676226851851"/>
    <s v="1945/02/05"/>
    <x v="80"/>
    <b v="0"/>
    <n v="8"/>
    <b v="0"/>
    <x v="19"/>
  </r>
  <r>
    <n v="2589"/>
    <s v="TapiÃ³ca - Brazilian Street Food Truck"/>
    <s v="A Brazilian-inspired food truck in one of the busiest spots in Copenhagen, delicious pancakes made by the healthy tapiÃ³ca flour"/>
    <x v="63"/>
    <n v="5"/>
    <x v="2"/>
    <x v="8"/>
    <s v="DKK"/>
    <n v="1458733927"/>
    <n v="1456145527"/>
    <n v="16853.536192129628"/>
    <s v="1946/02/20"/>
    <x v="767"/>
    <b v="0"/>
    <n v="1"/>
    <b v="0"/>
    <x v="19"/>
  </r>
  <r>
    <n v="2590"/>
    <s v="Magic Kick Coffee - coffee that makes your day"/>
    <s v="First in Perth self-contained eco-friendly coffee car based on Ford Fiesta. In the end of the projrct I need your help to make it real!"/>
    <x v="9"/>
    <n v="0"/>
    <x v="2"/>
    <x v="2"/>
    <s v="AUD"/>
    <n v="1453817297"/>
    <n v="1453212497"/>
    <n v="16819.589085648149"/>
    <s v="1946/01/17"/>
    <x v="489"/>
    <b v="0"/>
    <n v="0"/>
    <b v="0"/>
    <x v="19"/>
  </r>
  <r>
    <n v="2591"/>
    <s v="patent pending"/>
    <s v="Hi everyone I am a 26 year old single mom trying to start her own food business! I need to first afford the patent to reveal more!"/>
    <x v="15"/>
    <n v="26"/>
    <x v="2"/>
    <x v="0"/>
    <s v="USD"/>
    <n v="1457901924"/>
    <n v="1452721524"/>
    <n v="16813.906527777777"/>
    <s v="1946/01/11"/>
    <x v="747"/>
    <b v="0"/>
    <n v="2"/>
    <b v="0"/>
    <x v="19"/>
  </r>
  <r>
    <n v="2592"/>
    <s v="El Carte 303"/>
    <s v="El Carte is revolutionizing the food truck industry. Meet the new food trike. #oneandonly  we going to spread the awesomeness all over!"/>
    <x v="11"/>
    <n v="50"/>
    <x v="2"/>
    <x v="0"/>
    <s v="USD"/>
    <n v="1412536421"/>
    <n v="1409944421"/>
    <n v="16318.801168981481"/>
    <s v="1944/09/03"/>
    <x v="40"/>
    <b v="0"/>
    <n v="1"/>
    <b v="0"/>
    <x v="19"/>
  </r>
  <r>
    <n v="2593"/>
    <s v="L.J. Silvers' Ice Cream and Taco Van"/>
    <s v="What could be better than satisfying your hunger with ice cream or a taco (or both) from a 1970's mural van blastin disco music!"/>
    <x v="3"/>
    <n v="0"/>
    <x v="2"/>
    <x v="0"/>
    <s v="USD"/>
    <n v="1429993026"/>
    <n v="1427401026"/>
    <n v="16520.845208333332"/>
    <s v="1945/03/24"/>
    <x v="56"/>
    <b v="0"/>
    <n v="0"/>
    <b v="0"/>
    <x v="19"/>
  </r>
  <r>
    <n v="2594"/>
    <s v="The Shirley Delicious Treats Food Truck Project"/>
    <s v="New, small home business, looking to take some Granny's old recipes along with some of my own creations to the streets!"/>
    <x v="58"/>
    <n v="1"/>
    <x v="2"/>
    <x v="0"/>
    <s v="USD"/>
    <n v="1407453228"/>
    <n v="1404861228"/>
    <n v="16259.967916666666"/>
    <s v="1944/07/06"/>
    <x v="3"/>
    <b v="0"/>
    <n v="1"/>
    <b v="0"/>
    <x v="19"/>
  </r>
  <r>
    <n v="2595"/>
    <s v="Food Truck for Little Fox Bakery"/>
    <s v="Looking to put the best baked goods in Bowling Green on wheels"/>
    <x v="36"/>
    <n v="1825"/>
    <x v="2"/>
    <x v="0"/>
    <s v="USD"/>
    <n v="1487915500"/>
    <n v="1485323500"/>
    <n v="17191.244212962964"/>
    <s v="1947/01/24"/>
    <x v="313"/>
    <b v="0"/>
    <n v="19"/>
    <b v="0"/>
    <x v="19"/>
  </r>
  <r>
    <n v="2596"/>
    <s v="The Chef Express Food Truck"/>
    <s v="I'm bringing passion, talent, and most importantly some amazing gourmet food to the streets of Lethbridge and southern Alberta."/>
    <x v="19"/>
    <n v="8256"/>
    <x v="2"/>
    <x v="5"/>
    <s v="CAD"/>
    <n v="1407427009"/>
    <n v="1404835009"/>
    <n v="16259.664456018518"/>
    <s v="1944/07/06"/>
    <x v="3"/>
    <b v="0"/>
    <n v="27"/>
    <b v="0"/>
    <x v="19"/>
  </r>
  <r>
    <n v="2597"/>
    <s v="Cafe Nomad back on the road! Coffee van's poorly."/>
    <s v="We have a great little coffee business but the van is currently limping! We don't have the capital to replace it. Please help us!"/>
    <x v="15"/>
    <n v="85"/>
    <x v="2"/>
    <x v="1"/>
    <s v="GBP"/>
    <n v="1466323917"/>
    <n v="1463731917"/>
    <n v="16941.341631944444"/>
    <s v="1946/05/19"/>
    <x v="795"/>
    <b v="0"/>
    <n v="7"/>
    <b v="0"/>
    <x v="19"/>
  </r>
  <r>
    <n v="2598"/>
    <s v="Rovin' Okie's Fried Pies gourmet southern fried pies."/>
    <s v="I'm ready to make Tulsa happy and aware that love and kindness go hand in hand with good food!"/>
    <x v="9"/>
    <n v="1170"/>
    <x v="2"/>
    <x v="0"/>
    <s v="USD"/>
    <n v="1443039001"/>
    <n v="1440447001"/>
    <n v="16671.840289351851"/>
    <s v="1945/08/22"/>
    <x v="1068"/>
    <b v="0"/>
    <n v="14"/>
    <b v="0"/>
    <x v="19"/>
  </r>
  <r>
    <n v="2599"/>
    <s v="Empty Ramekins Catering Group"/>
    <s v="The Empty Ramekins Catering Group is looking for your help to start up in Miami Florida!!!!"/>
    <x v="354"/>
    <n v="90"/>
    <x v="2"/>
    <x v="0"/>
    <s v="USD"/>
    <n v="1407089147"/>
    <n v="1403201147"/>
    <n v="16240.754016203704"/>
    <s v="1944/06/17"/>
    <x v="567"/>
    <b v="0"/>
    <n v="5"/>
    <b v="0"/>
    <x v="19"/>
  </r>
  <r>
    <n v="2600"/>
    <s v="Help Buttz Return From the Ashes"/>
    <s v="On Sunday November 8, 2015 our food truck burned to the ground. Please help us get rebuilt."/>
    <x v="63"/>
    <n v="3466"/>
    <x v="2"/>
    <x v="0"/>
    <s v="USD"/>
    <n v="1458938200"/>
    <n v="1453757800"/>
    <n v="16825.900462962964"/>
    <s v="1946/01/23"/>
    <x v="1203"/>
    <b v="0"/>
    <n v="30"/>
    <b v="0"/>
    <x v="19"/>
  </r>
  <r>
    <n v="2601"/>
    <s v="Launch a TARDIS into SPACE!"/>
    <s v="I'll be launching a small model TARDIS into (near) SPACE and filming the ascension and descension as a mini-documentary for YouTube."/>
    <x v="2"/>
    <n v="3307"/>
    <x v="0"/>
    <x v="0"/>
    <s v="USD"/>
    <n v="1347508740"/>
    <n v="1346276349"/>
    <n v="15581.9021875"/>
    <s v="1942/08/28"/>
    <x v="1411"/>
    <b v="1"/>
    <n v="151"/>
    <b v="1"/>
    <x v="36"/>
  </r>
  <r>
    <n v="2602"/>
    <s v="Historic Robotic Spacecraft Poster Series"/>
    <s v="Three screen-printed posters celebrating the most popular and most notable interplanetary robotic space missions."/>
    <x v="14"/>
    <n v="39131"/>
    <x v="0"/>
    <x v="0"/>
    <s v="USD"/>
    <n v="1415827200"/>
    <n v="1412358968"/>
    <n v="16346.747314814815"/>
    <s v="1944/10/01"/>
    <x v="1009"/>
    <b v="1"/>
    <n v="489"/>
    <b v="1"/>
    <x v="36"/>
  </r>
  <r>
    <n v="2603"/>
    <s v="Manned Mock Mars Mission"/>
    <s v="I will be building a mock space station and simulate living on Mars for two weeks."/>
    <x v="257"/>
    <n v="1776"/>
    <x v="0"/>
    <x v="0"/>
    <s v="USD"/>
    <n v="1387835654"/>
    <n v="1386626054"/>
    <n v="16048.912662037037"/>
    <s v="1943/12/08"/>
    <x v="1412"/>
    <b v="1"/>
    <n v="50"/>
    <b v="1"/>
    <x v="36"/>
  </r>
  <r>
    <n v="2604"/>
    <s v="Hermes Spacecraft"/>
    <s v="We're building a full size rocket motor for our Hermes Spacecraft.  Help us Kickstart the next generation of space travel!"/>
    <x v="22"/>
    <n v="20843.599999999999"/>
    <x v="0"/>
    <x v="0"/>
    <s v="USD"/>
    <n v="1335662023"/>
    <n v="1333070023"/>
    <n v="15429.051192129629"/>
    <s v="1942/03/29"/>
    <x v="1413"/>
    <b v="1"/>
    <n v="321"/>
    <b v="1"/>
    <x v="36"/>
  </r>
  <r>
    <n v="2605"/>
    <s v="The most mysterious star in the Galaxy"/>
    <s v="Help astronomers get the data they need to unravel one of the biggest mysteries of all time, KIC 8462852 --- Whereâ€™s the Flux?"/>
    <x v="57"/>
    <n v="107421.57"/>
    <x v="0"/>
    <x v="0"/>
    <s v="USD"/>
    <n v="1466168390"/>
    <n v="1463576390"/>
    <n v="16939.541550925926"/>
    <s v="1946/05/17"/>
    <x v="13"/>
    <b v="1"/>
    <n v="1762"/>
    <b v="1"/>
    <x v="36"/>
  </r>
  <r>
    <n v="2606"/>
    <s v="2000 Student Projects to the Edge of Space"/>
    <s v="PongSat 2 !!!!!_x000a__x000a_On September 27, 2014 we are going to send 2000 student projects to the edge of space."/>
    <x v="34"/>
    <n v="12106"/>
    <x v="0"/>
    <x v="0"/>
    <s v="USD"/>
    <n v="1398791182"/>
    <n v="1396026382"/>
    <n v="16157.712754629629"/>
    <s v="1944/03/26"/>
    <x v="1414"/>
    <b v="1"/>
    <n v="385"/>
    <b v="1"/>
    <x v="36"/>
  </r>
  <r>
    <n v="2607"/>
    <s v="Historic Robotic Spacecraft Poster Series Two"/>
    <s v="Chop Shopâ€™s second series of posters celebrating the most popular and most notable robotic space exploration missions."/>
    <x v="6"/>
    <n v="32616"/>
    <x v="0"/>
    <x v="0"/>
    <s v="USD"/>
    <n v="1439344800"/>
    <n v="1435611572"/>
    <n v="16615.874675925927"/>
    <s v="1945/06/27"/>
    <x v="295"/>
    <b v="1"/>
    <n v="398"/>
    <b v="1"/>
    <x v="36"/>
  </r>
  <r>
    <n v="2608"/>
    <s v="Giant Leaps in Space Poster Series"/>
    <s v="Giant Leaps featuring the historic missions of human spaceflight is the third in our series of space exploration prints"/>
    <x v="6"/>
    <n v="17914"/>
    <x v="0"/>
    <x v="0"/>
    <s v="USD"/>
    <n v="1489536000"/>
    <n v="1485976468"/>
    <n v="17198.801712962962"/>
    <s v="1947/01/31"/>
    <x v="172"/>
    <b v="1"/>
    <n v="304"/>
    <b v="1"/>
    <x v="36"/>
  </r>
  <r>
    <n v="2609"/>
    <s v="ArduSat - Your Arduino Experiment in Space"/>
    <s v="We love Arduino and we love space exploration. So we decided to combine them and let people run their own space experiments!"/>
    <x v="19"/>
    <n v="106330.39"/>
    <x v="0"/>
    <x v="0"/>
    <s v="USD"/>
    <n v="1342330951"/>
    <n v="1339738951"/>
    <n v="15506.237858796296"/>
    <s v="1942/06/14"/>
    <x v="65"/>
    <b v="1"/>
    <n v="676"/>
    <b v="1"/>
    <x v="36"/>
  </r>
  <r>
    <n v="2610"/>
    <s v="Restore the Pluto Discovery Telescope"/>
    <s v="Preserve the telescope that Clyde Tombaugh used to discover Pluto for generations to come!"/>
    <x v="355"/>
    <n v="32172.66"/>
    <x v="0"/>
    <x v="0"/>
    <s v="USD"/>
    <n v="1471849140"/>
    <n v="1468444125"/>
    <n v="16995.881076388891"/>
    <s v="1946/07/12"/>
    <x v="543"/>
    <b v="1"/>
    <n v="577"/>
    <b v="1"/>
    <x v="36"/>
  </r>
  <r>
    <n v="2611"/>
    <s v="The Universe in a Sphere (Relaunch)"/>
    <s v="Laniakea is the name of the supercluster of galaxies we are part of.This tremendous structure of 380,000 Galaxies can now be yours! 39â‚¬"/>
    <x v="34"/>
    <n v="306970"/>
    <x v="0"/>
    <x v="12"/>
    <s v="EUR"/>
    <n v="1483397940"/>
    <n v="1480493014"/>
    <n v="17135.335810185185"/>
    <s v="1946/11/29"/>
    <x v="949"/>
    <b v="1"/>
    <n v="3663"/>
    <b v="1"/>
    <x v="36"/>
  </r>
  <r>
    <n v="2612"/>
    <s v="Starscraper: The Next Generation of Suborbital Rockets"/>
    <s v="What if we built a rocket that is better than a NASA or commercially available rocket? What if we did it with students?"/>
    <x v="3"/>
    <n v="17176.13"/>
    <x v="0"/>
    <x v="0"/>
    <s v="USD"/>
    <n v="1420773970"/>
    <n v="1418095570"/>
    <n v="16413.143171296295"/>
    <s v="1944/12/07"/>
    <x v="1415"/>
    <b v="1"/>
    <n v="294"/>
    <b v="1"/>
    <x v="36"/>
  </r>
  <r>
    <n v="2613"/>
    <s v="Earth 360"/>
    <s v="Re-inventing the way we look at our planet by sending 5 cameras to near space to create the first 360 panoramic view of the earth."/>
    <x v="51"/>
    <n v="7576"/>
    <x v="0"/>
    <x v="0"/>
    <s v="USD"/>
    <n v="1348256294"/>
    <n v="1345664294"/>
    <n v="15574.818217592592"/>
    <s v="1942/08/21"/>
    <x v="1416"/>
    <b v="1"/>
    <n v="28"/>
    <b v="1"/>
    <x v="36"/>
  </r>
  <r>
    <n v="2614"/>
    <s v="Kansas City SSEP Mission 5 Rocket . . .3,2,1 . . Blast Off!"/>
    <s v="Middle-schoolers designed a microgravity experiment that's going to the ISS! Help us send them to the launch in Wallops Island, VA."/>
    <x v="124"/>
    <n v="10710"/>
    <x v="0"/>
    <x v="0"/>
    <s v="USD"/>
    <n v="1398834000"/>
    <n v="1396371612"/>
    <n v="16161.708472222223"/>
    <s v="1944/03/30"/>
    <x v="672"/>
    <b v="1"/>
    <n v="100"/>
    <b v="1"/>
    <x v="36"/>
  </r>
  <r>
    <n v="2615"/>
    <s v="Action Man (GI Joe) Mission Mercury 10"/>
    <s v="Mission to launch a vintage Action Man and Space Capsule into space and film from his birthplace in UK to mark his 50th Anniversary."/>
    <x v="356"/>
    <n v="3397"/>
    <x v="0"/>
    <x v="1"/>
    <s v="GBP"/>
    <n v="1462017600"/>
    <n v="1458820564"/>
    <n v="16884.49726851852"/>
    <s v="1946/03/23"/>
    <x v="863"/>
    <b v="0"/>
    <n v="72"/>
    <b v="1"/>
    <x v="36"/>
  </r>
  <r>
    <n v="2616"/>
    <s v="James Webb Deployable Model"/>
    <s v="Production of variously-sized deployable models of NASA's James Webb Space Telescope to promote hands-on learning."/>
    <x v="31"/>
    <n v="28633.5"/>
    <x v="0"/>
    <x v="0"/>
    <s v="USD"/>
    <n v="1440546729"/>
    <n v="1437954729"/>
    <n v="16642.99454861111"/>
    <s v="1945/07/24"/>
    <x v="344"/>
    <b v="1"/>
    <n v="238"/>
    <b v="1"/>
    <x v="36"/>
  </r>
  <r>
    <n v="2617"/>
    <s v="Equatorial Sundial - Learn about planetary motion!"/>
    <s v="A simple way to learn and teach complex astronomical concepts. Awesome educational experiment, class demo or desktop display."/>
    <x v="2"/>
    <n v="4388"/>
    <x v="0"/>
    <x v="0"/>
    <s v="USD"/>
    <n v="1413838751"/>
    <n v="1411246751"/>
    <n v="16333.874432870371"/>
    <s v="1944/09/18"/>
    <x v="1354"/>
    <b v="1"/>
    <n v="159"/>
    <b v="1"/>
    <x v="36"/>
  </r>
  <r>
    <n v="2618"/>
    <s v="SPACE ART FEATURING ASTRONAUTS #WeBelieveInAstronauts"/>
    <s v="LTD ED COLLECTIBLE SPACE ART FEAT. ASTRONAUTS"/>
    <x v="36"/>
    <n v="15808"/>
    <x v="0"/>
    <x v="0"/>
    <s v="USD"/>
    <n v="1449000061"/>
    <n v="1443812461"/>
    <n v="16710.792372685184"/>
    <s v="1945/09/30"/>
    <x v="1283"/>
    <b v="1"/>
    <n v="77"/>
    <b v="1"/>
    <x v="36"/>
  </r>
  <r>
    <n v="2619"/>
    <s v="Mars on Earth: An Art Residency"/>
    <s v="Help a fine art photographer continue her project about space exploration, Mars, and the scientists who are going to make it possible!"/>
    <x v="28"/>
    <n v="1884"/>
    <x v="0"/>
    <x v="0"/>
    <s v="USD"/>
    <n v="1445598000"/>
    <n v="1443302004"/>
    <n v="16704.884305555555"/>
    <s v="1945/09/24"/>
    <x v="585"/>
    <b v="1"/>
    <n v="53"/>
    <b v="1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x v="99"/>
    <n v="93374"/>
    <x v="0"/>
    <x v="2"/>
    <s v="AUD"/>
    <n v="1444525200"/>
    <n v="1441339242"/>
    <n v="16682.167152777776"/>
    <s v="1945/09/02"/>
    <x v="1417"/>
    <b v="1"/>
    <n v="1251"/>
    <b v="1"/>
    <x v="36"/>
  </r>
  <r>
    <n v="2621"/>
    <s v="Vulcan I: Rocket Powered by 3D Printed Engine"/>
    <s v="Team of undergraduates racing to be the first student organization to successfully launch a rocket powered by a 3D-printed engine."/>
    <x v="36"/>
    <n v="21882"/>
    <x v="0"/>
    <x v="0"/>
    <s v="USD"/>
    <n v="1432230988"/>
    <n v="1429638988"/>
    <n v="16546.747546296298"/>
    <s v="1945/04/19"/>
    <x v="148"/>
    <b v="1"/>
    <n v="465"/>
    <b v="1"/>
    <x v="36"/>
  </r>
  <r>
    <n v="2622"/>
    <s v="U-PHOS: Upgraded Pulsating Heatpipe Only for Space"/>
    <s v="University team from Pisa in collaboration with ESA, creating an innovative heat transfer device that will be tested into space."/>
    <x v="15"/>
    <n v="1967.76"/>
    <x v="0"/>
    <x v="13"/>
    <s v="EUR"/>
    <n v="1483120216"/>
    <n v="1479232216"/>
    <n v="17120.74324074074"/>
    <s v="1946/11/14"/>
    <x v="296"/>
    <b v="0"/>
    <n v="74"/>
    <b v="1"/>
    <x v="36"/>
  </r>
  <r>
    <n v="2623"/>
    <s v="Antimatter Fuel Production"/>
    <s v="We have designed an antimatter thruster capable of reaching the nearest star.  A plan for antimatter fuel production is now needed."/>
    <x v="13"/>
    <n v="2280"/>
    <x v="0"/>
    <x v="0"/>
    <s v="USD"/>
    <n v="1480658966"/>
    <n v="1479449366"/>
    <n v="17123.256550925926"/>
    <s v="1946/11/17"/>
    <x v="483"/>
    <b v="0"/>
    <n v="62"/>
    <b v="1"/>
    <x v="36"/>
  </r>
  <r>
    <n v="2624"/>
    <s v="Space Elevator Science - Climb to the Sky - A Tethered Tower"/>
    <s v="Itâ€™s Space Elevator research! Smart robots climbing 2 km straight up. The Ribbon is held aloft by large helium balloons."/>
    <x v="6"/>
    <n v="110353.65"/>
    <x v="0"/>
    <x v="0"/>
    <s v="USD"/>
    <n v="1347530822"/>
    <n v="1345716422"/>
    <n v="15575.421550925927"/>
    <s v="1942/08/22"/>
    <x v="340"/>
    <b v="0"/>
    <n v="3468"/>
    <b v="1"/>
    <x v="36"/>
  </r>
  <r>
    <n v="2625"/>
    <s v="Caelum - Photos from stratosphere"/>
    <s v="We are two upper sixth-form students specialized in physics who wanna take some majestic pictures from stratosphere - about 35km high"/>
    <x v="325"/>
    <n v="1434"/>
    <x v="0"/>
    <x v="12"/>
    <s v="EUR"/>
    <n v="1478723208"/>
    <n v="1476559608"/>
    <n v="17089.810277777779"/>
    <s v="1946/10/14"/>
    <x v="1418"/>
    <b v="0"/>
    <n v="52"/>
    <b v="1"/>
    <x v="36"/>
  </r>
  <r>
    <n v="2626"/>
    <s v="SAGANet STEM Mentoring Lab Accreditation"/>
    <s v="Support the accreditation of our online STEM Mentoring Program with the International Mentoring Association"/>
    <x v="30"/>
    <n v="2800"/>
    <x v="0"/>
    <x v="0"/>
    <s v="USD"/>
    <n v="1433343869"/>
    <n v="1430751869"/>
    <n v="16559.628113425926"/>
    <s v="1945/05/02"/>
    <x v="685"/>
    <b v="0"/>
    <n v="50"/>
    <b v="1"/>
    <x v="36"/>
  </r>
  <r>
    <n v="2627"/>
    <s v="Students building a near-space balloon with live video"/>
    <s v="A group of high school students are building a near-space balloon, that will capture stunning HD video of the earth from near-space."/>
    <x v="325"/>
    <n v="970"/>
    <x v="0"/>
    <x v="0"/>
    <s v="USD"/>
    <n v="1448571261"/>
    <n v="1445975661"/>
    <n v="16735.829409722221"/>
    <s v="1945/10/25"/>
    <x v="165"/>
    <b v="0"/>
    <n v="45"/>
    <b v="1"/>
    <x v="36"/>
  </r>
  <r>
    <n v="2628"/>
    <s v="Pie In Space!"/>
    <s v="A high school freshman is sending pie into space and you can be a part of it.  GO SCIENCE!!!"/>
    <x v="357"/>
    <n v="926"/>
    <x v="0"/>
    <x v="0"/>
    <s v="USD"/>
    <n v="1417389067"/>
    <n v="1415661067"/>
    <n v="16384.96605324074"/>
    <s v="1944/11/08"/>
    <x v="1387"/>
    <b v="0"/>
    <n v="21"/>
    <b v="1"/>
    <x v="36"/>
  </r>
  <r>
    <n v="2629"/>
    <s v="Project Dragonfly - Sail to the Stars"/>
    <s v="The first international contest to let students shape the future of interstellar travel."/>
    <x v="10"/>
    <n v="6387"/>
    <x v="0"/>
    <x v="1"/>
    <s v="GBP"/>
    <n v="1431608122"/>
    <n v="1429016122"/>
    <n v="16539.538449074073"/>
    <s v="1945/04/12"/>
    <x v="528"/>
    <b v="0"/>
    <n v="100"/>
    <b v="1"/>
    <x v="36"/>
  </r>
  <r>
    <n v="2630"/>
    <s v="Asteroid What! - Very Near Earth Asteroids"/>
    <s v="Free and easy to use information when asteroids pass closer than the Moon. Stretch - take photos of all of these asteroids"/>
    <x v="13"/>
    <n v="3158"/>
    <x v="0"/>
    <x v="2"/>
    <s v="AUD"/>
    <n v="1467280800"/>
    <n v="1464921112"/>
    <n v="16955.105462962962"/>
    <s v="1946/06/02"/>
    <x v="993"/>
    <b v="0"/>
    <n v="81"/>
    <b v="1"/>
    <x v="36"/>
  </r>
  <r>
    <n v="2631"/>
    <s v="Starship Congress 2015: Interstellar Hackathon"/>
    <s v="Starship Congress 2015 is a deep-space &amp; interstellar science summit staged by Icarus Interstellar."/>
    <x v="22"/>
    <n v="22933.05"/>
    <x v="0"/>
    <x v="0"/>
    <s v="USD"/>
    <n v="1440907427"/>
    <n v="1438488227"/>
    <n v="16649.169293981482"/>
    <s v="1945/07/31"/>
    <x v="712"/>
    <b v="0"/>
    <n v="286"/>
    <b v="1"/>
    <x v="36"/>
  </r>
  <r>
    <n v="2632"/>
    <s v="University Rocket Science"/>
    <s v="Students from 3 universities are designing a dual stage rocket to test experimental rocket technology."/>
    <x v="358"/>
    <n v="1466"/>
    <x v="0"/>
    <x v="0"/>
    <s v="USD"/>
    <n v="1464485339"/>
    <n v="1462325339"/>
    <n v="16925.06179398148"/>
    <s v="1946/05/03"/>
    <x v="1419"/>
    <b v="0"/>
    <n v="42"/>
    <b v="1"/>
    <x v="36"/>
  </r>
  <r>
    <n v="2633"/>
    <s v="ISS-Above"/>
    <s v="A device that lights up whenever the International Space Station is nearby (that happens more often than you might expect)"/>
    <x v="10"/>
    <n v="17731"/>
    <x v="0"/>
    <x v="0"/>
    <s v="USD"/>
    <n v="1393542000"/>
    <n v="1390938332"/>
    <n v="16098.823287037038"/>
    <s v="1944/01/27"/>
    <x v="600"/>
    <b v="0"/>
    <n v="199"/>
    <b v="1"/>
    <x v="36"/>
  </r>
  <r>
    <n v="2634"/>
    <s v="Project Stardust Part 2"/>
    <s v="After a unsuccessful recovery last time we are trying again to successfully launch and recover a weather balloon from space."/>
    <x v="359"/>
    <n v="986"/>
    <x v="0"/>
    <x v="0"/>
    <s v="USD"/>
    <n v="1475163921"/>
    <n v="1472571921"/>
    <n v="17043.656493055554"/>
    <s v="1946/08/29"/>
    <x v="210"/>
    <b v="0"/>
    <n v="25"/>
    <b v="1"/>
    <x v="36"/>
  </r>
  <r>
    <n v="2635"/>
    <s v="Help UTS Students reach the International Space Station!"/>
    <s v="Help UTS Ontario students raise money to get their experiments on the ISS. Promote space science in Canada! We can't do it without you!"/>
    <x v="236"/>
    <n v="11500"/>
    <x v="0"/>
    <x v="5"/>
    <s v="CAD"/>
    <n v="1425937761"/>
    <n v="1422917361"/>
    <n v="16468.950937500002"/>
    <s v="1945/01/31"/>
    <x v="394"/>
    <b v="0"/>
    <n v="84"/>
    <b v="1"/>
    <x v="36"/>
  </r>
  <r>
    <n v="2636"/>
    <s v="Starduster II - Photographing Earth from Near-Space"/>
    <s v="Real-time high-altitude weather balloon tracking using amateur radios - capturing stunning near-space visuals - now with more science!"/>
    <x v="28"/>
    <n v="1873"/>
    <x v="0"/>
    <x v="0"/>
    <s v="USD"/>
    <n v="1476579600"/>
    <n v="1474641914"/>
    <n v="17067.614745370371"/>
    <s v="1946/09/22"/>
    <x v="552"/>
    <b v="0"/>
    <n v="50"/>
    <b v="1"/>
    <x v="36"/>
  </r>
  <r>
    <n v="2637"/>
    <s v="SPEED OF LIGHT: Biggest Mystery of the Universe"/>
    <s v="Help us collect the data to solve the mystery of the century: Is light slowing down?"/>
    <x v="2"/>
    <n v="831"/>
    <x v="0"/>
    <x v="0"/>
    <s v="USD"/>
    <n v="1476277875"/>
    <n v="1474895475"/>
    <n v="17070.549479166668"/>
    <s v="1946/09/25"/>
    <x v="564"/>
    <b v="0"/>
    <n v="26"/>
    <b v="1"/>
    <x v="36"/>
  </r>
  <r>
    <n v="2638"/>
    <s v="Pie In Space! (Round 2)"/>
    <s v="The second round of funding for the most amazing project ever where a high school freshman is sending pie into SPACE!!!"/>
    <x v="360"/>
    <n v="353"/>
    <x v="0"/>
    <x v="0"/>
    <s v="USD"/>
    <n v="1421358895"/>
    <n v="1418766895"/>
    <n v="16420.913136574072"/>
    <s v="1944/12/14"/>
    <x v="22"/>
    <b v="0"/>
    <n v="14"/>
    <b v="1"/>
    <x v="36"/>
  </r>
  <r>
    <n v="2639"/>
    <s v="Mission Space"/>
    <s v="Mission Space is run by me, a teenager who has a passion for space! I will fly a weather balloon to the edge of space with your help."/>
    <x v="43"/>
    <n v="492"/>
    <x v="0"/>
    <x v="1"/>
    <s v="GBP"/>
    <n v="1424378748"/>
    <n v="1421786748"/>
    <n v="16455.86513888889"/>
    <s v="1945/01/18"/>
    <x v="390"/>
    <b v="0"/>
    <n v="49"/>
    <b v="1"/>
    <x v="36"/>
  </r>
  <r>
    <n v="2640"/>
    <s v="Save the Astronomy Van"/>
    <s v="Hi,_x000a_My Name is David Frey and I Provide Free Public Astronomy programs in San Francisco, Mt. Tamalpias, Yosemite and Novato CA."/>
    <x v="9"/>
    <n v="3170"/>
    <x v="0"/>
    <x v="0"/>
    <s v="USD"/>
    <n v="1433735474"/>
    <n v="1428551474"/>
    <n v="16534.160578703704"/>
    <s v="1945/04/07"/>
    <x v="1247"/>
    <b v="0"/>
    <n v="69"/>
    <b v="1"/>
    <x v="36"/>
  </r>
  <r>
    <n v="2641"/>
    <s v="Build Flying Saucer Artificial Intelligent from sea shell"/>
    <s v="Building a Flying saucer that has Artificial Intelligent made from sea shell."/>
    <x v="15"/>
    <n v="15"/>
    <x v="2"/>
    <x v="0"/>
    <s v="USD"/>
    <n v="1410811740"/>
    <n v="1409341863"/>
    <n v="16311.827118055555"/>
    <s v="1944/08/27"/>
    <x v="1150"/>
    <b v="0"/>
    <n v="1"/>
    <b v="0"/>
    <x v="36"/>
  </r>
  <r>
    <n v="2642"/>
    <s v="Maschinenbau in ein neues Zeitalter"/>
    <s v="Innovatives MAschinenbau projekt mit verarbeitende Metalle vom Mars_x000a_Stehe mit Mars one einer hollÃ¤ndischen space company in cooperatio"/>
    <x v="69"/>
    <n v="0"/>
    <x v="2"/>
    <x v="12"/>
    <s v="EUR"/>
    <n v="1468565820"/>
    <n v="1465970108"/>
    <n v="16967.24662037037"/>
    <s v="1946/06/14"/>
    <x v="889"/>
    <b v="0"/>
    <n v="0"/>
    <b v="0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x v="80"/>
    <n v="335597.31"/>
    <x v="1"/>
    <x v="0"/>
    <s v="USD"/>
    <n v="1482307140"/>
    <n v="1479218315"/>
    <n v="17120.582349537039"/>
    <s v="1946/11/14"/>
    <x v="296"/>
    <b v="1"/>
    <n v="1501"/>
    <b v="0"/>
    <x v="36"/>
  </r>
  <r>
    <n v="2644"/>
    <s v="Helios - Near Space Launch To Capture The 2017 Solar Eclipse (Canceled)"/>
    <s v="A historic manned launch into near space by 3 brave pilots to capture the 2017 total solar eclipse in virtual reality."/>
    <x v="57"/>
    <n v="2053"/>
    <x v="1"/>
    <x v="0"/>
    <s v="USD"/>
    <n v="1489172435"/>
    <n v="1486580435"/>
    <n v="17205.792071759261"/>
    <s v="1947/02/07"/>
    <x v="1109"/>
    <b v="1"/>
    <n v="52"/>
    <b v="0"/>
    <x v="36"/>
  </r>
  <r>
    <n v="2645"/>
    <s v="Project ThunderStruck - Testing a New Spacecraft Concept"/>
    <s v="Phase one of a small winged reentry craft. This phase will be testing the supersonic stability of a small craft traveling at 1,800kph"/>
    <x v="22"/>
    <n v="2100"/>
    <x v="1"/>
    <x v="2"/>
    <s v="AUD"/>
    <n v="1415481203"/>
    <n v="1412885603"/>
    <n v="16352.842627314814"/>
    <s v="1944/10/07"/>
    <x v="786"/>
    <b v="1"/>
    <n v="23"/>
    <b v="0"/>
    <x v="36"/>
  </r>
  <r>
    <n v="2646"/>
    <s v="SpaceVR: Your Ticket to Space (Canceled)"/>
    <s v="We're a small group with a big mission: making it possible for everyone to explore space using the power of virtual reality."/>
    <x v="69"/>
    <n v="42086.42"/>
    <x v="1"/>
    <x v="0"/>
    <s v="USD"/>
    <n v="1441783869"/>
    <n v="1439191869"/>
    <n v="16657.313298611112"/>
    <s v="1945/08/08"/>
    <x v="1420"/>
    <b v="1"/>
    <n v="535"/>
    <b v="0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x v="30"/>
    <n v="36"/>
    <x v="1"/>
    <x v="5"/>
    <s v="CAD"/>
    <n v="1439533019"/>
    <n v="1436941019"/>
    <n v="16631.261793981481"/>
    <s v="1945/07/13"/>
    <x v="20"/>
    <b v="0"/>
    <n v="3"/>
    <b v="0"/>
    <x v="36"/>
  </r>
  <r>
    <n v="2648"/>
    <s v="Calvert HS Planetarium Restoration (Canceled)"/>
    <s v="Calvert Co 1977 planetarium acquired by Spaceflight America! Education science program star projector needs overhaul, upgrade, repairs!"/>
    <x v="14"/>
    <n v="106"/>
    <x v="1"/>
    <x v="0"/>
    <s v="USD"/>
    <n v="1457543360"/>
    <n v="1454951360"/>
    <n v="16839.714814814815"/>
    <s v="1946/02/06"/>
    <x v="1421"/>
    <b v="0"/>
    <n v="6"/>
    <b v="0"/>
    <x v="36"/>
  </r>
  <r>
    <n v="2649"/>
    <s v="The Mission - Please Check Back Soon (Canceled)"/>
    <s v="They have launched a Kickstarter."/>
    <x v="152"/>
    <n v="124"/>
    <x v="1"/>
    <x v="0"/>
    <s v="USD"/>
    <n v="1454370941"/>
    <n v="1449186941"/>
    <n v="16772.997002314816"/>
    <s v="1945/12/01"/>
    <x v="209"/>
    <b v="0"/>
    <n v="3"/>
    <b v="0"/>
    <x v="36"/>
  </r>
  <r>
    <n v="2650"/>
    <s v="The Observer Project 2016 (Canceled)"/>
    <s v="A fully stabilized, mobile, research grade telescope/media platform, used to bring outreach astronomy to those who don't have access."/>
    <x v="127"/>
    <n v="358"/>
    <x v="1"/>
    <x v="0"/>
    <s v="USD"/>
    <n v="1482332343"/>
    <n v="1479740343"/>
    <n v="17126.624340277776"/>
    <s v="1946/11/20"/>
    <x v="676"/>
    <b v="0"/>
    <n v="5"/>
    <b v="0"/>
    <x v="36"/>
  </r>
  <r>
    <n v="2651"/>
    <s v="FireSat: Near Real-Time Global Wildfire/Oil Spill Detection"/>
    <s v="Conceived at NASA JPL, FireSat is a satellite-installed sensor constellation for the near real-time detection of global thermal events."/>
    <x v="361"/>
    <n v="5233"/>
    <x v="1"/>
    <x v="0"/>
    <s v="USD"/>
    <n v="1450380009"/>
    <n v="1447960809"/>
    <n v="16758.805659722224"/>
    <s v="1945/11/17"/>
    <x v="4"/>
    <b v="0"/>
    <n v="17"/>
    <b v="0"/>
    <x v="36"/>
  </r>
  <r>
    <n v="2652"/>
    <s v="Million Dollar Rocket - New Project (Canceled)"/>
    <s v="We're looking to set an Australian Amateur Rocketry record of 100 000 ft. You are invited on this 4500km per hour ride into history"/>
    <x v="57"/>
    <n v="885"/>
    <x v="1"/>
    <x v="2"/>
    <s v="AUD"/>
    <n v="1418183325"/>
    <n v="1415591325"/>
    <n v="16384.158854166668"/>
    <s v="1944/11/08"/>
    <x v="1387"/>
    <b v="0"/>
    <n v="11"/>
    <b v="0"/>
    <x v="36"/>
  </r>
  <r>
    <n v="2653"/>
    <s v="Dream Rocket Project (Canceled)"/>
    <s v="DREAM BIG. Explore the universe through STEAM education. (Science, Technology, Engineering, Art, Mathematics)"/>
    <x v="362"/>
    <n v="5876"/>
    <x v="1"/>
    <x v="0"/>
    <s v="USD"/>
    <n v="1402632000"/>
    <n v="1399909127"/>
    <n v="16202.651932870371"/>
    <s v="1944/05/10"/>
    <x v="846"/>
    <b v="0"/>
    <n v="70"/>
    <b v="0"/>
    <x v="36"/>
  </r>
  <r>
    <n v="2654"/>
    <s v="Moon Rocket Projo - Finally know the TRUTH about E.T."/>
    <s v="I want to launch a rocket to the moon, I plan on having this lunar rocket carry a small payload of solar internet connected cameras"/>
    <x v="57"/>
    <n v="51"/>
    <x v="1"/>
    <x v="0"/>
    <s v="USD"/>
    <n v="1429622726"/>
    <n v="1424442326"/>
    <n v="16486.600995370369"/>
    <s v="1945/02/18"/>
    <x v="496"/>
    <b v="0"/>
    <n v="6"/>
    <b v="0"/>
    <x v="36"/>
  </r>
  <r>
    <n v="2655"/>
    <s v="Balloons (Canceled)"/>
    <s v="Thank you for your support!"/>
    <x v="36"/>
    <n v="3155"/>
    <x v="1"/>
    <x v="0"/>
    <s v="USD"/>
    <n v="1455048000"/>
    <n v="1452631647"/>
    <n v="16812.866284722222"/>
    <s v="1946/01/10"/>
    <x v="1299"/>
    <b v="0"/>
    <n v="43"/>
    <b v="0"/>
    <x v="36"/>
  </r>
  <r>
    <n v="2656"/>
    <s v="MoonWatcher: A 24/7 Live Video of the Moon for Everyone (Canceled)"/>
    <s v="MoonWatcher will be bringing the Moon closer to all of us."/>
    <x v="60"/>
    <n v="17155"/>
    <x v="1"/>
    <x v="0"/>
    <s v="USD"/>
    <n v="1489345200"/>
    <n v="1485966688"/>
    <n v="17198.68851851852"/>
    <s v="1947/01/31"/>
    <x v="172"/>
    <b v="0"/>
    <n v="152"/>
    <b v="0"/>
    <x v="36"/>
  </r>
  <r>
    <n v="2657"/>
    <s v="Propel Citizen Science to the Moon (Canceled)"/>
    <s v="Miles, a team of citizen scientists is reaching for the moon. We've bootstrapped our way to the top and now we need your help."/>
    <x v="11"/>
    <n v="5621.38"/>
    <x v="1"/>
    <x v="0"/>
    <s v="USD"/>
    <n v="1470187800"/>
    <n v="1467325053"/>
    <n v="16982.928854166668"/>
    <s v="1946/06/29"/>
    <x v="1422"/>
    <b v="0"/>
    <n v="59"/>
    <b v="0"/>
    <x v="36"/>
  </r>
  <r>
    <n v="2658"/>
    <s v="STEM MARS Lander experience: https://youtu.be/n6avxUAKee0"/>
    <s v="Funding will allow free participation for 20 schools, grades 4-12, (thousands of students) anywhere in the nation."/>
    <x v="316"/>
    <n v="91"/>
    <x v="1"/>
    <x v="0"/>
    <s v="USD"/>
    <n v="1469913194"/>
    <n v="1467321194"/>
    <n v="16982.884189814813"/>
    <s v="1946/06/29"/>
    <x v="1422"/>
    <b v="0"/>
    <n v="4"/>
    <b v="0"/>
    <x v="36"/>
  </r>
  <r>
    <n v="2659"/>
    <s v="test (Canceled)"/>
    <s v="test"/>
    <x v="197"/>
    <n v="1333"/>
    <x v="1"/>
    <x v="0"/>
    <s v="USD"/>
    <n v="1429321210"/>
    <n v="1426729210"/>
    <n v="16513.069560185184"/>
    <s v="1945/03/17"/>
    <x v="759"/>
    <b v="0"/>
    <n v="10"/>
    <b v="0"/>
    <x v="36"/>
  </r>
  <r>
    <n v="2660"/>
    <s v="Central Ohio Astronomical Society Mobile Classroom"/>
    <s v="COAS is an organization that does community outreach programs to encourage and educate children and adults on Astronomy related subject"/>
    <x v="22"/>
    <n v="19"/>
    <x v="1"/>
    <x v="0"/>
    <s v="USD"/>
    <n v="1448388418"/>
    <n v="1443200818"/>
    <n v="16703.713171296295"/>
    <s v="1945/09/23"/>
    <x v="426"/>
    <b v="0"/>
    <n v="5"/>
    <b v="0"/>
    <x v="36"/>
  </r>
  <r>
    <n v="2661"/>
    <s v="Summer Camp - A creative space for makers and artists alike."/>
    <s v="Summer Camp is an old gas station that will have workshops, custom art framing, and carry vintage &amp; home goods."/>
    <x v="10"/>
    <n v="5145"/>
    <x v="0"/>
    <x v="0"/>
    <s v="USD"/>
    <n v="1382742010"/>
    <n v="1380150010"/>
    <n v="15973.958449074074"/>
    <s v="1943/09/24"/>
    <x v="1423"/>
    <b v="0"/>
    <n v="60"/>
    <b v="1"/>
    <x v="37"/>
  </r>
  <r>
    <n v="2662"/>
    <s v="The Mini Maker, a kid focused makerspace"/>
    <s v="The Mini Maker is Lansing Michigan's new kid friendly makerspace. We're dedicated to help kids imagine, develop and build."/>
    <x v="22"/>
    <n v="21360"/>
    <x v="0"/>
    <x v="0"/>
    <s v="USD"/>
    <n v="1440179713"/>
    <n v="1437587713"/>
    <n v="16638.746678240739"/>
    <s v="1945/07/20"/>
    <x v="312"/>
    <b v="0"/>
    <n v="80"/>
    <b v="1"/>
    <x v="37"/>
  </r>
  <r>
    <n v="2663"/>
    <s v="A New Life for an Old School"/>
    <s v="The Ville. A local cooperative helping communities learn, share and grow in the spirit of health, wellness and sustainability."/>
    <x v="22"/>
    <n v="20919.25"/>
    <x v="0"/>
    <x v="5"/>
    <s v="CAD"/>
    <n v="1441378800"/>
    <n v="1438873007"/>
    <n v="16653.622766203705"/>
    <s v="1945/08/04"/>
    <x v="1424"/>
    <b v="0"/>
    <n v="56"/>
    <b v="1"/>
    <x v="37"/>
  </r>
  <r>
    <n v="2664"/>
    <s v="HackSchool: Students, Technology, and Empowerment"/>
    <s v="We believe that the true purpose of education is to enable people to create real things that make the world better. Join us!"/>
    <x v="178"/>
    <n v="18100"/>
    <x v="0"/>
    <x v="0"/>
    <s v="USD"/>
    <n v="1449644340"/>
    <n v="1446683797"/>
    <n v="16744.02542824074"/>
    <s v="1945/11/03"/>
    <x v="953"/>
    <b v="0"/>
    <n v="104"/>
    <b v="1"/>
    <x v="37"/>
  </r>
  <r>
    <n v="2665"/>
    <s v="Gilman Playground Builds a Tech Center"/>
    <s v="Giving the best tech access and tools to Bayview Hunters Point youth - developing the next generation of tech savvy youth who excel!"/>
    <x v="8"/>
    <n v="4310"/>
    <x v="0"/>
    <x v="0"/>
    <s v="USD"/>
    <n v="1430774974"/>
    <n v="1426886974"/>
    <n v="16514.895532407409"/>
    <s v="1945/03/18"/>
    <x v="503"/>
    <b v="0"/>
    <n v="46"/>
    <b v="1"/>
    <x v="37"/>
  </r>
  <r>
    <n v="2666"/>
    <s v="StartMart - NEW $40,000 Stretch Goal to Match $40,000 Grant"/>
    <s v="StartMart is a 35,000 sqft entrepreneurial hub and co-working space located on the 2nd floor of the Terminal Tower in Cleveland, Ohio."/>
    <x v="3"/>
    <n v="15929.51"/>
    <x v="0"/>
    <x v="0"/>
    <s v="USD"/>
    <n v="1443214800"/>
    <n v="1440008439"/>
    <n v="16666.764340277779"/>
    <s v="1945/08/17"/>
    <x v="1425"/>
    <b v="0"/>
    <n v="206"/>
    <b v="1"/>
    <x v="37"/>
  </r>
  <r>
    <n v="2667"/>
    <s v="Websmith Studio : Think, Build, Break, Play."/>
    <s v="Websmith Studio is a makerspace where the people most impacted by broken systems are empowered to think, build, and own the solution."/>
    <x v="15"/>
    <n v="1660"/>
    <x v="0"/>
    <x v="0"/>
    <s v="USD"/>
    <n v="1455142416"/>
    <n v="1452550416"/>
    <n v="16811.926111111112"/>
    <s v="1946/01/09"/>
    <x v="474"/>
    <b v="0"/>
    <n v="18"/>
    <b v="1"/>
    <x v="37"/>
  </r>
  <r>
    <n v="2668"/>
    <s v="UOttawa Makermobile"/>
    <s v="Creativity on the go! |_x000a_CrÃ©ativitÃ© en mouvement !"/>
    <x v="28"/>
    <n v="1707"/>
    <x v="0"/>
    <x v="5"/>
    <s v="CAD"/>
    <n v="1447079520"/>
    <n v="1443449265"/>
    <n v="16706.58871527778"/>
    <s v="1945/09/26"/>
    <x v="375"/>
    <b v="0"/>
    <n v="28"/>
    <b v="1"/>
    <x v="37"/>
  </r>
  <r>
    <n v="2669"/>
    <s v="Oceana High School MAKER club requesting a 3D Printer"/>
    <s v="The brand new Makers Club wants something to draw the students into science and engineering and also be very inclusive."/>
    <x v="134"/>
    <n v="1001"/>
    <x v="0"/>
    <x v="0"/>
    <s v="USD"/>
    <n v="1452387096"/>
    <n v="1447203096"/>
    <n v="16750.035833333332"/>
    <s v="1945/11/09"/>
    <x v="810"/>
    <b v="0"/>
    <n v="11"/>
    <b v="1"/>
    <x v="37"/>
  </r>
  <r>
    <n v="2670"/>
    <s v="G-Pod ... the future of sustainable housing"/>
    <s v="A revolution in the rapidly growing container housing space. Transportable, expandable, green and versatile. A global game-changer."/>
    <x v="363"/>
    <n v="2495"/>
    <x v="2"/>
    <x v="2"/>
    <s v="AUD"/>
    <n v="1406593780"/>
    <n v="1404174580"/>
    <n v="16252.020601851851"/>
    <s v="1944/06/29"/>
    <x v="860"/>
    <b v="1"/>
    <n v="60"/>
    <b v="0"/>
    <x v="37"/>
  </r>
  <r>
    <n v="2671"/>
    <s v="Tunnel Lab - Tech startup accelerator hubs in the favelas"/>
    <s v="We will build hubs so that teens can use tech to develop business solutions to their communities greatest challenges. Help us!"/>
    <x v="31"/>
    <n v="2836"/>
    <x v="2"/>
    <x v="0"/>
    <s v="USD"/>
    <n v="1419017880"/>
    <n v="1416419916"/>
    <n v="16393.749027777776"/>
    <s v="1944/11/17"/>
    <x v="652"/>
    <b v="1"/>
    <n v="84"/>
    <b v="0"/>
    <x v="37"/>
  </r>
  <r>
    <n v="2672"/>
    <s v="Open Tools for Science and Science Education"/>
    <s v="Manylabs aims to help support 20 new residents working on open, low-cost, accessible tools for science and science education."/>
    <x v="3"/>
    <n v="3319"/>
    <x v="2"/>
    <x v="0"/>
    <s v="USD"/>
    <n v="1451282400"/>
    <n v="1449436390"/>
    <n v="16775.884143518517"/>
    <s v="1945/12/04"/>
    <x v="1147"/>
    <b v="1"/>
    <n v="47"/>
    <b v="0"/>
    <x v="37"/>
  </r>
  <r>
    <n v="2673"/>
    <s v="Help us open a Makerspace for Kids"/>
    <s v="We're opening up a Pixel Academy in Manhattan and we need your help to fill it with technology and tools for New York City's kids!"/>
    <x v="79"/>
    <n v="11032"/>
    <x v="2"/>
    <x v="0"/>
    <s v="USD"/>
    <n v="1414622700"/>
    <n v="1412081999"/>
    <n v="16343.541655092593"/>
    <s v="1944/09/28"/>
    <x v="1127"/>
    <b v="1"/>
    <n v="66"/>
    <b v="0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x v="19"/>
    <n v="21994"/>
    <x v="2"/>
    <x v="0"/>
    <s v="USD"/>
    <n v="1467694740"/>
    <n v="1465398670"/>
    <n v="16960.632754629631"/>
    <s v="1946/06/07"/>
    <x v="882"/>
    <b v="1"/>
    <n v="171"/>
    <b v="0"/>
    <x v="37"/>
  </r>
  <r>
    <n v="2675"/>
    <s v="Maven Makers: A Makerspace (It's Kinda Like a Gym)"/>
    <s v="We are working to establish a collaborative work-space with the goal of creating a community of knowledge, design, and creativity."/>
    <x v="31"/>
    <n v="1897"/>
    <x v="2"/>
    <x v="0"/>
    <s v="USD"/>
    <n v="1415655289"/>
    <n v="1413059689"/>
    <n v="16354.857511574073"/>
    <s v="1944/10/09"/>
    <x v="675"/>
    <b v="1"/>
    <n v="29"/>
    <b v="0"/>
    <x v="37"/>
  </r>
  <r>
    <n v="2676"/>
    <s v="Toronto VR Co-Op"/>
    <s v="Our aim is to provide high-end equipment and space for Toronto coders, filmmakers, and artists to develop cutting-edge VR content."/>
    <x v="190"/>
    <n v="1058"/>
    <x v="2"/>
    <x v="5"/>
    <s v="CAD"/>
    <n v="1463929174"/>
    <n v="1461337174"/>
    <n v="16913.624699074073"/>
    <s v="1946/04/21"/>
    <x v="203"/>
    <b v="0"/>
    <n v="9"/>
    <b v="0"/>
    <x v="37"/>
  </r>
  <r>
    <n v="2677"/>
    <s v="Tinkr Tech - mobile makerspace"/>
    <s v="A mobile tech lab with cutting edge maker tools that travels to schools to offer free creative workshops for school age kids."/>
    <x v="330"/>
    <n v="3415"/>
    <x v="2"/>
    <x v="0"/>
    <s v="USD"/>
    <n v="1404348143"/>
    <n v="1401756143"/>
    <n v="16224.029432870371"/>
    <s v="1944/06/01"/>
    <x v="835"/>
    <b v="0"/>
    <n v="27"/>
    <b v="0"/>
    <x v="37"/>
  </r>
  <r>
    <n v="2678"/>
    <s v="Wavegarden in Marbella (MÃ¡laga)"/>
    <s v="Wavegarden is the worldâ€™s longest man-made wave that creates ideal conditions for surfing. Help us and let's open one in Malaga!!"/>
    <x v="364"/>
    <n v="1100"/>
    <x v="2"/>
    <x v="3"/>
    <s v="EUR"/>
    <n v="1443121765"/>
    <n v="1440529765"/>
    <n v="16672.798206018517"/>
    <s v="1945/08/23"/>
    <x v="1051"/>
    <b v="0"/>
    <n v="2"/>
    <b v="0"/>
    <x v="37"/>
  </r>
  <r>
    <n v="2679"/>
    <s v="DIY Garage"/>
    <s v="A do-it-yourself auto garage in Des Moines, Iowa where people can learn how to work on cars &amp; those who know can share their knowledge."/>
    <x v="79"/>
    <n v="132"/>
    <x v="2"/>
    <x v="0"/>
    <s v="USD"/>
    <n v="1425081694"/>
    <n v="1422489694"/>
    <n v="16464.001087962963"/>
    <s v="1945/01/27"/>
    <x v="47"/>
    <b v="0"/>
    <n v="3"/>
    <b v="0"/>
    <x v="37"/>
  </r>
  <r>
    <n v="2680"/>
    <s v="iHeart Pillow"/>
    <s v="iHeartPillow, Connecting loved ones"/>
    <x v="261"/>
    <n v="276"/>
    <x v="2"/>
    <x v="3"/>
    <s v="EUR"/>
    <n v="1459915491"/>
    <n v="1457327091"/>
    <n v="16867.211701388889"/>
    <s v="1946/03/06"/>
    <x v="1426"/>
    <b v="0"/>
    <n v="4"/>
    <b v="0"/>
    <x v="37"/>
  </r>
  <r>
    <n v="2681"/>
    <s v="Jolly's Hot Dogs An All-Beef Coney Dog"/>
    <s v="Jolly's Hot Dogs: A beef hot dog topped with deliciously seasoned ground beef, mustard and minced onions."/>
    <x v="6"/>
    <n v="55"/>
    <x v="2"/>
    <x v="0"/>
    <s v="USD"/>
    <n v="1405027750"/>
    <n v="1402867750"/>
    <n v="16236.89525462963"/>
    <s v="1944/06/13"/>
    <x v="1427"/>
    <b v="0"/>
    <n v="2"/>
    <b v="0"/>
    <x v="19"/>
  </r>
  <r>
    <n v="2682"/>
    <s v="Toastie's Gourmet Toast"/>
    <s v="Gourmet Toast is the culinary combination, neigh, perfection of America's most under-utilized snack: Toast."/>
    <x v="12"/>
    <n v="1698"/>
    <x v="2"/>
    <x v="0"/>
    <s v="USD"/>
    <n v="1416635940"/>
    <n v="1413838540"/>
    <n v="16363.871990740741"/>
    <s v="1944/10/18"/>
    <x v="46"/>
    <b v="0"/>
    <n v="20"/>
    <b v="0"/>
    <x v="19"/>
  </r>
  <r>
    <n v="2683"/>
    <s v="Just Cereal - Mobile Cereal Bar"/>
    <s v="Cereal isn't only for breakfast! Help me bring cereal to the 92% of Americans who eat cereal everyday. Out of the home and to you!"/>
    <x v="36"/>
    <n v="36"/>
    <x v="2"/>
    <x v="0"/>
    <s v="USD"/>
    <n v="1425233240"/>
    <n v="1422641240"/>
    <n v="16465.755092592593"/>
    <s v="1945/01/28"/>
    <x v="880"/>
    <b v="0"/>
    <n v="3"/>
    <b v="0"/>
    <x v="19"/>
  </r>
  <r>
    <n v="2684"/>
    <s v="Ain't No Thang..."/>
    <s v="Not all wings are created equal. We believe ours take flight above the rest. Come judge for yourself. To us it Ain't No Thang..."/>
    <x v="54"/>
    <n v="800"/>
    <x v="2"/>
    <x v="0"/>
    <s v="USD"/>
    <n v="1407621425"/>
    <n v="1404165425"/>
    <n v="16251.914641203704"/>
    <s v="1944/06/28"/>
    <x v="1152"/>
    <b v="0"/>
    <n v="4"/>
    <b v="0"/>
    <x v="19"/>
  </r>
  <r>
    <n v="2685"/>
    <s v="Nana's Home Cooking on Wheels"/>
    <s v="Home cooked meals made by Nana. Indiana's famous tenderloin sandwiches, Nana's homemade cole slaw and so much more."/>
    <x v="63"/>
    <n v="10"/>
    <x v="2"/>
    <x v="0"/>
    <s v="USD"/>
    <n v="1430149330"/>
    <n v="1424968930"/>
    <n v="16492.695949074074"/>
    <s v="1945/02/24"/>
    <x v="779"/>
    <b v="0"/>
    <n v="1"/>
    <b v="0"/>
    <x v="19"/>
  </r>
  <r>
    <n v="2686"/>
    <s v="Steaming Cow Pies... Your NEW favorite dessert at the fair"/>
    <s v="2 years after a car accident, I was told that I could no longer work... I want to change that AND create something amazing Fair FOOD!"/>
    <x v="11"/>
    <n v="0"/>
    <x v="2"/>
    <x v="0"/>
    <s v="USD"/>
    <n v="1412119423"/>
    <n v="1410391423"/>
    <n v="16323.974803240741"/>
    <s v="1944/09/08"/>
    <x v="1049"/>
    <b v="0"/>
    <n v="0"/>
    <b v="0"/>
    <x v="19"/>
  </r>
  <r>
    <n v="2687"/>
    <s v="Munch Wagon"/>
    <s v="Your American Pizzas, Wings, Stuffed Gouda Burger, Sweet &amp; Russet Potato Fries served on a food Truck!!"/>
    <x v="36"/>
    <n v="0"/>
    <x v="2"/>
    <x v="0"/>
    <s v="USD"/>
    <n v="1435591318"/>
    <n v="1432999318"/>
    <n v="16585.64025462963"/>
    <s v="1945/05/28"/>
    <x v="871"/>
    <b v="0"/>
    <n v="0"/>
    <b v="0"/>
    <x v="19"/>
  </r>
  <r>
    <n v="2688"/>
    <s v="Mac N Cheez Food Truck"/>
    <s v="The amazing gourmet Mac N Cheez Food Truck Campaigne!"/>
    <x v="63"/>
    <n v="74"/>
    <x v="2"/>
    <x v="0"/>
    <s v="USD"/>
    <n v="1424746800"/>
    <n v="1422067870"/>
    <n v="16459.11886574074"/>
    <s v="1945/01/22"/>
    <x v="1428"/>
    <b v="0"/>
    <n v="14"/>
    <b v="0"/>
    <x v="19"/>
  </r>
  <r>
    <n v="2689"/>
    <s v="Mouth Watering Mobile Restaurant"/>
    <s v="I am creating a high quality, local product only, concession trailer for local and remote events. Dearborn Brand, Winter's Brand, more."/>
    <x v="19"/>
    <n v="1"/>
    <x v="2"/>
    <x v="0"/>
    <s v="USD"/>
    <n v="1469919890"/>
    <n v="1467327890"/>
    <n v="16982.961689814816"/>
    <s v="1946/06/29"/>
    <x v="1422"/>
    <b v="0"/>
    <n v="1"/>
    <b v="0"/>
    <x v="19"/>
  </r>
  <r>
    <n v="2690"/>
    <s v="Help 2 Fat 2 Fly, with our Restaurant!"/>
    <s v="The stuffed chicken wing originators need YOUR help starting a restaurant so our AMAZING wings will be available to you 7 days a week!"/>
    <x v="58"/>
    <n v="8586"/>
    <x v="2"/>
    <x v="0"/>
    <s v="USD"/>
    <n v="1433298676"/>
    <n v="1429410676"/>
    <n v="16544.105046296296"/>
    <s v="1945/04/17"/>
    <x v="145"/>
    <b v="0"/>
    <n v="118"/>
    <b v="0"/>
    <x v="19"/>
  </r>
  <r>
    <n v="2691"/>
    <s v="Cook"/>
    <s v="A Great New local Food Truck serving up ethnic fusion inspired eats in Ottawa."/>
    <x v="99"/>
    <n v="35"/>
    <x v="2"/>
    <x v="5"/>
    <s v="CAD"/>
    <n v="1431278557"/>
    <n v="1427390557"/>
    <n v="16520.724039351851"/>
    <s v="1945/03/24"/>
    <x v="56"/>
    <b v="0"/>
    <n v="2"/>
    <b v="0"/>
    <x v="19"/>
  </r>
  <r>
    <n v="2692"/>
    <s v="&quot;Sami j's Food Truck&quot;"/>
    <s v="Our food truck will bring you -_x000a_                       Fast, Fresh, Food -_x000a_                            Throughout the Omaha area"/>
    <x v="8"/>
    <n v="25"/>
    <x v="2"/>
    <x v="0"/>
    <s v="USD"/>
    <n v="1427266860"/>
    <n v="1424678460"/>
    <n v="16489.334027777779"/>
    <s v="1945/02/21"/>
    <x v="298"/>
    <b v="0"/>
    <n v="1"/>
    <b v="0"/>
    <x v="19"/>
  </r>
  <r>
    <n v="2693"/>
    <s v="Chili dog"/>
    <s v="I want to start a food truck that specializes in chili cheese dogs, using new kinds of meats, cheeses and toppings you wouldn't imagine"/>
    <x v="10"/>
    <n v="40"/>
    <x v="2"/>
    <x v="0"/>
    <s v="USD"/>
    <n v="1407899966"/>
    <n v="1405307966"/>
    <n v="16265.138495370371"/>
    <s v="1944/07/12"/>
    <x v="1140"/>
    <b v="0"/>
    <n v="3"/>
    <b v="0"/>
    <x v="19"/>
  </r>
  <r>
    <n v="2694"/>
    <s v="Tac o' Relli's Behold the first smoked to order taco truck"/>
    <s v="Gourmet taco truck infusing savory smoky flavors into your tacos, so when you open your container the aroma and actual smoke  flows out"/>
    <x v="11"/>
    <n v="1"/>
    <x v="2"/>
    <x v="0"/>
    <s v="USD"/>
    <n v="1411701739"/>
    <n v="1409109739"/>
    <n v="16309.140497685185"/>
    <s v="1944/08/25"/>
    <x v="21"/>
    <b v="0"/>
    <n v="1"/>
    <b v="0"/>
    <x v="19"/>
  </r>
  <r>
    <n v="2695"/>
    <s v="Fat daddy mac food truck"/>
    <s v="I am creating food magic on the go! Amazing food isn't just for sitdown restaraunts anymore!"/>
    <x v="36"/>
    <n v="71"/>
    <x v="2"/>
    <x v="0"/>
    <s v="USD"/>
    <n v="1428981718"/>
    <n v="1423801318"/>
    <n v="16479.181921296295"/>
    <s v="1945/02/11"/>
    <x v="1228"/>
    <b v="0"/>
    <n v="3"/>
    <b v="0"/>
    <x v="19"/>
  </r>
  <r>
    <n v="2696"/>
    <s v="The Military Moms Food Truck"/>
    <s v="The dream to own a food truck, rolling wherever the army sends me, hiring other military spouses and veterans alike! Giving back!"/>
    <x v="127"/>
    <n v="3390"/>
    <x v="2"/>
    <x v="0"/>
    <s v="USD"/>
    <n v="1419538560"/>
    <n v="1416600960"/>
    <n v="16395.844444444443"/>
    <s v="1944/11/19"/>
    <x v="1038"/>
    <b v="0"/>
    <n v="38"/>
    <b v="0"/>
    <x v="19"/>
  </r>
  <r>
    <n v="2697"/>
    <s v="Dough Heads Food Truck: waffles stuffed with sweet + savory"/>
    <s v="Stuffed waffles made from Dough. Sweet, savory, salty and then stuffed with meats, fruits, and sauces!"/>
    <x v="165"/>
    <n v="6061"/>
    <x v="2"/>
    <x v="0"/>
    <s v="USD"/>
    <n v="1438552800"/>
    <n v="1435876423"/>
    <n v="16618.940081018518"/>
    <s v="1945/06/30"/>
    <x v="134"/>
    <b v="0"/>
    <n v="52"/>
    <b v="0"/>
    <x v="19"/>
  </r>
  <r>
    <n v="2698"/>
    <s v="Baja Babes Shrimp Tacos wants to spread the taco love!"/>
    <s v="We 'd love to give some TLC to our vintage pink taco trailer so we can continue to cook our signature Baja style shrimp tacos!"/>
    <x v="6"/>
    <n v="26.01"/>
    <x v="2"/>
    <x v="0"/>
    <s v="USD"/>
    <n v="1403904808"/>
    <n v="1401312808"/>
    <n v="16218.89824074074"/>
    <s v="1944/05/26"/>
    <x v="1429"/>
    <b v="0"/>
    <n v="2"/>
    <b v="0"/>
    <x v="19"/>
  </r>
  <r>
    <n v="2699"/>
    <s v="my bakery truck"/>
    <s v="Hi, I want make my first bakery. Food truck was great, but I not have a car licence. So, help me to be my dream!"/>
    <x v="365"/>
    <n v="0"/>
    <x v="2"/>
    <x v="5"/>
    <s v="CAD"/>
    <n v="1407533463"/>
    <n v="1404941463"/>
    <n v="16260.8965625"/>
    <s v="1944/07/07"/>
    <x v="601"/>
    <b v="0"/>
    <n v="0"/>
    <b v="0"/>
    <x v="19"/>
  </r>
  <r>
    <n v="2700"/>
    <s v="Holly's Hot Stuff"/>
    <s v="I currently own and operate a hot dog cart. I am hoping to purchase a used food truck so I can do business year round!"/>
    <x v="204"/>
    <n v="70"/>
    <x v="2"/>
    <x v="0"/>
    <s v="USD"/>
    <n v="1411073972"/>
    <n v="1408481972"/>
    <n v="16301.874675925927"/>
    <s v="1944/08/17"/>
    <x v="1258"/>
    <b v="0"/>
    <n v="4"/>
    <b v="0"/>
    <x v="19"/>
  </r>
  <r>
    <n v="2701"/>
    <s v="Support Circus Factory's new training space in Cork"/>
    <s v="We have been working extra hard to get our new training space ready and with a little extra help we hope to dream big for the future!"/>
    <x v="104"/>
    <n v="1570"/>
    <x v="3"/>
    <x v="17"/>
    <s v="EUR"/>
    <n v="1491586534"/>
    <n v="1488911734"/>
    <n v="17232.774699074074"/>
    <s v="1947/03/06"/>
    <x v="1117"/>
    <b v="0"/>
    <n v="46"/>
    <b v="0"/>
    <x v="38"/>
  </r>
  <r>
    <n v="2702"/>
    <s v="Hygienic Art Amphitheater Project New London, Connecticut"/>
    <s v="The next phase of the evolution of Hygienic Art is the building of New London's first amphitheater, a covering for the Art Park."/>
    <x v="3"/>
    <n v="3441"/>
    <x v="3"/>
    <x v="0"/>
    <s v="USD"/>
    <n v="1491416077"/>
    <n v="1488827677"/>
    <n v="17231.801817129628"/>
    <s v="1947/03/05"/>
    <x v="1303"/>
    <b v="1"/>
    <n v="26"/>
    <b v="0"/>
    <x v="38"/>
  </r>
  <r>
    <n v="2703"/>
    <s v="Bisagra Teatro: Foro Multidisciplinario"/>
    <s v="Â¡Tu nuevo espacio cultural multidisciplinario en el centro de Pachuca, Hidalgo"/>
    <x v="79"/>
    <n v="41500"/>
    <x v="3"/>
    <x v="14"/>
    <s v="MXN"/>
    <n v="1490196830"/>
    <n v="1485016430"/>
    <n v="17187.690162037037"/>
    <s v="1947/01/20"/>
    <x v="1039"/>
    <b v="0"/>
    <n v="45"/>
    <b v="0"/>
    <x v="38"/>
  </r>
  <r>
    <n v="2704"/>
    <s v="Little Red Brick House"/>
    <s v="We plan to rescue, relocate, and repurpose, a historic Little Red Brick House, to be incorporated into a riverfront amphitheater."/>
    <x v="266"/>
    <n v="1145"/>
    <x v="3"/>
    <x v="0"/>
    <s v="USD"/>
    <n v="1491421314"/>
    <n v="1487709714"/>
    <n v="17218.862430555557"/>
    <s v="1947/02/20"/>
    <x v="1430"/>
    <b v="0"/>
    <n v="7"/>
    <b v="0"/>
    <x v="38"/>
  </r>
  <r>
    <n v="2705"/>
    <s v="Fischer Theatre Marquee"/>
    <s v="Help light the lights at the historic Fischer Theatre in Danville, IL."/>
    <x v="281"/>
    <n v="1739"/>
    <x v="3"/>
    <x v="0"/>
    <s v="USD"/>
    <n v="1490389158"/>
    <n v="1486504758"/>
    <n v="17204.916180555556"/>
    <s v="1947/02/06"/>
    <x v="1284"/>
    <b v="0"/>
    <n v="8"/>
    <b v="0"/>
    <x v="38"/>
  </r>
  <r>
    <n v="2706"/>
    <s v="Nordo's Culinarium: Where Food Meets Art"/>
    <s v="A place where innovation, food, creativity and performance live year round in a historic building in Pioneer Square."/>
    <x v="19"/>
    <n v="39304"/>
    <x v="0"/>
    <x v="0"/>
    <s v="USD"/>
    <n v="1413442740"/>
    <n v="1410937483"/>
    <n v="16330.294942129629"/>
    <s v="1944/09/15"/>
    <x v="177"/>
    <b v="1"/>
    <n v="263"/>
    <b v="1"/>
    <x v="38"/>
  </r>
  <r>
    <n v="2707"/>
    <s v="The Pocket Theater - No one should have to pay to perform!"/>
    <s v="A new performance space in Seattle. A place for artists, comedians, and audiences to meet and collaborate!"/>
    <x v="6"/>
    <n v="28067.57"/>
    <x v="0"/>
    <x v="0"/>
    <s v="USD"/>
    <n v="1369637940"/>
    <n v="1367088443"/>
    <n v="15822.782905092592"/>
    <s v="1943/04/26"/>
    <x v="1431"/>
    <b v="1"/>
    <n v="394"/>
    <b v="1"/>
    <x v="38"/>
  </r>
  <r>
    <n v="2708"/>
    <s v="Angel Comedy Club"/>
    <s v="Angel Comedy Club: A permanent home for Londonâ€™s loveliest comedy night - a community comedy club"/>
    <x v="22"/>
    <n v="46643.07"/>
    <x v="0"/>
    <x v="1"/>
    <s v="GBP"/>
    <n v="1469119526"/>
    <n v="1463935526"/>
    <n v="16943.698217592591"/>
    <s v="1946/05/21"/>
    <x v="1432"/>
    <b v="1"/>
    <n v="1049"/>
    <b v="1"/>
    <x v="38"/>
  </r>
  <r>
    <n v="2709"/>
    <s v="Circadium: School of Contemporary Circus - Start Up"/>
    <s v="Give contemporary circus an artistic home in America.  Help us launch the nationâ€™s first higher education program for circus."/>
    <x v="63"/>
    <n v="50803"/>
    <x v="0"/>
    <x v="0"/>
    <s v="USD"/>
    <n v="1475553540"/>
    <n v="1472528141"/>
    <n v="17043.149780092594"/>
    <s v="1946/08/29"/>
    <x v="210"/>
    <b v="1"/>
    <n v="308"/>
    <b v="1"/>
    <x v="38"/>
  </r>
  <r>
    <n v="2710"/>
    <s v="House of Yes"/>
    <s v="Building Brooklyn's own creative venue for circus, theater and events of all types."/>
    <x v="127"/>
    <n v="92340.21"/>
    <x v="0"/>
    <x v="0"/>
    <s v="USD"/>
    <n v="1407549600"/>
    <n v="1404797428"/>
    <n v="16259.229490740741"/>
    <s v="1944/07/06"/>
    <x v="3"/>
    <b v="1"/>
    <n v="1088"/>
    <b v="1"/>
    <x v="38"/>
  </r>
  <r>
    <n v="2711"/>
    <s v="The Red Shoes"/>
    <s v="We're aiming to launch a production involving circus performers, musicians and artists in a new space, creating a night of live art."/>
    <x v="366"/>
    <n v="3938"/>
    <x v="0"/>
    <x v="1"/>
    <s v="GBP"/>
    <n v="1403301660"/>
    <n v="1400694790"/>
    <n v="16211.74525462963"/>
    <s v="1944/05/19"/>
    <x v="10"/>
    <b v="1"/>
    <n v="73"/>
    <b v="1"/>
    <x v="38"/>
  </r>
  <r>
    <n v="2712"/>
    <s v="The Voix De Ville! : A Pop-up Theater and Cabaret"/>
    <s v="Voix de Ville is a pop-up imaginarium of neo-vaudeville, musical extravaganza, circus arts, comedy, and theatre in a tiny circus tent!"/>
    <x v="62"/>
    <n v="7226"/>
    <x v="0"/>
    <x v="0"/>
    <s v="USD"/>
    <n v="1373738400"/>
    <n v="1370568560"/>
    <n v="15863.062037037036"/>
    <s v="1943/06/06"/>
    <x v="1433"/>
    <b v="1"/>
    <n v="143"/>
    <b v="1"/>
    <x v="38"/>
  </r>
  <r>
    <n v="2713"/>
    <s v="The Acro Cats Mobile Foster and Kitty Tour Bus"/>
    <s v="Help support the Acro-Cats kitten and cat rescue and adoption effort! They need a bus to continue finding felines homes across the US."/>
    <x v="60"/>
    <n v="153362"/>
    <x v="0"/>
    <x v="0"/>
    <s v="USD"/>
    <n v="1450971684"/>
    <n v="1447515684"/>
    <n v="16753.653750000001"/>
    <s v="1945/11/12"/>
    <x v="1337"/>
    <b v="1"/>
    <n v="1420"/>
    <b v="1"/>
    <x v="38"/>
  </r>
  <r>
    <n v="2714"/>
    <s v="The Crane Theater"/>
    <s v="The Crane will be the new home for independent theater in Northeast Minneapolis"/>
    <x v="31"/>
    <n v="29089"/>
    <x v="0"/>
    <x v="0"/>
    <s v="USD"/>
    <n v="1476486000"/>
    <n v="1474040596"/>
    <n v="17060.655046296295"/>
    <s v="1946/09/15"/>
    <x v="1434"/>
    <b v="1"/>
    <n v="305"/>
    <b v="1"/>
    <x v="38"/>
  </r>
  <r>
    <n v="2715"/>
    <s v="Good Good Comedy Theatre (Philadelphia, PA)"/>
    <s v="The creators of Five Dollar Comedy Week are building a permanent home for affordable live comedy shows and classes in Philadelphia."/>
    <x v="14"/>
    <n v="31754.69"/>
    <x v="0"/>
    <x v="0"/>
    <s v="USD"/>
    <n v="1456047228"/>
    <n v="1453109628"/>
    <n v="16818.398472222223"/>
    <s v="1946/01/16"/>
    <x v="940"/>
    <b v="1"/>
    <n v="551"/>
    <b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x v="3"/>
    <n v="11998.01"/>
    <x v="0"/>
    <x v="12"/>
    <s v="EUR"/>
    <n v="1444291193"/>
    <n v="1441699193"/>
    <n v="16686.333252314816"/>
    <s v="1945/09/06"/>
    <x v="185"/>
    <b v="1"/>
    <n v="187"/>
    <b v="1"/>
    <x v="38"/>
  </r>
  <r>
    <n v="2717"/>
    <s v="A Home for Comedy in Vermont!"/>
    <s v="ONLY HOURS LEFT ON THE CAMPAIGN! Our stretch goal is $35k; let's build a home for standup/improv shows &amp; classes in VT!"/>
    <x v="31"/>
    <n v="30026"/>
    <x v="0"/>
    <x v="0"/>
    <s v="USD"/>
    <n v="1417906649"/>
    <n v="1414015049"/>
    <n v="16365.914918981482"/>
    <s v="1944/10/20"/>
    <x v="343"/>
    <b v="1"/>
    <n v="325"/>
    <b v="1"/>
    <x v="38"/>
  </r>
  <r>
    <n v="2718"/>
    <s v="Bard Beyond the Big Top"/>
    <s v="The Bard has burst beyond the big top and we're reaching out to our Beloved Benefactors to help build our festival's future."/>
    <x v="102"/>
    <n v="18645"/>
    <x v="0"/>
    <x v="0"/>
    <s v="USD"/>
    <n v="1462316400"/>
    <n v="1459865945"/>
    <n v="16896.596585648149"/>
    <s v="1946/04/04"/>
    <x v="1280"/>
    <b v="1"/>
    <n v="148"/>
    <b v="1"/>
    <x v="38"/>
  </r>
  <r>
    <n v="2719"/>
    <s v="AHS Theater - Help us light up our stage!"/>
    <s v="Our high school theater in Allentown, New Jersey was rad - in 1972. Help us bring our theater into present day and light up our stage!"/>
    <x v="12"/>
    <n v="6530"/>
    <x v="0"/>
    <x v="0"/>
    <s v="USD"/>
    <n v="1460936694"/>
    <n v="1455756294"/>
    <n v="16849.031180555554"/>
    <s v="1946/02/16"/>
    <x v="807"/>
    <b v="0"/>
    <n v="69"/>
    <b v="1"/>
    <x v="38"/>
  </r>
  <r>
    <n v="2720"/>
    <s v="The Comedy Project"/>
    <s v="An improv, sketch and experimental comedy and cocktail venue in downtown Grand Rapids, Michigan"/>
    <x v="31"/>
    <n v="29531"/>
    <x v="0"/>
    <x v="0"/>
    <s v="USD"/>
    <n v="1478866253"/>
    <n v="1476270653"/>
    <n v="17086.465891203705"/>
    <s v="1946/10/11"/>
    <x v="1349"/>
    <b v="0"/>
    <n v="173"/>
    <b v="1"/>
    <x v="38"/>
  </r>
  <r>
    <n v="2721"/>
    <s v="Pi Crust - Easily Connect Electronics To Your Raspberry Pi"/>
    <s v="Pi Crust is a breakout board for the Raspberry Pi that makes it easier to connect electronics - help us to bring this into kit form!"/>
    <x v="47"/>
    <n v="10965"/>
    <x v="0"/>
    <x v="1"/>
    <s v="GBP"/>
    <n v="1378494000"/>
    <n v="1375880598"/>
    <n v="15924.543958333334"/>
    <s v="1943/08/06"/>
    <x v="1435"/>
    <b v="0"/>
    <n v="269"/>
    <b v="1"/>
    <x v="30"/>
  </r>
  <r>
    <n v="2722"/>
    <s v="Ransomly | A bluetooth beacon to make any room app-free."/>
    <s v="Want people to put down their phone more often? Ransomly creates 'quiet' spaces to help us reconnect with the real people in our lives."/>
    <x v="10"/>
    <n v="12627"/>
    <x v="0"/>
    <x v="0"/>
    <s v="USD"/>
    <n v="1485722053"/>
    <n v="1480538053"/>
    <n v="17135.857094907409"/>
    <s v="1946/11/29"/>
    <x v="949"/>
    <b v="0"/>
    <n v="185"/>
    <b v="1"/>
    <x v="30"/>
  </r>
  <r>
    <n v="2723"/>
    <s v="Mega Bar: The most versatile and affordable workout product."/>
    <s v="The most compact and versatile workout product designed to give you unlimited exercise options in the comfort of your home or office."/>
    <x v="14"/>
    <n v="16806"/>
    <x v="0"/>
    <x v="0"/>
    <s v="USD"/>
    <n v="1420060088"/>
    <n v="1414872488"/>
    <n v="16375.838981481482"/>
    <s v="1944/10/30"/>
    <x v="727"/>
    <b v="0"/>
    <n v="176"/>
    <b v="1"/>
    <x v="30"/>
  </r>
  <r>
    <n v="2724"/>
    <s v="RasPiO GPIO Quick Reference Ruler for Raspberry Pi RPi.GPIO"/>
    <s v="RPi.GPIO Quick reference for GPIO programming on Raspberry Pi. Python code &amp; port ID labels in a convenient 6&quot; PCB ruler"/>
    <x v="367"/>
    <n v="7326.88"/>
    <x v="0"/>
    <x v="1"/>
    <s v="GBP"/>
    <n v="1439625059"/>
    <n v="1436860259"/>
    <n v="16630.32707175926"/>
    <s v="1945/07/12"/>
    <x v="541"/>
    <b v="0"/>
    <n v="1019"/>
    <b v="1"/>
    <x v="30"/>
  </r>
  <r>
    <n v="2725"/>
    <s v="Digital MPPT and Solar BMS for a Net Zero energy House"/>
    <s v="Best Net Zero energy solution for new or existing house (no more heating or electricity bills)."/>
    <x v="79"/>
    <n v="57817"/>
    <x v="0"/>
    <x v="5"/>
    <s v="CAD"/>
    <n v="1488390735"/>
    <n v="1484070735"/>
    <n v="17176.744618055556"/>
    <s v="1947/01/09"/>
    <x v="1277"/>
    <b v="0"/>
    <n v="113"/>
    <b v="1"/>
    <x v="30"/>
  </r>
  <r>
    <n v="2726"/>
    <s v="Krimston TWO - Dual SIM case for iPhone"/>
    <s v="Krimston TWO: iPhone Dual SIM Case"/>
    <x v="57"/>
    <n v="105745"/>
    <x v="0"/>
    <x v="0"/>
    <s v="USD"/>
    <n v="1461333311"/>
    <n v="1458741311"/>
    <n v="16883.579988425925"/>
    <s v="1946/03/22"/>
    <x v="680"/>
    <b v="0"/>
    <n v="404"/>
    <b v="1"/>
    <x v="30"/>
  </r>
  <r>
    <n v="2727"/>
    <s v="PiDrive: Low-power, mSATA SSD for the Raspberry Pi"/>
    <s v="Introducing the PiDrive, a high capacity Solid State Drive (SSD) expansion card for the Raspberry Pi B+, A+, and B+ v2!"/>
    <x v="3"/>
    <n v="49321"/>
    <x v="0"/>
    <x v="0"/>
    <s v="USD"/>
    <n v="1438964063"/>
    <n v="1436804063"/>
    <n v="16629.676655092593"/>
    <s v="1945/07/11"/>
    <x v="530"/>
    <b v="0"/>
    <n v="707"/>
    <b v="1"/>
    <x v="30"/>
  </r>
  <r>
    <n v="2728"/>
    <s v="Multi-Function SSD Shield for the Raspberry Pi 2"/>
    <s v="SSD, WiFi, RTC w/Battery and high power USB all in one shield."/>
    <x v="36"/>
    <n v="30274"/>
    <x v="0"/>
    <x v="0"/>
    <s v="USD"/>
    <n v="1451485434"/>
    <n v="1448461434"/>
    <n v="16764.599930555556"/>
    <s v="1945/11/23"/>
    <x v="53"/>
    <b v="0"/>
    <n v="392"/>
    <b v="1"/>
    <x v="30"/>
  </r>
  <r>
    <n v="2729"/>
    <s v="McChi Luggage: It's a Luggage, USB Charger and a Table Top"/>
    <s v="A luggage that is more than a luggage! It is what you want it to be."/>
    <x v="51"/>
    <n v="7833"/>
    <x v="0"/>
    <x v="0"/>
    <s v="USD"/>
    <n v="1430459197"/>
    <n v="1427867197"/>
    <n v="16526.240706018518"/>
    <s v="1945/03/30"/>
    <x v="1125"/>
    <b v="0"/>
    <n v="23"/>
    <b v="1"/>
    <x v="30"/>
  </r>
  <r>
    <n v="2730"/>
    <s v="Yaba - Portable Speaker &amp; Guitar Amp"/>
    <s v="The world's most powerful portable speaker and guitar amplifier. Turns any surface into a speaker."/>
    <x v="100"/>
    <n v="45979.01"/>
    <x v="0"/>
    <x v="0"/>
    <s v="USD"/>
    <n v="1366635575"/>
    <n v="1363611575"/>
    <n v="15782.541377314816"/>
    <s v="1943/03/17"/>
    <x v="1239"/>
    <b v="0"/>
    <n v="682"/>
    <b v="1"/>
    <x v="30"/>
  </r>
  <r>
    <n v="2731"/>
    <s v="CybatiWorks - ICS/SCADA/IoT Cybersecurity Education Platform"/>
    <s v="Providing a control system and cybersecurity hands-on educational platform for professionals, home-use, and academic institutions."/>
    <x v="11"/>
    <n v="31291"/>
    <x v="0"/>
    <x v="0"/>
    <s v="USD"/>
    <n v="1413604800"/>
    <n v="1408624622"/>
    <n v="16303.525717592593"/>
    <s v="1944/08/19"/>
    <x v="1436"/>
    <b v="0"/>
    <n v="37"/>
    <b v="1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x v="14"/>
    <n v="14190"/>
    <x v="0"/>
    <x v="0"/>
    <s v="USD"/>
    <n v="1369699200"/>
    <n v="1366917828"/>
    <n v="15820.808194444444"/>
    <s v="1943/04/24"/>
    <x v="1056"/>
    <b v="0"/>
    <n v="146"/>
    <b v="1"/>
    <x v="30"/>
  </r>
  <r>
    <n v="2733"/>
    <s v="ONetSwitch: Open Source Hardware for Networking"/>
    <s v="Students, makers, and engineers can write Linux software applications to achieve any network functions, such as NAS, VPN and Firewall."/>
    <x v="63"/>
    <n v="53769"/>
    <x v="0"/>
    <x v="0"/>
    <s v="USD"/>
    <n v="1428643974"/>
    <n v="1423463574"/>
    <n v="16475.272847222222"/>
    <s v="1945/02/07"/>
    <x v="803"/>
    <b v="0"/>
    <n v="119"/>
    <b v="1"/>
    <x v="30"/>
  </r>
  <r>
    <n v="2734"/>
    <s v="THE 'mi8' RISES | The Best Wireless Duo Stereo Sound System"/>
    <s v="Award-Winning Audio Design Experts Voix are back with their latest product. The amazing mi8| Retro Duo Wireless Stereo Sound System."/>
    <x v="332"/>
    <n v="22603"/>
    <x v="0"/>
    <x v="0"/>
    <s v="USD"/>
    <n v="1476395940"/>
    <n v="1473782592"/>
    <n v="17057.668888888889"/>
    <s v="1946/09/12"/>
    <x v="948"/>
    <b v="0"/>
    <n v="163"/>
    <b v="1"/>
    <x v="30"/>
  </r>
  <r>
    <n v="2735"/>
    <s v="Pi Supply - Intelligent Power Switch for Raspberry Pi"/>
    <s v="The Pi Supply is an intelligent power switch for the Raspberry Pi which includes hard on and off switches and auto-off on shutdown."/>
    <x v="47"/>
    <n v="7336.01"/>
    <x v="0"/>
    <x v="1"/>
    <s v="GBP"/>
    <n v="1363204800"/>
    <n v="1360551250"/>
    <n v="15747.120949074075"/>
    <s v="1943/02/10"/>
    <x v="1437"/>
    <b v="0"/>
    <n v="339"/>
    <b v="1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x v="6"/>
    <n v="9832"/>
    <x v="0"/>
    <x v="5"/>
    <s v="CAD"/>
    <n v="1398268773"/>
    <n v="1395676773"/>
    <n v="16153.666354166666"/>
    <s v="1944/03/22"/>
    <x v="853"/>
    <b v="0"/>
    <n v="58"/>
    <b v="1"/>
    <x v="30"/>
  </r>
  <r>
    <n v="2737"/>
    <s v="The PowerPot X: Most Reliable 10-Watt Portable Generator"/>
    <s v="An innovative portable generator that turns heat into electricity. Now with 10 Watts of power at your fingertips... all while you cook!"/>
    <x v="11"/>
    <n v="73818.240000000005"/>
    <x v="0"/>
    <x v="0"/>
    <s v="USD"/>
    <n v="1389812400"/>
    <n v="1386108087"/>
    <n v="16042.917673611111"/>
    <s v="1943/12/02"/>
    <x v="1438"/>
    <b v="0"/>
    <n v="456"/>
    <b v="1"/>
    <x v="30"/>
  </r>
  <r>
    <n v="2738"/>
    <s v="iPhone7 inVIIctus batterycase customize 3D printed top cover"/>
    <s v="Bringing back the Mojo to the new iPhone with our award winning  removable battery case with customized 3D printed top cover"/>
    <x v="10"/>
    <n v="7397"/>
    <x v="0"/>
    <x v="0"/>
    <s v="USD"/>
    <n v="1478402804"/>
    <n v="1473218804"/>
    <n v="17051.143564814814"/>
    <s v="1946/09/06"/>
    <x v="1439"/>
    <b v="0"/>
    <n v="15"/>
    <b v="1"/>
    <x v="30"/>
  </r>
  <r>
    <n v="2739"/>
    <s v="LPLC - Low Power, Low Cost PIC18 Development Board"/>
    <s v="LPLC Board; A powerful, low cost, ultra low power microcontroller development board with template software and online tutorials."/>
    <x v="184"/>
    <n v="4225"/>
    <x v="0"/>
    <x v="1"/>
    <s v="GBP"/>
    <n v="1399324717"/>
    <n v="1395436717"/>
    <n v="16150.887928240742"/>
    <s v="1944/03/19"/>
    <x v="52"/>
    <b v="0"/>
    <n v="191"/>
    <b v="1"/>
    <x v="30"/>
  </r>
  <r>
    <n v="2740"/>
    <s v="Vertical Garden Prototype"/>
    <s v="I am interested in testing the plant yields of this vertical garden as well as some other applications"/>
    <x v="43"/>
    <n v="310"/>
    <x v="0"/>
    <x v="0"/>
    <s v="USD"/>
    <n v="1426117552"/>
    <n v="1423529152"/>
    <n v="16476.031851851851"/>
    <s v="1945/02/08"/>
    <x v="549"/>
    <b v="0"/>
    <n v="17"/>
    <b v="1"/>
    <x v="30"/>
  </r>
  <r>
    <n v="2741"/>
    <s v="Mrs. Brown and Her Lost Puppy."/>
    <s v="Help me publish my 1st children's book as an aspiring author!"/>
    <x v="6"/>
    <n v="35"/>
    <x v="2"/>
    <x v="0"/>
    <s v="USD"/>
    <n v="1413770820"/>
    <n v="1412005602"/>
    <n v="16342.657430555555"/>
    <s v="1944/09/27"/>
    <x v="178"/>
    <b v="0"/>
    <n v="4"/>
    <b v="0"/>
    <x v="39"/>
  </r>
  <r>
    <n v="2742"/>
    <s v="What a Zoo!"/>
    <s v="The pachyderms at the Denver Zoo are moving. Follow along on the convoluted journey to their new home."/>
    <x v="30"/>
    <n v="731"/>
    <x v="2"/>
    <x v="0"/>
    <s v="USD"/>
    <n v="1337102187"/>
    <n v="1335892587"/>
    <n v="15461.719756944445"/>
    <s v="1942/04/30"/>
    <x v="1440"/>
    <b v="0"/>
    <n v="18"/>
    <b v="0"/>
    <x v="39"/>
  </r>
  <r>
    <n v="2743"/>
    <s v="St. Nick Jr"/>
    <s v="One Christmas every child was naughty, and Santa's son _x000a_St. Nick Jr sacrifices all his gifts over his whole life, for the children"/>
    <x v="368"/>
    <n v="0"/>
    <x v="2"/>
    <x v="0"/>
    <s v="USD"/>
    <n v="1476863607"/>
    <n v="1474271607"/>
    <n v="17063.328784722224"/>
    <s v="1946/09/18"/>
    <x v="491"/>
    <b v="0"/>
    <n v="0"/>
    <b v="0"/>
    <x v="39"/>
  </r>
  <r>
    <n v="2744"/>
    <s v="Honey Bees Children's Book: How to Save Our Food"/>
    <s v="A fun &amp; exciting story to educate kids and their parents about the importance of honeybees &amp; the easy &amp; fun ways we can help the world."/>
    <x v="194"/>
    <n v="835"/>
    <x v="2"/>
    <x v="0"/>
    <s v="USD"/>
    <n v="1330478998"/>
    <n v="1327886998"/>
    <n v="15369.062476851852"/>
    <s v="1942/01/28"/>
    <x v="1441"/>
    <b v="0"/>
    <n v="22"/>
    <b v="0"/>
    <x v="39"/>
  </r>
  <r>
    <n v="2745"/>
    <s v="SERENDIPITY'S Pumpkin Pie Surprise"/>
    <s v="A spunky little girl, driven by a love of pumpkin pie, overcomes her fears and serendipitiously discovers what she'll be for Halloween"/>
    <x v="6"/>
    <n v="1751"/>
    <x v="2"/>
    <x v="0"/>
    <s v="USD"/>
    <n v="1342309368"/>
    <n v="1337125368"/>
    <n v="15475.988055555556"/>
    <s v="1942/05/14"/>
    <x v="1442"/>
    <b v="0"/>
    <n v="49"/>
    <b v="0"/>
    <x v="39"/>
  </r>
  <r>
    <n v="2746"/>
    <s v="How many marbles do YOU have?"/>
    <s v="An easy fun way for children to understand the physical limitations of someone with CFIDS and Fibromyalgia using marbles and a jar."/>
    <x v="9"/>
    <n v="801"/>
    <x v="2"/>
    <x v="0"/>
    <s v="USD"/>
    <n v="1409337911"/>
    <n v="1406745911"/>
    <n v="16281.781377314815"/>
    <s v="1944/07/28"/>
    <x v="459"/>
    <b v="0"/>
    <n v="19"/>
    <b v="0"/>
    <x v="39"/>
  </r>
  <r>
    <n v="2747"/>
    <s v="Magic, Giggles and Love  A collection of children's poetry"/>
    <s v="A collection of childrens poems written to educate, inspire and create quality time with parents. Beautifully illustrated, 44 pp."/>
    <x v="2"/>
    <n v="140"/>
    <x v="2"/>
    <x v="0"/>
    <s v="USD"/>
    <n v="1339816200"/>
    <n v="1337095997"/>
    <n v="15475.648113425927"/>
    <s v="1942/05/14"/>
    <x v="1442"/>
    <b v="0"/>
    <n v="4"/>
    <b v="0"/>
    <x v="39"/>
  </r>
  <r>
    <n v="2748"/>
    <s v="Native American Language Book for Children"/>
    <s v="Interactive Book with Audio to learn the Ojibwe Language for Children.  Website, Ebook and more!"/>
    <x v="10"/>
    <n v="53"/>
    <x v="2"/>
    <x v="0"/>
    <s v="USD"/>
    <n v="1472835802"/>
    <n v="1470243802"/>
    <n v="17016.710671296296"/>
    <s v="1946/08/02"/>
    <x v="516"/>
    <b v="0"/>
    <n v="4"/>
    <b v="0"/>
    <x v="39"/>
  </r>
  <r>
    <n v="2749"/>
    <s v="A Tree is a Tree, no matter what you see.  CHILDREN'S BOOK"/>
    <s v="Self-publishing my children's book."/>
    <x v="3"/>
    <n v="110"/>
    <x v="2"/>
    <x v="0"/>
    <s v="USD"/>
    <n v="1428171037"/>
    <n v="1425582637"/>
    <n v="16499.799039351852"/>
    <s v="1945/03/03"/>
    <x v="35"/>
    <b v="0"/>
    <n v="2"/>
    <b v="0"/>
    <x v="39"/>
  </r>
  <r>
    <n v="2750"/>
    <s v="My Child, My Blessing"/>
    <s v="This is a journal where parents daily write something positive about their child.  Places for pictures, too."/>
    <x v="369"/>
    <n v="0"/>
    <x v="2"/>
    <x v="0"/>
    <s v="USD"/>
    <n v="1341086400"/>
    <n v="1340055345"/>
    <n v="15509.89982638889"/>
    <s v="1942/06/17"/>
    <x v="333"/>
    <b v="0"/>
    <n v="0"/>
    <b v="0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x v="370"/>
    <n v="0"/>
    <x v="2"/>
    <x v="0"/>
    <s v="USD"/>
    <n v="1403039842"/>
    <n v="1397855842"/>
    <n v="16178.887060185185"/>
    <s v="1944/04/16"/>
    <x v="1443"/>
    <b v="0"/>
    <n v="0"/>
    <b v="0"/>
    <x v="39"/>
  </r>
  <r>
    <n v="2752"/>
    <s v="An Ordinary Toad's Extraordinary Night!"/>
    <s v="Andrew wonders if his life would be more exciting if he'd been hatched a frog. Shiny and green just seems more exciting to him. Until.."/>
    <x v="225"/>
    <n v="550"/>
    <x v="2"/>
    <x v="0"/>
    <s v="USD"/>
    <n v="1324232504"/>
    <n v="1320776504"/>
    <n v="15286.765092592592"/>
    <s v="1941/11/06"/>
    <x v="1444"/>
    <b v="0"/>
    <n v="14"/>
    <b v="0"/>
    <x v="39"/>
  </r>
  <r>
    <n v="2753"/>
    <s v="Dust Bunnies &amp; the Carpet Rat publishing push"/>
    <s v="Written by my daughter and myself, illustrated by Jack Wiens. Everything is complete except for publishing."/>
    <x v="13"/>
    <n v="380"/>
    <x v="2"/>
    <x v="0"/>
    <s v="USD"/>
    <n v="1346017023"/>
    <n v="1343425023"/>
    <n v="15548.900729166666"/>
    <s v="1942/07/26"/>
    <x v="1445"/>
    <b v="0"/>
    <n v="8"/>
    <b v="0"/>
    <x v="39"/>
  </r>
  <r>
    <n v="2754"/>
    <s v="From here...to there!"/>
    <s v="I have been a writer all my life. But until recently never a parent. I want to write a children book for my children, and yours!"/>
    <x v="3"/>
    <n v="0"/>
    <x v="2"/>
    <x v="0"/>
    <s v="USD"/>
    <n v="1410448551"/>
    <n v="1407856551"/>
    <n v="16294.636006944444"/>
    <s v="1944/08/10"/>
    <x v="372"/>
    <b v="0"/>
    <n v="0"/>
    <b v="0"/>
    <x v="39"/>
  </r>
  <r>
    <n v="2755"/>
    <s v="Children's book app: &quot;The story of Setanta&quot;"/>
    <s v="Colourful and imaginative book app for children, will be relished especially by those with Irish roots."/>
    <x v="2"/>
    <n v="260"/>
    <x v="2"/>
    <x v="17"/>
    <s v="EUR"/>
    <n v="1428519527"/>
    <n v="1425927527"/>
    <n v="16503.790821759259"/>
    <s v="1945/03/07"/>
    <x v="161"/>
    <b v="0"/>
    <n v="15"/>
    <b v="0"/>
    <x v="39"/>
  </r>
  <r>
    <n v="2756"/>
    <s v="The Most Basic of Truths"/>
    <s v="We all pray to the same God no matter what name we might refer to Him as.  Our children deserve to know this basic truth."/>
    <x v="3"/>
    <n v="1048"/>
    <x v="2"/>
    <x v="0"/>
    <s v="USD"/>
    <n v="1389476201"/>
    <n v="1386884201"/>
    <n v="16051.900474537037"/>
    <s v="1943/12/11"/>
    <x v="435"/>
    <b v="0"/>
    <n v="33"/>
    <b v="0"/>
    <x v="39"/>
  </r>
  <r>
    <n v="2757"/>
    <s v="C is for Crooked"/>
    <s v="A children's letter book that Lampoons Hillary Clinton"/>
    <x v="15"/>
    <n v="10"/>
    <x v="2"/>
    <x v="0"/>
    <s v="USD"/>
    <n v="1470498332"/>
    <n v="1469202332"/>
    <n v="17004.65662037037"/>
    <s v="1946/07/21"/>
    <x v="1306"/>
    <b v="0"/>
    <n v="2"/>
    <b v="0"/>
    <x v="39"/>
  </r>
  <r>
    <n v="2758"/>
    <s v="Printing Soraya Yvette's Children's books"/>
    <s v="Water Bomb Fight, Swooped &amp; Moon You Are Unique by Soraya Yvette are Christ centred Aussie outdoor fun adventure books for tween/teens"/>
    <x v="13"/>
    <n v="234"/>
    <x v="2"/>
    <x v="2"/>
    <s v="AUD"/>
    <n v="1476095783"/>
    <n v="1474886183"/>
    <n v="17070.44193287037"/>
    <s v="1946/09/25"/>
    <x v="564"/>
    <b v="0"/>
    <n v="6"/>
    <b v="0"/>
    <x v="39"/>
  </r>
  <r>
    <n v="2759"/>
    <s v="Bunyip Magic - Epic kids Adventures of the Mythical Bunyip!"/>
    <s v="READY TO PRINT. A fun 38 page full color, hand illustrated children's book based on Australian animals and Indigenous Legends."/>
    <x v="28"/>
    <n v="105"/>
    <x v="2"/>
    <x v="2"/>
    <s v="AUD"/>
    <n v="1468658866"/>
    <n v="1464943666"/>
    <n v="16955.36650462963"/>
    <s v="1946/06/02"/>
    <x v="993"/>
    <b v="0"/>
    <n v="2"/>
    <b v="0"/>
    <x v="39"/>
  </r>
  <r>
    <n v="2760"/>
    <s v="BOSLEY BEATS THE BURGLARS - A Lovable Children's Adventure"/>
    <s v="A fantastic Doggie Adventure filled with laughter, tears and heroics. Lets get a fresh New Edition of Bosley published for all to enjoy"/>
    <x v="10"/>
    <n v="0"/>
    <x v="2"/>
    <x v="1"/>
    <s v="GBP"/>
    <n v="1371726258"/>
    <n v="1369134258"/>
    <n v="15846.461319444445"/>
    <s v="1943/05/20"/>
    <x v="1446"/>
    <b v="0"/>
    <n v="0"/>
    <b v="0"/>
    <x v="39"/>
  </r>
  <r>
    <n v="2761"/>
    <s v="Learn U.S. Geography: Dreaming my way across The U.S."/>
    <s v="Help me give away 500 copies of my picture book so more kids will know US geography!"/>
    <x v="10"/>
    <n v="36"/>
    <x v="2"/>
    <x v="0"/>
    <s v="USD"/>
    <n v="1357176693"/>
    <n v="1354584693"/>
    <n v="15678.063576388889"/>
    <s v="1942/12/03"/>
    <x v="593"/>
    <b v="0"/>
    <n v="4"/>
    <b v="0"/>
    <x v="39"/>
  </r>
  <r>
    <n v="2762"/>
    <s v="How to Create Your Own Magic World. Toy-making guide."/>
    <s v="How-to book of toys and games constructed from materials found in nature, recyclable and easily available."/>
    <x v="53"/>
    <n v="25"/>
    <x v="2"/>
    <x v="0"/>
    <s v="USD"/>
    <n v="1332114795"/>
    <n v="1326934395"/>
    <n v="15358.036979166667"/>
    <s v="1942/01/17"/>
    <x v="665"/>
    <b v="0"/>
    <n v="1"/>
    <b v="0"/>
    <x v="39"/>
  </r>
  <r>
    <n v="2763"/>
    <s v="My Christmas Star"/>
    <s v="How Santa finds childrens homes without getting lost by following certain stars."/>
    <x v="371"/>
    <n v="90"/>
    <x v="2"/>
    <x v="0"/>
    <s v="USD"/>
    <n v="1369403684"/>
    <n v="1365515684"/>
    <n v="15804.579675925926"/>
    <s v="1943/04/08"/>
    <x v="1361"/>
    <b v="0"/>
    <n v="3"/>
    <b v="0"/>
    <x v="39"/>
  </r>
  <r>
    <n v="2764"/>
    <s v="A Growing Adventure"/>
    <s v="My Budding Bears are four teddy bears living in an enchanted garden sharing friendship, tea parties and delightful adventures."/>
    <x v="23"/>
    <n v="45"/>
    <x v="2"/>
    <x v="0"/>
    <s v="USD"/>
    <n v="1338404400"/>
    <n v="1335855631"/>
    <n v="15461.292025462963"/>
    <s v="1942/04/30"/>
    <x v="1440"/>
    <b v="0"/>
    <n v="4"/>
    <b v="0"/>
    <x v="39"/>
  </r>
  <r>
    <n v="2765"/>
    <s v="A Story Book For Kids: Technology and Everyday Life"/>
    <s v="I am writing an illustrated book for children ages 3 to 7 that meshes technology in everyday life stories."/>
    <x v="23"/>
    <n v="0"/>
    <x v="2"/>
    <x v="0"/>
    <s v="USD"/>
    <n v="1351432428"/>
    <n v="1350050028"/>
    <n v="15625.579027777778"/>
    <s v="1942/10/11"/>
    <x v="723"/>
    <b v="0"/>
    <n v="0"/>
    <b v="0"/>
    <x v="39"/>
  </r>
  <r>
    <n v="2766"/>
    <s v="Jambie"/>
    <s v="Jambie is a children's book geared towards kids ages 4-9 years of age. This book teaches young children about making wise decisions."/>
    <x v="10"/>
    <n v="100"/>
    <x v="2"/>
    <x v="0"/>
    <s v="USD"/>
    <n v="1313078518"/>
    <n v="1310486518"/>
    <n v="15167.668032407408"/>
    <s v="1941/07/10"/>
    <x v="644"/>
    <b v="0"/>
    <n v="4"/>
    <b v="0"/>
    <x v="39"/>
  </r>
  <r>
    <n v="2767"/>
    <s v="the Giant Turnip"/>
    <s v="An animated bedtime story with Dedka, Babka and the rest of the family working together on a BIG problem"/>
    <x v="23"/>
    <n v="34"/>
    <x v="2"/>
    <x v="5"/>
    <s v="CAD"/>
    <n v="1439766050"/>
    <n v="1434582050"/>
    <n v="16603.958912037036"/>
    <s v="1945/06/15"/>
    <x v="954"/>
    <b v="0"/>
    <n v="3"/>
    <b v="0"/>
    <x v="39"/>
  </r>
  <r>
    <n v="2768"/>
    <s v="It's Okay To Wait"/>
    <s v="â€œItâ€™s Okay to Waitâ€ is the story of a father who sits down with his adolescent daughter to have â€œthe talkâ€ about sex."/>
    <x v="39"/>
    <n v="1002"/>
    <x v="2"/>
    <x v="0"/>
    <s v="USD"/>
    <n v="1333028723"/>
    <n v="1330440323"/>
    <n v="15398.614849537036"/>
    <s v="1942/02/26"/>
    <x v="250"/>
    <b v="0"/>
    <n v="34"/>
    <b v="0"/>
    <x v="39"/>
  </r>
  <r>
    <n v="2769"/>
    <s v="Raph the Ninja Giraffe"/>
    <s v="Raph the Ninja Giraffe is a project that is my 5 year old sons idea, &amp; I am working with him to bring his idea to life."/>
    <x v="134"/>
    <n v="2"/>
    <x v="2"/>
    <x v="1"/>
    <s v="GBP"/>
    <n v="1401997790"/>
    <n v="1397677790"/>
    <n v="16176.826273148148"/>
    <s v="1944/04/14"/>
    <x v="356"/>
    <b v="0"/>
    <n v="2"/>
    <b v="0"/>
    <x v="39"/>
  </r>
  <r>
    <n v="2770"/>
    <s v="The Story Of Circle And Square"/>
    <s v="A story about two friends who part ways because they are different, then reunite after learning they both are made of atoms."/>
    <x v="22"/>
    <n v="2082.25"/>
    <x v="2"/>
    <x v="0"/>
    <s v="USD"/>
    <n v="1395158130"/>
    <n v="1392569730"/>
    <n v="16117.705208333333"/>
    <s v="1944/02/15"/>
    <x v="1447"/>
    <b v="0"/>
    <n v="33"/>
    <b v="0"/>
    <x v="39"/>
  </r>
  <r>
    <n v="2771"/>
    <s v="Hello Vermont (4 Seasons Children's Books)"/>
    <s v="Hello Vermont are books that demonstrate the 4 seasons. Subtitles: Soggy Spring, Sizzling Summer, Fabulous Fall &amp; Winter Wonderland."/>
    <x v="372"/>
    <n v="0"/>
    <x v="2"/>
    <x v="0"/>
    <s v="USD"/>
    <n v="1359738000"/>
    <n v="1355489140"/>
    <n v="15688.531712962964"/>
    <s v="1942/12/13"/>
    <x v="1369"/>
    <b v="0"/>
    <n v="0"/>
    <b v="0"/>
    <x v="39"/>
  </r>
  <r>
    <n v="2772"/>
    <s v="Why Won't This Kid Go To Sleep?!? Goodnight, Kaiden!"/>
    <s v="See the little boy in the photo? Doesn't he look angelic? Wouldn't you like to read his story? Take a look at this......."/>
    <x v="6"/>
    <n v="0"/>
    <x v="2"/>
    <x v="0"/>
    <s v="USD"/>
    <n v="1381006294"/>
    <n v="1379710294"/>
    <n v="15968.869143518519"/>
    <s v="1943/09/19"/>
    <x v="1448"/>
    <b v="0"/>
    <n v="0"/>
    <b v="0"/>
    <x v="39"/>
  </r>
  <r>
    <n v="2773"/>
    <s v="The Boat That Couldn't Float"/>
    <s v="Parents know the pain of rereading bad bedtime stories. I want to write stories that all ages will enjoy"/>
    <x v="373"/>
    <n v="1"/>
    <x v="2"/>
    <x v="5"/>
    <s v="CAD"/>
    <n v="1461530721"/>
    <n v="1460666721"/>
    <n v="16905.86482638889"/>
    <s v="1946/04/13"/>
    <x v="533"/>
    <b v="0"/>
    <n v="1"/>
    <b v="0"/>
    <x v="39"/>
  </r>
  <r>
    <n v="2774"/>
    <s v="Welcome to Jangala Tribal Warriors: Book One"/>
    <s v="Building the inner wealth of children builds stronger families, schools and communities. Peaceful and positive relationships flourish."/>
    <x v="23"/>
    <n v="570"/>
    <x v="2"/>
    <x v="0"/>
    <s v="USD"/>
    <n v="1362711728"/>
    <n v="1360119728"/>
    <n v="15742.126481481482"/>
    <s v="1943/02/05"/>
    <x v="60"/>
    <b v="0"/>
    <n v="13"/>
    <b v="0"/>
    <x v="39"/>
  </r>
  <r>
    <n v="2775"/>
    <s v="Kids Radio Klassics and Kids Radio Theatre"/>
    <s v="Kids Radio Theatre is a radio show played on National Pubic Radio to teach children all about theatre every Sunday 20 states."/>
    <x v="10"/>
    <n v="150"/>
    <x v="2"/>
    <x v="0"/>
    <s v="USD"/>
    <n v="1323994754"/>
    <n v="1321402754"/>
    <n v="15294.013356481482"/>
    <s v="1941/11/14"/>
    <x v="628"/>
    <b v="0"/>
    <n v="2"/>
    <b v="0"/>
    <x v="39"/>
  </r>
  <r>
    <n v="2776"/>
    <s v="Superheroes That Make Differences"/>
    <s v="A young girlâ€™s journey into a world of superheroesâ€”exploring love, compassion and acceptance with mystical creatures from far away."/>
    <x v="223"/>
    <n v="1655"/>
    <x v="2"/>
    <x v="0"/>
    <s v="USD"/>
    <n v="1434092876"/>
    <n v="1431414476"/>
    <n v="16567.297175925927"/>
    <s v="1945/05/10"/>
    <x v="211"/>
    <b v="0"/>
    <n v="36"/>
    <b v="0"/>
    <x v="39"/>
  </r>
  <r>
    <n v="2777"/>
    <s v="Mystical Woods    Micheal learns a lesson.     (Thank-you)"/>
    <s v="Thisis a children's story.It teaches family values and about other animals in the forest.It teaches the value of friendship also.Thanks"/>
    <x v="9"/>
    <n v="10"/>
    <x v="2"/>
    <x v="0"/>
    <s v="USD"/>
    <n v="1437149004"/>
    <n v="1434557004"/>
    <n v="16603.669027777778"/>
    <s v="1945/06/15"/>
    <x v="954"/>
    <b v="0"/>
    <n v="1"/>
    <b v="0"/>
    <x v="39"/>
  </r>
  <r>
    <n v="2778"/>
    <s v="Mariah - A Children's Book with Included Doll Patterns"/>
    <s v="Mariah is an illustrated story of a girl and a tiny Mermaid._x000a_Make  your own Mermaid Doll with the included knitting or sewing pattern!"/>
    <x v="62"/>
    <n v="1405"/>
    <x v="2"/>
    <x v="0"/>
    <s v="USD"/>
    <n v="1409009306"/>
    <n v="1406417306"/>
    <n v="16277.978078703703"/>
    <s v="1944/07/24"/>
    <x v="1305"/>
    <b v="0"/>
    <n v="15"/>
    <b v="0"/>
    <x v="39"/>
  </r>
  <r>
    <n v="2779"/>
    <s v="Our Moon... A book on life for both parents and children."/>
    <s v="Our Moon is a simple book based on a nightly tradition my mother and youngest son started while I was working away."/>
    <x v="30"/>
    <n v="53"/>
    <x v="2"/>
    <x v="0"/>
    <s v="USD"/>
    <n v="1448204621"/>
    <n v="1445609021"/>
    <n v="16731.585891203704"/>
    <s v="1945/10/21"/>
    <x v="511"/>
    <b v="0"/>
    <n v="1"/>
    <b v="0"/>
    <x v="39"/>
  </r>
  <r>
    <n v="2780"/>
    <s v="Travel with baby"/>
    <s v="Turn the World with my kids, and then write a book with the advice for traveling with baby"/>
    <x v="57"/>
    <n v="0"/>
    <x v="2"/>
    <x v="13"/>
    <s v="EUR"/>
    <n v="1489142688"/>
    <n v="1486550688"/>
    <n v="17205.447777777779"/>
    <s v="1947/02/07"/>
    <x v="1109"/>
    <b v="0"/>
    <n v="0"/>
    <b v="0"/>
    <x v="39"/>
  </r>
  <r>
    <n v="2781"/>
    <s v="University of Utah presents V-Day 2015-The Vagina Monologues"/>
    <s v="STRIKE, DANCE AND RISE with us at the University of Utah to end violence against women and girls!"/>
    <x v="21"/>
    <n v="1316"/>
    <x v="0"/>
    <x v="0"/>
    <s v="USD"/>
    <n v="1423724400"/>
    <n v="1421274954"/>
    <n v="16449.941597222223"/>
    <s v="1945/01/12"/>
    <x v="982"/>
    <b v="0"/>
    <n v="28"/>
    <b v="1"/>
    <x v="6"/>
  </r>
  <r>
    <n v="2782"/>
    <s v="Better Than Ever Productions presents Geezer Game"/>
    <s v="The premiere theatre troupe in SE Michigan offering acting opportunities for the 50+ actor."/>
    <x v="28"/>
    <n v="1200"/>
    <x v="0"/>
    <x v="0"/>
    <s v="USD"/>
    <n v="1424149140"/>
    <n v="1421964718"/>
    <n v="16457.924976851853"/>
    <s v="1945/01/20"/>
    <x v="1133"/>
    <b v="0"/>
    <n v="18"/>
    <b v="1"/>
    <x v="6"/>
  </r>
  <r>
    <n v="2783"/>
    <s v="As You Like It? by Purple Ostrich Productions"/>
    <s v="A new, LGBTQ focused adaptation of As You Like It that puts Celia and Rosalind's romantic relationship centre stage for the first time."/>
    <x v="28"/>
    <n v="1145"/>
    <x v="0"/>
    <x v="1"/>
    <s v="GBP"/>
    <n v="1429793446"/>
    <n v="1428583846"/>
    <n v="16534.535254629631"/>
    <s v="1945/04/07"/>
    <x v="1247"/>
    <b v="0"/>
    <n v="61"/>
    <b v="1"/>
    <x v="6"/>
  </r>
  <r>
    <n v="2784"/>
    <s v="&quot;The Santaland Diaries&quot; by David Sedaris in Los Angeles 2014"/>
    <s v="David Sedaris' &quot;The Santaland Diaries&quot; starring Matt Crabtree at The Working Stage Theatre in Hollywood!"/>
    <x v="12"/>
    <n v="7140"/>
    <x v="0"/>
    <x v="0"/>
    <s v="USD"/>
    <n v="1414608843"/>
    <n v="1412794443"/>
    <n v="16351.787534722222"/>
    <s v="1944/10/06"/>
    <x v="1449"/>
    <b v="0"/>
    <n v="108"/>
    <b v="1"/>
    <x v="6"/>
  </r>
  <r>
    <n v="2785"/>
    <s v="Henry VI: The War of the Roses"/>
    <s v="Bare Theatre and Raleigh Little Theatre present Shakespeare's epic, set in a post-apocalyptic dystopia."/>
    <x v="10"/>
    <n v="5234"/>
    <x v="0"/>
    <x v="0"/>
    <s v="USD"/>
    <n v="1470430800"/>
    <n v="1467865967"/>
    <n v="16989.189432870371"/>
    <s v="1946/07/06"/>
    <x v="862"/>
    <b v="0"/>
    <n v="142"/>
    <b v="1"/>
    <x v="6"/>
  </r>
  <r>
    <n v="2786"/>
    <s v="Fierce"/>
    <s v="A heart-melting farce about sex, art and the lovelorn lay-abouts of London-town."/>
    <x v="30"/>
    <n v="2946"/>
    <x v="0"/>
    <x v="1"/>
    <s v="GBP"/>
    <n v="1404913180"/>
    <n v="1403703580"/>
    <n v="16246.569212962962"/>
    <s v="1944/06/23"/>
    <x v="576"/>
    <b v="0"/>
    <n v="74"/>
    <b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x v="28"/>
    <n v="1197"/>
    <x v="0"/>
    <x v="0"/>
    <s v="USD"/>
    <n v="1405658752"/>
    <n v="1403066752"/>
    <n v="16239.198518518519"/>
    <s v="1944/06/16"/>
    <x v="14"/>
    <b v="0"/>
    <n v="38"/>
    <b v="1"/>
    <x v="6"/>
  </r>
  <r>
    <n v="2788"/>
    <s v="ACT Underground Theatre, TLDC"/>
    <s v="MOVING FORWARD! WE HAVE REACHED GOAL BUT HAVE MORE TIME!! PLEASE CONSIDER PLEDGING."/>
    <x v="13"/>
    <n v="2050"/>
    <x v="0"/>
    <x v="0"/>
    <s v="USD"/>
    <n v="1469811043"/>
    <n v="1467219043"/>
    <n v="16981.701886574076"/>
    <s v="1946/06/28"/>
    <x v="1450"/>
    <b v="0"/>
    <n v="20"/>
    <b v="1"/>
    <x v="6"/>
  </r>
  <r>
    <n v="2789"/>
    <s v="The Adventurers Club"/>
    <s v="BNT's Biggest Adventure So Far: Our 2015 full length production!"/>
    <x v="9"/>
    <n v="3035"/>
    <x v="0"/>
    <x v="0"/>
    <s v="USD"/>
    <n v="1426132800"/>
    <n v="1424477934"/>
    <n v="16487.013125000001"/>
    <s v="1945/02/19"/>
    <x v="1451"/>
    <b v="0"/>
    <n v="24"/>
    <b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x v="9"/>
    <n v="3160"/>
    <x v="0"/>
    <x v="0"/>
    <s v="USD"/>
    <n v="1423693903"/>
    <n v="1421101903"/>
    <n v="16447.938692129628"/>
    <s v="1945/01/10"/>
    <x v="805"/>
    <b v="0"/>
    <n v="66"/>
    <b v="1"/>
    <x v="6"/>
  </r>
  <r>
    <n v="2791"/>
    <s v="A Philosophical Protest! One Act Play, One Act Cabaret."/>
    <s v="A one act play, one act cabaret focusing on various social issues to remind us that when we come together, beautiful things can happen."/>
    <x v="13"/>
    <n v="2050"/>
    <x v="0"/>
    <x v="0"/>
    <s v="USD"/>
    <n v="1473393600"/>
    <n v="1470778559"/>
    <n v="17022.899988425925"/>
    <s v="1946/08/08"/>
    <x v="386"/>
    <b v="0"/>
    <n v="28"/>
    <b v="1"/>
    <x v="6"/>
  </r>
  <r>
    <n v="2792"/>
    <s v="That Still Small Voice Stage Play"/>
    <s v="Homeless and hopeless, this prequel tells the story of a Colorado youth who leans on her friends when family leaves her behind."/>
    <x v="13"/>
    <n v="2152"/>
    <x v="0"/>
    <x v="0"/>
    <s v="USD"/>
    <n v="1439357559"/>
    <n v="1435469559"/>
    <n v="16614.231006944443"/>
    <s v="1945/06/26"/>
    <x v="1452"/>
    <b v="0"/>
    <n v="24"/>
    <b v="1"/>
    <x v="6"/>
  </r>
  <r>
    <n v="2793"/>
    <s v="THE GOODS Theatre Company Premiere DROPPED @ Old Fitz"/>
    <s v="THE GOODS are Premiering the NEW Australian play DROPPED by Katy Warner @ OLD FITZ THEATRE Dec 8-20 _x000a_Its Godot with Gals n Grenades"/>
    <x v="3"/>
    <n v="11056.75"/>
    <x v="0"/>
    <x v="2"/>
    <s v="AUD"/>
    <n v="1437473005"/>
    <n v="1434881005"/>
    <n v="16607.419039351851"/>
    <s v="1945/06/19"/>
    <x v="1453"/>
    <b v="0"/>
    <n v="73"/>
    <b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x v="45"/>
    <n v="75"/>
    <x v="0"/>
    <x v="1"/>
    <s v="GBP"/>
    <n v="1457031600"/>
    <n v="1455640559"/>
    <n v="16847.691655092593"/>
    <s v="1946/02/14"/>
    <x v="194"/>
    <b v="0"/>
    <n v="3"/>
    <b v="1"/>
    <x v="6"/>
  </r>
  <r>
    <n v="2795"/>
    <s v="Good Men Wanted at ANT Fest"/>
    <s v="A new play about five bad bitches who fought in the Civil War disguised as men, premiering at Ars Nova's ANT Fest."/>
    <x v="176"/>
    <n v="730"/>
    <x v="0"/>
    <x v="0"/>
    <s v="USD"/>
    <n v="1402095600"/>
    <n v="1400675841"/>
    <n v="16211.525937500001"/>
    <s v="1944/05/19"/>
    <x v="10"/>
    <b v="0"/>
    <n v="20"/>
    <b v="1"/>
    <x v="6"/>
  </r>
  <r>
    <n v="2796"/>
    <s v="Fishcakes"/>
    <s v="Fishcakes is a piece of new writing for the Camden Fringe that explores a story of love, loss, and all the â€˜little things'."/>
    <x v="134"/>
    <n v="924"/>
    <x v="0"/>
    <x v="1"/>
    <s v="GBP"/>
    <n v="1404564028"/>
    <n v="1401972028"/>
    <n v="16226.528101851853"/>
    <s v="1944/06/03"/>
    <x v="1410"/>
    <b v="0"/>
    <n v="21"/>
    <b v="1"/>
    <x v="6"/>
  </r>
  <r>
    <n v="2797"/>
    <s v="Once Upon A Nightmare"/>
    <s v="&quot;Labyrinth&quot; meets &quot;Jumanji&quot;  in this dark adventure fantasy play from the makers of the five star fringe hit &quot;Death Ship 666&quot;"/>
    <x v="6"/>
    <n v="8211.61"/>
    <x v="0"/>
    <x v="1"/>
    <s v="GBP"/>
    <n v="1404858840"/>
    <n v="1402266840"/>
    <n v="16229.940277777778"/>
    <s v="1944/06/06"/>
    <x v="1454"/>
    <b v="0"/>
    <n v="94"/>
    <b v="1"/>
    <x v="6"/>
  </r>
  <r>
    <n v="2798"/>
    <s v="Happy to Help: A New Play About the Supermarket Industry"/>
    <s v="A darkly funny new play about the supermarket industry and its impact on all of our lives by award-nominated playwright Michael Ross."/>
    <x v="10"/>
    <n v="5070"/>
    <x v="0"/>
    <x v="1"/>
    <s v="GBP"/>
    <n v="1438358400"/>
    <n v="1437063121"/>
    <n v="16632.675011574072"/>
    <s v="1945/07/14"/>
    <x v="1455"/>
    <b v="0"/>
    <n v="139"/>
    <b v="1"/>
    <x v="6"/>
  </r>
  <r>
    <n v="2799"/>
    <s v="Yuri in Edinburgh"/>
    <s v="August012 make their debut at Edinburgh Fringe with their play about the absurdity of wanting to bring children into a deranged world"/>
    <x v="10"/>
    <n v="5831.74"/>
    <x v="0"/>
    <x v="1"/>
    <s v="GBP"/>
    <n v="1466179200"/>
    <n v="1463466070"/>
    <n v="16938.264699074072"/>
    <s v="1946/05/16"/>
    <x v="301"/>
    <b v="0"/>
    <n v="130"/>
    <b v="1"/>
    <x v="6"/>
  </r>
  <r>
    <n v="2800"/>
    <s v="EUTCo presents 'One Flew Over the Cuckoo's Nest'"/>
    <s v="Exeter University Theatre Company is bringing the award winning play by Dale Wasserman to Exeter's Northcott Theatre"/>
    <x v="28"/>
    <n v="1330"/>
    <x v="0"/>
    <x v="1"/>
    <s v="GBP"/>
    <n v="1420377366"/>
    <n v="1415193366"/>
    <n v="16379.552847222221"/>
    <s v="1944/11/03"/>
    <x v="505"/>
    <b v="0"/>
    <n v="31"/>
    <b v="1"/>
    <x v="6"/>
  </r>
  <r>
    <n v="2801"/>
    <s v="A Dream Play"/>
    <s v="Arise Theatre Company's production of August Strindberg's expressionist masterpiece 'A Dream Play'."/>
    <x v="2"/>
    <n v="666"/>
    <x v="0"/>
    <x v="2"/>
    <s v="AUD"/>
    <n v="1412938800"/>
    <n v="1411019409"/>
    <n v="16331.243159722222"/>
    <s v="1944/09/16"/>
    <x v="158"/>
    <b v="0"/>
    <n v="13"/>
    <b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x v="9"/>
    <n v="3055"/>
    <x v="0"/>
    <x v="1"/>
    <s v="GBP"/>
    <n v="1438875107"/>
    <n v="1436283107"/>
    <n v="16623.64707175926"/>
    <s v="1945/07/05"/>
    <x v="460"/>
    <b v="0"/>
    <n v="90"/>
    <b v="1"/>
    <x v="6"/>
  </r>
  <r>
    <n v="2803"/>
    <s v="Princess Cut: A young girl's reality inside a TN sex ring"/>
    <s v="An original theatrical production using music, movement and monologues to tell the story of a TN native growing up within a sex ring."/>
    <x v="3"/>
    <n v="12795"/>
    <x v="0"/>
    <x v="0"/>
    <s v="USD"/>
    <n v="1437004800"/>
    <n v="1433295276"/>
    <n v="16589.065694444445"/>
    <s v="1945/06/01"/>
    <x v="571"/>
    <b v="0"/>
    <n v="141"/>
    <b v="1"/>
    <x v="6"/>
  </r>
  <r>
    <n v="2804"/>
    <s v="The Piano Man"/>
    <s v="The real-life story of the mysterious 'Piano Man' who washed ashore with no memory; with no speech; but with an amazing ability..."/>
    <x v="28"/>
    <n v="1150"/>
    <x v="0"/>
    <x v="1"/>
    <s v="GBP"/>
    <n v="1411987990"/>
    <n v="1409395990"/>
    <n v="16312.453587962964"/>
    <s v="1944/08/28"/>
    <x v="1456"/>
    <b v="0"/>
    <n v="23"/>
    <b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x v="44"/>
    <n v="440"/>
    <x v="0"/>
    <x v="1"/>
    <s v="GBP"/>
    <n v="1440245273"/>
    <n v="1438085273"/>
    <n v="16644.505474537036"/>
    <s v="1945/07/26"/>
    <x v="1042"/>
    <b v="0"/>
    <n v="18"/>
    <b v="1"/>
    <x v="6"/>
  </r>
  <r>
    <n v="2806"/>
    <s v="And Now: The World!"/>
    <s v="A one woman show about the challenges of being a feminist in a digital age. Touring 6 UK cities. Now with Stretch Goals!"/>
    <x v="9"/>
    <n v="3363"/>
    <x v="0"/>
    <x v="1"/>
    <s v="GBP"/>
    <n v="1438772400"/>
    <n v="1435645490"/>
    <n v="16616.267245370371"/>
    <s v="1945/06/28"/>
    <x v="773"/>
    <b v="0"/>
    <n v="76"/>
    <b v="1"/>
    <x v="6"/>
  </r>
  <r>
    <n v="2807"/>
    <s v="The Commission Theatre Co."/>
    <s v="Bringing Shakespeare back to the Playwrights"/>
    <x v="10"/>
    <n v="6300"/>
    <x v="0"/>
    <x v="0"/>
    <s v="USD"/>
    <n v="1435611438"/>
    <n v="1433019438"/>
    <n v="16585.873124999998"/>
    <s v="1945/05/28"/>
    <x v="871"/>
    <b v="0"/>
    <n v="93"/>
    <b v="1"/>
    <x v="6"/>
  </r>
  <r>
    <n v="2808"/>
    <s v="PICNIC, by William Inge: An Inaugural Production"/>
    <s v="Seat of the Pants mounts our first show in a black box space that could become permanent; can you help us excel and seal the deal?"/>
    <x v="37"/>
    <n v="4511"/>
    <x v="0"/>
    <x v="0"/>
    <s v="USD"/>
    <n v="1440274735"/>
    <n v="1437682735"/>
    <n v="16639.846469907407"/>
    <s v="1945/07/21"/>
    <x v="764"/>
    <b v="0"/>
    <n v="69"/>
    <b v="1"/>
    <x v="6"/>
  </r>
  <r>
    <n v="2809"/>
    <s v="Sugarglass Theatre"/>
    <s v="Sugarglass is a Dublin based theatre company committed to international collaboration. 2016 sees the launch of their NYC division."/>
    <x v="30"/>
    <n v="2560"/>
    <x v="0"/>
    <x v="0"/>
    <s v="USD"/>
    <n v="1459348740"/>
    <n v="1458647725"/>
    <n v="16882.496817129631"/>
    <s v="1946/03/21"/>
    <x v="947"/>
    <b v="0"/>
    <n v="21"/>
    <b v="1"/>
    <x v="6"/>
  </r>
  <r>
    <n v="2810"/>
    <s v="Bring Bigger, Badder BRIEF HISTORY Back To The Stage!"/>
    <s v="We're remounting the musical that brought down the Bush Administration: A Brief History of the Earth And Everything In It!"/>
    <x v="30"/>
    <n v="2705"/>
    <x v="0"/>
    <x v="0"/>
    <s v="USD"/>
    <n v="1401595140"/>
    <n v="1398828064"/>
    <n v="16190.13962962963"/>
    <s v="1944/04/28"/>
    <x v="406"/>
    <b v="0"/>
    <n v="57"/>
    <b v="1"/>
    <x v="6"/>
  </r>
  <r>
    <n v="2811"/>
    <s v="Ray Gunn and Starburst"/>
    <s v="Ray Gunn and Starburst is an audio sci-fi/comedy sending up the tropes of classic and pulp science-fiction."/>
    <x v="3"/>
    <n v="10027"/>
    <x v="0"/>
    <x v="1"/>
    <s v="GBP"/>
    <n v="1424692503"/>
    <n v="1422100503"/>
    <n v="16459.4965625"/>
    <s v="1945/01/22"/>
    <x v="1428"/>
    <b v="0"/>
    <n v="108"/>
    <b v="1"/>
    <x v="6"/>
  </r>
  <r>
    <n v="2812"/>
    <s v="BULL by Mike Bartlett at the Coal Mine Theatre"/>
    <s v="&quot;A short, nasty and razor sharp play in one of Toronto's hottest new &quot;off-off Broadway&quot; style venues."/>
    <x v="10"/>
    <n v="5665"/>
    <x v="0"/>
    <x v="5"/>
    <s v="CAD"/>
    <n v="1428292800"/>
    <n v="1424368298"/>
    <n v="16485.744189814814"/>
    <s v="1945/02/17"/>
    <x v="1457"/>
    <b v="0"/>
    <n v="83"/>
    <b v="1"/>
    <x v="6"/>
  </r>
  <r>
    <n v="2813"/>
    <s v="Hi, Are You Single? by Ryan J. Haddad"/>
    <s v="Ryan has a higher sex drive than you. He also has cerebral palsy. Join him for his hilarious and poignant new solo show!"/>
    <x v="70"/>
    <n v="3572.12"/>
    <x v="0"/>
    <x v="0"/>
    <s v="USD"/>
    <n v="1481737761"/>
    <n v="1479577761"/>
    <n v="17124.742604166666"/>
    <s v="1946/11/18"/>
    <x v="140"/>
    <b v="0"/>
    <n v="96"/>
    <b v="1"/>
    <x v="6"/>
  </r>
  <r>
    <n v="2814"/>
    <s v="Stitching by Anthony Neilson"/>
    <s v="Stitching is a play exploring how a couple cope with the loss of their child. It will run for a month at The Drayton Arms Theatre."/>
    <x v="15"/>
    <n v="1616"/>
    <x v="0"/>
    <x v="1"/>
    <s v="GBP"/>
    <n v="1431164115"/>
    <n v="1428572115"/>
    <n v="16534.399479166666"/>
    <s v="1945/04/07"/>
    <x v="1247"/>
    <b v="0"/>
    <n v="64"/>
    <b v="1"/>
    <x v="6"/>
  </r>
  <r>
    <n v="2815"/>
    <s v="Widow's Wedding Dress"/>
    <s v="Set in 1950s Northern Ireland, this play tells the story of two sisters in a community of Travellers, or Irish Gypsies."/>
    <x v="49"/>
    <n v="605"/>
    <x v="0"/>
    <x v="5"/>
    <s v="CAD"/>
    <n v="1470595109"/>
    <n v="1468003109"/>
    <n v="16990.776724537038"/>
    <s v="1946/07/07"/>
    <x v="138"/>
    <b v="0"/>
    <n v="14"/>
    <b v="1"/>
    <x v="6"/>
  </r>
  <r>
    <n v="2816"/>
    <s v="In My Head - A new mental health theatre project"/>
    <s v="Inspired by real life interviews 'In My Head' is a new play exploring the lives of those living with a mental health condition."/>
    <x v="9"/>
    <n v="4247"/>
    <x v="0"/>
    <x v="1"/>
    <s v="GBP"/>
    <n v="1438531200"/>
    <n v="1435921992"/>
    <n v="16619.467499999999"/>
    <s v="1945/07/01"/>
    <x v="495"/>
    <b v="0"/>
    <n v="169"/>
    <b v="1"/>
    <x v="6"/>
  </r>
  <r>
    <n v="2817"/>
    <s v="After The End"/>
    <s v="Let Go Theatre Co's very first production is going ahead in June 2015. Help support a brand new theatre co as we begin our adventure"/>
    <x v="20"/>
    <n v="780"/>
    <x v="0"/>
    <x v="1"/>
    <s v="GBP"/>
    <n v="1425136462"/>
    <n v="1421680462"/>
    <n v="16454.634976851852"/>
    <s v="1945/01/17"/>
    <x v="184"/>
    <b v="0"/>
    <n v="33"/>
    <b v="1"/>
    <x v="6"/>
  </r>
  <r>
    <n v="2818"/>
    <s v="Joe West's THEATER OF DEATH"/>
    <s v="Joe West and his wonderful theater company THEATER OF DEATH present original plays both horrific and comical."/>
    <x v="3"/>
    <n v="10603"/>
    <x v="0"/>
    <x v="0"/>
    <s v="USD"/>
    <n v="1443018086"/>
    <n v="1441290086"/>
    <n v="16681.598217592593"/>
    <s v="1945/09/01"/>
    <x v="629"/>
    <b v="0"/>
    <n v="102"/>
    <b v="1"/>
    <x v="6"/>
  </r>
  <r>
    <n v="2819"/>
    <s v="Make TES a success at The Edinburgh Fringe Fest"/>
    <s v="Years of work, my best show, and a top Edinburgh venue.  Help me expose my talents to the UK and tell an important story."/>
    <x v="10"/>
    <n v="5240"/>
    <x v="0"/>
    <x v="1"/>
    <s v="GBP"/>
    <n v="1434285409"/>
    <n v="1431693409"/>
    <n v="16570.525567129629"/>
    <s v="1945/05/13"/>
    <x v="1002"/>
    <b v="0"/>
    <n v="104"/>
    <b v="1"/>
    <x v="6"/>
  </r>
  <r>
    <n v="2820"/>
    <s v="MTA's National Theatre Connections Show!"/>
    <s v="Montage Theatre Arts, as part of National Theatre Connections, are performing a show - We need you help to raise vital funds!"/>
    <x v="48"/>
    <n v="272"/>
    <x v="0"/>
    <x v="1"/>
    <s v="GBP"/>
    <n v="1456444800"/>
    <n v="1454337589"/>
    <n v="16832.610983796298"/>
    <s v="1946/01/30"/>
    <x v="979"/>
    <b v="0"/>
    <n v="20"/>
    <b v="1"/>
    <x v="6"/>
  </r>
  <r>
    <n v="2821"/>
    <s v="Muscovado: BurntOut's new play about slavery in Barbados"/>
    <s v="Help us share an untold story of Britain's involvement in the slave trade, in the church where Wilberforce began his abolition campaign"/>
    <x v="28"/>
    <n v="1000"/>
    <x v="0"/>
    <x v="1"/>
    <s v="GBP"/>
    <n v="1411510135"/>
    <n v="1408918135"/>
    <n v="16306.922858796297"/>
    <s v="1944/08/22"/>
    <x v="146"/>
    <b v="0"/>
    <n v="35"/>
    <b v="1"/>
    <x v="6"/>
  </r>
  <r>
    <n v="2822"/>
    <s v="Theatre Forever's The Nature Crown"/>
    <s v="A campaign to support the artists creating Theatre Forever's The Nature Crown, premiering in the Guthrie Theater's Dowling Studio!"/>
    <x v="12"/>
    <n v="6000"/>
    <x v="0"/>
    <x v="0"/>
    <s v="USD"/>
    <n v="1427469892"/>
    <n v="1424881492"/>
    <n v="16491.683935185185"/>
    <s v="1945/02/23"/>
    <x v="757"/>
    <b v="0"/>
    <n v="94"/>
    <b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x v="213"/>
    <n v="124"/>
    <x v="0"/>
    <x v="1"/>
    <s v="GBP"/>
    <n v="1427842740"/>
    <n v="1425428206"/>
    <n v="16498.011643518519"/>
    <s v="1945/03/02"/>
    <x v="123"/>
    <b v="0"/>
    <n v="14"/>
    <b v="1"/>
    <x v="6"/>
  </r>
  <r>
    <n v="2824"/>
    <s v="The Rooftop"/>
    <s v="I wrote a One Act play called The Rooftop for a Female Playwright's festival. Every little bit helps!"/>
    <x v="81"/>
    <n v="760"/>
    <x v="0"/>
    <x v="0"/>
    <s v="USD"/>
    <n v="1434159780"/>
    <n v="1431412196"/>
    <n v="16567.270787037036"/>
    <s v="1945/05/10"/>
    <x v="211"/>
    <b v="0"/>
    <n v="15"/>
    <b v="1"/>
    <x v="6"/>
  </r>
  <r>
    <n v="2825"/>
    <s v="The Night Before Christmas"/>
    <s v="Help Saltmine Theatre Company tell the exciting story of St Nicholas and the importance of gratefulness in their new Christmas show."/>
    <x v="9"/>
    <n v="3100"/>
    <x v="0"/>
    <x v="1"/>
    <s v="GBP"/>
    <n v="1449255686"/>
    <n v="1446663686"/>
    <n v="16743.792662037038"/>
    <s v="1945/11/02"/>
    <x v="1008"/>
    <b v="0"/>
    <n v="51"/>
    <b v="1"/>
    <x v="6"/>
  </r>
  <r>
    <n v="2826"/>
    <s v="Mickey &amp; Worm: The Tour"/>
    <s v="Mickey &amp; Worm is a Noir stage experience, written by Santa Paula playwright John McKinley and back again on tour by popular demand!"/>
    <x v="13"/>
    <n v="2155"/>
    <x v="0"/>
    <x v="0"/>
    <s v="USD"/>
    <n v="1436511600"/>
    <n v="1434415812"/>
    <n v="16602.034861111111"/>
    <s v="1945/06/14"/>
    <x v="152"/>
    <b v="0"/>
    <n v="19"/>
    <b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x v="13"/>
    <n v="2405"/>
    <x v="0"/>
    <x v="0"/>
    <s v="USD"/>
    <n v="1464971400"/>
    <n v="1462379066"/>
    <n v="16925.683634259258"/>
    <s v="1946/05/03"/>
    <x v="1419"/>
    <b v="0"/>
    <n v="23"/>
    <b v="1"/>
    <x v="6"/>
  </r>
  <r>
    <n v="2828"/>
    <s v="Peace In Our Time"/>
    <s v="The Battle of Britain has been lost; London is occupied, who can you trust? Help produce this classic piece of theatre. Drama for now."/>
    <x v="196"/>
    <n v="9536"/>
    <x v="0"/>
    <x v="1"/>
    <s v="GBP"/>
    <n v="1443826800"/>
    <n v="1441606869"/>
    <n v="16685.264687499999"/>
    <s v="1945/09/05"/>
    <x v="1458"/>
    <b v="0"/>
    <n v="97"/>
    <b v="1"/>
    <x v="6"/>
  </r>
  <r>
    <n v="2829"/>
    <s v="MUMBURGER by Sarah Kosar"/>
    <s v="In a visceral new play about family, grief and red meat, Sarah Kosar (Royal Court) asks how far we'd go to connect with those we love."/>
    <x v="30"/>
    <n v="2663"/>
    <x v="0"/>
    <x v="1"/>
    <s v="GBP"/>
    <n v="1464863118"/>
    <n v="1462443918"/>
    <n v="16926.434236111112"/>
    <s v="1946/05/04"/>
    <x v="1356"/>
    <b v="0"/>
    <n v="76"/>
    <b v="1"/>
    <x v="6"/>
  </r>
  <r>
    <n v="2830"/>
    <s v="Nakhtik and Avalon"/>
    <s v="Avalon is a new South African Township play and Nakhtik is a  danced political lecture."/>
    <x v="9"/>
    <n v="3000"/>
    <x v="0"/>
    <x v="0"/>
    <s v="USD"/>
    <n v="1399867140"/>
    <n v="1398802148"/>
    <n v="16189.839675925927"/>
    <s v="1944/04/27"/>
    <x v="1459"/>
    <b v="0"/>
    <n v="11"/>
    <b v="1"/>
    <x v="6"/>
  </r>
  <r>
    <n v="2831"/>
    <s v="Tackett &amp; Pyke put on a Play"/>
    <s v="We each wrote a play and would like to produce them for you for nothing more than art's sake!"/>
    <x v="9"/>
    <n v="3320"/>
    <x v="0"/>
    <x v="0"/>
    <s v="USD"/>
    <n v="1437076070"/>
    <n v="1434484070"/>
    <n v="16602.824884259258"/>
    <s v="1945/06/14"/>
    <x v="152"/>
    <b v="0"/>
    <n v="52"/>
    <b v="1"/>
    <x v="6"/>
  </r>
  <r>
    <n v="2832"/>
    <s v="Secret Diaries"/>
    <s v="Charting the big stuff in life from dance routines to coming out; exploring homophobia, family, friendship &amp; finding your own voice."/>
    <x v="30"/>
    <n v="2867.99"/>
    <x v="0"/>
    <x v="1"/>
    <s v="GBP"/>
    <n v="1416780000"/>
    <n v="1414342894"/>
    <n v="16369.709421296297"/>
    <s v="1944/10/24"/>
    <x v="137"/>
    <b v="0"/>
    <n v="95"/>
    <b v="1"/>
    <x v="6"/>
  </r>
  <r>
    <n v="2833"/>
    <s v="Star Man Rocket Man"/>
    <s v="A new play about exploring outer space"/>
    <x v="200"/>
    <n v="2923"/>
    <x v="0"/>
    <x v="0"/>
    <s v="USD"/>
    <n v="1444528800"/>
    <n v="1442804633"/>
    <n v="16699.12769675926"/>
    <s v="1945/09/19"/>
    <x v="482"/>
    <b v="0"/>
    <n v="35"/>
    <b v="1"/>
    <x v="6"/>
  </r>
  <r>
    <n v="2834"/>
    <s v="Thank You For Smoking"/>
    <s v="Thank You For Smoking. A play about love, 5 trillion cigarettes and how the Flintstones earned the tobacco industry millions."/>
    <x v="134"/>
    <n v="1360"/>
    <x v="0"/>
    <x v="1"/>
    <s v="GBP"/>
    <n v="1422658930"/>
    <n v="1421362930"/>
    <n v="16450.959837962964"/>
    <s v="1945/01/13"/>
    <x v="611"/>
    <b v="0"/>
    <n v="21"/>
    <b v="1"/>
    <x v="6"/>
  </r>
  <r>
    <n v="2835"/>
    <s v="Land of the Three Towers"/>
    <s v="A celebratory community theatre project about the Focus E15 Occupation of empty council homes on Carpenters Estate."/>
    <x v="28"/>
    <n v="1870.99"/>
    <x v="0"/>
    <x v="1"/>
    <s v="GBP"/>
    <n v="1449273600"/>
    <n v="1446742417"/>
    <n v="16744.703900462962"/>
    <s v="1945/11/03"/>
    <x v="953"/>
    <b v="0"/>
    <n v="93"/>
    <b v="1"/>
    <x v="6"/>
  </r>
  <r>
    <n v="2836"/>
    <s v="&quot;The Colored Museum&quot; by George C. Wolfe"/>
    <s v="We're fundraising $450 by Feb.17, 2017 to purchase the rights for the show &amp; any extra proceeds will be used toward props and costume."/>
    <x v="52"/>
    <n v="485"/>
    <x v="0"/>
    <x v="0"/>
    <s v="USD"/>
    <n v="1487393940"/>
    <n v="1484115418"/>
    <n v="17177.261782407408"/>
    <s v="1947/01/10"/>
    <x v="746"/>
    <b v="0"/>
    <n v="11"/>
    <b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x v="16"/>
    <n v="850"/>
    <x v="0"/>
    <x v="5"/>
    <s v="CAD"/>
    <n v="1449701284"/>
    <n v="1446241684"/>
    <n v="16738.908379629629"/>
    <s v="1945/10/28"/>
    <x v="513"/>
    <b v="0"/>
    <n v="21"/>
    <b v="1"/>
    <x v="6"/>
  </r>
  <r>
    <n v="2838"/>
    <s v="Pickles &amp; Hargraves Murder Mystery Comedy at the FringeNYC"/>
    <s v="You like things that are funny. You (secretly) like murder. So why not support the NYC return of this hilarious whodunit?"/>
    <x v="13"/>
    <n v="2405"/>
    <x v="0"/>
    <x v="0"/>
    <s v="USD"/>
    <n v="1407967200"/>
    <n v="1406039696"/>
    <n v="16273.607592592592"/>
    <s v="1944/07/20"/>
    <x v="29"/>
    <b v="0"/>
    <n v="54"/>
    <b v="1"/>
    <x v="6"/>
  </r>
  <r>
    <n v="2839"/>
    <s v="&quot;The Annual Neighborhood Garage Tour&quot;"/>
    <s v="Help us tour our brand new show &quot;Stripe and Spot (Learn to) Get Along&quot; to neighborhoods throughout the Twin Cities metro area!"/>
    <x v="8"/>
    <n v="3900"/>
    <x v="0"/>
    <x v="0"/>
    <s v="USD"/>
    <n v="1408942740"/>
    <n v="1406958354"/>
    <n v="16284.240208333333"/>
    <s v="1944/07/31"/>
    <x v="1460"/>
    <b v="0"/>
    <n v="31"/>
    <b v="1"/>
    <x v="6"/>
  </r>
  <r>
    <n v="2840"/>
    <s v="Scarlet at Southwark Playhouse - Theatre Renegade"/>
    <s v="The world premiere of an astounding new play at Southwark Playhouse exploring slut shaming/cyber bullying &amp; the emotional repercussions"/>
    <x v="30"/>
    <n v="2600"/>
    <x v="0"/>
    <x v="1"/>
    <s v="GBP"/>
    <n v="1426698000"/>
    <n v="1424825479"/>
    <n v="16491.035636574074"/>
    <s v="1945/02/23"/>
    <x v="757"/>
    <b v="0"/>
    <n v="132"/>
    <b v="1"/>
    <x v="6"/>
  </r>
  <r>
    <n v="2841"/>
    <s v="The Dead Loss"/>
    <s v="1920's London; two brothers try to make a name for themselves in the underground crime world but encounter a ruthless Irish mob boss."/>
    <x v="28"/>
    <n v="10"/>
    <x v="2"/>
    <x v="1"/>
    <s v="GBP"/>
    <n v="1450032297"/>
    <n v="1444844697"/>
    <n v="16722.739548611113"/>
    <s v="1945/10/12"/>
    <x v="83"/>
    <b v="0"/>
    <n v="1"/>
    <b v="0"/>
    <x v="6"/>
  </r>
  <r>
    <n v="2842"/>
    <s v="HIDDEN: The FCO Plays"/>
    <s v="A play performed at the FCO Global Summit on the Preventing Sexual Violence Initiative, hosted by William Hague and Angelina Jolie"/>
    <x v="15"/>
    <n v="0"/>
    <x v="2"/>
    <x v="1"/>
    <s v="GBP"/>
    <n v="1403348400"/>
    <n v="1401058295"/>
    <n v="16215.952488425926"/>
    <s v="1944/05/23"/>
    <x v="1461"/>
    <b v="0"/>
    <n v="0"/>
    <b v="0"/>
    <x v="6"/>
  </r>
  <r>
    <n v="2843"/>
    <s v="Summer Adaptation of Fallen Angels"/>
    <s v="We're high school students directing a film adaptation of the play, Fallen Angels, written by NoÃ«l Coward and set in the 1920's."/>
    <x v="38"/>
    <n v="0"/>
    <x v="2"/>
    <x v="0"/>
    <s v="USD"/>
    <n v="1465790400"/>
    <n v="1462210950"/>
    <n v="16923.737847222223"/>
    <s v="1946/05/01"/>
    <x v="458"/>
    <b v="0"/>
    <n v="0"/>
    <b v="0"/>
    <x v="6"/>
  </r>
  <r>
    <n v="2844"/>
    <s v="KabarettstÃ¼ck &quot;Dicht in da Nochtschicht&quot;"/>
    <s v="Zwei ausgebildete Schauspieler, ein Musiker - gemeinsam bringt man ein waschechtes KabarettstÃ¼ck auf die BÃ¼hne."/>
    <x v="131"/>
    <n v="30"/>
    <x v="2"/>
    <x v="15"/>
    <s v="EUR"/>
    <n v="1483535180"/>
    <n v="1480943180"/>
    <n v="17140.546064814815"/>
    <s v="1946/12/04"/>
    <x v="121"/>
    <b v="0"/>
    <n v="1"/>
    <b v="0"/>
    <x v="6"/>
  </r>
  <r>
    <n v="2845"/>
    <s v="Haberdasher Theatre Inc. : Richard Greenbergâ€™s, The Maderati"/>
    <s v="The Maderati: A bitingly witty absurdest comedy, which pokes wickedly perceptive fun at NY artist lifestyle."/>
    <x v="51"/>
    <n v="2366"/>
    <x v="2"/>
    <x v="0"/>
    <s v="USD"/>
    <n v="1433723033"/>
    <n v="1428539033"/>
    <n v="16534.016585648147"/>
    <s v="1945/04/07"/>
    <x v="1247"/>
    <b v="0"/>
    <n v="39"/>
    <b v="0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x v="6"/>
    <n v="0"/>
    <x v="2"/>
    <x v="0"/>
    <s v="USD"/>
    <n v="1432917394"/>
    <n v="1429029394"/>
    <n v="16539.692060185185"/>
    <s v="1945/04/12"/>
    <x v="528"/>
    <b v="0"/>
    <n v="0"/>
    <b v="0"/>
    <x v="6"/>
  </r>
  <r>
    <n v="2847"/>
    <s v="COLOR ME"/>
    <s v="Dark secrets come to light when Mariah meets Stella. They find a way to face the south's largest elephant in the room: RACISM."/>
    <x v="13"/>
    <n v="0"/>
    <x v="2"/>
    <x v="0"/>
    <s v="USD"/>
    <n v="1464031265"/>
    <n v="1458847265"/>
    <n v="16884.806307870371"/>
    <s v="1946/03/23"/>
    <x v="863"/>
    <b v="0"/>
    <n v="0"/>
    <b v="0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x v="19"/>
    <n v="70"/>
    <x v="2"/>
    <x v="0"/>
    <s v="USD"/>
    <n v="1432913659"/>
    <n v="1430321659"/>
    <n v="16554.64883101852"/>
    <s v="1945/04/27"/>
    <x v="841"/>
    <b v="0"/>
    <n v="3"/>
    <b v="0"/>
    <x v="6"/>
  </r>
  <r>
    <n v="2849"/>
    <s v="100, Acre Wood"/>
    <s v="NonSens!cal tackles the struggles of four people with mental health issues/disorders inspired by A.A Milne's Winnie the Pooh"/>
    <x v="2"/>
    <n v="5"/>
    <x v="2"/>
    <x v="1"/>
    <s v="GBP"/>
    <n v="1461406600"/>
    <n v="1458814600"/>
    <n v="16884.428240740741"/>
    <s v="1946/03/23"/>
    <x v="863"/>
    <b v="0"/>
    <n v="1"/>
    <b v="0"/>
    <x v="6"/>
  </r>
  <r>
    <n v="2850"/>
    <s v="Romeo and Juliet...Choose Your Own Ending"/>
    <s v="Romeo and Juliet: Wouldn't it be great if they didn't all die at the end? Now YOU get to control the fate of these timeless characters!"/>
    <x v="6"/>
    <n v="311"/>
    <x v="2"/>
    <x v="0"/>
    <s v="USD"/>
    <n v="1409962211"/>
    <n v="1407370211"/>
    <n v="16289.007071759259"/>
    <s v="1944/08/05"/>
    <x v="1382"/>
    <b v="0"/>
    <n v="13"/>
    <b v="0"/>
    <x v="6"/>
  </r>
  <r>
    <n v="2851"/>
    <s v="The Divideâ€ A Great New Controversial Play."/>
    <s v="Set in Southern America â€œThe Divideâ€ is a stage play that touches on the issues that are forefront in America and the world."/>
    <x v="37"/>
    <n v="0"/>
    <x v="2"/>
    <x v="17"/>
    <s v="EUR"/>
    <n v="1454109420"/>
    <n v="1453334629"/>
    <n v="16821.002650462964"/>
    <s v="1946/01/19"/>
    <x v="1003"/>
    <b v="0"/>
    <n v="0"/>
    <b v="0"/>
    <x v="6"/>
  </r>
  <r>
    <n v="2852"/>
    <s v="Freedom Train"/>
    <s v="Just one time back to the past on the Freedom Train will open your eyes and your lives will never ever be the same!"/>
    <x v="10"/>
    <n v="95"/>
    <x v="2"/>
    <x v="0"/>
    <s v="USD"/>
    <n v="1403312703"/>
    <n v="1400720703"/>
    <n v="16212.045173611112"/>
    <s v="1944/05/20"/>
    <x v="879"/>
    <b v="0"/>
    <n v="6"/>
    <b v="0"/>
    <x v="6"/>
  </r>
  <r>
    <n v="2853"/>
    <s v="Eighteen Months- A Love Story Interrupted"/>
    <s v="Much has been written by women on breast cancer. Yet, there is little that has been written for the theatre on this by men. I have!"/>
    <x v="196"/>
    <n v="0"/>
    <x v="2"/>
    <x v="5"/>
    <s v="CAD"/>
    <n v="1410669297"/>
    <n v="1405485297"/>
    <n v="16267.1909375"/>
    <s v="1944/07/14"/>
    <x v="768"/>
    <b v="0"/>
    <n v="0"/>
    <b v="0"/>
    <x v="6"/>
  </r>
  <r>
    <n v="2854"/>
    <s v="Ultimate Political Selfie!"/>
    <s v="Almost Random Theatre's play about a candidate - with no policies - who is seeking election in May 2015"/>
    <x v="28"/>
    <n v="417"/>
    <x v="2"/>
    <x v="1"/>
    <s v="GBP"/>
    <n v="1431018719"/>
    <n v="1429290719"/>
    <n v="16542.716655092594"/>
    <s v="1945/04/15"/>
    <x v="309"/>
    <b v="0"/>
    <n v="14"/>
    <b v="0"/>
    <x v="6"/>
  </r>
  <r>
    <n v="2855"/>
    <s v="STAGE READING for TETCNY"/>
    <s v="Raising funds to have a private stage reading for an upcoming play from THE ENSEMBLE THEATRE COMPANY OF NEW YORK (www.tetcny.org)"/>
    <x v="20"/>
    <n v="300"/>
    <x v="2"/>
    <x v="0"/>
    <s v="USD"/>
    <n v="1454110440"/>
    <n v="1451607071"/>
    <n v="16801.007766203704"/>
    <s v="1945/12/30"/>
    <x v="337"/>
    <b v="0"/>
    <n v="5"/>
    <b v="0"/>
    <x v="6"/>
  </r>
  <r>
    <n v="2856"/>
    <s v="The JOkeress Going Live"/>
    <s v="This will be the fifth play of The Jokeress, based on the ebook/paperback novelette series. It is scifi, suspense, terror, and noir."/>
    <x v="9"/>
    <n v="146"/>
    <x v="2"/>
    <x v="0"/>
    <s v="USD"/>
    <n v="1439069640"/>
    <n v="1433897647"/>
    <n v="16596.037581018518"/>
    <s v="1945/06/08"/>
    <x v="191"/>
    <b v="0"/>
    <n v="6"/>
    <b v="0"/>
    <x v="6"/>
  </r>
  <r>
    <n v="2857"/>
    <s v="Los Tradicionales"/>
    <s v="Somos una compaÃ±Ã­a de teatro independiente. Y en el 2017 queremos arrancar con el montaje de 3 obras._x000a_3 elencos, 3 espacios."/>
    <x v="114"/>
    <n v="7500"/>
    <x v="2"/>
    <x v="14"/>
    <s v="MXN"/>
    <n v="1487613600"/>
    <n v="1482444295"/>
    <n v="17157.920081018518"/>
    <s v="1946/12/21"/>
    <x v="582"/>
    <b v="0"/>
    <n v="15"/>
    <b v="0"/>
    <x v="6"/>
  </r>
  <r>
    <n v="2858"/>
    <s v="Gay Party Superposh 'Winter Wonderland'"/>
    <s v="Een Gay Party in het centrum van Amersfoort. _x000a_Een geweldige avond uit, met een show, optredens en DJ's."/>
    <x v="28"/>
    <n v="0"/>
    <x v="2"/>
    <x v="9"/>
    <s v="EUR"/>
    <n v="1417778880"/>
    <n v="1415711095"/>
    <n v="16385.545081018518"/>
    <s v="1944/11/09"/>
    <x v="1336"/>
    <b v="0"/>
    <n v="0"/>
    <b v="0"/>
    <x v="6"/>
  </r>
  <r>
    <n v="2859"/>
    <s v="Grover Theatre Company (GTC)"/>
    <s v="A theatre company that will create works to inspire young people and get everyone involved."/>
    <x v="13"/>
    <n v="35"/>
    <x v="2"/>
    <x v="2"/>
    <s v="AUD"/>
    <n v="1444984904"/>
    <n v="1439800904"/>
    <n v="16664.362314814814"/>
    <s v="1945/08/15"/>
    <x v="1462"/>
    <b v="0"/>
    <n v="1"/>
    <b v="0"/>
    <x v="6"/>
  </r>
  <r>
    <n v="2860"/>
    <s v="Macbeth For President 2016"/>
    <s v="The Bard's classic tale set in the 2016 Presidential Campaign. Power, corruption, greed, and conspiracy. How far are you willing to go?"/>
    <x v="23"/>
    <n v="266"/>
    <x v="2"/>
    <x v="0"/>
    <s v="USD"/>
    <n v="1466363576"/>
    <n v="1461179576"/>
    <n v="16911.80064814815"/>
    <s v="1946/04/19"/>
    <x v="754"/>
    <b v="0"/>
    <n v="9"/>
    <b v="0"/>
    <x v="6"/>
  </r>
  <r>
    <n v="2861"/>
    <s v="Julius Caesar"/>
    <s v="The University of Queensland Drama Production Course is putting on an adaptation of William Shakespeares Julius Caesar"/>
    <x v="49"/>
    <n v="80"/>
    <x v="2"/>
    <x v="2"/>
    <s v="AUD"/>
    <n v="1443103848"/>
    <n v="1441894248"/>
    <n v="16688.590833333332"/>
    <s v="1945/09/08"/>
    <x v="771"/>
    <b v="0"/>
    <n v="3"/>
    <b v="0"/>
    <x v="6"/>
  </r>
  <r>
    <n v="2862"/>
    <s v="Get Your Life Back"/>
    <s v="&quot;Get Your Life Back&quot; is a dynamic stage play that deals with true issues of life that reign in the lives of many people everyday."/>
    <x v="83"/>
    <n v="55"/>
    <x v="2"/>
    <x v="0"/>
    <s v="USD"/>
    <n v="1403636229"/>
    <n v="1401044229"/>
    <n v="16215.789687500001"/>
    <s v="1944/05/23"/>
    <x v="1461"/>
    <b v="0"/>
    <n v="3"/>
    <b v="0"/>
    <x v="6"/>
  </r>
  <r>
    <n v="2863"/>
    <s v="Equality Theatre"/>
    <s v="I would like to start a Acting Company that supports and includes LGBTQ youth and young adults in very conservative North Texas"/>
    <x v="63"/>
    <n v="20"/>
    <x v="2"/>
    <x v="0"/>
    <s v="USD"/>
    <n v="1410279123"/>
    <n v="1405095123"/>
    <n v="16262.675034722222"/>
    <s v="1944/07/09"/>
    <x v="524"/>
    <b v="0"/>
    <n v="1"/>
    <b v="0"/>
    <x v="6"/>
  </r>
  <r>
    <n v="2864"/>
    <s v="'Haunting Julia' by Alan Ayckbourn"/>
    <s v="Accessible, original theatre for all!"/>
    <x v="30"/>
    <n v="40"/>
    <x v="2"/>
    <x v="1"/>
    <s v="GBP"/>
    <n v="1437139080"/>
    <n v="1434552207"/>
    <n v="16603.613506944443"/>
    <s v="1945/06/15"/>
    <x v="954"/>
    <b v="0"/>
    <n v="3"/>
    <b v="0"/>
    <x v="6"/>
  </r>
  <r>
    <n v="2865"/>
    <s v="FRINGE 2015 by YER Productions"/>
    <s v="Prepare to be Swept Away. Three short plays from three master playwrights; LANDFALL, SNIPER and DANGERS of TOBACCO!"/>
    <x v="374"/>
    <n v="0"/>
    <x v="2"/>
    <x v="0"/>
    <s v="USD"/>
    <n v="1420512259"/>
    <n v="1415328259"/>
    <n v="16381.114108796297"/>
    <s v="1944/11/05"/>
    <x v="287"/>
    <b v="0"/>
    <n v="0"/>
    <b v="0"/>
    <x v="6"/>
  </r>
  <r>
    <n v="2866"/>
    <s v="Church Folk Can Be Dangerous People"/>
    <s v="The reality is dark, sinister. The milieu is not as friendly as it claims. What is this place? Where is it? Is it your local church?"/>
    <x v="10"/>
    <n v="45"/>
    <x v="2"/>
    <x v="0"/>
    <s v="USD"/>
    <n v="1476482400"/>
    <n v="1473893721"/>
    <n v="17058.955104166667"/>
    <s v="1946/09/13"/>
    <x v="1135"/>
    <b v="0"/>
    <n v="2"/>
    <b v="0"/>
    <x v="6"/>
  </r>
  <r>
    <n v="2867"/>
    <s v="A Midsummer Night's Dream"/>
    <s v="This production is being put together by Wilson's newest professional theater company, the Wyldepine Players in conjunction w/ Taiplab"/>
    <x v="30"/>
    <n v="504"/>
    <x v="2"/>
    <x v="0"/>
    <s v="USD"/>
    <n v="1467604800"/>
    <n v="1465533672"/>
    <n v="16962.195277777777"/>
    <s v="1946/06/09"/>
    <x v="1463"/>
    <b v="0"/>
    <n v="10"/>
    <b v="0"/>
    <x v="6"/>
  </r>
  <r>
    <n v="2868"/>
    <s v="Becoming UNZIPPED"/>
    <s v="7 billion people &amp; most of us feel alone.  It's time we become emotionally unzipped.  &quot;Unzipped&quot; a new play about men &amp; relationships."/>
    <x v="36"/>
    <n v="6301.76"/>
    <x v="2"/>
    <x v="0"/>
    <s v="USD"/>
    <n v="1475697054"/>
    <n v="1473105054"/>
    <n v="17049.827013888887"/>
    <s v="1946/09/04"/>
    <x v="1396"/>
    <b v="0"/>
    <n v="60"/>
    <b v="0"/>
    <x v="6"/>
  </r>
  <r>
    <n v="2869"/>
    <s v="Theatre West97 - not-for-profit run Youth Theatre Program"/>
    <s v="We provide performing arts training and experience to young people of low income families in NYC, building confidence and self esteem"/>
    <x v="22"/>
    <n v="177"/>
    <x v="2"/>
    <x v="0"/>
    <s v="USD"/>
    <n v="1468937681"/>
    <n v="1466345681"/>
    <n v="16971.593530092592"/>
    <s v="1946/06/18"/>
    <x v="1464"/>
    <b v="0"/>
    <n v="5"/>
    <b v="0"/>
    <x v="6"/>
  </r>
  <r>
    <n v="2870"/>
    <s v="America is at the Mall: A Post 9/11 Happily  Never After"/>
    <s v="The war in Iraq changed everything -one journey from the safe haven of the 99% to the shadows of veteran. How would you persevere?"/>
    <x v="10"/>
    <n v="750"/>
    <x v="2"/>
    <x v="0"/>
    <s v="USD"/>
    <n v="1400301165"/>
    <n v="1397709165"/>
    <n v="16177.189409722223"/>
    <s v="1944/04/15"/>
    <x v="1465"/>
    <b v="0"/>
    <n v="9"/>
    <b v="0"/>
    <x v="6"/>
  </r>
  <r>
    <n v="2871"/>
    <s v="The Bill Cosby Assault, a play"/>
    <s v="America's dad or serial rapist? Or both? The stories of the Bill Cosby accusers and the society so skeptical of them."/>
    <x v="3"/>
    <n v="467"/>
    <x v="2"/>
    <x v="0"/>
    <s v="USD"/>
    <n v="1419183813"/>
    <n v="1417455813"/>
    <n v="16405.738576388889"/>
    <s v="1944/11/29"/>
    <x v="559"/>
    <b v="0"/>
    <n v="13"/>
    <b v="0"/>
    <x v="6"/>
  </r>
  <r>
    <n v="2872"/>
    <s v="Loud Arts"/>
    <s v="Local Theatre group in Loudoun County, Virginia. Looking for funds to start producing shows!"/>
    <x v="9"/>
    <n v="0"/>
    <x v="2"/>
    <x v="0"/>
    <s v="USD"/>
    <n v="1434768438"/>
    <n v="1429584438"/>
    <n v="16546.116180555557"/>
    <s v="1945/04/19"/>
    <x v="148"/>
    <b v="0"/>
    <n v="0"/>
    <b v="0"/>
    <x v="6"/>
  </r>
  <r>
    <n v="2873"/>
    <s v="&quot;Fortune's Child&quot; by Mark Scharf"/>
    <s v="DC/Baltimore AEA actors band together produce a world premiere of a touching, bittersweet, award winning play about letting go to live"/>
    <x v="30"/>
    <n v="953"/>
    <x v="2"/>
    <x v="0"/>
    <s v="USD"/>
    <n v="1422473831"/>
    <n v="1419881831"/>
    <n v="16433.817488425924"/>
    <s v="1944/12/27"/>
    <x v="833"/>
    <b v="0"/>
    <n v="8"/>
    <b v="0"/>
    <x v="6"/>
  </r>
  <r>
    <n v="2874"/>
    <s v="Lead Players Theatre Company"/>
    <s v="We present Classics made for the 21st Century and we need a space! Please help us rent a space for The Importance of Being Earnest!"/>
    <x v="10"/>
    <n v="271"/>
    <x v="2"/>
    <x v="0"/>
    <s v="USD"/>
    <n v="1484684186"/>
    <n v="1482092186"/>
    <n v="17153.84474537037"/>
    <s v="1946/12/17"/>
    <x v="1466"/>
    <b v="0"/>
    <n v="3"/>
    <b v="0"/>
    <x v="6"/>
  </r>
  <r>
    <n v="2875"/>
    <s v="Right Tracey!"/>
    <s v="Play about Tracey a gay man trapped in his room by his Bible thumping mother. He finds love but the room can not keep the love alive."/>
    <x v="22"/>
    <n v="7"/>
    <x v="2"/>
    <x v="0"/>
    <s v="USD"/>
    <n v="1462417493"/>
    <n v="1459825493"/>
    <n v="16896.128391203703"/>
    <s v="1946/04/04"/>
    <x v="1280"/>
    <b v="0"/>
    <n v="3"/>
    <b v="0"/>
    <x v="6"/>
  </r>
  <r>
    <n v="2876"/>
    <s v="The Sins of Bad People  Urban Stage Play"/>
    <s v="Charlotte NC playwright looking to showcase a series of three stage plays.  Plays are funny, completed and ready to run!"/>
    <x v="60"/>
    <n v="0"/>
    <x v="2"/>
    <x v="0"/>
    <s v="USD"/>
    <n v="1437069079"/>
    <n v="1434477079"/>
    <n v="16602.743969907406"/>
    <s v="1945/06/14"/>
    <x v="152"/>
    <b v="0"/>
    <n v="0"/>
    <b v="0"/>
    <x v="6"/>
  </r>
  <r>
    <n v="2877"/>
    <s v="COLLABORATION: WARHOL &amp; BASQUIAT"/>
    <s v="Two of the 20th Centuryâ€™s Greatest Artists _x000a_navigate the perilous terrain of Art &amp; Fame _x000a_in a historic Collaboration."/>
    <x v="12"/>
    <n v="650"/>
    <x v="2"/>
    <x v="0"/>
    <s v="USD"/>
    <n v="1480525200"/>
    <n v="1477781724"/>
    <n v="17103.95513888889"/>
    <s v="1946/10/28"/>
    <x v="1467"/>
    <b v="0"/>
    <n v="6"/>
    <b v="0"/>
    <x v="6"/>
  </r>
  <r>
    <n v="2878"/>
    <s v="(TBC) I'M JUST HERE TO BUY SOY SAUCE by Jingan Young"/>
    <s v="World premiere of &quot;I'm Just Here to Buy Soy Sauce&quot;, a play about China &amp; the UK housing crisis by Jingan Young location TBC"/>
    <x v="9"/>
    <n v="63"/>
    <x v="2"/>
    <x v="1"/>
    <s v="GBP"/>
    <n v="1435934795"/>
    <n v="1430750795"/>
    <n v="16559.615682870372"/>
    <s v="1945/05/02"/>
    <x v="685"/>
    <b v="0"/>
    <n v="4"/>
    <b v="0"/>
    <x v="6"/>
  </r>
  <r>
    <n v="2879"/>
    <s v="Girls, Ladies and Women - A Gospel Drama"/>
    <s v="She that fines a husband? Wait, is that right? Girl... you better check yourself, before you wreck yourself!"/>
    <x v="375"/>
    <n v="29"/>
    <x v="2"/>
    <x v="0"/>
    <s v="USD"/>
    <n v="1453310661"/>
    <n v="1450718661"/>
    <n v="16790.725243055556"/>
    <s v="1945/12/19"/>
    <x v="1468"/>
    <b v="0"/>
    <n v="1"/>
    <b v="0"/>
    <x v="6"/>
  </r>
  <r>
    <n v="2880"/>
    <s v="BELIEF on the Isle of Skye"/>
    <s v="BELIEF leaves res &amp; crosses nations, swims the Atlantic, landing on Isle where Salish meets Gaelic, where humanity transcends barriers"/>
    <x v="14"/>
    <n v="2800"/>
    <x v="2"/>
    <x v="0"/>
    <s v="USD"/>
    <n v="1440090300"/>
    <n v="1436305452"/>
    <n v="16623.905694444446"/>
    <s v="1945/07/05"/>
    <x v="460"/>
    <b v="0"/>
    <n v="29"/>
    <b v="0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x v="62"/>
    <n v="0"/>
    <x v="2"/>
    <x v="0"/>
    <s v="USD"/>
    <n v="1417620036"/>
    <n v="1412432436"/>
    <n v="16347.597638888888"/>
    <s v="1944/10/02"/>
    <x v="1469"/>
    <b v="0"/>
    <n v="0"/>
    <b v="0"/>
    <x v="6"/>
  </r>
  <r>
    <n v="2882"/>
    <s v="Images: Remembrances of the Holocaust-The Eva Schloss Story"/>
    <s v="A one-woman show about the life of Eva Schloss, her time in Auschwitz, and the positive impact she has had on thousands of lives."/>
    <x v="47"/>
    <n v="252"/>
    <x v="2"/>
    <x v="0"/>
    <s v="USD"/>
    <n v="1462112318"/>
    <n v="1459520318"/>
    <n v="16892.596273148149"/>
    <s v="1946/03/31"/>
    <x v="31"/>
    <b v="0"/>
    <n v="4"/>
    <b v="0"/>
    <x v="6"/>
  </r>
  <r>
    <n v="2883"/>
    <s v="&quot;Skip To My Lou,&quot; a NEW play by Steve Romagnoli"/>
    <s v="Ticket sales benefit Bedford Hills Maximum Security Prison, Women's College Program Library. Presented by Theater For The New City."/>
    <x v="3"/>
    <n v="1908"/>
    <x v="2"/>
    <x v="0"/>
    <s v="USD"/>
    <n v="1454734740"/>
    <n v="1451684437"/>
    <n v="16801.90320601852"/>
    <s v="1945/12/30"/>
    <x v="337"/>
    <b v="0"/>
    <n v="5"/>
    <b v="0"/>
    <x v="6"/>
  </r>
  <r>
    <n v="2884"/>
    <s v="The Lizard King, a play by Jay Jeff Jones"/>
    <s v="Come explore the dream world of Jim Morrison, rock singer, mystic, poet, shaman."/>
    <x v="101"/>
    <n v="185"/>
    <x v="2"/>
    <x v="0"/>
    <s v="USD"/>
    <n v="1417800435"/>
    <n v="1415208435"/>
    <n v="16379.727256944445"/>
    <s v="1944/11/03"/>
    <x v="505"/>
    <b v="0"/>
    <n v="4"/>
    <b v="0"/>
    <x v="6"/>
  </r>
  <r>
    <n v="2885"/>
    <s v="The Wedding"/>
    <s v="An historic and proud work of Polish nationalistic literature performed on stage."/>
    <x v="44"/>
    <n v="130"/>
    <x v="2"/>
    <x v="0"/>
    <s v="USD"/>
    <n v="1426294201"/>
    <n v="1423705801"/>
    <n v="16478.076400462964"/>
    <s v="1945/02/10"/>
    <x v="139"/>
    <b v="0"/>
    <n v="5"/>
    <b v="0"/>
    <x v="6"/>
  </r>
  <r>
    <n v="2886"/>
    <s v="Artists' tickets to VARIATIONS ON FAMILY"/>
    <s v="Help us provide half-price tickets to the 11th annual Variations Project, allowing our fellow artists to see this wonderful production."/>
    <x v="48"/>
    <n v="10"/>
    <x v="2"/>
    <x v="0"/>
    <s v="USD"/>
    <n v="1442635140"/>
    <n v="1442243484"/>
    <n v="16692.632916666666"/>
    <s v="1945/09/12"/>
    <x v="310"/>
    <b v="0"/>
    <n v="1"/>
    <b v="0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x v="9"/>
    <n v="5"/>
    <x v="2"/>
    <x v="0"/>
    <s v="USD"/>
    <n v="1420971324"/>
    <n v="1418379324"/>
    <n v="16416.427361111109"/>
    <s v="1944/12/10"/>
    <x v="944"/>
    <b v="0"/>
    <n v="1"/>
    <b v="0"/>
    <x v="6"/>
  </r>
  <r>
    <n v="2888"/>
    <s v="ARTS to HEARTS - The Holidate (An Original Stage Play)"/>
    <s v="We're dedicated to writing &amp; producing plays, infusing inspirational, universal principles that aren't commonly displayed in America."/>
    <x v="11"/>
    <n v="0"/>
    <x v="2"/>
    <x v="0"/>
    <s v="USD"/>
    <n v="1413608340"/>
    <n v="1412945440"/>
    <n v="16353.535185185185"/>
    <s v="1944/10/08"/>
    <x v="551"/>
    <b v="0"/>
    <n v="0"/>
    <b v="0"/>
    <x v="6"/>
  </r>
  <r>
    <n v="2889"/>
    <s v="Halfway, Nebraska"/>
    <s v="Halfway, Nebraska explores the limits of hope and what it means to love someone who may be too far damaged to save."/>
    <x v="9"/>
    <n v="1142"/>
    <x v="2"/>
    <x v="0"/>
    <s v="USD"/>
    <n v="1409344985"/>
    <n v="1406752985"/>
    <n v="16281.863252314815"/>
    <s v="1944/07/28"/>
    <x v="459"/>
    <b v="0"/>
    <n v="14"/>
    <b v="0"/>
    <x v="6"/>
  </r>
  <r>
    <n v="2890"/>
    <s v="the Savannah Disputation"/>
    <s v="This Theological Comedy tells a story of when seemingly similar beliefs are discovered to be worlds apart; Damnation-Southern Style."/>
    <x v="13"/>
    <n v="21"/>
    <x v="2"/>
    <x v="0"/>
    <s v="USD"/>
    <n v="1407553200"/>
    <n v="1405100992"/>
    <n v="16262.742962962962"/>
    <s v="1944/07/09"/>
    <x v="524"/>
    <b v="0"/>
    <n v="3"/>
    <b v="0"/>
    <x v="6"/>
  </r>
  <r>
    <n v="2891"/>
    <s v="Literacy for Brooklyn Kids"/>
    <s v="Did you know that we are enriching the lives of Brooklyn kids through literacy and educational theater? We just need a little help."/>
    <x v="3"/>
    <n v="273"/>
    <x v="2"/>
    <x v="0"/>
    <s v="USD"/>
    <n v="1460751128"/>
    <n v="1455570728"/>
    <n v="16846.883425925927"/>
    <s v="1946/02/13"/>
    <x v="318"/>
    <b v="0"/>
    <n v="10"/>
    <b v="0"/>
    <x v="6"/>
  </r>
  <r>
    <n v="2892"/>
    <s v="Something Precious"/>
    <s v="Something Precious is the world's first musical to alert folks to the harmful effects of technology on the human spirit."/>
    <x v="62"/>
    <n v="500"/>
    <x v="2"/>
    <x v="0"/>
    <s v="USD"/>
    <n v="1409000400"/>
    <n v="1408381704"/>
    <n v="16300.714166666667"/>
    <s v="1944/08/16"/>
    <x v="18"/>
    <b v="0"/>
    <n v="17"/>
    <b v="0"/>
    <x v="6"/>
  </r>
  <r>
    <n v="2893"/>
    <s v="REDISCOVERING KIA THE PLAY"/>
    <s v="Fundraising for REDISCOVERING KIA THE PLAY"/>
    <x v="10"/>
    <n v="25"/>
    <x v="2"/>
    <x v="0"/>
    <s v="USD"/>
    <n v="1420768800"/>
    <n v="1415644395"/>
    <n v="16384.773090277777"/>
    <s v="1944/11/08"/>
    <x v="1387"/>
    <b v="0"/>
    <n v="2"/>
    <b v="0"/>
    <x v="6"/>
  </r>
  <r>
    <n v="2894"/>
    <s v="How Could You Do This To Me (The Stage Play)"/>
    <s v="This Is A Story About A Woman A Man And A Woman"/>
    <x v="63"/>
    <n v="0"/>
    <x v="2"/>
    <x v="0"/>
    <s v="USD"/>
    <n v="1428100815"/>
    <n v="1422920415"/>
    <n v="16468.986284722221"/>
    <s v="1945/01/31"/>
    <x v="394"/>
    <b v="0"/>
    <n v="0"/>
    <b v="0"/>
    <x v="6"/>
  </r>
  <r>
    <n v="2895"/>
    <s v="Alice In Wonderland (Polish) ALICJA W KRAINIE CZARÃ“W"/>
    <s v="Alice on stage with a magical twist to brighten your smile and warm your heart. Project is in Polish with semi-pro actors and children."/>
    <x v="2"/>
    <n v="23"/>
    <x v="2"/>
    <x v="0"/>
    <s v="USD"/>
    <n v="1403470800"/>
    <n v="1403356792"/>
    <n v="16242.555462962962"/>
    <s v="1944/06/19"/>
    <x v="1470"/>
    <b v="0"/>
    <n v="4"/>
    <b v="0"/>
    <x v="6"/>
  </r>
  <r>
    <n v="2896"/>
    <s v="&quot;Miracle on 34th Street&quot; - We believe. Do you believe in us?"/>
    <s v="&quot;Miracle on 34th Street&quot; is about faith and believing in others. _x000a_We believe. Do you?"/>
    <x v="9"/>
    <n v="625"/>
    <x v="2"/>
    <x v="0"/>
    <s v="USD"/>
    <n v="1481522400"/>
    <n v="1480283321"/>
    <n v="17132.908807870372"/>
    <s v="1946/11/26"/>
    <x v="1471"/>
    <b v="0"/>
    <n v="12"/>
    <b v="0"/>
    <x v="6"/>
  </r>
  <r>
    <n v="2897"/>
    <s v="CAYCE"/>
    <s v="A unique stage play about the epic struggle of psychic Edgar Cayce to deal with his extraordinary abilities and find his place in life."/>
    <x v="14"/>
    <n v="550"/>
    <x v="2"/>
    <x v="0"/>
    <s v="USD"/>
    <n v="1444577345"/>
    <n v="1441985458"/>
    <n v="16689.646504629629"/>
    <s v="1945/09/09"/>
    <x v="999"/>
    <b v="0"/>
    <n v="3"/>
    <b v="0"/>
    <x v="6"/>
  </r>
  <r>
    <n v="2898"/>
    <s v="Galaxy Express - The Play"/>
    <s v="This is an action packed Sci-Fi stage play, using foam latex creature puppets, projected video footage, and audience participation."/>
    <x v="51"/>
    <n v="316"/>
    <x v="2"/>
    <x v="0"/>
    <s v="USD"/>
    <n v="1446307053"/>
    <n v="1443715053"/>
    <n v="16709.664965277778"/>
    <s v="1945/09/29"/>
    <x v="299"/>
    <b v="0"/>
    <n v="12"/>
    <b v="0"/>
    <x v="6"/>
  </r>
  <r>
    <n v="2899"/>
    <s v="The Esoteric Camgirl"/>
    <s v="Sex, intrigue, lust, &amp; love; follow the lives of two individuals as their romance turns from innocent online flirting to something more"/>
    <x v="3"/>
    <n v="0"/>
    <x v="2"/>
    <x v="0"/>
    <s v="USD"/>
    <n v="1469325158"/>
    <n v="1464141158"/>
    <n v="16946.078217592592"/>
    <s v="1946/05/24"/>
    <x v="518"/>
    <b v="0"/>
    <n v="0"/>
    <b v="0"/>
    <x v="6"/>
  </r>
  <r>
    <n v="2900"/>
    <s v="Bring Oedipus Revenant to Life!"/>
    <s v="In October, we plan to premiere Oedipus Revenant, a historically grounded horror adaptation of Sophoclesâ€™ classic, Oedipus the Tyrant."/>
    <x v="62"/>
    <n v="3405"/>
    <x v="2"/>
    <x v="0"/>
    <s v="USD"/>
    <n v="1407562632"/>
    <n v="1404970632"/>
    <n v="16261.234166666667"/>
    <s v="1944/07/08"/>
    <x v="451"/>
    <b v="0"/>
    <n v="7"/>
    <b v="0"/>
    <x v="6"/>
  </r>
  <r>
    <n v="2901"/>
    <s v="Avarimor Series (Audio Plays)"/>
    <s v="How can the visual age appreciate something that cant see? With these Audio Plays I will show you, if your willing to listen."/>
    <x v="47"/>
    <n v="6"/>
    <x v="2"/>
    <x v="0"/>
    <s v="USD"/>
    <n v="1423345339"/>
    <n v="1418161339"/>
    <n v="16413.904386574075"/>
    <s v="1944/12/07"/>
    <x v="1415"/>
    <b v="0"/>
    <n v="2"/>
    <b v="0"/>
    <x v="6"/>
  </r>
  <r>
    <n v="2902"/>
    <s v="Bring the iconic story of Leontyne Price to the stage."/>
    <s v="Help me honor and bring &quot;The American Soprano&quot; Leontyne Price back to the stage one more time."/>
    <x v="60"/>
    <n v="25"/>
    <x v="2"/>
    <x v="0"/>
    <s v="USD"/>
    <n v="1440412396"/>
    <n v="1437820396"/>
    <n v="16641.439768518518"/>
    <s v="1945/07/23"/>
    <x v="1472"/>
    <b v="0"/>
    <n v="1"/>
    <b v="0"/>
    <x v="6"/>
  </r>
  <r>
    <n v="2903"/>
    <s v="GettingTeensSaved.org Play in Richmond, California 2016"/>
    <s v="We are raising funds to rent a theater hall for a play to help educate teenagers and parents on the pitfalls teenagers currently face."/>
    <x v="10"/>
    <n v="39"/>
    <x v="2"/>
    <x v="0"/>
    <s v="USD"/>
    <n v="1441771218"/>
    <n v="1436587218"/>
    <n v="16627.166874999999"/>
    <s v="1945/07/09"/>
    <x v="50"/>
    <b v="0"/>
    <n v="4"/>
    <b v="0"/>
    <x v="6"/>
  </r>
  <r>
    <n v="2904"/>
    <s v="The Love Shack"/>
    <s v="A Tequila slammer with a slice of Tarantino, a line of the London Fringe scene and a shot of â€œBreaking Badâ€. New Writing."/>
    <x v="15"/>
    <n v="75"/>
    <x v="2"/>
    <x v="1"/>
    <s v="GBP"/>
    <n v="1415534400"/>
    <n v="1414538031"/>
    <n v="16371.96795138889"/>
    <s v="1944/10/26"/>
    <x v="586"/>
    <b v="0"/>
    <n v="4"/>
    <b v="0"/>
    <x v="6"/>
  </r>
  <r>
    <n v="2905"/>
    <s v="DIANA's &quot;Late: A Cowboy Song&quot; by Sarah Ruhl"/>
    <s v="Philly-based feminist theatre's inaugural production about a woman's friendship with an awesome lady cowboy."/>
    <x v="8"/>
    <n v="622"/>
    <x v="2"/>
    <x v="0"/>
    <s v="USD"/>
    <n v="1473211313"/>
    <n v="1472001713"/>
    <n v="17037.056863425925"/>
    <s v="1946/08/23"/>
    <x v="1029"/>
    <b v="0"/>
    <n v="17"/>
    <b v="0"/>
    <x v="6"/>
  </r>
  <r>
    <n v="2906"/>
    <s v="NO HOMO at Atwater Village Theatre"/>
    <s v="The smash hit, award-winning comedy sashays onto the Los Angeles Theater Scene in a fabulous new production at Atwater Village Theatre."/>
    <x v="12"/>
    <n v="565"/>
    <x v="2"/>
    <x v="0"/>
    <s v="USD"/>
    <n v="1438390800"/>
    <n v="1436888066"/>
    <n v="16630.648912037039"/>
    <s v="1945/07/12"/>
    <x v="541"/>
    <b v="0"/>
    <n v="7"/>
    <b v="0"/>
    <x v="6"/>
  </r>
  <r>
    <n v="2907"/>
    <s v="Little Nell's - a play"/>
    <s v="Spend an evening in the afterlife with some of the greatest women who ever lived. LITTLE NELL's,by Jill Hughes, Los Angeles- June, 2016"/>
    <x v="30"/>
    <n v="2"/>
    <x v="2"/>
    <x v="0"/>
    <s v="USD"/>
    <n v="1463259837"/>
    <n v="1458075837"/>
    <n v="16875.877743055556"/>
    <s v="1946/03/14"/>
    <x v="749"/>
    <b v="0"/>
    <n v="2"/>
    <b v="0"/>
    <x v="6"/>
  </r>
  <r>
    <n v="2908"/>
    <s v="&quot;THIS THING OF OURS&quot;"/>
    <s v="A dinner theatre/show about a day in the life of a Vegas &quot;Mob Boss&quot;_x000a_circa 1965- ish. It is all at once realistic,tragic, farce/comical"/>
    <x v="376"/>
    <n v="264"/>
    <x v="2"/>
    <x v="0"/>
    <s v="USD"/>
    <n v="1465407219"/>
    <n v="1462815219"/>
    <n v="16930.73170138889"/>
    <s v="1946/05/08"/>
    <x v="1224"/>
    <b v="0"/>
    <n v="5"/>
    <b v="0"/>
    <x v="6"/>
  </r>
  <r>
    <n v="2909"/>
    <s v="CONVERSATIONS WITH AN AVERAGE JOE"/>
    <s v="CONVERSATIONS WITH AN AVERAGE JOE tells our stories exposing those in charge of our lives and tells how to take control of country back"/>
    <x v="237"/>
    <n v="20"/>
    <x v="2"/>
    <x v="0"/>
    <s v="USD"/>
    <n v="1416944760"/>
    <n v="1413527001"/>
    <n v="16360.266215277778"/>
    <s v="1944/10/15"/>
    <x v="26"/>
    <b v="0"/>
    <n v="1"/>
    <b v="0"/>
    <x v="6"/>
  </r>
  <r>
    <n v="2910"/>
    <s v="Strive"/>
    <s v="Free drama, dance and singing workshops for disadvantaged young people to inspire, create and help them follow their dreams."/>
    <x v="11"/>
    <n v="1"/>
    <x v="2"/>
    <x v="1"/>
    <s v="GBP"/>
    <n v="1434139887"/>
    <n v="1428955887"/>
    <n v="16538.841284722221"/>
    <s v="1945/04/11"/>
    <x v="400"/>
    <b v="0"/>
    <n v="1"/>
    <b v="0"/>
    <x v="6"/>
  </r>
  <r>
    <n v="2911"/>
    <s v="The Drama Factory presents &quot; The Moon Princess &quot;"/>
    <s v="The Most Beautiful Things in Japan are Hidden...Our different &amp; original play from the Japanese folk tale The Bamboo Cutters Daughter."/>
    <x v="40"/>
    <n v="657"/>
    <x v="2"/>
    <x v="0"/>
    <s v="USD"/>
    <n v="1435429626"/>
    <n v="1431973626"/>
    <n v="16573.768819444445"/>
    <s v="1945/05/16"/>
    <x v="998"/>
    <b v="0"/>
    <n v="14"/>
    <b v="0"/>
    <x v="6"/>
  </r>
  <r>
    <n v="2912"/>
    <s v="Fair Play"/>
    <s v="Set in Iceland, Fair Play is a a dark comedy- a play within a play. An extravaganza, fueled by Absinthe, and touched by the Surreal."/>
    <x v="377"/>
    <n v="2030"/>
    <x v="2"/>
    <x v="0"/>
    <s v="USD"/>
    <n v="1452827374"/>
    <n v="1450235374"/>
    <n v="16785.131643518518"/>
    <s v="1945/12/14"/>
    <x v="1473"/>
    <b v="0"/>
    <n v="26"/>
    <b v="0"/>
    <x v="6"/>
  </r>
  <r>
    <n v="2913"/>
    <s v="The Salem Haunted Magic Show"/>
    <s v="A LIVE history infused, frightening magic and mind reading show in the heart of the Halloween capital of the world, Salem, MA!!"/>
    <x v="3"/>
    <n v="2"/>
    <x v="2"/>
    <x v="0"/>
    <s v="USD"/>
    <n v="1410041339"/>
    <n v="1404857339"/>
    <n v="16259.922905092593"/>
    <s v="1944/07/06"/>
    <x v="3"/>
    <b v="0"/>
    <n v="2"/>
    <b v="0"/>
    <x v="6"/>
  </r>
  <r>
    <n v="2914"/>
    <s v="Hercules the Panto"/>
    <s v="Hercules must complete four challenges in order to meet the father he never knew"/>
    <x v="31"/>
    <n v="1"/>
    <x v="2"/>
    <x v="1"/>
    <s v="GBP"/>
    <n v="1426365994"/>
    <n v="1421185594"/>
    <n v="16448.907337962963"/>
    <s v="1945/01/11"/>
    <x v="1060"/>
    <b v="0"/>
    <n v="1"/>
    <b v="0"/>
    <x v="6"/>
  </r>
  <r>
    <n v="2915"/>
    <s v="A Grimm Night for Hans Christian Anderson"/>
    <s v="An inclusive, cross community, multi-cultural theatre production for children aged 3 to 16 and their families"/>
    <x v="28"/>
    <n v="611"/>
    <x v="2"/>
    <x v="1"/>
    <s v="GBP"/>
    <n v="1458117190"/>
    <n v="1455528790"/>
    <n v="16846.398032407407"/>
    <s v="1946/02/13"/>
    <x v="318"/>
    <b v="0"/>
    <n v="3"/>
    <b v="0"/>
    <x v="6"/>
  </r>
  <r>
    <n v="2916"/>
    <s v="An Interview With Gaddafi - The Stage Play"/>
    <s v="The moving dramatisation of one man's journey to find the truth behind the Libyan regime change."/>
    <x v="378"/>
    <n v="145"/>
    <x v="2"/>
    <x v="1"/>
    <s v="GBP"/>
    <n v="1400498789"/>
    <n v="1398511589"/>
    <n v="16186.476724537037"/>
    <s v="1944/04/24"/>
    <x v="341"/>
    <b v="0"/>
    <n v="7"/>
    <b v="0"/>
    <x v="6"/>
  </r>
  <r>
    <n v="2917"/>
    <s v="Elevation Twelfth Night"/>
    <s v="Cross dressing, cross gartering, crossed swords. Cross a bridge and come see this fantastically fun rendition of Twelfth Night"/>
    <x v="13"/>
    <n v="437"/>
    <x v="2"/>
    <x v="0"/>
    <s v="USD"/>
    <n v="1442381847"/>
    <n v="1440826647"/>
    <n v="16676.234340277777"/>
    <s v="1945/08/27"/>
    <x v="1124"/>
    <b v="0"/>
    <n v="9"/>
    <b v="0"/>
    <x v="6"/>
  </r>
  <r>
    <n v="2918"/>
    <s v="When Johnny Comes Marching Home"/>
    <s v="A meta-theatrical retelling of Chekhov's Three Sisters, framed with Civil War Hymns, Dance, and wild theatricality."/>
    <x v="10"/>
    <n v="1362"/>
    <x v="2"/>
    <x v="0"/>
    <s v="USD"/>
    <n v="1446131207"/>
    <n v="1443712007"/>
    <n v="16709.629710648147"/>
    <s v="1945/09/29"/>
    <x v="299"/>
    <b v="0"/>
    <n v="20"/>
    <b v="0"/>
    <x v="6"/>
  </r>
  <r>
    <n v="2919"/>
    <s v="While the Stars Fall"/>
    <s v="A full staged reading of a new play about a boy who learns how to be happy from the most unexpected person."/>
    <x v="20"/>
    <n v="51"/>
    <x v="2"/>
    <x v="0"/>
    <s v="USD"/>
    <n v="1407250329"/>
    <n v="1404658329"/>
    <n v="16257.619548611112"/>
    <s v="1944/07/04"/>
    <x v="1474"/>
    <b v="0"/>
    <n v="6"/>
    <b v="0"/>
    <x v="6"/>
  </r>
  <r>
    <n v="2920"/>
    <s v="Save 'The Stage Door'."/>
    <s v="Help save this village theatre group. Funding required for lighting, stage equipment, &amp; ongoing productions. Involves youth  &amp; adults."/>
    <x v="30"/>
    <n v="671"/>
    <x v="2"/>
    <x v="5"/>
    <s v="CAD"/>
    <n v="1427306470"/>
    <n v="1424718070"/>
    <n v="16489.792476851853"/>
    <s v="1945/02/21"/>
    <x v="298"/>
    <b v="0"/>
    <n v="13"/>
    <b v="0"/>
    <x v="6"/>
  </r>
  <r>
    <n v="2921"/>
    <s v="Fools Rush In: A Cabaret Benefiting BC/EFA Kickstarter"/>
    <s v="I'm creating a cabaret in which all donations go directly to Broadway Cares/Equity Fights AIDS."/>
    <x v="213"/>
    <n v="129"/>
    <x v="0"/>
    <x v="0"/>
    <s v="USD"/>
    <n v="1411679804"/>
    <n v="1409087804"/>
    <n v="16308.886620370371"/>
    <s v="1944/08/24"/>
    <x v="546"/>
    <b v="0"/>
    <n v="3"/>
    <b v="1"/>
    <x v="40"/>
  </r>
  <r>
    <n v="2922"/>
    <s v="Les Miserables - Backing fund"/>
    <s v="We as a Performing Arts College are to perform 'Les Miserables'. We need backing in order to afford the set, costume and other aspects."/>
    <x v="2"/>
    <n v="500"/>
    <x v="0"/>
    <x v="1"/>
    <s v="GBP"/>
    <n v="1431982727"/>
    <n v="1428094727"/>
    <n v="16528.874155092592"/>
    <s v="1945/04/01"/>
    <x v="23"/>
    <b v="0"/>
    <n v="6"/>
    <b v="1"/>
    <x v="40"/>
  </r>
  <r>
    <n v="2923"/>
    <s v="Kaylee's Senior Project"/>
    <s v="Spreading the love of theatre, one step at a time. I would like to produce a reading of one of my favorite musicals"/>
    <x v="43"/>
    <n v="300"/>
    <x v="0"/>
    <x v="0"/>
    <s v="USD"/>
    <n v="1422068400"/>
    <n v="1420774779"/>
    <n v="16444.152534722223"/>
    <s v="1945/01/07"/>
    <x v="988"/>
    <b v="0"/>
    <n v="10"/>
    <b v="1"/>
    <x v="40"/>
  </r>
  <r>
    <n v="2924"/>
    <s v="There's No Place Like Home!"/>
    <s v="Theatre is home and there's no place like home!  So, click your heels three times, and come home to the magic we create for you!"/>
    <x v="31"/>
    <n v="25800"/>
    <x v="0"/>
    <x v="0"/>
    <s v="USD"/>
    <n v="1431143940"/>
    <n v="1428585710"/>
    <n v="16534.556828703702"/>
    <s v="1945/04/07"/>
    <x v="1247"/>
    <b v="0"/>
    <n v="147"/>
    <b v="1"/>
    <x v="40"/>
  </r>
  <r>
    <n v="2925"/>
    <s v="Bring &quot;Snow White and the Seven Bottoms&quot; to NYC!"/>
    <s v="Help the Gold Dust Orphans bring their new musical 'SNOW WHITE AND THE SEVEN BOTTOMS' to New York City this fall!"/>
    <x v="101"/>
    <n v="46100.69"/>
    <x v="0"/>
    <x v="0"/>
    <s v="USD"/>
    <n v="1410444068"/>
    <n v="1407852068"/>
    <n v="16294.584120370371"/>
    <s v="1944/08/10"/>
    <x v="372"/>
    <b v="0"/>
    <n v="199"/>
    <b v="1"/>
    <x v="40"/>
  </r>
  <r>
    <n v="2926"/>
    <s v="Mirror Image - An Original Musical"/>
    <s v="A musical, by Louis Lagalante and Patty Hamilton, that explores loss and the different ways we can choose to move on from it."/>
    <x v="9"/>
    <n v="3750"/>
    <x v="0"/>
    <x v="0"/>
    <s v="USD"/>
    <n v="1424715779"/>
    <n v="1423506179"/>
    <n v="16475.765960648147"/>
    <s v="1945/02/07"/>
    <x v="803"/>
    <b v="0"/>
    <n v="50"/>
    <b v="1"/>
    <x v="40"/>
  </r>
  <r>
    <n v="2927"/>
    <s v="The Addams Family Comes To Tuscaloosa"/>
    <s v="They're Creepy, They're Kooky, And They're coming to Tuscaloosa this October! Help Us Bring the World of The Addams Family To Life!"/>
    <x v="40"/>
    <n v="2355"/>
    <x v="0"/>
    <x v="0"/>
    <s v="USD"/>
    <n v="1405400400"/>
    <n v="1402934629"/>
    <n v="16237.66931712963"/>
    <s v="1944/06/14"/>
    <x v="951"/>
    <b v="0"/>
    <n v="21"/>
    <b v="1"/>
    <x v="40"/>
  </r>
  <r>
    <n v="2928"/>
    <s v="Music Theatre of Idaho Presents &quot;A Year with Frog and Toad"/>
    <s v="This is a touring production for schools in the Treasure Valley!"/>
    <x v="28"/>
    <n v="1000"/>
    <x v="0"/>
    <x v="0"/>
    <s v="USD"/>
    <n v="1457135846"/>
    <n v="1454543846"/>
    <n v="16834.998217592594"/>
    <s v="1946/02/01"/>
    <x v="166"/>
    <b v="0"/>
    <n v="24"/>
    <b v="1"/>
    <x v="40"/>
  </r>
  <r>
    <n v="2929"/>
    <s v="Right On Cue Kids Theater (ROCKT) First Show"/>
    <s v="Help fund ROCKT's first production!  We want to bring musical theater to kids who have limited access to it, and offer it free to kids."/>
    <x v="6"/>
    <n v="8165.55"/>
    <x v="0"/>
    <x v="0"/>
    <s v="USD"/>
    <n v="1401024758"/>
    <n v="1398432758"/>
    <n v="16185.564328703704"/>
    <s v="1944/04/23"/>
    <x v="38"/>
    <b v="0"/>
    <n v="32"/>
    <b v="1"/>
    <x v="40"/>
  </r>
  <r>
    <n v="2930"/>
    <s v="Forbear! Theatre"/>
    <s v="Forbear! is a new theatre company aiming to produce exciting and innovative theatre using performers from a variety of disciplines."/>
    <x v="3"/>
    <n v="10092"/>
    <x v="0"/>
    <x v="1"/>
    <s v="GBP"/>
    <n v="1431007264"/>
    <n v="1428415264"/>
    <n v="16532.584074074075"/>
    <s v="1945/04/05"/>
    <x v="303"/>
    <b v="0"/>
    <n v="62"/>
    <b v="1"/>
    <x v="40"/>
  </r>
  <r>
    <n v="2931"/>
    <s v="And More Shenanigans Theatre Company"/>
    <s v="And More Shenanigans Theatre is a brand new Edmonton based theatre company dedicated to creating and developing quirky original works"/>
    <x v="47"/>
    <n v="795"/>
    <x v="0"/>
    <x v="5"/>
    <s v="CAD"/>
    <n v="1410761280"/>
    <n v="1408604363"/>
    <n v="16303.291238425925"/>
    <s v="1944/08/19"/>
    <x v="1436"/>
    <b v="0"/>
    <n v="9"/>
    <b v="1"/>
    <x v="40"/>
  </r>
  <r>
    <n v="2932"/>
    <s v="Magpie- A Melbourne Written Dramatic Musical"/>
    <s v="When a rich girl fakes destitution so she can audition for a homeless talent show, she bridges our wealth gap with a tragic love."/>
    <x v="379"/>
    <n v="3258"/>
    <x v="0"/>
    <x v="2"/>
    <s v="AUD"/>
    <n v="1424516400"/>
    <n v="1421812637"/>
    <n v="16456.164780092593"/>
    <s v="1945/01/19"/>
    <x v="692"/>
    <b v="0"/>
    <n v="38"/>
    <b v="1"/>
    <x v="40"/>
  </r>
  <r>
    <n v="2933"/>
    <s v="Three Postcards: Pre-Production Costs"/>
    <s v="An intimate musical about friendship and time, growing up, and coming of age. Music and words that will stay with you for years to come"/>
    <x v="30"/>
    <n v="2569"/>
    <x v="0"/>
    <x v="0"/>
    <s v="USD"/>
    <n v="1465081053"/>
    <n v="1462489053"/>
    <n v="16926.956631944446"/>
    <s v="1946/05/04"/>
    <x v="1356"/>
    <b v="0"/>
    <n v="54"/>
    <b v="1"/>
    <x v="40"/>
  </r>
  <r>
    <n v="2934"/>
    <s v="Songs for a New World"/>
    <s v="Powerful community theatre production of Jason Robert Brown's &quot;Songs for a New World&quot; in London, Ontario."/>
    <x v="30"/>
    <n v="2700"/>
    <x v="0"/>
    <x v="5"/>
    <s v="CAD"/>
    <n v="1402845364"/>
    <n v="1400253364"/>
    <n v="16206.636157407407"/>
    <s v="1944/05/14"/>
    <x v="838"/>
    <b v="0"/>
    <n v="37"/>
    <b v="1"/>
    <x v="40"/>
  </r>
  <r>
    <n v="2935"/>
    <s v="Fresco presents SNOW WHITE - GARAGE OPERA!"/>
    <s v="Fresco brings a full scale operatic production to your neighborhood - SNOW WHITE, set to the world's greatest music!"/>
    <x v="8"/>
    <n v="3531"/>
    <x v="0"/>
    <x v="0"/>
    <s v="USD"/>
    <n v="1472490000"/>
    <n v="1467468008"/>
    <n v="16984.583425925925"/>
    <s v="1946/07/01"/>
    <x v="980"/>
    <b v="0"/>
    <n v="39"/>
    <b v="1"/>
    <x v="40"/>
  </r>
  <r>
    <n v="2936"/>
    <s v="Put Music in our Musical: Rosetown Playhouse"/>
    <s v="We need your help to complete our musical! Help us add two more original songs to our winter show, Babes in Toyland."/>
    <x v="28"/>
    <n v="1280"/>
    <x v="0"/>
    <x v="0"/>
    <s v="USD"/>
    <n v="1413176340"/>
    <n v="1412091423"/>
    <n v="16343.650729166666"/>
    <s v="1944/09/28"/>
    <x v="1127"/>
    <b v="0"/>
    <n v="34"/>
    <b v="1"/>
    <x v="40"/>
  </r>
  <r>
    <n v="2937"/>
    <s v="UCAS"/>
    <s v="UCAS is a new British musical premiering at the Edinburgh Fringe Festival 2014."/>
    <x v="15"/>
    <n v="2000"/>
    <x v="0"/>
    <x v="1"/>
    <s v="GBP"/>
    <n v="1405249113"/>
    <n v="1402657113"/>
    <n v="16234.457326388889"/>
    <s v="1944/06/11"/>
    <x v="532"/>
    <b v="0"/>
    <n v="55"/>
    <b v="1"/>
    <x v="40"/>
  </r>
  <r>
    <n v="2938"/>
    <s v="Keep It Spinning."/>
    <s v="Keep It Spinning! Is an after-school, six week workshop, during which students create an musical based on on an overarching theme."/>
    <x v="23"/>
    <n v="4055"/>
    <x v="0"/>
    <x v="0"/>
    <s v="USD"/>
    <n v="1422636814"/>
    <n v="1420044814"/>
    <n v="16435.703865740739"/>
    <s v="1944/12/29"/>
    <x v="1475"/>
    <b v="0"/>
    <n v="32"/>
    <b v="1"/>
    <x v="40"/>
  </r>
  <r>
    <n v="2939"/>
    <s v="Dreamgirls - Skyline got a Matching Grant!"/>
    <s v="Skyline Board Trustees have offered matching grants to help fund next season's production of Dreamgirls! Your donation will be doubled!"/>
    <x v="6"/>
    <n v="8230"/>
    <x v="0"/>
    <x v="0"/>
    <s v="USD"/>
    <n v="1409187600"/>
    <n v="1406316312"/>
    <n v="16276.809166666666"/>
    <s v="1944/07/23"/>
    <x v="837"/>
    <b v="0"/>
    <n v="25"/>
    <b v="1"/>
    <x v="40"/>
  </r>
  <r>
    <n v="2940"/>
    <s v="ITAVA Players &quot;Little Shop of Horrors&quot;"/>
    <s v="We are asking for people to donate to our theater club, the ITAVA Players, a public high school club from Brooklyn, NY."/>
    <x v="30"/>
    <n v="2681"/>
    <x v="0"/>
    <x v="0"/>
    <s v="USD"/>
    <n v="1421606018"/>
    <n v="1418150018"/>
    <n v="16413.773356481481"/>
    <s v="1944/12/07"/>
    <x v="1415"/>
    <b v="0"/>
    <n v="33"/>
    <b v="1"/>
    <x v="40"/>
  </r>
  <r>
    <n v="2941"/>
    <s v="Help Us Help Artists"/>
    <s v="Ovations wants to buy property to open a variety club to become the 1st minority owned club in Cincy, focusing on artists on the rise."/>
    <x v="31"/>
    <n v="1"/>
    <x v="2"/>
    <x v="0"/>
    <s v="USD"/>
    <n v="1425250955"/>
    <n v="1422658955"/>
    <n v="16465.960127314815"/>
    <s v="1945/01/28"/>
    <x v="880"/>
    <b v="0"/>
    <n v="1"/>
    <b v="0"/>
    <x v="38"/>
  </r>
  <r>
    <n v="2942"/>
    <s v="Penmar Community Arts Society"/>
    <s v="YOUR community theatre:  provide a facility that is usable for presentation of movies, live music, live theatre and community events"/>
    <x v="61"/>
    <n v="40850"/>
    <x v="2"/>
    <x v="5"/>
    <s v="CAD"/>
    <n v="1450297080"/>
    <n v="1448565459"/>
    <n v="16765.803923611111"/>
    <s v="1945/11/24"/>
    <x v="957"/>
    <b v="0"/>
    <n v="202"/>
    <b v="0"/>
    <x v="38"/>
  </r>
  <r>
    <n v="2943"/>
    <s v="BlackSpace: Urban Performance Arts Collective"/>
    <s v="Building a Resource Network and Funding Capacity to support, empower and promote Afrocentric Arts in Metro Columbus"/>
    <x v="9"/>
    <n v="0"/>
    <x v="2"/>
    <x v="0"/>
    <s v="USD"/>
    <n v="1428894380"/>
    <n v="1426302380"/>
    <n v="16508.129398148147"/>
    <s v="1945/03/12"/>
    <x v="554"/>
    <b v="0"/>
    <n v="0"/>
    <b v="0"/>
    <x v="38"/>
  </r>
  <r>
    <n v="2944"/>
    <s v="Guardian Theatre, Arts in Education Theatre"/>
    <s v="Our vision: build and operate a Theater Arts Center for south-central Washington state in Goldendale."/>
    <x v="3"/>
    <n v="100"/>
    <x v="2"/>
    <x v="0"/>
    <s v="USD"/>
    <n v="1433714198"/>
    <n v="1431122198"/>
    <n v="16563.914328703704"/>
    <s v="1945/05/06"/>
    <x v="891"/>
    <b v="0"/>
    <n v="1"/>
    <b v="0"/>
    <x v="38"/>
  </r>
  <r>
    <n v="2945"/>
    <s v="A Midsummer Night's Pub"/>
    <s v="Where people that enjoy theater, or just something new can go to have fun and experience varying types of theater in Albuquerque."/>
    <x v="63"/>
    <n v="0"/>
    <x v="2"/>
    <x v="0"/>
    <s v="USD"/>
    <n v="1432437660"/>
    <n v="1429845660"/>
    <n v="16549.139583333334"/>
    <s v="1945/04/22"/>
    <x v="1476"/>
    <b v="0"/>
    <n v="0"/>
    <b v="0"/>
    <x v="38"/>
  </r>
  <r>
    <n v="2946"/>
    <s v="Create The Twisted Tree Theatre"/>
    <s v="I have set up a new theatre company, and am looking to raise funds to purchase a venue with a difference to a standard theatre."/>
    <x v="13"/>
    <n v="2"/>
    <x v="2"/>
    <x v="1"/>
    <s v="GBP"/>
    <n v="1471265092"/>
    <n v="1468673092"/>
    <n v="16998.531157407408"/>
    <s v="1946/07/15"/>
    <x v="188"/>
    <b v="0"/>
    <n v="2"/>
    <b v="0"/>
    <x v="38"/>
  </r>
  <r>
    <n v="2947"/>
    <s v="'The Float Lodge' - Duluth's First Premiere Float Center"/>
    <s v="Bringing Health, Wellness and Creative Empowerment to an active community in a whole new way... are you ready to 'FLOAT', Duluth?"/>
    <x v="31"/>
    <n v="1072"/>
    <x v="2"/>
    <x v="0"/>
    <s v="USD"/>
    <n v="1480007460"/>
    <n v="1475760567"/>
    <n v="17080.562118055557"/>
    <s v="1946/10/05"/>
    <x v="449"/>
    <b v="0"/>
    <n v="13"/>
    <b v="0"/>
    <x v="38"/>
  </r>
  <r>
    <n v="2948"/>
    <s v="Xenu's Space Opera"/>
    <s v="The Space Opera is an action packed reenactment of Xenu's story, a sacred teaching thats considered a secret of the Scientology church"/>
    <x v="69"/>
    <n v="24"/>
    <x v="2"/>
    <x v="0"/>
    <s v="USD"/>
    <n v="1433259293"/>
    <n v="1428075293"/>
    <n v="16528.649224537035"/>
    <s v="1945/04/01"/>
    <x v="23"/>
    <b v="0"/>
    <n v="9"/>
    <b v="0"/>
    <x v="38"/>
  </r>
  <r>
    <n v="2949"/>
    <s v="Spiritual Enlightenment Center - Help raise our vibrations!"/>
    <s v="This center will be open to any and all people regardless of their religion.   We will be offering art, music, empowerment, and more!"/>
    <x v="28"/>
    <n v="25"/>
    <x v="2"/>
    <x v="0"/>
    <s v="USD"/>
    <n v="1447965917"/>
    <n v="1445370317"/>
    <n v="16728.823113425926"/>
    <s v="1945/10/18"/>
    <x v="215"/>
    <b v="0"/>
    <n v="2"/>
    <b v="0"/>
    <x v="38"/>
  </r>
  <r>
    <n v="2950"/>
    <s v="Tahoe Children's Museum with Exploratorium Inside"/>
    <s v="Help www.KidZoneMuseum.org grow to serve children 1-18 with science, engineering, arts and PLAY especially low-income families."/>
    <x v="380"/>
    <n v="0"/>
    <x v="2"/>
    <x v="0"/>
    <s v="USD"/>
    <n v="1453538752"/>
    <n v="1450946752"/>
    <n v="16793.365185185186"/>
    <s v="1945/12/22"/>
    <x v="1477"/>
    <b v="0"/>
    <n v="0"/>
    <b v="0"/>
    <x v="38"/>
  </r>
  <r>
    <n v="2951"/>
    <s v="Brentwood Theater Company needs a Rehearsal Space."/>
    <s v="A building w/office, rehearsal space and classrooms centered on performing arts._x000a_Brentwood Theater Company is a non-profit 501(c)(3)"/>
    <x v="63"/>
    <n v="1096"/>
    <x v="1"/>
    <x v="0"/>
    <s v="USD"/>
    <n v="1412536573"/>
    <n v="1408648573"/>
    <n v="16303.802928240741"/>
    <s v="1944/08/19"/>
    <x v="1436"/>
    <b v="0"/>
    <n v="58"/>
    <b v="0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x v="22"/>
    <n v="1605"/>
    <x v="1"/>
    <x v="0"/>
    <s v="USD"/>
    <n v="1476676800"/>
    <n v="1473957239"/>
    <n v="17059.690266203703"/>
    <s v="1946/09/14"/>
    <x v="124"/>
    <b v="0"/>
    <n v="8"/>
    <b v="0"/>
    <x v="38"/>
  </r>
  <r>
    <n v="2953"/>
    <s v="Pueblo Underground Theater (Canceled)"/>
    <s v="I want to purchase the former Bread Of Life Church and convert it into a multipurpose theater space for local talent."/>
    <x v="307"/>
    <n v="605"/>
    <x v="1"/>
    <x v="0"/>
    <s v="USD"/>
    <n v="1444330821"/>
    <n v="1441738821"/>
    <n v="16686.791909722222"/>
    <s v="1945/09/06"/>
    <x v="185"/>
    <b v="0"/>
    <n v="3"/>
    <b v="0"/>
    <x v="38"/>
  </r>
  <r>
    <n v="2954"/>
    <s v="ONGO CENTRE | An Incubator Creative Space to self-funds (Canceled)"/>
    <s v="Independent film theater, studio and tech lab with storefront, open space for creative people to grow their dream into a profit."/>
    <x v="36"/>
    <n v="0"/>
    <x v="1"/>
    <x v="0"/>
    <s v="USD"/>
    <n v="1489669203"/>
    <n v="1487944803"/>
    <n v="17221.583368055555"/>
    <s v="1947/02/23"/>
    <x v="529"/>
    <b v="0"/>
    <n v="0"/>
    <b v="0"/>
    <x v="38"/>
  </r>
  <r>
    <n v="2955"/>
    <s v="A Stage for Stage Door Theater Company (Canceled)"/>
    <s v="Stage Door Theater needs a stage for its current and future productions. Can you help?"/>
    <x v="38"/>
    <n v="715"/>
    <x v="1"/>
    <x v="0"/>
    <s v="USD"/>
    <n v="1434476849"/>
    <n v="1431884849"/>
    <n v="16572.741307870372"/>
    <s v="1945/05/15"/>
    <x v="974"/>
    <b v="0"/>
    <n v="11"/>
    <b v="0"/>
    <x v="38"/>
  </r>
  <r>
    <n v="2956"/>
    <s v="A Happy Home for Hagan's House of Horrors (Canceled)"/>
    <s v="Family-owned and community-operated haunted Halloween attraction in Bladensburg, OH, needs your help to grow bigger!"/>
    <x v="278"/>
    <n v="1322"/>
    <x v="1"/>
    <x v="0"/>
    <s v="USD"/>
    <n v="1462402850"/>
    <n v="1459810850"/>
    <n v="16895.958912037036"/>
    <s v="1946/04/03"/>
    <x v="1478"/>
    <b v="0"/>
    <n v="20"/>
    <b v="0"/>
    <x v="38"/>
  </r>
  <r>
    <n v="2957"/>
    <s v="BAMA Theatre Headset Campaign (Canceled)"/>
    <s v="Theatre in Tuscaloosa, AL built in the 1930s.  The headsets seem about that old. They are almost unusable."/>
    <x v="36"/>
    <n v="280"/>
    <x v="1"/>
    <x v="0"/>
    <s v="USD"/>
    <n v="1427498172"/>
    <n v="1422317772"/>
    <n v="16462.01125"/>
    <s v="1945/01/25"/>
    <x v="202"/>
    <b v="0"/>
    <n v="3"/>
    <b v="0"/>
    <x v="38"/>
  </r>
  <r>
    <n v="2958"/>
    <s v="Uprising Theater (Canceled)"/>
    <s v="Chicago Based Theater Company and Venue Dedicated to Social Justice and Mainstreaming the Palestinian Narrative"/>
    <x v="58"/>
    <n v="0"/>
    <x v="1"/>
    <x v="0"/>
    <s v="USD"/>
    <n v="1462729317"/>
    <n v="1457548917"/>
    <n v="16869.779131944444"/>
    <s v="1946/03/08"/>
    <x v="204"/>
    <b v="0"/>
    <n v="0"/>
    <b v="0"/>
    <x v="38"/>
  </r>
  <r>
    <n v="2959"/>
    <s v="The Bath Theatre Bus (Canceled)"/>
    <s v="A magical, unique, theatre bus which aims to inspire the creative communities around Bath and create unique performance opportunities."/>
    <x v="3"/>
    <n v="0"/>
    <x v="1"/>
    <x v="1"/>
    <s v="GBP"/>
    <n v="1465258325"/>
    <n v="1462666325"/>
    <n v="16929.008391203704"/>
    <s v="1946/05/07"/>
    <x v="985"/>
    <b v="0"/>
    <n v="0"/>
    <b v="0"/>
    <x v="38"/>
  </r>
  <r>
    <n v="2960"/>
    <s v="Lynnewood Hall Restoration (Canceled)"/>
    <s v="Built in the late 1800's, this 70K sq. feet estate has fallen into disrepair.  Seeking to buy and convert to useful space"/>
    <x v="381"/>
    <n v="0"/>
    <x v="1"/>
    <x v="0"/>
    <s v="USD"/>
    <n v="1410459023"/>
    <n v="1407867023"/>
    <n v="16294.757210648148"/>
    <s v="1944/08/10"/>
    <x v="372"/>
    <b v="0"/>
    <n v="0"/>
    <b v="0"/>
    <x v="38"/>
  </r>
  <r>
    <n v="2961"/>
    <s v="Shakespeare in the Park! A Comedy of Errors"/>
    <s v="Teens in Take Note Troupe put on Shakespeare in the Park annually. Keep relevant, family-friendly Shakespeare in the community!"/>
    <x v="10"/>
    <n v="5481"/>
    <x v="0"/>
    <x v="0"/>
    <s v="USD"/>
    <n v="1427342400"/>
    <n v="1424927159"/>
    <n v="16492.212488425925"/>
    <s v="1945/02/24"/>
    <x v="779"/>
    <b v="0"/>
    <n v="108"/>
    <b v="1"/>
    <x v="6"/>
  </r>
  <r>
    <n v="2962"/>
    <s v="Grassroots Shakespeare Company â€¢ Arizona"/>
    <s v="A pop-up outdoor theatre company bringing accessible Shakespeare to parks and other locations in the greater Phoenix area!"/>
    <x v="28"/>
    <n v="1218"/>
    <x v="0"/>
    <x v="0"/>
    <s v="USD"/>
    <n v="1425193140"/>
    <n v="1422769906"/>
    <n v="16467.244282407406"/>
    <s v="1945/01/30"/>
    <x v="1479"/>
    <b v="0"/>
    <n v="20"/>
    <b v="1"/>
    <x v="6"/>
  </r>
  <r>
    <n v="2963"/>
    <s v="One Funny Mother: I'm Not Crazy!!"/>
    <s v="A hilarious comedy show about motherhood...through stories, videos and stand-up you'll realize YOUâ€™RE NOT CRAZY, motherhood is!"/>
    <x v="3"/>
    <n v="10685"/>
    <x v="0"/>
    <x v="0"/>
    <s v="USD"/>
    <n v="1435835824"/>
    <n v="1433243824"/>
    <n v="16588.470185185186"/>
    <s v="1945/05/31"/>
    <x v="463"/>
    <b v="0"/>
    <n v="98"/>
    <b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x v="10"/>
    <n v="5035.6899999999996"/>
    <x v="0"/>
    <x v="0"/>
    <s v="USD"/>
    <n v="1407360720"/>
    <n v="1404769819"/>
    <n v="16258.909942129631"/>
    <s v="1944/07/05"/>
    <x v="415"/>
    <b v="0"/>
    <n v="196"/>
    <b v="1"/>
    <x v="6"/>
  </r>
  <r>
    <n v="2965"/>
    <s v="Imaginary Theater Company Presents the Premiere of The Boat"/>
    <s v="Marina's mother has disappeared at sea.  Everyone believes she has drowned.  But Marina believes her mother has become a mermaid."/>
    <x v="15"/>
    <n v="1635"/>
    <x v="0"/>
    <x v="0"/>
    <s v="USD"/>
    <n v="1436290233"/>
    <n v="1433698233"/>
    <n v="16593.729548611111"/>
    <s v="1945/06/05"/>
    <x v="602"/>
    <b v="0"/>
    <n v="39"/>
    <b v="1"/>
    <x v="6"/>
  </r>
  <r>
    <n v="2966"/>
    <s v="Fat Pig, The Play!"/>
    <s v="Bringing one of Neil LaBute's incredibly witty and viciously honest plays, about body image and the effect it has on us, to life!"/>
    <x v="3"/>
    <n v="11363"/>
    <x v="0"/>
    <x v="0"/>
    <s v="USD"/>
    <n v="1442425412"/>
    <n v="1439833412"/>
    <n v="16664.738564814816"/>
    <s v="1945/08/15"/>
    <x v="1462"/>
    <b v="0"/>
    <n v="128"/>
    <b v="1"/>
    <x v="6"/>
  </r>
  <r>
    <n v="2967"/>
    <s v="Scissortail: A play about the Oklahoma City Bombing"/>
    <s v="Scissortail is a story of loss, grief, and recovery based on the events of the 1995 Oklahoma City Bombing."/>
    <x v="10"/>
    <n v="5696"/>
    <x v="0"/>
    <x v="0"/>
    <s v="USD"/>
    <n v="1425872692"/>
    <n v="1423284292"/>
    <n v="16473.197824074075"/>
    <s v="1945/02/05"/>
    <x v="80"/>
    <b v="0"/>
    <n v="71"/>
    <b v="1"/>
    <x v="6"/>
  </r>
  <r>
    <n v="2968"/>
    <s v="The Curse of the Babywoman @ FringeNYC"/>
    <s v="The Curse of the Babywoman is real â€” and it is coming to FringeNYC this August."/>
    <x v="8"/>
    <n v="3710"/>
    <x v="0"/>
    <x v="0"/>
    <s v="USD"/>
    <n v="1471406340"/>
    <n v="1470227660"/>
    <n v="17016.523842592593"/>
    <s v="1946/08/02"/>
    <x v="516"/>
    <b v="0"/>
    <n v="47"/>
    <b v="1"/>
    <x v="6"/>
  </r>
  <r>
    <n v="2969"/>
    <s v="Dog Sees God - Calgary Production"/>
    <s v="A poignant &amp; hilarious tale of Charlie Brown &amp; friends navigating high school. A fresh take on the off Broadway hit by YYC artists."/>
    <x v="28"/>
    <n v="1625"/>
    <x v="0"/>
    <x v="5"/>
    <s v="CAD"/>
    <n v="1430693460"/>
    <n v="1428087153"/>
    <n v="16528.786493055555"/>
    <s v="1945/04/01"/>
    <x v="23"/>
    <b v="0"/>
    <n v="17"/>
    <b v="1"/>
    <x v="6"/>
  </r>
  <r>
    <n v="2970"/>
    <s v="Leah in Vegas at The New York International Fringe Festival"/>
    <s v="Kara Ayn Napolitano's latest play about a young mother's attempt to reclaim her life after making a serious mistake."/>
    <x v="12"/>
    <n v="6360"/>
    <x v="0"/>
    <x v="0"/>
    <s v="USD"/>
    <n v="1405699451"/>
    <n v="1403107451"/>
    <n v="16239.669571759259"/>
    <s v="1944/06/16"/>
    <x v="14"/>
    <b v="0"/>
    <n v="91"/>
    <b v="1"/>
    <x v="6"/>
  </r>
  <r>
    <n v="2971"/>
    <s v="World Premiere of &quot;The Piano&quot;"/>
    <s v="An Asian-Jewish-American family collides with music, food, and identity crises in this world premiere New York theater production."/>
    <x v="50"/>
    <n v="3205"/>
    <x v="0"/>
    <x v="0"/>
    <s v="USD"/>
    <n v="1409500078"/>
    <n v="1406908078"/>
    <n v="16283.658310185185"/>
    <s v="1944/07/30"/>
    <x v="883"/>
    <b v="0"/>
    <n v="43"/>
    <b v="1"/>
    <x v="6"/>
  </r>
  <r>
    <n v="2972"/>
    <s v="A Bad Plan"/>
    <s v="A group of artists. A mythical art piece. A harrowing quest. And some margaritas."/>
    <x v="13"/>
    <n v="2107"/>
    <x v="0"/>
    <x v="0"/>
    <s v="USD"/>
    <n v="1480899600"/>
    <n v="1479609520"/>
    <n v="17125.110185185185"/>
    <s v="1946/11/19"/>
    <x v="1272"/>
    <b v="0"/>
    <n v="17"/>
    <b v="1"/>
    <x v="6"/>
  </r>
  <r>
    <n v="2973"/>
    <s v="CST's As You Like It goes to Canada!"/>
    <s v="We're going to represent the entire USA at the World Festival of Children's Theater in Stratford, ON in June, 2016. Help us get there!"/>
    <x v="10"/>
    <n v="8740"/>
    <x v="0"/>
    <x v="0"/>
    <s v="USD"/>
    <n v="1451620800"/>
    <n v="1449171508"/>
    <n v="16772.818379629629"/>
    <s v="1945/12/01"/>
    <x v="209"/>
    <b v="0"/>
    <n v="33"/>
    <b v="1"/>
    <x v="6"/>
  </r>
  <r>
    <n v="2974"/>
    <s v="The World Premiere of Fire Work by Lauren Gunderson"/>
    <s v="Known for producing gritty new work, TheatreFIRST presents an exciting new romantic comedy by the hottest playwright in the country."/>
    <x v="10"/>
    <n v="5100"/>
    <x v="0"/>
    <x v="0"/>
    <s v="USD"/>
    <n v="1411695300"/>
    <n v="1409275671"/>
    <n v="16311.061006944445"/>
    <s v="1944/08/27"/>
    <x v="1150"/>
    <b v="0"/>
    <n v="87"/>
    <b v="1"/>
    <x v="6"/>
  </r>
  <r>
    <n v="2975"/>
    <s v="The Butterfingers Angel... [By The Mummers]"/>
    <s v="[By The Mummers] needs your help this holiday season to stage a full scale production of William Gibson's &quot;The Butterfingers Angel...&quot;"/>
    <x v="6"/>
    <n v="8010"/>
    <x v="0"/>
    <x v="0"/>
    <s v="USD"/>
    <n v="1417057200"/>
    <n v="1414599886"/>
    <n v="16372.683865740741"/>
    <s v="1944/10/27"/>
    <x v="789"/>
    <b v="0"/>
    <n v="113"/>
    <b v="1"/>
    <x v="6"/>
  </r>
  <r>
    <n v="2976"/>
    <s v="Pizza Delique"/>
    <s v="A play that addresses an important social issue, brought to light by members of the UoM Drama Society."/>
    <x v="159"/>
    <n v="120"/>
    <x v="0"/>
    <x v="1"/>
    <s v="GBP"/>
    <n v="1457870400"/>
    <n v="1456421530"/>
    <n v="16856.730671296296"/>
    <s v="1946/02/23"/>
    <x v="332"/>
    <b v="0"/>
    <n v="14"/>
    <b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x v="9"/>
    <n v="3407"/>
    <x v="0"/>
    <x v="0"/>
    <s v="USD"/>
    <n v="1427076840"/>
    <n v="1421960934"/>
    <n v="16457.881180555556"/>
    <s v="1945/01/20"/>
    <x v="1133"/>
    <b v="0"/>
    <n v="30"/>
    <b v="1"/>
    <x v="6"/>
  </r>
  <r>
    <n v="2978"/>
    <s v="The Fall of Wallace Winter at the Plaza Theatre"/>
    <s v="The Border Theatre presents The Fall of Wallace Winter, an exploration of American obsessions, this Nov. 7th-9th at the Plaza Theatre"/>
    <x v="47"/>
    <n v="971"/>
    <x v="0"/>
    <x v="0"/>
    <s v="USD"/>
    <n v="1413784740"/>
    <n v="1412954547"/>
    <n v="16353.640590277777"/>
    <s v="1944/10/08"/>
    <x v="551"/>
    <b v="0"/>
    <n v="16"/>
    <b v="1"/>
    <x v="6"/>
  </r>
  <r>
    <n v="2979"/>
    <s v="'ART'"/>
    <s v="Dear Stone returns with Yasmina Reza's 'ART', a compelling, clever exploration of friendship under duress. Thanks for watching!"/>
    <x v="10"/>
    <n v="5070"/>
    <x v="0"/>
    <x v="0"/>
    <s v="USD"/>
    <n v="1420524000"/>
    <n v="1419104823"/>
    <n v="16424.824340277777"/>
    <s v="1944/12/18"/>
    <x v="760"/>
    <b v="0"/>
    <n v="46"/>
    <b v="1"/>
    <x v="6"/>
  </r>
  <r>
    <n v="2980"/>
    <s v="INDEPENDENCE NYC"/>
    <s v="1 director, 4 actors, and a whole lotta determination. Help us bring this brilliant story to the heart of NYC!"/>
    <x v="9"/>
    <n v="3275"/>
    <x v="0"/>
    <x v="0"/>
    <s v="USD"/>
    <n v="1440381600"/>
    <n v="1438639130"/>
    <n v="16650.915856481482"/>
    <s v="1945/08/01"/>
    <x v="1050"/>
    <b v="0"/>
    <n v="24"/>
    <b v="1"/>
    <x v="6"/>
  </r>
  <r>
    <n v="2981"/>
    <s v="Creation of the Dublin Circus Centre"/>
    <s v="We are fundraising to create a Dublin based circus training centre for public and professionals to learn, upskill, perform and teach."/>
    <x v="23"/>
    <n v="5157"/>
    <x v="0"/>
    <x v="17"/>
    <s v="EUR"/>
    <n v="1443014756"/>
    <n v="1439126756"/>
    <n v="16656.559675925924"/>
    <s v="1945/08/07"/>
    <x v="1480"/>
    <b v="1"/>
    <n v="97"/>
    <b v="1"/>
    <x v="38"/>
  </r>
  <r>
    <n v="2982"/>
    <s v="Railway Playhouse: Setting up a community arts space"/>
    <s v="Renovating this historical landmark, into an arts venue and theatre space for the community."/>
    <x v="10"/>
    <n v="5103"/>
    <x v="0"/>
    <x v="1"/>
    <s v="GBP"/>
    <n v="1455208143"/>
    <n v="1452616143"/>
    <n v="16812.686840277776"/>
    <s v="1946/01/10"/>
    <x v="1299"/>
    <b v="1"/>
    <n v="59"/>
    <b v="1"/>
    <x v="38"/>
  </r>
  <r>
    <n v="2983"/>
    <s v="Build the House of Dad's!"/>
    <s v="Dad's Garage Theatre Company needs your help buying our new, forever home by hitting our $150,000 STRETCH GOAL!"/>
    <x v="382"/>
    <n v="169985.91"/>
    <x v="0"/>
    <x v="0"/>
    <s v="USD"/>
    <n v="1415722236"/>
    <n v="1410534636"/>
    <n v="16325.632361111111"/>
    <s v="1944/09/10"/>
    <x v="306"/>
    <b v="1"/>
    <n v="1095"/>
    <b v="1"/>
    <x v="38"/>
  </r>
  <r>
    <n v="2984"/>
    <s v="BABA YAGA: A Traveling Performing Arts Wagon"/>
    <s v="A traveling wooden wagon that transforms into a theatrical playing space presenting FREE original performance while building community!"/>
    <x v="31"/>
    <n v="25088"/>
    <x v="0"/>
    <x v="0"/>
    <s v="USD"/>
    <n v="1472020881"/>
    <n v="1469428881"/>
    <n v="17007.278715277778"/>
    <s v="1946/07/24"/>
    <x v="336"/>
    <b v="1"/>
    <n v="218"/>
    <b v="1"/>
    <x v="38"/>
  </r>
  <r>
    <n v="2985"/>
    <s v="React Aerial Studio"/>
    <s v="From the moment we flew in to the world of The Circus, we have dreamed of opening our own studio. Help us get our dream off the ground!"/>
    <x v="3"/>
    <n v="12165"/>
    <x v="0"/>
    <x v="4"/>
    <s v="NZD"/>
    <n v="1477886400"/>
    <n v="1476228128"/>
    <n v="17085.973703703705"/>
    <s v="1946/10/10"/>
    <x v="896"/>
    <b v="0"/>
    <n v="111"/>
    <b v="1"/>
    <x v="38"/>
  </r>
  <r>
    <n v="2986"/>
    <s v="Higher Education"/>
    <s v="Support the circus arts and help our aerial students work with more height. With your support, we will install beams at 19ft!"/>
    <x v="262"/>
    <n v="2532"/>
    <x v="0"/>
    <x v="1"/>
    <s v="GBP"/>
    <n v="1462100406"/>
    <n v="1456920006"/>
    <n v="16862.500069444446"/>
    <s v="1946/03/01"/>
    <x v="1481"/>
    <b v="0"/>
    <n v="56"/>
    <b v="1"/>
    <x v="38"/>
  </r>
  <r>
    <n v="2987"/>
    <s v="Curious Comedy's Remodel &amp; Technical Equipment Upgrade"/>
    <s v="Help Curious Comedy evolve into an independent comedy theater with a complete professional digital production studio built right in."/>
    <x v="31"/>
    <n v="27600.2"/>
    <x v="0"/>
    <x v="0"/>
    <s v="USD"/>
    <n v="1476316800"/>
    <n v="1473837751"/>
    <n v="17058.307303240741"/>
    <s v="1946/09/13"/>
    <x v="1135"/>
    <b v="0"/>
    <n v="265"/>
    <b v="1"/>
    <x v="38"/>
  </r>
  <r>
    <n v="2988"/>
    <s v="Curtain up at the Shoebox Theatre!"/>
    <s v="Since October 2015 the Shoebox Theatre has become a hub of creativity - The next step in our journey is to hang stage curtains!"/>
    <x v="28"/>
    <n v="1000"/>
    <x v="0"/>
    <x v="1"/>
    <s v="GBP"/>
    <n v="1466412081"/>
    <n v="1463820081"/>
    <n v="16942.36204861111"/>
    <s v="1946/05/20"/>
    <x v="1482"/>
    <b v="0"/>
    <n v="28"/>
    <b v="1"/>
    <x v="38"/>
  </r>
  <r>
    <n v="2989"/>
    <s v="Let's Light Up The Gem!"/>
    <s v="Bring the movies back to Bethel, Maine."/>
    <x v="22"/>
    <n v="35307"/>
    <x v="0"/>
    <x v="0"/>
    <s v="USD"/>
    <n v="1450673940"/>
    <n v="1448756962"/>
    <n v="16768.02039351852"/>
    <s v="1945/11/27"/>
    <x v="1483"/>
    <b v="0"/>
    <n v="364"/>
    <b v="1"/>
    <x v="38"/>
  </r>
  <r>
    <n v="2990"/>
    <s v="The Gloria Theatre Project"/>
    <s v="We are a non-profit revitalizing the Gloria Theatre - our gift to the community - and we need your help #arts #community #theater"/>
    <x v="3"/>
    <n v="10000"/>
    <x v="0"/>
    <x v="0"/>
    <s v="USD"/>
    <n v="1452174420"/>
    <n v="1449150420"/>
    <n v="16772.574305555554"/>
    <s v="1945/12/01"/>
    <x v="209"/>
    <b v="0"/>
    <n v="27"/>
    <b v="1"/>
    <x v="38"/>
  </r>
  <r>
    <n v="2991"/>
    <s v="gimmeLIVE @ 9 Wallis"/>
    <s v="A new intimate listening room with tables &amp; theatre seating where artist &amp; fans connect through music, comedy &amp; performing arts."/>
    <x v="0"/>
    <n v="8780"/>
    <x v="0"/>
    <x v="0"/>
    <s v="USD"/>
    <n v="1485547530"/>
    <n v="1483646730"/>
    <n v="17171.837152777778"/>
    <s v="1947/01/04"/>
    <x v="761"/>
    <b v="0"/>
    <n v="93"/>
    <b v="1"/>
    <x v="38"/>
  </r>
  <r>
    <n v="2992"/>
    <s v="Th'underGrounds"/>
    <s v="Creating a non-profit CAFE &amp; VILLAGE COMMONS in SE Portland, in service to Neighbors, Kids, Artists &amp; the Underserved"/>
    <x v="9"/>
    <n v="3135"/>
    <x v="0"/>
    <x v="0"/>
    <s v="USD"/>
    <n v="1476037510"/>
    <n v="1473445510"/>
    <n v="17053.767476851852"/>
    <s v="1946/09/08"/>
    <x v="992"/>
    <b v="0"/>
    <n v="64"/>
    <b v="1"/>
    <x v="38"/>
  </r>
  <r>
    <n v="2993"/>
    <s v="TRUE WEST: Think, Dog! Productions"/>
    <s v="Help us build the Kitchen from Hell!"/>
    <x v="28"/>
    <n v="1003"/>
    <x v="0"/>
    <x v="0"/>
    <s v="USD"/>
    <n v="1455998867"/>
    <n v="1453406867"/>
    <n v="16821.838738425926"/>
    <s v="1946/01/19"/>
    <x v="1003"/>
    <b v="0"/>
    <n v="22"/>
    <b v="1"/>
    <x v="38"/>
  </r>
  <r>
    <n v="2994"/>
    <s v="St. Michael Boat Parties - Halloween and Beyond!"/>
    <s v="Help the hosts of the infamous St. Michael sustain and create epic boat parties through Halloween and into 2015"/>
    <x v="43"/>
    <n v="1373.24"/>
    <x v="0"/>
    <x v="1"/>
    <s v="GBP"/>
    <n v="1412335772"/>
    <n v="1409743772"/>
    <n v="16316.478842592593"/>
    <s v="1944/09/01"/>
    <x v="843"/>
    <b v="0"/>
    <n v="59"/>
    <b v="1"/>
    <x v="38"/>
  </r>
  <r>
    <n v="2995"/>
    <s v="Help Austin's Blue Starlite Drive-in MOVE + ADD 35MM"/>
    <s v="Keeping the drive-in culture alive for 6 years, we now ask for your help so we can CREATE A NEW HOME and save 35MM movies!"/>
    <x v="36"/>
    <n v="15744"/>
    <x v="0"/>
    <x v="0"/>
    <s v="USD"/>
    <n v="1484841471"/>
    <n v="1482249471"/>
    <n v="17155.665173611113"/>
    <s v="1946/12/19"/>
    <x v="1484"/>
    <b v="0"/>
    <n v="249"/>
    <b v="1"/>
    <x v="38"/>
  </r>
  <r>
    <n v="2996"/>
    <s v="Sea Tea Improv's Comedy Theater in Hartford, CT"/>
    <s v="A permanent home for comedy in Connecticut in the heart of downtown Hartford."/>
    <x v="19"/>
    <n v="60180"/>
    <x v="0"/>
    <x v="0"/>
    <s v="USD"/>
    <n v="1432677240"/>
    <n v="1427493240"/>
    <n v="16521.912499999999"/>
    <s v="1945/03/25"/>
    <x v="144"/>
    <b v="0"/>
    <n v="392"/>
    <b v="1"/>
    <x v="38"/>
  </r>
  <r>
    <n v="2997"/>
    <s v="Sonorous Road is Expanding! Join Us!"/>
    <s v="We're moving to a new space and upgrading our facilities to continue providing a local theatre venue and arts education program!"/>
    <x v="3"/>
    <n v="10373"/>
    <x v="0"/>
    <x v="0"/>
    <s v="USD"/>
    <n v="1488171540"/>
    <n v="1486661793"/>
    <n v="17206.733715277776"/>
    <s v="1947/02/08"/>
    <x v="297"/>
    <b v="0"/>
    <n v="115"/>
    <b v="1"/>
    <x v="38"/>
  </r>
  <r>
    <n v="2998"/>
    <s v="A bigger, better home for the New Orleans comedy scene"/>
    <s v="The New Movement works tirelessly to put Nola on the comedy map. This project will upgrade our theater and production facilities."/>
    <x v="63"/>
    <n v="51514.5"/>
    <x v="0"/>
    <x v="0"/>
    <s v="USD"/>
    <n v="1402892700"/>
    <n v="1400474329"/>
    <n v="16209.193622685185"/>
    <s v="1944/05/17"/>
    <x v="126"/>
    <b v="0"/>
    <n v="433"/>
    <b v="1"/>
    <x v="38"/>
  </r>
  <r>
    <n v="2999"/>
    <s v="RAT Fund-Riser"/>
    <s v="Restless Artists' Theatre is building risers and installing better lighting for our patrons.  We need to purchase raw materials."/>
    <x v="383"/>
    <n v="1605"/>
    <x v="0"/>
    <x v="0"/>
    <s v="USD"/>
    <n v="1488333600"/>
    <n v="1487094360"/>
    <n v="17211.740277777779"/>
    <s v="1947/02/13"/>
    <x v="793"/>
    <b v="0"/>
    <n v="20"/>
    <b v="1"/>
    <x v="38"/>
  </r>
  <r>
    <n v="3000"/>
    <s v="Voices From The Future"/>
    <s v="A benefit show featuring musicians, dancers &amp; poets all under age 30 to raise money in support of LGBTQ rights and programs."/>
    <x v="2"/>
    <n v="500"/>
    <x v="0"/>
    <x v="0"/>
    <s v="USD"/>
    <n v="1485885600"/>
    <n v="1484682670"/>
    <n v="17183.827199074072"/>
    <s v="1947/01/16"/>
    <x v="587"/>
    <b v="0"/>
    <n v="8"/>
    <b v="1"/>
    <x v="38"/>
  </r>
  <r>
    <n v="3001"/>
    <s v="New Comedy Venue and Training Facility"/>
    <s v="Get Scene Studios and Highwire Comedy Co. creating an amazing training facility and theater for Atlanta comedy and film talent!"/>
    <x v="384"/>
    <n v="22991.01"/>
    <x v="0"/>
    <x v="0"/>
    <s v="USD"/>
    <n v="1468445382"/>
    <n v="1465853382"/>
    <n v="16965.895625000001"/>
    <s v="1946/06/12"/>
    <x v="160"/>
    <b v="0"/>
    <n v="175"/>
    <b v="1"/>
    <x v="38"/>
  </r>
  <r>
    <n v="3002"/>
    <s v="Help Fund the &quot;Back Room&quot; Arts Space at Jimmy's No 43!"/>
    <s v="Make the workshop/ small stage space at Jimmy's No 43 even better than before!"/>
    <x v="39"/>
    <n v="7595.43"/>
    <x v="0"/>
    <x v="0"/>
    <s v="USD"/>
    <n v="1356552252"/>
    <n v="1353960252"/>
    <n v="15670.83625"/>
    <s v="1942/11/25"/>
    <x v="1485"/>
    <b v="0"/>
    <n v="104"/>
    <b v="1"/>
    <x v="38"/>
  </r>
  <r>
    <n v="3003"/>
    <s v="Outskirts Theatre Co. Finds a Home!"/>
    <s v="We finally found a place to call home! Help us move in to (and collaborate with) the NEW Fischer Creative Arts Center in Waukesha, WI!"/>
    <x v="9"/>
    <n v="3035"/>
    <x v="0"/>
    <x v="0"/>
    <s v="USD"/>
    <n v="1456811940"/>
    <n v="1454098976"/>
    <n v="16829.849259259259"/>
    <s v="1946/01/27"/>
    <x v="1216"/>
    <b v="0"/>
    <n v="17"/>
    <b v="1"/>
    <x v="38"/>
  </r>
  <r>
    <n v="3004"/>
    <s v="Save the Agawam Cinemas"/>
    <s v="The Agawam Cinemas is to be successfully reopened by new ownership and the twin theaters must be converted to digital projection."/>
    <x v="79"/>
    <n v="45126"/>
    <x v="0"/>
    <x v="0"/>
    <s v="USD"/>
    <n v="1416089324"/>
    <n v="1413493724"/>
    <n v="16359.881064814816"/>
    <s v="1944/10/14"/>
    <x v="776"/>
    <b v="0"/>
    <n v="277"/>
    <b v="1"/>
    <x v="38"/>
  </r>
  <r>
    <n v="3005"/>
    <s v="Pangea House Revitalization Project"/>
    <s v="Pangea House is a collectively run, all ages music venue and community space in desperate need of some renovation and updates."/>
    <x v="385"/>
    <n v="12772.6"/>
    <x v="0"/>
    <x v="0"/>
    <s v="USD"/>
    <n v="1412611905"/>
    <n v="1410019905"/>
    <n v="16319.674826388889"/>
    <s v="1944/09/04"/>
    <x v="1486"/>
    <b v="0"/>
    <n v="118"/>
    <b v="1"/>
    <x v="38"/>
  </r>
  <r>
    <n v="3006"/>
    <s v="ONTARIO STREET THEATRE in Port Hope."/>
    <s v="We're an affordable theatre and rental space that can be molded into anything by anyone."/>
    <x v="6"/>
    <n v="8620"/>
    <x v="0"/>
    <x v="5"/>
    <s v="CAD"/>
    <n v="1418580591"/>
    <n v="1415988591"/>
    <n v="16388.756840277776"/>
    <s v="1944/11/12"/>
    <x v="1487"/>
    <b v="0"/>
    <n v="97"/>
    <b v="1"/>
    <x v="38"/>
  </r>
  <r>
    <n v="3007"/>
    <s v="Bethlem"/>
    <s v="Consuite for 2015 CoreCon.  An adventure into insanity."/>
    <x v="20"/>
    <n v="1080"/>
    <x v="0"/>
    <x v="0"/>
    <s v="USD"/>
    <n v="1429938683"/>
    <n v="1428124283"/>
    <n v="16529.216238425925"/>
    <s v="1945/04/02"/>
    <x v="34"/>
    <b v="0"/>
    <n v="20"/>
    <b v="1"/>
    <x v="38"/>
  </r>
  <r>
    <n v="3008"/>
    <s v="Baby It's Cold Outside: Silver Spring Stage HVAC Fund!"/>
    <s v="Help fund Silver Spring Stage's HVAC costs for the upcoming year! Don't leave us out in the cold (pun intended)!"/>
    <x v="9"/>
    <n v="3035"/>
    <x v="0"/>
    <x v="0"/>
    <s v="USD"/>
    <n v="1453352719"/>
    <n v="1450760719"/>
    <n v="16791.212025462963"/>
    <s v="1945/12/20"/>
    <x v="72"/>
    <b v="0"/>
    <n v="26"/>
    <b v="1"/>
    <x v="38"/>
  </r>
  <r>
    <n v="3009"/>
    <s v="Montauk Surf Museum"/>
    <s v="The Montauk Surf Museum will present ocean science, as well as the art and history of surfing to visitors and schools in creative ways."/>
    <x v="31"/>
    <n v="29939"/>
    <x v="0"/>
    <x v="0"/>
    <s v="USD"/>
    <n v="1417012840"/>
    <n v="1414417240"/>
    <n v="16370.569907407407"/>
    <s v="1944/10/25"/>
    <x v="169"/>
    <b v="0"/>
    <n v="128"/>
    <b v="1"/>
    <x v="38"/>
  </r>
  <r>
    <n v="3010"/>
    <s v="Put Your Money Where Your Ear Is!"/>
    <s v="STC &amp; the Sheboygan Area School District are working tirelessly to renovate our 30-year-old sound system. Help us sound better for you!"/>
    <x v="15"/>
    <n v="2370"/>
    <x v="0"/>
    <x v="0"/>
    <s v="USD"/>
    <n v="1424548719"/>
    <n v="1419364719"/>
    <n v="16427.832395833335"/>
    <s v="1944/12/21"/>
    <x v="1488"/>
    <b v="0"/>
    <n v="15"/>
    <b v="1"/>
    <x v="38"/>
  </r>
  <r>
    <n v="3011"/>
    <s v="Katharsis Teatro en Navidad"/>
    <s v="Necesitamos tu ayuda para poder llevar la magia del teatro universitario al Teatro Lagrada de Madrid el 23 de diciembre :)"/>
    <x v="43"/>
    <n v="371"/>
    <x v="0"/>
    <x v="3"/>
    <s v="EUR"/>
    <n v="1450911540"/>
    <n v="1448536516"/>
    <n v="16765.468935185185"/>
    <s v="1945/11/24"/>
    <x v="957"/>
    <b v="0"/>
    <n v="25"/>
    <b v="1"/>
    <x v="38"/>
  </r>
  <r>
    <n v="3012"/>
    <s v="Up-lifting Up-Fit!"/>
    <s v="Spring Theatre has recently found a new home in the heart of Winston Salem. We need your help for an up-lifting up-fit!"/>
    <x v="23"/>
    <n v="4685"/>
    <x v="0"/>
    <x v="0"/>
    <s v="USD"/>
    <n v="1423587130"/>
    <n v="1421772730"/>
    <n v="16455.702893518519"/>
    <s v="1945/01/18"/>
    <x v="390"/>
    <b v="0"/>
    <n v="55"/>
    <b v="1"/>
    <x v="38"/>
  </r>
  <r>
    <n v="3013"/>
    <s v="Barebones Black Box Theater in Braddock, PA"/>
    <s v="Barebones Productions is developing a new theater and performance facility in Braddock, Pa. &quot;The barebones black box&quot;"/>
    <x v="3"/>
    <n v="15696"/>
    <x v="0"/>
    <x v="0"/>
    <s v="USD"/>
    <n v="1434917049"/>
    <n v="1432325049"/>
    <n v="16577.836215277777"/>
    <s v="1945/05/20"/>
    <x v="968"/>
    <b v="0"/>
    <n v="107"/>
    <b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x v="31"/>
    <n v="28276"/>
    <x v="0"/>
    <x v="0"/>
    <s v="USD"/>
    <n v="1415163600"/>
    <n v="1412737080"/>
    <n v="16351.12361111111"/>
    <s v="1944/10/06"/>
    <x v="1449"/>
    <b v="0"/>
    <n v="557"/>
    <b v="1"/>
    <x v="38"/>
  </r>
  <r>
    <n v="3015"/>
    <s v="A Sign for 34 West"/>
    <s v="We're turning an old yogurt shop into a live theater in downtown Charleston.   Please help us hang our sign!"/>
    <x v="104"/>
    <n v="3508"/>
    <x v="0"/>
    <x v="0"/>
    <s v="USD"/>
    <n v="1402459200"/>
    <n v="1401125238"/>
    <n v="16216.727291666666"/>
    <s v="1944/05/24"/>
    <x v="242"/>
    <b v="0"/>
    <n v="40"/>
    <b v="1"/>
    <x v="38"/>
  </r>
  <r>
    <n v="3016"/>
    <s v="Let there be sound! A sound and hearing assistance system"/>
    <s v="Let there be sound! Make our new theatre more accessible by installing a modern sound and hearing assistance system for our audience."/>
    <x v="0"/>
    <n v="8722"/>
    <x v="0"/>
    <x v="0"/>
    <s v="USD"/>
    <n v="1405688952"/>
    <n v="1400504952"/>
    <n v="16209.548055555555"/>
    <s v="1944/05/17"/>
    <x v="126"/>
    <b v="0"/>
    <n v="36"/>
    <b v="1"/>
    <x v="38"/>
  </r>
  <r>
    <n v="3017"/>
    <s v="ACT's Spotlight Initiative- Let's Build a Theater!"/>
    <s v="Help us build a 200 seat theater and classroom space in North Andover, MA. Let's get kids off the screens, and into the spotlight!"/>
    <x v="29"/>
    <n v="23285"/>
    <x v="0"/>
    <x v="0"/>
    <s v="USD"/>
    <n v="1408566243"/>
    <n v="1405974243"/>
    <n v="16272.850034722222"/>
    <s v="1944/07/19"/>
    <x v="33"/>
    <b v="0"/>
    <n v="159"/>
    <b v="1"/>
    <x v="38"/>
  </r>
  <r>
    <n v="3018"/>
    <s v="Why Theatre"/>
    <s v="Le projet vise la crÃ©ation dâ€™un lieu de rÃ©sidence, recherche et formation dÃ©diÃ© Ã  l'art vivant, l'image et la narration."/>
    <x v="285"/>
    <n v="4230"/>
    <x v="0"/>
    <x v="6"/>
    <s v="EUR"/>
    <n v="1437429600"/>
    <n v="1433747376"/>
    <n v="16594.298333333332"/>
    <s v="1945/06/06"/>
    <x v="321"/>
    <b v="0"/>
    <n v="41"/>
    <b v="1"/>
    <x v="38"/>
  </r>
  <r>
    <n v="3019"/>
    <s v="Small town theatre, the Gibson Theatre goes Digital"/>
    <s v="We plan to transition from 35mm to the new digital projection format to continue to show current first run films for our community."/>
    <x v="36"/>
    <n v="18185"/>
    <x v="0"/>
    <x v="0"/>
    <s v="USD"/>
    <n v="1401159600"/>
    <n v="1398801620"/>
    <n v="16189.833564814815"/>
    <s v="1944/04/27"/>
    <x v="1459"/>
    <b v="0"/>
    <n v="226"/>
    <b v="1"/>
    <x v="38"/>
  </r>
  <r>
    <n v="3020"/>
    <s v="Prime Stage Theater Studio Upgrades!"/>
    <s v="Any donation--big or small--will help us upgrade our studio/rehearsal space into a black box theater and offer even more programs."/>
    <x v="39"/>
    <n v="7040"/>
    <x v="0"/>
    <x v="0"/>
    <s v="USD"/>
    <n v="1439583533"/>
    <n v="1434399533"/>
    <n v="16601.84644675926"/>
    <s v="1945/06/13"/>
    <x v="877"/>
    <b v="0"/>
    <n v="30"/>
    <b v="1"/>
    <x v="38"/>
  </r>
  <r>
    <n v="3021"/>
    <s v="BEEP! BEEP! 2ND STORY IS ON THE MOVE!"/>
    <s v="At the end of October 2016, 2nd Story will be moving from its current office space to a storefront space in Albany Park, Chicago, IL."/>
    <x v="37"/>
    <n v="5221"/>
    <x v="0"/>
    <x v="0"/>
    <s v="USD"/>
    <n v="1479794340"/>
    <n v="1476715869"/>
    <n v="17091.618854166667"/>
    <s v="1946/10/16"/>
    <x v="758"/>
    <b v="0"/>
    <n v="103"/>
    <b v="1"/>
    <x v="38"/>
  </r>
  <r>
    <n v="3022"/>
    <s v="A Performing Arts Complex in Central Square, Cambridge"/>
    <s v="Help us launch a new performing arts complex in Cambridge! The Thalia provides space for performance, rehearsals, and collaboration!"/>
    <x v="3"/>
    <n v="10088"/>
    <x v="0"/>
    <x v="0"/>
    <s v="USD"/>
    <n v="1472338409"/>
    <n v="1468450409"/>
    <n v="16995.95380787037"/>
    <s v="1946/07/12"/>
    <x v="543"/>
    <b v="0"/>
    <n v="62"/>
    <b v="1"/>
    <x v="38"/>
  </r>
  <r>
    <n v="3023"/>
    <s v="The Night Watch"/>
    <s v="Antonia Goddard Productions in association with Jethro Compton Productions presents THE NIGHT WATCH, an exciting new historical drama."/>
    <x v="176"/>
    <n v="721"/>
    <x v="0"/>
    <x v="1"/>
    <s v="GBP"/>
    <n v="1434039186"/>
    <n v="1430151186"/>
    <n v="16552.675763888888"/>
    <s v="1945/04/25"/>
    <x v="1048"/>
    <b v="0"/>
    <n v="6"/>
    <b v="1"/>
    <x v="38"/>
  </r>
  <r>
    <n v="3024"/>
    <s v="Build a New Home for Improv Comedy in Pittsburgh"/>
    <s v="Steel City Improv Theater has found a new space in the Shadyside neighborhood of Pittsburgh and we're raising $5000 to build it!"/>
    <x v="10"/>
    <n v="12321"/>
    <x v="0"/>
    <x v="0"/>
    <s v="USD"/>
    <n v="1349567475"/>
    <n v="1346975475"/>
    <n v="15589.993923611111"/>
    <s v="1942/09/05"/>
    <x v="1489"/>
    <b v="0"/>
    <n v="182"/>
    <b v="1"/>
    <x v="38"/>
  </r>
  <r>
    <n v="3025"/>
    <s v="The Other Room â€“ Cardiffâ€™s First Pub Theatre"/>
    <s v="Be part of building Cardiff's first pub theatre, located right in the city centre. Launching January 2015."/>
    <x v="30"/>
    <n v="7555"/>
    <x v="0"/>
    <x v="1"/>
    <s v="GBP"/>
    <n v="1401465600"/>
    <n v="1399032813"/>
    <n v="16192.509409722223"/>
    <s v="1944/04/30"/>
    <x v="428"/>
    <b v="0"/>
    <n v="145"/>
    <b v="1"/>
    <x v="38"/>
  </r>
  <r>
    <n v="3026"/>
    <s v="The Bohemian Balcony - A Creative Space For All"/>
    <s v="The Bohemian Balcony is a innovate multi-arts venue created by the people for the community. A platform for our arts to grow and shine."/>
    <x v="42"/>
    <n v="1290"/>
    <x v="0"/>
    <x v="1"/>
    <s v="GBP"/>
    <n v="1488538892"/>
    <n v="1487329292"/>
    <n v="17214.459398148148"/>
    <s v="1947/02/16"/>
    <x v="1112"/>
    <b v="0"/>
    <n v="25"/>
    <b v="1"/>
    <x v="38"/>
  </r>
  <r>
    <n v="3027"/>
    <s v="Help ReNew the Rainbow Stage (&amp; office) for Future Stars"/>
    <s v="Wavy says let's LIGHT UP THE RAINBOW STAGE and as our stretch reward we'll throw all of us a PARTY!"/>
    <x v="79"/>
    <n v="52576"/>
    <x v="0"/>
    <x v="0"/>
    <s v="USD"/>
    <n v="1426866851"/>
    <n v="1424278451"/>
    <n v="16484.704293981482"/>
    <s v="1945/02/16"/>
    <x v="135"/>
    <b v="0"/>
    <n v="320"/>
    <b v="1"/>
    <x v="38"/>
  </r>
  <r>
    <n v="3028"/>
    <s v="A Home for Vegas Theatre Hub"/>
    <s v="We have a space! Help us fill it with a stage, chairs, gear and audiences' laughter!"/>
    <x v="10"/>
    <n v="8401"/>
    <x v="0"/>
    <x v="0"/>
    <s v="USD"/>
    <n v="1471242025"/>
    <n v="1468650025"/>
    <n v="16998.264178240741"/>
    <s v="1946/07/15"/>
    <x v="188"/>
    <b v="0"/>
    <n v="99"/>
    <b v="1"/>
    <x v="38"/>
  </r>
  <r>
    <n v="3029"/>
    <s v="Ground Floor Theatre"/>
    <s v="We're building a new theatre venue in Austin! Austin is growing, but we are losing space for artists- help us keep local theatre alive!"/>
    <x v="11"/>
    <n v="32903"/>
    <x v="0"/>
    <x v="0"/>
    <s v="USD"/>
    <n v="1416285300"/>
    <n v="1413824447"/>
    <n v="16363.708877314815"/>
    <s v="1944/10/18"/>
    <x v="46"/>
    <b v="0"/>
    <n v="348"/>
    <b v="1"/>
    <x v="38"/>
  </r>
  <r>
    <n v="3030"/>
    <s v="Guilford Center Stage Lights Up"/>
    <s v="Guilford Center Stage is a new project bringing theater to our 1896 Grange; we need to purchase simple theater lighting for our stage."/>
    <x v="257"/>
    <n v="1867"/>
    <x v="0"/>
    <x v="0"/>
    <s v="USD"/>
    <n v="1442426171"/>
    <n v="1439834171"/>
    <n v="16664.747349537036"/>
    <s v="1945/08/15"/>
    <x v="1462"/>
    <b v="0"/>
    <n v="41"/>
    <b v="1"/>
    <x v="38"/>
  </r>
  <r>
    <n v="3031"/>
    <s v="Blue Thyme Nights"/>
    <s v="Blue Thyme Nights is the production of Am I Blue by Beth Henley &amp; Thymus Vulgaris by Lanford  Wilson._x000a__x000a_Artwork by Charlotte Ager"/>
    <x v="15"/>
    <n v="1500"/>
    <x v="0"/>
    <x v="0"/>
    <s v="USD"/>
    <n v="1476479447"/>
    <n v="1471295447"/>
    <n v="17028.882488425927"/>
    <s v="1946/08/14"/>
    <x v="1144"/>
    <b v="0"/>
    <n v="29"/>
    <b v="1"/>
    <x v="38"/>
  </r>
  <r>
    <n v="3032"/>
    <s v="Silent Valley : A Haunting"/>
    <s v="One night only, not-for-profit, neighborhood haunted attraction that will scare your mask off! Coming this Halloween."/>
    <x v="28"/>
    <n v="1272"/>
    <x v="0"/>
    <x v="0"/>
    <s v="USD"/>
    <n v="1441933459"/>
    <n v="1439341459"/>
    <n v="16659.044664351852"/>
    <s v="1945/08/10"/>
    <x v="382"/>
    <b v="0"/>
    <n v="25"/>
    <b v="1"/>
    <x v="38"/>
  </r>
  <r>
    <n v="3033"/>
    <s v="Stagelights Studio by Pam Kinter, Greensboro"/>
    <s v="Finally Stagelights will have a space of our very own!  Be a part of this exciting new adventure in Greensboro!!"/>
    <x v="9"/>
    <n v="4396"/>
    <x v="0"/>
    <x v="0"/>
    <s v="USD"/>
    <n v="1471487925"/>
    <n v="1468895925"/>
    <n v="17001.110243055555"/>
    <s v="1946/07/18"/>
    <x v="171"/>
    <b v="0"/>
    <n v="23"/>
    <b v="1"/>
    <x v="38"/>
  </r>
  <r>
    <n v="3034"/>
    <s v="Save Our Butts The Seat-quel"/>
    <s v="Pretty please with popcorn on top!Help!!_x000a__x000a_Our family owned &amp; operated Theatre in Fairfax VA is looking to get help upgrading our seats."/>
    <x v="57"/>
    <n v="112536"/>
    <x v="0"/>
    <x v="0"/>
    <s v="USD"/>
    <n v="1477972740"/>
    <n v="1475326255"/>
    <n v="17075.535358796296"/>
    <s v="1946/09/30"/>
    <x v="1297"/>
    <b v="0"/>
    <n v="1260"/>
    <b v="1"/>
    <x v="38"/>
  </r>
  <r>
    <n v="3035"/>
    <s v="The Coalition Theater"/>
    <s v="Help create a permanent home for live comedy shows and classes in Downtown RVA."/>
    <x v="31"/>
    <n v="27196.71"/>
    <x v="0"/>
    <x v="0"/>
    <s v="USD"/>
    <n v="1367674009"/>
    <n v="1365082009"/>
    <n v="15799.560289351852"/>
    <s v="1943/04/03"/>
    <x v="698"/>
    <b v="0"/>
    <n v="307"/>
    <b v="1"/>
    <x v="38"/>
  </r>
  <r>
    <n v="3036"/>
    <s v="Save the Studio!"/>
    <s v="Help Synetic Theater create a new Studio to produce amazing  shows in the 2013/14 season and train awesome artists of all ages!"/>
    <x v="31"/>
    <n v="31683"/>
    <x v="0"/>
    <x v="0"/>
    <s v="USD"/>
    <n v="1376654340"/>
    <n v="1373568644"/>
    <n v="15897.785231481481"/>
    <s v="1943/07/10"/>
    <x v="444"/>
    <b v="0"/>
    <n v="329"/>
    <b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x v="2"/>
    <n v="1066"/>
    <x v="0"/>
    <x v="0"/>
    <s v="USD"/>
    <n v="1285995540"/>
    <n v="1279574773"/>
    <n v="14809.893206018518"/>
    <s v="1940/07/17"/>
    <x v="1490"/>
    <b v="0"/>
    <n v="32"/>
    <b v="1"/>
    <x v="38"/>
  </r>
  <r>
    <n v="3038"/>
    <s v="Overtime Theater Spruce Up"/>
    <s v="Our little theater needs some love. We took over a lab and need to make our space look more inviting and well, like a theater!"/>
    <x v="28"/>
    <n v="1005"/>
    <x v="0"/>
    <x v="0"/>
    <s v="USD"/>
    <n v="1457071397"/>
    <n v="1451887397"/>
    <n v="16804.252280092591"/>
    <s v="1946/01/02"/>
    <x v="762"/>
    <b v="0"/>
    <n v="27"/>
    <b v="1"/>
    <x v="38"/>
  </r>
  <r>
    <n v="3039"/>
    <s v="Shelter the Schmee"/>
    <s v="After 22 yrs downstairs we are &quot;getting out of  our parents basement&quot; and building a new 50 seat theater in a new location."/>
    <x v="22"/>
    <n v="21742.78"/>
    <x v="0"/>
    <x v="0"/>
    <s v="USD"/>
    <n v="1388303940"/>
    <n v="1386011038"/>
    <n v="16041.794421296296"/>
    <s v="1943/12/01"/>
    <x v="1491"/>
    <b v="0"/>
    <n v="236"/>
    <b v="1"/>
    <x v="38"/>
  </r>
  <r>
    <n v="3040"/>
    <s v="Jayhawk Makeover"/>
    <s v="48 hours of deck screws, dry wall, hard hats and needed renovation to help the Jayhawk rise from the ashes."/>
    <x v="9"/>
    <n v="3225"/>
    <x v="0"/>
    <x v="0"/>
    <s v="USD"/>
    <n v="1435359600"/>
    <n v="1434999621"/>
    <n v="16608.791909722222"/>
    <s v="1945/06/20"/>
    <x v="0"/>
    <b v="0"/>
    <n v="42"/>
    <b v="1"/>
    <x v="38"/>
  </r>
  <r>
    <n v="3041"/>
    <s v="Lend a Hand in Our Home"/>
    <s v="Privet! Hello! Bon Jour! We are the Arlekin Players Theatre and we need a home."/>
    <x v="386"/>
    <n v="9170"/>
    <x v="0"/>
    <x v="0"/>
    <s v="USD"/>
    <n v="1453323048"/>
    <n v="1450731048"/>
    <n v="16790.868611111113"/>
    <s v="1945/12/19"/>
    <x v="1468"/>
    <b v="0"/>
    <n v="95"/>
    <b v="1"/>
    <x v="38"/>
  </r>
  <r>
    <n v="3042"/>
    <s v="HOPE MILL THEATRE - CHAIR FUND"/>
    <s v="Hope Mill Theatre is a brand new Fringe Theatre in the heart of Manchester city - bringing a diverse programme of entertainment!"/>
    <x v="15"/>
    <n v="1920"/>
    <x v="0"/>
    <x v="1"/>
    <s v="GBP"/>
    <n v="1444149047"/>
    <n v="1441557047"/>
    <n v="16684.688043981481"/>
    <s v="1945/09/04"/>
    <x v="1492"/>
    <b v="0"/>
    <n v="37"/>
    <b v="1"/>
    <x v="38"/>
  </r>
  <r>
    <n v="3043"/>
    <s v="Like This Post (The Post at 750)"/>
    <s v="Introducing The Post at 750! Join us in the creation of Vancouver's most exciting new cultural space in the heart of downtown."/>
    <x v="36"/>
    <n v="16501"/>
    <x v="0"/>
    <x v="5"/>
    <s v="CAD"/>
    <n v="1429152600"/>
    <n v="1426815699"/>
    <n v="16514.070590277777"/>
    <s v="1945/03/18"/>
    <x v="503"/>
    <b v="0"/>
    <n v="128"/>
    <b v="1"/>
    <x v="38"/>
  </r>
  <r>
    <n v="3044"/>
    <s v="Minnsky's Theater- A Vaudeville Circus Experiment"/>
    <s v="Minnsky's - a theater in the Minneapolis NE Arts District that will harken back to a time of Vaudeville and Circus Entertainment!"/>
    <x v="14"/>
    <n v="13121"/>
    <x v="0"/>
    <x v="0"/>
    <s v="USD"/>
    <n v="1454433998"/>
    <n v="1453137998"/>
    <n v="16818.726828703704"/>
    <s v="1946/01/16"/>
    <x v="940"/>
    <b v="0"/>
    <n v="156"/>
    <b v="1"/>
    <x v="38"/>
  </r>
  <r>
    <n v="3045"/>
    <s v="Colorado ACTS Black Box Painting"/>
    <s v="Walmart decided they wanted our space, so we had to move to a new theater. Help us make it an awesome space by painting it all black!"/>
    <x v="23"/>
    <n v="5308.26"/>
    <x v="0"/>
    <x v="0"/>
    <s v="USD"/>
    <n v="1408679055"/>
    <n v="1406087055"/>
    <n v="16274.155729166667"/>
    <s v="1944/07/21"/>
    <x v="915"/>
    <b v="0"/>
    <n v="64"/>
    <b v="1"/>
    <x v="38"/>
  </r>
  <r>
    <n v="3046"/>
    <s v="improvMANIA Improv Comedy Theater - Chandler, Arizona"/>
    <s v="Your opportunity to help improvMANIA open Chandler, Arizona's new home for family-friendly improv comedy in Historic Downtown Chandler!"/>
    <x v="278"/>
    <n v="15077"/>
    <x v="0"/>
    <x v="0"/>
    <s v="USD"/>
    <n v="1410324720"/>
    <n v="1407784586"/>
    <n v="16293.803078703704"/>
    <s v="1944/08/09"/>
    <x v="1493"/>
    <b v="0"/>
    <n v="58"/>
    <b v="1"/>
    <x v="38"/>
  </r>
  <r>
    <n v="3047"/>
    <s v="Acting V Senior Showcase"/>
    <s v="Hi! We're the Graduating Seniors Acting V Seniors at Temple University! Welcome to our Kick starter Page!"/>
    <x v="2"/>
    <n v="745"/>
    <x v="0"/>
    <x v="0"/>
    <s v="USD"/>
    <n v="1461762960"/>
    <n v="1457999054"/>
    <n v="16874.989050925928"/>
    <s v="1946/03/13"/>
    <x v="1040"/>
    <b v="0"/>
    <n v="20"/>
    <b v="1"/>
    <x v="38"/>
  </r>
  <r>
    <n v="3048"/>
    <s v="December Match Campaign"/>
    <s v="By matching donations up to $5000, Jack Kesler and Maurice Richards have challenged YOU to help Urbanite outfit their brand new space."/>
    <x v="10"/>
    <n v="8320"/>
    <x v="0"/>
    <x v="0"/>
    <s v="USD"/>
    <n v="1420060920"/>
    <n v="1417556262"/>
    <n v="16406.901180555556"/>
    <s v="1944/11/30"/>
    <x v="486"/>
    <b v="0"/>
    <n v="47"/>
    <b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x v="192"/>
    <n v="4000"/>
    <x v="0"/>
    <x v="0"/>
    <s v="USD"/>
    <n v="1434241255"/>
    <n v="1431649255"/>
    <n v="16570.014525462964"/>
    <s v="1945/05/13"/>
    <x v="1002"/>
    <b v="0"/>
    <n v="54"/>
    <b v="1"/>
    <x v="38"/>
  </r>
  <r>
    <n v="3050"/>
    <s v="The Black Pearl Consuite at CoreCon VIII: On Ancient Seas"/>
    <s v="Help fund The Black Pearl Consuite at CoreCon VIII: On Ancient Seas!"/>
    <x v="20"/>
    <n v="636"/>
    <x v="0"/>
    <x v="0"/>
    <s v="USD"/>
    <n v="1462420960"/>
    <n v="1459828960"/>
    <n v="16896.16851851852"/>
    <s v="1946/04/04"/>
    <x v="1280"/>
    <b v="0"/>
    <n v="9"/>
    <b v="1"/>
    <x v="38"/>
  </r>
  <r>
    <n v="3051"/>
    <s v="Jon Udry's ABC Tour"/>
    <s v="The ABC tour: 26 comedy-juggling shows in 26 different venues - chosen by YOU - each beginning with a different letter of the alphabet."/>
    <x v="8"/>
    <n v="827"/>
    <x v="2"/>
    <x v="1"/>
    <s v="GBP"/>
    <n v="1486547945"/>
    <n v="1483955945"/>
    <n v="17175.416030092594"/>
    <s v="1947/01/08"/>
    <x v="1404"/>
    <b v="1"/>
    <n v="35"/>
    <b v="0"/>
    <x v="38"/>
  </r>
  <r>
    <n v="3052"/>
    <s v="Funding for a new theater facility in Walker Minnesota"/>
    <s v="To let the arts continue in Walker Minnesota We need a performing arts space and art gallery"/>
    <x v="63"/>
    <n v="75"/>
    <x v="2"/>
    <x v="0"/>
    <s v="USD"/>
    <n v="1432828740"/>
    <n v="1430237094"/>
    <n v="16553.670069444444"/>
    <s v="1945/04/26"/>
    <x v="527"/>
    <b v="0"/>
    <n v="2"/>
    <b v="0"/>
    <x v="38"/>
  </r>
  <r>
    <n v="3053"/>
    <s v="Showroom"/>
    <s v="Showroom is a multi-disciplinary space providing unorthodox concerts, events &amp; a platform creatives can express their creative vision"/>
    <x v="3"/>
    <n v="40"/>
    <x v="2"/>
    <x v="0"/>
    <s v="USD"/>
    <n v="1412222340"/>
    <n v="1407781013"/>
    <n v="16293.761724537037"/>
    <s v="1944/08/09"/>
    <x v="1493"/>
    <b v="0"/>
    <n v="3"/>
    <b v="0"/>
    <x v="38"/>
  </r>
  <r>
    <n v="3054"/>
    <s v="Shady Slaughters Productions Haunted attraction"/>
    <s v="A &quot;haunted house&quot; that benefits the community by helping local college students with volunteer hours and helping out local charities."/>
    <x v="43"/>
    <n v="0"/>
    <x v="2"/>
    <x v="0"/>
    <s v="USD"/>
    <n v="1425258240"/>
    <n v="1422043154"/>
    <n v="16458.832800925928"/>
    <s v="1945/01/21"/>
    <x v="875"/>
    <b v="0"/>
    <n v="0"/>
    <b v="0"/>
    <x v="38"/>
  </r>
  <r>
    <n v="3055"/>
    <s v="Bungers surfing Museum"/>
    <s v="I have been in the Surfing business since 1962 have a collection of surfing memorabilia I would like to open a surfing museum"/>
    <x v="22"/>
    <n v="1"/>
    <x v="2"/>
    <x v="0"/>
    <s v="USD"/>
    <n v="1420844390"/>
    <n v="1415660390"/>
    <n v="16384.958217592593"/>
    <s v="1944/11/08"/>
    <x v="1387"/>
    <b v="0"/>
    <n v="1"/>
    <b v="0"/>
    <x v="38"/>
  </r>
  <r>
    <n v="3056"/>
    <s v="Palace Flophouse Theater"/>
    <s v="Looking to establish a communal space for art shows, bands, farmer's markets, environmental education, and traditional skills."/>
    <x v="31"/>
    <n v="0"/>
    <x v="2"/>
    <x v="0"/>
    <s v="USD"/>
    <n v="1412003784"/>
    <n v="1406819784"/>
    <n v="16282.636388888888"/>
    <s v="1944/07/29"/>
    <x v="808"/>
    <b v="0"/>
    <n v="0"/>
    <b v="0"/>
    <x v="38"/>
  </r>
  <r>
    <n v="3057"/>
    <s v="1 World Educational Theme Parks"/>
    <s v="A series of 6 educational theme parks. This project is to fund the plans and 3D designs required to build the first park."/>
    <x v="63"/>
    <n v="0"/>
    <x v="2"/>
    <x v="1"/>
    <s v="GBP"/>
    <n v="1459694211"/>
    <n v="1457105811"/>
    <n v="16864.650590277779"/>
    <s v="1946/03/03"/>
    <x v="470"/>
    <b v="0"/>
    <n v="0"/>
    <b v="0"/>
    <x v="38"/>
  </r>
  <r>
    <n v="3058"/>
    <s v="OPEN THE OLD &quot;RIGON&quot; THEATER"/>
    <s v="Restoration of a theatre to make an educational center for youngs and a place to socialize for everybody through the power of art."/>
    <x v="102"/>
    <n v="3"/>
    <x v="2"/>
    <x v="13"/>
    <s v="EUR"/>
    <n v="1463734740"/>
    <n v="1459414740"/>
    <n v="16891.374305555557"/>
    <s v="1946/03/30"/>
    <x v="1126"/>
    <b v="0"/>
    <n v="3"/>
    <b v="0"/>
    <x v="38"/>
  </r>
  <r>
    <n v="3059"/>
    <s v="Let There Be Light! (and you get to name a ghost too!)"/>
    <s v="We, as a theatre, are 50 years old and our lights and building are even older so we are looking to update and revamp our lights."/>
    <x v="36"/>
    <n v="451"/>
    <x v="2"/>
    <x v="0"/>
    <s v="USD"/>
    <n v="1407536846"/>
    <n v="1404944846"/>
    <n v="16260.935717592592"/>
    <s v="1944/07/07"/>
    <x v="601"/>
    <b v="0"/>
    <n v="11"/>
    <b v="0"/>
    <x v="38"/>
  </r>
  <r>
    <n v="3060"/>
    <s v="Save the Roxy Theatre in Bremerton WA"/>
    <s v="Save the historic Roxy theatre in Bremerton WA from being repurposed as office space."/>
    <x v="135"/>
    <n v="335"/>
    <x v="2"/>
    <x v="0"/>
    <s v="USD"/>
    <n v="1443422134"/>
    <n v="1440830134"/>
    <n v="16676.274699074074"/>
    <s v="1945/08/27"/>
    <x v="1124"/>
    <b v="0"/>
    <n v="6"/>
    <b v="0"/>
    <x v="38"/>
  </r>
  <r>
    <n v="3061"/>
    <s v="Help Save Parkway Cinemas!"/>
    <s v="Save a historic Local theater."/>
    <x v="80"/>
    <n v="0"/>
    <x v="2"/>
    <x v="0"/>
    <s v="USD"/>
    <n v="1407955748"/>
    <n v="1405363748"/>
    <n v="16265.78412037037"/>
    <s v="1944/07/12"/>
    <x v="1140"/>
    <b v="0"/>
    <n v="0"/>
    <b v="0"/>
    <x v="38"/>
  </r>
  <r>
    <n v="3062"/>
    <s v="The Comedy Catch Relocation to the Choo Choo"/>
    <s v="In our 30th year we are relocating to the world famous Choo Choo on The South Side. We will be remodeling the old Station House."/>
    <x v="3"/>
    <n v="6684"/>
    <x v="2"/>
    <x v="0"/>
    <s v="USD"/>
    <n v="1443636000"/>
    <n v="1441111892"/>
    <n v="16679.535787037035"/>
    <s v="1945/08/30"/>
    <x v="187"/>
    <b v="0"/>
    <n v="67"/>
    <b v="0"/>
    <x v="38"/>
  </r>
  <r>
    <n v="3063"/>
    <s v="Spec Haus"/>
    <s v="Members of the local Miami music scene are putting together a venue/creative space in Kendall!"/>
    <x v="9"/>
    <n v="587"/>
    <x v="2"/>
    <x v="0"/>
    <s v="USD"/>
    <n v="1477174138"/>
    <n v="1474150138"/>
    <n v="17061.92289351852"/>
    <s v="1946/09/16"/>
    <x v="1494"/>
    <b v="0"/>
    <n v="23"/>
    <b v="0"/>
    <x v="38"/>
  </r>
  <r>
    <n v="3064"/>
    <s v="Kickstart the Crossroads Community"/>
    <s v="An epicenter for connection, creation and expression of the community."/>
    <x v="96"/>
    <n v="8471"/>
    <x v="2"/>
    <x v="0"/>
    <s v="USD"/>
    <n v="1448175540"/>
    <n v="1445483246"/>
    <n v="16730.130162037036"/>
    <s v="1945/10/20"/>
    <x v="990"/>
    <b v="0"/>
    <n v="72"/>
    <b v="0"/>
    <x v="38"/>
  </r>
  <r>
    <n v="3065"/>
    <s v="The Castle Project"/>
    <s v="A castle themed events center with large and small spaces to support a variety of arts i.e. performing, visual, music, theater, dance"/>
    <x v="31"/>
    <n v="10"/>
    <x v="2"/>
    <x v="0"/>
    <s v="USD"/>
    <n v="1406683172"/>
    <n v="1404523172"/>
    <n v="16256.055231481481"/>
    <s v="1944/07/03"/>
    <x v="170"/>
    <b v="0"/>
    <n v="2"/>
    <b v="0"/>
    <x v="38"/>
  </r>
  <r>
    <n v="3066"/>
    <s v="Gold Coast Wake Park"/>
    <s v="Our mission is to offer an innovative family watersports attraction that is fun, safe, economical and a leader in its field."/>
    <x v="90"/>
    <n v="41950"/>
    <x v="2"/>
    <x v="2"/>
    <s v="AUD"/>
    <n v="1468128537"/>
    <n v="1465536537"/>
    <n v="16962.228437500002"/>
    <s v="1946/06/09"/>
    <x v="1463"/>
    <b v="0"/>
    <n v="15"/>
    <b v="0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x v="6"/>
    <n v="200"/>
    <x v="2"/>
    <x v="4"/>
    <s v="NZD"/>
    <n v="1441837879"/>
    <n v="1439245879"/>
    <n v="16657.938414351851"/>
    <s v="1945/08/08"/>
    <x v="1420"/>
    <b v="0"/>
    <n v="1"/>
    <b v="0"/>
    <x v="38"/>
  </r>
  <r>
    <n v="3068"/>
    <s v="Theaters in the Loop - Hearing Loop Installation Project"/>
    <s v="Hearing loops will be installed in theaters to give hearing loss sufferers with cochlear implants and hearing aids much needed access."/>
    <x v="65"/>
    <n v="175"/>
    <x v="2"/>
    <x v="0"/>
    <s v="USD"/>
    <n v="1445013352"/>
    <n v="1442421352"/>
    <n v="16694.691574074073"/>
    <s v="1945/09/14"/>
    <x v="230"/>
    <b v="0"/>
    <n v="2"/>
    <b v="0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x v="28"/>
    <n v="141"/>
    <x v="2"/>
    <x v="0"/>
    <s v="USD"/>
    <n v="1418587234"/>
    <n v="1415995234"/>
    <n v="16388.833726851852"/>
    <s v="1944/11/12"/>
    <x v="1487"/>
    <b v="0"/>
    <n v="7"/>
    <b v="0"/>
    <x v="38"/>
  </r>
  <r>
    <n v="3070"/>
    <s v="Purpose Built Liverpool Comedy Club, Restaurant &amp; Bar"/>
    <s v="Liverpool's 1st purpose built 7 night a week comedy club, bar &amp; restaurant with live music &amp; much more"/>
    <x v="3"/>
    <n v="334"/>
    <x v="2"/>
    <x v="1"/>
    <s v="GBP"/>
    <n v="1481132169"/>
    <n v="1479317769"/>
    <n v="17121.733437499999"/>
    <s v="1946/11/15"/>
    <x v="619"/>
    <b v="0"/>
    <n v="16"/>
    <b v="0"/>
    <x v="38"/>
  </r>
  <r>
    <n v="3071"/>
    <s v="The Echo Theatre 2015"/>
    <s v="Anyone can create. They just need a place and an opportunity. The Echo Theatre (Provo) provides that opportunity."/>
    <x v="14"/>
    <n v="7173"/>
    <x v="2"/>
    <x v="0"/>
    <s v="USD"/>
    <n v="1429595940"/>
    <n v="1428082481"/>
    <n v="16528.732418981483"/>
    <s v="1945/04/01"/>
    <x v="23"/>
    <b v="0"/>
    <n v="117"/>
    <b v="0"/>
    <x v="38"/>
  </r>
  <r>
    <n v="3072"/>
    <s v="Crosswalk Theatre - Starting Capital"/>
    <s v="Crosswalk Theatre Company - Network Directory promotes all stage talent. Increasing your odds to connect to the right hiring person."/>
    <x v="14"/>
    <n v="2"/>
    <x v="2"/>
    <x v="0"/>
    <s v="USD"/>
    <n v="1477791960"/>
    <n v="1476549262"/>
    <n v="17089.690532407407"/>
    <s v="1946/10/14"/>
    <x v="1418"/>
    <b v="0"/>
    <n v="2"/>
    <b v="0"/>
    <x v="38"/>
  </r>
  <r>
    <n v="3073"/>
    <s v="Performing and Visual Arts Center, Rochester, NY"/>
    <s v="Conversion of a long dormant synagogue into a Performing and Visual Arts Center, revitalizing Rochester's inner city."/>
    <x v="387"/>
    <n v="645"/>
    <x v="2"/>
    <x v="0"/>
    <s v="USD"/>
    <n v="1434309540"/>
    <n v="1429287900"/>
    <n v="16542.684027777777"/>
    <s v="1945/04/15"/>
    <x v="309"/>
    <b v="0"/>
    <n v="7"/>
    <b v="0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x v="31"/>
    <n v="22"/>
    <x v="2"/>
    <x v="6"/>
    <s v="EUR"/>
    <n v="1457617359"/>
    <n v="1455025359"/>
    <n v="16840.571284722224"/>
    <s v="1946/02/07"/>
    <x v="588"/>
    <b v="0"/>
    <n v="3"/>
    <b v="0"/>
    <x v="38"/>
  </r>
  <r>
    <n v="3075"/>
    <s v="The Little MAGIC Theatre"/>
    <s v="Magic Morgan &amp; Liliana are raising funds to expand their famed traveling magic show to a theater of magic."/>
    <x v="36"/>
    <n v="1296"/>
    <x v="2"/>
    <x v="0"/>
    <s v="USD"/>
    <n v="1471573640"/>
    <n v="1467253640"/>
    <n v="16982.102314814816"/>
    <s v="1946/06/29"/>
    <x v="1422"/>
    <b v="0"/>
    <n v="20"/>
    <b v="0"/>
    <x v="38"/>
  </r>
  <r>
    <n v="3076"/>
    <s v="10,000 Hours"/>
    <s v="Helping female comedians get in their 10,000 Hours of practice!"/>
    <x v="3"/>
    <n v="1506"/>
    <x v="2"/>
    <x v="0"/>
    <s v="USD"/>
    <n v="1444405123"/>
    <n v="1439221123"/>
    <n v="16657.651886574073"/>
    <s v="1945/08/08"/>
    <x v="1420"/>
    <b v="0"/>
    <n v="50"/>
    <b v="0"/>
    <x v="38"/>
  </r>
  <r>
    <n v="3077"/>
    <s v="Brothers in Arms Building Better Lives Workshop For Men"/>
    <s v="I've created a live workshop for men who cannot afford it, giving them an opportunity to have healing, peace &amp; love in their lives."/>
    <x v="29"/>
    <n v="105"/>
    <x v="2"/>
    <x v="5"/>
    <s v="CAD"/>
    <n v="1488495478"/>
    <n v="1485903478"/>
    <n v="17197.956921296296"/>
    <s v="1947/01/30"/>
    <x v="1"/>
    <b v="0"/>
    <n v="2"/>
    <b v="0"/>
    <x v="38"/>
  </r>
  <r>
    <n v="3078"/>
    <s v="Make The Historic Dungeness Schoolhouse Stage ADA Accessible"/>
    <s v="Help replace a broken chairlift with a vertical lift making all forms of arts and education accessible on our historical antique stage."/>
    <x v="127"/>
    <n v="71"/>
    <x v="2"/>
    <x v="0"/>
    <s v="USD"/>
    <n v="1424920795"/>
    <n v="1422328795"/>
    <n v="16462.138831018518"/>
    <s v="1945/01/25"/>
    <x v="202"/>
    <b v="0"/>
    <n v="3"/>
    <b v="0"/>
    <x v="38"/>
  </r>
  <r>
    <n v="3079"/>
    <s v="Join us in creating a new Hell on Earth!"/>
    <s v="We desire to purchase a portion of Hell, in Michigan just outside of Detroit, to create a world-class performance art space.  Join us."/>
    <x v="388"/>
    <n v="11226"/>
    <x v="2"/>
    <x v="0"/>
    <s v="USD"/>
    <n v="1427040435"/>
    <n v="1424452035"/>
    <n v="16486.713368055556"/>
    <s v="1945/02/18"/>
    <x v="496"/>
    <b v="0"/>
    <n v="27"/>
    <b v="0"/>
    <x v="38"/>
  </r>
  <r>
    <n v="3080"/>
    <s v="Global Community Theater One."/>
    <s v="Sustainable, fire-proof, carbon-negative, and all-season recreation of the Globe Theater made famous by Shakespeare, with gardens."/>
    <x v="71"/>
    <n v="376"/>
    <x v="2"/>
    <x v="0"/>
    <s v="USD"/>
    <n v="1419644444"/>
    <n v="1414456844"/>
    <n v="16371.028287037037"/>
    <s v="1944/10/26"/>
    <x v="586"/>
    <b v="0"/>
    <n v="7"/>
    <b v="0"/>
    <x v="38"/>
  </r>
  <r>
    <n v="3081"/>
    <s v="Help! World Tour ~ A Theatrical Revival of Hope"/>
    <s v="Help! is a full scale mobile theatrical musical bringing a Gospel revival through a story of love and hope to communities world wide."/>
    <x v="80"/>
    <n v="2103"/>
    <x v="2"/>
    <x v="0"/>
    <s v="USD"/>
    <n v="1442722891"/>
    <n v="1440130891"/>
    <n v="16668.181608796298"/>
    <s v="1945/08/19"/>
    <x v="1341"/>
    <b v="0"/>
    <n v="5"/>
    <b v="0"/>
    <x v="38"/>
  </r>
  <r>
    <n v="3082"/>
    <s v="Magical Workshop, Magic/Hobby Store"/>
    <s v="Help expand the time of everyones favorite magic store!  It currently limited to 3 days a week. If not for you, then the children!"/>
    <x v="7"/>
    <n v="0"/>
    <x v="2"/>
    <x v="0"/>
    <s v="USD"/>
    <n v="1447628946"/>
    <n v="1445033346"/>
    <n v="16724.922986111113"/>
    <s v="1945/10/14"/>
    <x v="1495"/>
    <b v="0"/>
    <n v="0"/>
    <b v="0"/>
    <x v="38"/>
  </r>
  <r>
    <n v="3083"/>
    <s v="Crystal City Haunted Undergound"/>
    <s v="Crystal City Underground is a New &amp; Unique_x000a_indoor recreational facility, using an old silica sand mine,_x000a_we are the Haunted Maze"/>
    <x v="22"/>
    <n v="56"/>
    <x v="2"/>
    <x v="0"/>
    <s v="USD"/>
    <n v="1409547600"/>
    <n v="1406986278"/>
    <n v="16284.563402777778"/>
    <s v="1944/07/31"/>
    <x v="1460"/>
    <b v="0"/>
    <n v="3"/>
    <b v="0"/>
    <x v="38"/>
  </r>
  <r>
    <n v="3084"/>
    <s v="URGENT: Help Us Replace Our Ramp!"/>
    <s v="18-yr-old handicap-access ramp collapsed, must replace. Help fund &amp; ensure everyone access to our 35-seat non-profit community theater!"/>
    <x v="389"/>
    <n v="470"/>
    <x v="2"/>
    <x v="0"/>
    <s v="USD"/>
    <n v="1430851680"/>
    <n v="1428340931"/>
    <n v="16531.723738425924"/>
    <s v="1945/04/04"/>
    <x v="420"/>
    <b v="0"/>
    <n v="6"/>
    <b v="0"/>
    <x v="38"/>
  </r>
  <r>
    <n v="3085"/>
    <s v="Paper Tank Theater Music Madness Party"/>
    <s v="Get behind a new music venue in our city by helping with equipment! We're pre-selling tickets to our party and offering other perks."/>
    <x v="31"/>
    <n v="610"/>
    <x v="2"/>
    <x v="0"/>
    <s v="USD"/>
    <n v="1443561159"/>
    <n v="1440969159"/>
    <n v="16677.883784722224"/>
    <s v="1945/08/28"/>
    <x v="1064"/>
    <b v="0"/>
    <n v="9"/>
    <b v="0"/>
    <x v="38"/>
  </r>
  <r>
    <n v="3086"/>
    <s v="&quot;Un parco di Risate&quot; - open air theatre to save TKC"/>
    <s v="A memorable theatre experience in the middle of Genoa's old town. Summer is coming and we have no intention to stop making you laugh."/>
    <x v="22"/>
    <n v="50"/>
    <x v="2"/>
    <x v="13"/>
    <s v="EUR"/>
    <n v="1439827559"/>
    <n v="1434643559"/>
    <n v="16604.67082175926"/>
    <s v="1945/06/16"/>
    <x v="475"/>
    <b v="0"/>
    <n v="3"/>
    <b v="0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x v="22"/>
    <n v="125"/>
    <x v="2"/>
    <x v="0"/>
    <s v="USD"/>
    <n v="1482294990"/>
    <n v="1477107390"/>
    <n v="17096.150347222221"/>
    <s v="1946/10/21"/>
    <x v="1496"/>
    <b v="0"/>
    <n v="2"/>
    <b v="0"/>
    <x v="38"/>
  </r>
  <r>
    <n v="3088"/>
    <s v="Destination Small Town &quot;Visitor Center&quot; To The Midwest"/>
    <s v="We believe it's time to open a visitor's center that highlights the small towns of the upper Midwest."/>
    <x v="99"/>
    <n v="126"/>
    <x v="2"/>
    <x v="0"/>
    <s v="USD"/>
    <n v="1420724460"/>
    <n v="1418046247"/>
    <n v="16412.57230324074"/>
    <s v="1944/12/06"/>
    <x v="1043"/>
    <b v="0"/>
    <n v="3"/>
    <b v="0"/>
    <x v="38"/>
  </r>
  <r>
    <n v="3089"/>
    <s v="The ClubHouse: A Community-Focused Sports &amp; Culture Space"/>
    <s v="A community space in Somerville, MA to celebrate the beautiful intersection of sports and creativity."/>
    <x v="31"/>
    <n v="5854"/>
    <x v="2"/>
    <x v="0"/>
    <s v="USD"/>
    <n v="1468029540"/>
    <n v="1465304483"/>
    <n v="16959.542627314815"/>
    <s v="1946/06/06"/>
    <x v="525"/>
    <b v="0"/>
    <n v="45"/>
    <b v="0"/>
    <x v="38"/>
  </r>
  <r>
    <n v="3090"/>
    <s v="Save the Stage"/>
    <s v="To create a space by restoring a historic church in Burlington, Ky where community theater, dance and music and art can be performed."/>
    <x v="390"/>
    <n v="11432"/>
    <x v="2"/>
    <x v="0"/>
    <s v="USD"/>
    <n v="1430505545"/>
    <n v="1425325145"/>
    <n v="16496.818807870372"/>
    <s v="1945/02/28"/>
    <x v="422"/>
    <b v="0"/>
    <n v="9"/>
    <b v="0"/>
    <x v="38"/>
  </r>
  <r>
    <n v="3091"/>
    <s v="Bustduck Theatre"/>
    <s v="Roanoke, Virginia's first long-form improv theatre company. Producing improv and scripted theatre, with a dynamic training program."/>
    <x v="10"/>
    <n v="796"/>
    <x v="2"/>
    <x v="0"/>
    <s v="USD"/>
    <n v="1471214743"/>
    <n v="1468622743"/>
    <n v="16997.948414351853"/>
    <s v="1946/07/14"/>
    <x v="939"/>
    <b v="0"/>
    <n v="9"/>
    <b v="0"/>
    <x v="38"/>
  </r>
  <r>
    <n v="3092"/>
    <s v="A home for the arts on the Upper East Side/Yorkville"/>
    <s v="Our goal is to purchase a theater on the Upper East Side of Manhattan that will act as a home for four theater companies."/>
    <x v="57"/>
    <n v="1183.19"/>
    <x v="2"/>
    <x v="0"/>
    <s v="USD"/>
    <n v="1444946400"/>
    <n v="1441723912"/>
    <n v="16686.619351851852"/>
    <s v="1945/09/06"/>
    <x v="185"/>
    <b v="0"/>
    <n v="21"/>
    <b v="0"/>
    <x v="38"/>
  </r>
  <r>
    <n v="3093"/>
    <s v="Theatre of the Black Butterfly's POOL (NO WATER)"/>
    <s v="Jump in the deep end of the provocative and darkly humourous, POOL (NO WATER)...to be performed in a Pool!  Directed by Gordon McCall."/>
    <x v="23"/>
    <n v="910"/>
    <x v="2"/>
    <x v="5"/>
    <s v="CAD"/>
    <n v="1401595140"/>
    <n v="1398980941"/>
    <n v="16191.909039351853"/>
    <s v="1944/04/29"/>
    <x v="16"/>
    <b v="0"/>
    <n v="17"/>
    <b v="0"/>
    <x v="38"/>
  </r>
  <r>
    <n v="3094"/>
    <s v="Nothing Up My Sleeves Tour: Summer 2016"/>
    <s v="This is a Kickstarter to help with the start up costs for Illusionist, Chris Lengyel's Summer 2016 Tour!"/>
    <x v="57"/>
    <n v="25"/>
    <x v="2"/>
    <x v="0"/>
    <s v="USD"/>
    <n v="1442775956"/>
    <n v="1437591956"/>
    <n v="16638.795787037037"/>
    <s v="1945/07/20"/>
    <x v="312"/>
    <b v="0"/>
    <n v="1"/>
    <b v="0"/>
    <x v="38"/>
  </r>
  <r>
    <n v="3095"/>
    <s v="The Old Howard Theatre Company"/>
    <s v="We are a small theatre company looking to provide world class theatre to the working class in the Greater New York area."/>
    <x v="391"/>
    <n v="50"/>
    <x v="2"/>
    <x v="0"/>
    <s v="USD"/>
    <n v="1470011780"/>
    <n v="1464827780"/>
    <n v="16954.025231481482"/>
    <s v="1946/06/01"/>
    <x v="1162"/>
    <b v="0"/>
    <n v="1"/>
    <b v="0"/>
    <x v="38"/>
  </r>
  <r>
    <n v="3096"/>
    <s v="LaPorte Institute for Dramatic and Creative Arts"/>
    <s v="To create a learning center for acting and all art types including anything that expresses the emotion of the human spirit."/>
    <x v="22"/>
    <n v="795"/>
    <x v="2"/>
    <x v="0"/>
    <s v="USD"/>
    <n v="1432151326"/>
    <n v="1429559326"/>
    <n v="16545.825532407409"/>
    <s v="1945/04/18"/>
    <x v="120"/>
    <b v="0"/>
    <n v="14"/>
    <b v="0"/>
    <x v="38"/>
  </r>
  <r>
    <n v="3097"/>
    <s v="Help launch The Bunker: London's newest Off-West End theatre"/>
    <s v="The Bunker makes theatre with purpose: We provide ambitious artists a home in which to share their work with adventurous audiences."/>
    <x v="3"/>
    <n v="1715"/>
    <x v="2"/>
    <x v="1"/>
    <s v="GBP"/>
    <n v="1475848800"/>
    <n v="1474027501"/>
    <n v="17060.503483796296"/>
    <s v="1946/09/15"/>
    <x v="1434"/>
    <b v="0"/>
    <n v="42"/>
    <b v="0"/>
    <x v="38"/>
  </r>
  <r>
    <n v="3098"/>
    <s v="The Enchanted Cottage"/>
    <s v="A magical space, full of fairytale favorites, designed to make each individual have a unique experience; children's dreams made real."/>
    <x v="392"/>
    <n v="1758"/>
    <x v="2"/>
    <x v="0"/>
    <s v="USD"/>
    <n v="1454890620"/>
    <n v="1450724449"/>
    <n v="16790.792233796295"/>
    <s v="1945/12/19"/>
    <x v="1468"/>
    <b v="0"/>
    <n v="27"/>
    <b v="0"/>
    <x v="38"/>
  </r>
  <r>
    <n v="3099"/>
    <s v="Screening for Unapologetically Black the Movie"/>
    <s v="I would like to screen this documentary at CSU at their Black Studies Dept. Looking to fly panelist in. Hoping to screen nationwide. &lt;3"/>
    <x v="13"/>
    <n v="278"/>
    <x v="2"/>
    <x v="0"/>
    <s v="USD"/>
    <n v="1455251591"/>
    <n v="1452659591"/>
    <n v="16813.189710648148"/>
    <s v="1946/01/11"/>
    <x v="747"/>
    <b v="0"/>
    <n v="5"/>
    <b v="0"/>
    <x v="38"/>
  </r>
  <r>
    <n v="3100"/>
    <s v="Build Our Ampitheater - Build Franklin County, MO!"/>
    <s v="Friends for Change, a group of girls between the ages of 12 and 18 are building an outdoor Amphitheater as a gift to our community!"/>
    <x v="14"/>
    <n v="1827"/>
    <x v="2"/>
    <x v="0"/>
    <s v="USD"/>
    <n v="1413816975"/>
    <n v="1411224975"/>
    <n v="16333.622395833334"/>
    <s v="1944/09/18"/>
    <x v="1354"/>
    <b v="0"/>
    <n v="13"/>
    <b v="0"/>
    <x v="38"/>
  </r>
  <r>
    <n v="3101"/>
    <s v="Mots Ã‰crits"/>
    <s v="LabellisÃ© 14-18, Mots Ã‰crits est un projet itinÃ©rant de lectures Ã  voix haute par des amateurs, mises en espace par une comÃ©dienne."/>
    <x v="30"/>
    <n v="300"/>
    <x v="2"/>
    <x v="6"/>
    <s v="EUR"/>
    <n v="1437033360"/>
    <n v="1434445937"/>
    <n v="16602.383530092593"/>
    <s v="1945/06/14"/>
    <x v="152"/>
    <b v="0"/>
    <n v="12"/>
    <b v="0"/>
    <x v="38"/>
  </r>
  <r>
    <n v="3102"/>
    <s v="Theatre Bath Bus"/>
    <s v="Imagine being able to take a performance anywhere! Meet the Theatre Bath Bus - a magical performance space where anything is possible."/>
    <x v="194"/>
    <n v="6258"/>
    <x v="2"/>
    <x v="1"/>
    <s v="GBP"/>
    <n v="1471939818"/>
    <n v="1467619818"/>
    <n v="16986.340486111112"/>
    <s v="1946/07/03"/>
    <x v="804"/>
    <b v="0"/>
    <n v="90"/>
    <b v="0"/>
    <x v="38"/>
  </r>
  <r>
    <n v="3103"/>
    <s v="Professional Venue for local artists!!"/>
    <s v="Creating a place for local artists to perform, at substantially less cost for them"/>
    <x v="393"/>
    <n v="11"/>
    <x v="2"/>
    <x v="0"/>
    <s v="USD"/>
    <n v="1434080706"/>
    <n v="1428896706"/>
    <n v="16538.156319444446"/>
    <s v="1945/04/11"/>
    <x v="400"/>
    <b v="0"/>
    <n v="2"/>
    <b v="0"/>
    <x v="38"/>
  </r>
  <r>
    <n v="3104"/>
    <s v="CQ EAP Performing Arts 'THE LOFT'"/>
    <s v="The Loft is CQEAP's latest studio. Located in Rockhampton's CBD we'll be running performing arts workshops for 5yrs to adults."/>
    <x v="23"/>
    <n v="1185"/>
    <x v="2"/>
    <x v="2"/>
    <s v="AUD"/>
    <n v="1422928800"/>
    <n v="1420235311"/>
    <n v="16437.908692129629"/>
    <s v="1944/12/31"/>
    <x v="1105"/>
    <b v="0"/>
    <n v="5"/>
    <b v="0"/>
    <x v="38"/>
  </r>
  <r>
    <n v="3105"/>
    <s v="Paddock School Theater Improvement"/>
    <s v="My hope is to raise $5845 and replace old stained and mismatched border curtains, cyclorama curtain, and backdrop."/>
    <x v="394"/>
    <n v="2476"/>
    <x v="2"/>
    <x v="0"/>
    <s v="USD"/>
    <n v="1413694800"/>
    <n v="1408986916"/>
    <n v="16307.718935185185"/>
    <s v="1944/08/23"/>
    <x v="872"/>
    <b v="0"/>
    <n v="31"/>
    <b v="0"/>
    <x v="38"/>
  </r>
  <r>
    <n v="3106"/>
    <s v="Wild Men at the Bristol Cathedral"/>
    <s v="Help fund the exciting first collaboration between Hotel Echo and Bristol Cathedral: WILD MEN, a show commemorating those lost in WW1."/>
    <x v="28"/>
    <n v="41"/>
    <x v="2"/>
    <x v="1"/>
    <s v="GBP"/>
    <n v="1442440800"/>
    <n v="1440497876"/>
    <n v="16672.429120370369"/>
    <s v="1945/08/23"/>
    <x v="1051"/>
    <b v="0"/>
    <n v="4"/>
    <b v="0"/>
    <x v="38"/>
  </r>
  <r>
    <n v="3107"/>
    <s v="Creating Cabaret"/>
    <s v="When opportunity knocks, we answer!  Help expand the ravishingly talented troupe into a new and exciting market and venue!"/>
    <x v="79"/>
    <n v="7905"/>
    <x v="2"/>
    <x v="0"/>
    <s v="USD"/>
    <n v="1431372751"/>
    <n v="1430767951"/>
    <n v="16559.814247685186"/>
    <s v="1945/05/02"/>
    <x v="685"/>
    <b v="0"/>
    <n v="29"/>
    <b v="0"/>
    <x v="38"/>
  </r>
  <r>
    <n v="3108"/>
    <s v="Funding a home for our Children's Theater"/>
    <s v="We need a permanent home for the theater!"/>
    <x v="63"/>
    <n v="26"/>
    <x v="2"/>
    <x v="0"/>
    <s v="USD"/>
    <n v="1430234394"/>
    <n v="1425053994"/>
    <n v="16493.680486111112"/>
    <s v="1945/02/25"/>
    <x v="1302"/>
    <b v="0"/>
    <n v="2"/>
    <b v="0"/>
    <x v="38"/>
  </r>
  <r>
    <n v="3109"/>
    <s v="Saving Americana: The Sidney Auto Vue Drive-In needs digital"/>
    <s v="Help us exceed our goal to convert the Sidney Auto Vue Drive-In from 35mm to digital. This will cost upwards of $75,000. Thank you!"/>
    <x v="228"/>
    <n v="6633"/>
    <x v="2"/>
    <x v="0"/>
    <s v="USD"/>
    <n v="1409194810"/>
    <n v="1406170810"/>
    <n v="16275.125115740741"/>
    <s v="1944/07/22"/>
    <x v="418"/>
    <b v="0"/>
    <n v="114"/>
    <b v="0"/>
    <x v="38"/>
  </r>
  <r>
    <n v="3110"/>
    <s v="Hip Justice Catmunity Center"/>
    <s v="Cat People Unite! It's time we get a space of our own to relax, socialize and learn! Join the Catmunity!"/>
    <x v="31"/>
    <n v="10"/>
    <x v="2"/>
    <x v="0"/>
    <s v="USD"/>
    <n v="1487465119"/>
    <n v="1484009119"/>
    <n v="17176.031469907408"/>
    <s v="1947/01/09"/>
    <x v="1277"/>
    <b v="0"/>
    <n v="1"/>
    <b v="0"/>
    <x v="38"/>
  </r>
  <r>
    <n v="3111"/>
    <s v="All Puppet Players Need a Home"/>
    <s v="Help All Puppet Players perform it's 2015 season in a beautiful 200 seat theater for an entire year."/>
    <x v="22"/>
    <n v="5328"/>
    <x v="2"/>
    <x v="0"/>
    <s v="USD"/>
    <n v="1412432220"/>
    <n v="1409753820"/>
    <n v="16316.59513888889"/>
    <s v="1944/09/01"/>
    <x v="843"/>
    <b v="0"/>
    <n v="76"/>
    <b v="0"/>
    <x v="38"/>
  </r>
  <r>
    <n v="3112"/>
    <s v="Kids Zone start up"/>
    <s v="Children only have a short period of time to live care free, play hard, get dirty, I want to help every child in my Town play everyday."/>
    <x v="34"/>
    <n v="521"/>
    <x v="2"/>
    <x v="0"/>
    <s v="USD"/>
    <n v="1477968934"/>
    <n v="1472784934"/>
    <n v="17046.121921296297"/>
    <s v="1946/09/01"/>
    <x v="777"/>
    <b v="0"/>
    <n v="9"/>
    <b v="0"/>
    <x v="38"/>
  </r>
  <r>
    <n v="3113"/>
    <s v="The Shamrock Drafthouse Theater"/>
    <s v="An arts and craft beer theater showcasing local talent, locally crafted beer and providing performance and rehearsal space."/>
    <x v="395"/>
    <n v="4635"/>
    <x v="2"/>
    <x v="0"/>
    <s v="USD"/>
    <n v="1429291982"/>
    <n v="1426699982"/>
    <n v="16512.731273148147"/>
    <s v="1945/03/16"/>
    <x v="1166"/>
    <b v="0"/>
    <n v="37"/>
    <b v="0"/>
    <x v="38"/>
  </r>
  <r>
    <n v="3114"/>
    <s v="Urban Nightmares - A Scary Adventure in Southwest Oklahoma"/>
    <s v="A scary place to bring your friends. Interactive so that the people that were scared before get to scare others later. A diner on site."/>
    <x v="96"/>
    <n v="0"/>
    <x v="2"/>
    <x v="0"/>
    <s v="USD"/>
    <n v="1411312250"/>
    <n v="1406128250"/>
    <n v="16274.632523148148"/>
    <s v="1944/07/21"/>
    <x v="915"/>
    <b v="0"/>
    <n v="0"/>
    <b v="0"/>
    <x v="38"/>
  </r>
  <r>
    <n v="3115"/>
    <s v="spoken word pop-up:"/>
    <s v="We are creating a mobile community devoted to the spreading and sharing of spoken word and other kinds of storytelling."/>
    <x v="3"/>
    <n v="300"/>
    <x v="2"/>
    <x v="11"/>
    <s v="SEK"/>
    <n v="1465123427"/>
    <n v="1462531427"/>
    <n v="16927.447071759259"/>
    <s v="1946/05/05"/>
    <x v="54"/>
    <b v="0"/>
    <n v="1"/>
    <b v="0"/>
    <x v="38"/>
  </r>
  <r>
    <n v="3116"/>
    <s v="CoreCon Asylum"/>
    <s v="Creating a consuite for CoreCon. A focus on the insanity of asylums and early medical practices from history."/>
    <x v="47"/>
    <n v="430"/>
    <x v="2"/>
    <x v="0"/>
    <s v="USD"/>
    <n v="1427890925"/>
    <n v="1426681325"/>
    <n v="16512.51533564815"/>
    <s v="1945/03/16"/>
    <x v="1166"/>
    <b v="0"/>
    <n v="10"/>
    <b v="0"/>
    <x v="38"/>
  </r>
  <r>
    <n v="3117"/>
    <s v="Cowes and The Sea"/>
    <s v="Performing Arts workshops, for young people aged 5 -16, exploring how the sea has shaped Cowes as a settlement."/>
    <x v="28"/>
    <n v="1"/>
    <x v="2"/>
    <x v="1"/>
    <s v="GBP"/>
    <n v="1464354720"/>
    <n v="1463648360"/>
    <n v="16940.374537037038"/>
    <s v="1946/05/18"/>
    <x v="873"/>
    <b v="0"/>
    <n v="1"/>
    <b v="0"/>
    <x v="38"/>
  </r>
  <r>
    <n v="3118"/>
    <s v="Garden Eden, theatre, meeting, culture, music, art"/>
    <s v="a magical place for all kind of people, like a fairytaile in all colours"/>
    <x v="69"/>
    <n v="1550"/>
    <x v="2"/>
    <x v="11"/>
    <s v="SEK"/>
    <n v="1467473723"/>
    <n v="1465832123"/>
    <n v="16965.649571759259"/>
    <s v="1946/06/12"/>
    <x v="160"/>
    <b v="0"/>
    <n v="2"/>
    <b v="0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x v="3"/>
    <n v="5"/>
    <x v="2"/>
    <x v="0"/>
    <s v="USD"/>
    <n v="1427414732"/>
    <n v="1424826332"/>
    <n v="16491.04550925926"/>
    <s v="1945/02/23"/>
    <x v="757"/>
    <b v="0"/>
    <n v="1"/>
    <b v="0"/>
    <x v="38"/>
  </r>
  <r>
    <n v="3120"/>
    <s v="Subtropisch zwemparadijs Tropicana"/>
    <s v="Wij willen Tropicana het subtropisch zwemparadijs van Rotterdam op een nieuwe locatie gaan bouwen."/>
    <x v="396"/>
    <n v="128"/>
    <x v="2"/>
    <x v="9"/>
    <s v="EUR"/>
    <n v="1462484196"/>
    <n v="1457303796"/>
    <n v="16866.942083333332"/>
    <s v="1946/03/05"/>
    <x v="1130"/>
    <b v="0"/>
    <n v="10"/>
    <b v="0"/>
    <x v="38"/>
  </r>
  <r>
    <n v="3121"/>
    <s v="Ant Farm Theatre Project (Canceled)"/>
    <s v="I going to build a theatre for a local ant farm so that Ants can put on their theatre productions."/>
    <x v="15"/>
    <n v="10"/>
    <x v="1"/>
    <x v="5"/>
    <s v="CAD"/>
    <n v="1411748335"/>
    <n v="1406564335"/>
    <n v="16279.679803240741"/>
    <s v="1944/07/26"/>
    <x v="1230"/>
    <b v="0"/>
    <n v="1"/>
    <b v="0"/>
    <x v="38"/>
  </r>
  <r>
    <n v="3122"/>
    <s v="be back soon (Canceled)"/>
    <s v="cancelled until further notice"/>
    <x v="212"/>
    <n v="116"/>
    <x v="1"/>
    <x v="0"/>
    <s v="USD"/>
    <n v="1478733732"/>
    <n v="1478298132"/>
    <n v="17109.932083333333"/>
    <s v="1946/11/03"/>
    <x v="583"/>
    <b v="0"/>
    <n v="2"/>
    <b v="0"/>
    <x v="38"/>
  </r>
  <r>
    <n v="3123"/>
    <s v="Save the Larchmont Playhouse! (Canceled)"/>
    <s v="The Larchmont Playhouse is threatened! Help save the theater by becoming a Preservation Member of The Larchmont Playhouse."/>
    <x v="152"/>
    <n v="85192"/>
    <x v="1"/>
    <x v="0"/>
    <s v="USD"/>
    <n v="1468108198"/>
    <n v="1465516198"/>
    <n v="16961.993032407408"/>
    <s v="1946/06/08"/>
    <x v="1497"/>
    <b v="0"/>
    <n v="348"/>
    <b v="0"/>
    <x v="38"/>
  </r>
  <r>
    <n v="3124"/>
    <s v="Theater &amp; Arts &amp; Day Care (Canceled)"/>
    <s v="A place where kids/ teens' dreams come true, and one finds there home without sparkly red shoes!"/>
    <x v="397"/>
    <n v="26"/>
    <x v="1"/>
    <x v="0"/>
    <s v="USD"/>
    <n v="1422902601"/>
    <n v="1417718601"/>
    <n v="16408.780104166668"/>
    <s v="1944/12/02"/>
    <x v="794"/>
    <b v="0"/>
    <n v="4"/>
    <b v="0"/>
    <x v="38"/>
  </r>
  <r>
    <n v="3125"/>
    <s v="N/A (Canceled)"/>
    <s v="N/A"/>
    <x v="86"/>
    <n v="0"/>
    <x v="1"/>
    <x v="0"/>
    <s v="USD"/>
    <n v="1452142672"/>
    <n v="1449550672"/>
    <n v="16777.206851851854"/>
    <s v="1945/12/06"/>
    <x v="1338"/>
    <b v="0"/>
    <n v="0"/>
    <b v="0"/>
    <x v="38"/>
  </r>
  <r>
    <n v="3126"/>
    <s v="Urban Roots SkatePark (Canceled)"/>
    <s v="A big dream, small budget, the drive/passion of so many volunteers...indoor skatepark in Eau Claire, WI._x000a__x000a_This is UR skatepark!"/>
    <x v="31"/>
    <n v="1040"/>
    <x v="1"/>
    <x v="0"/>
    <s v="USD"/>
    <n v="1459121162"/>
    <n v="1456532762"/>
    <n v="16858.018078703702"/>
    <s v="1946/02/25"/>
    <x v="315"/>
    <b v="0"/>
    <n v="17"/>
    <b v="0"/>
    <x v="38"/>
  </r>
  <r>
    <n v="3127"/>
    <s v="Help Us Help Artists (Canceled)"/>
    <s v="Our goal - create a venue &amp; stage where comedic &amp; music artists hone their talents &amp; fan base. First minority owned like it in Cincy."/>
    <x v="57"/>
    <n v="0"/>
    <x v="1"/>
    <x v="0"/>
    <s v="USD"/>
    <n v="1425242029"/>
    <n v="1422650029"/>
    <n v="16465.856817129628"/>
    <s v="1945/01/28"/>
    <x v="880"/>
    <b v="0"/>
    <n v="0"/>
    <b v="0"/>
    <x v="38"/>
  </r>
  <r>
    <n v="3128"/>
    <s v="Casablanca - The Gin Joint Cut (The Play)"/>
    <s v="Bring Morag Fullarton's fun-loving spoof and homage of the classic and timeless film, 'Casablanca', to the stage in New York City."/>
    <x v="36"/>
    <n v="16291"/>
    <x v="3"/>
    <x v="0"/>
    <s v="USD"/>
    <n v="1489690141"/>
    <n v="1487101741"/>
    <n v="17211.825706018517"/>
    <s v="1947/02/13"/>
    <x v="793"/>
    <b v="0"/>
    <n v="117"/>
    <b v="0"/>
    <x v="6"/>
  </r>
  <r>
    <n v="3129"/>
    <s v="Marcus Rashad's &quot;The Domino Effect Stage Play&quot;"/>
    <s v="The DE sheds light on the reality of what happens in college. Marcus Rashad created this play to help prepare future/current students"/>
    <x v="21"/>
    <n v="10"/>
    <x v="3"/>
    <x v="0"/>
    <s v="USD"/>
    <n v="1492542819"/>
    <n v="1489090419"/>
    <n v="17234.842812499999"/>
    <s v="1947/03/08"/>
    <x v="1118"/>
    <b v="0"/>
    <n v="1"/>
    <b v="0"/>
    <x v="6"/>
  </r>
  <r>
    <n v="3130"/>
    <s v="MEDEA | A New Vision"/>
    <s v="A shockingly relevant modern take on a 2,000-year-old tragedy that confronts current gender politics."/>
    <x v="3"/>
    <n v="375"/>
    <x v="3"/>
    <x v="0"/>
    <s v="USD"/>
    <n v="1492145940"/>
    <n v="1489504916"/>
    <n v="17239.64023148148"/>
    <s v="1947/03/13"/>
    <x v="1111"/>
    <b v="0"/>
    <n v="4"/>
    <b v="0"/>
    <x v="6"/>
  </r>
  <r>
    <n v="3131"/>
    <s v="SNAKE EYES"/>
    <s v="A Staged Reading of &quot;Snake Eyes,&quot; a new play by Alex Rafala"/>
    <x v="393"/>
    <n v="645"/>
    <x v="3"/>
    <x v="0"/>
    <s v="USD"/>
    <n v="1491656045"/>
    <n v="1489067645"/>
    <n v="17234.579224537036"/>
    <s v="1947/03/08"/>
    <x v="1118"/>
    <b v="0"/>
    <n v="12"/>
    <b v="0"/>
    <x v="6"/>
  </r>
  <r>
    <n v="3132"/>
    <s v="A Bite of a Snake Play"/>
    <s v="Smells Like Money, Drips Like Honey, Taste Like Mocha, Better Run AWAY"/>
    <x v="11"/>
    <n v="10"/>
    <x v="3"/>
    <x v="0"/>
    <s v="USD"/>
    <n v="1492759460"/>
    <n v="1487579060"/>
    <n v="17217.350231481483"/>
    <s v="1947/02/19"/>
    <x v="1059"/>
    <b v="0"/>
    <n v="1"/>
    <b v="0"/>
    <x v="6"/>
  </r>
  <r>
    <n v="3133"/>
    <s v="Hell Has No Fury by TwentySomething @ Edinburgh Fringe"/>
    <s v="TwentySomething is taking Hell Has No Fury to Edinburgh! _x000a_We're looking for your support to get us there."/>
    <x v="2"/>
    <n v="540"/>
    <x v="3"/>
    <x v="1"/>
    <s v="GBP"/>
    <n v="1490358834"/>
    <n v="1487770434"/>
    <n v="17219.565208333333"/>
    <s v="1947/02/21"/>
    <x v="1113"/>
    <b v="0"/>
    <n v="16"/>
    <b v="0"/>
    <x v="6"/>
  </r>
  <r>
    <n v="3134"/>
    <s v="Threads by David Lane at The Hope Theatre - 11-29 April"/>
    <s v="Time Zone Theatre &amp; Arteria Theatre present this emotional thriller about Love, Loss and what happens when life goes on, but you can't."/>
    <x v="28"/>
    <n v="225"/>
    <x v="3"/>
    <x v="1"/>
    <s v="GBP"/>
    <n v="1490631419"/>
    <n v="1488820619"/>
    <n v="17231.720127314813"/>
    <s v="1947/03/05"/>
    <x v="1303"/>
    <b v="0"/>
    <n v="12"/>
    <b v="0"/>
    <x v="6"/>
  </r>
  <r>
    <n v="3135"/>
    <s v="SEVEN, a Documentary Play: North Carolina Premiere!"/>
    <s v="SEVEN tells the true stories of 7 women who bravely fought for the well-being of women, families, and children around the globe."/>
    <x v="398"/>
    <n v="162"/>
    <x v="3"/>
    <x v="0"/>
    <s v="USD"/>
    <n v="1491277121"/>
    <n v="1489376321"/>
    <n v="17238.151863425926"/>
    <s v="1947/03/12"/>
    <x v="1332"/>
    <b v="0"/>
    <n v="7"/>
    <b v="0"/>
    <x v="6"/>
  </r>
  <r>
    <n v="3136"/>
    <s v="Heroines"/>
    <s v="Help emberfly theatre put on their first production Heroines and pay our actors and creative team! Follow us @emberflytheatre"/>
    <x v="2"/>
    <n v="639"/>
    <x v="3"/>
    <x v="1"/>
    <s v="GBP"/>
    <n v="1491001140"/>
    <n v="1487847954"/>
    <n v="17220.462430555555"/>
    <s v="1947/02/22"/>
    <x v="1498"/>
    <b v="0"/>
    <n v="22"/>
    <b v="0"/>
    <x v="6"/>
  </r>
  <r>
    <n v="3137"/>
    <s v="Richard III - Presented by REBATEnsemble/Theatre Off Jackson"/>
    <s v="Set in 1930s Chinatown, evocative of old world South Jackson Street during the Jazz era."/>
    <x v="15"/>
    <n v="50"/>
    <x v="3"/>
    <x v="0"/>
    <s v="USD"/>
    <n v="1493838720"/>
    <n v="1489439669"/>
    <n v="17238.885057870371"/>
    <s v="1947/03/12"/>
    <x v="1332"/>
    <b v="0"/>
    <n v="1"/>
    <b v="0"/>
    <x v="6"/>
  </r>
  <r>
    <n v="3138"/>
    <s v="Our Country's Good"/>
    <s v="A UWE Drama Society adaptation of Timberlake Wertenbaker's play. Funding needed for costumes/props to make the show a success. Thanks."/>
    <x v="48"/>
    <n v="0"/>
    <x v="3"/>
    <x v="1"/>
    <s v="GBP"/>
    <n v="1491233407"/>
    <n v="1489591807"/>
    <n v="17240.645914351851"/>
    <s v="1947/03/14"/>
    <x v="1499"/>
    <b v="0"/>
    <n v="0"/>
    <b v="0"/>
    <x v="6"/>
  </r>
  <r>
    <n v="3139"/>
    <s v="Casa Calabaza, Premio Nacional de Teatro Penitenciario."/>
    <s v="Conoce y apoya el teatro de calidad que se escribe desde los centros penitenciarios, como es el caso de Casa Calabaza, de Maye Moreno."/>
    <x v="63"/>
    <n v="2700"/>
    <x v="3"/>
    <x v="14"/>
    <s v="MXN"/>
    <n v="1490416380"/>
    <n v="1487485760"/>
    <n v="17216.27037037037"/>
    <s v="1947/02/18"/>
    <x v="1500"/>
    <b v="0"/>
    <n v="6"/>
    <b v="0"/>
    <x v="6"/>
  </r>
  <r>
    <n v="3140"/>
    <s v="ReminiSens Restaurant &amp; Theatre in Versailles"/>
    <s v="ReminiSens offers an Enchanting Time Travel experience: have diner at the court of Versailles and interact with the nobles of the time!"/>
    <x v="3"/>
    <n v="96"/>
    <x v="3"/>
    <x v="6"/>
    <s v="EUR"/>
    <n v="1491581703"/>
    <n v="1488993303"/>
    <n v="17233.718784722223"/>
    <s v="1947/03/07"/>
    <x v="1115"/>
    <b v="0"/>
    <n v="4"/>
    <b v="0"/>
    <x v="6"/>
  </r>
  <r>
    <n v="3141"/>
    <s v="GUTS: Black Comedy"/>
    <s v="We are a theatre society from the Groningen University in the Netherlands. _x000a_We would be more than happy for some help funding the play."/>
    <x v="2"/>
    <n v="258"/>
    <x v="3"/>
    <x v="9"/>
    <s v="EUR"/>
    <n v="1492372800"/>
    <n v="1488823488"/>
    <n v="17231.753333333334"/>
    <s v="1947/03/05"/>
    <x v="1303"/>
    <b v="0"/>
    <n v="8"/>
    <b v="0"/>
    <x v="6"/>
  </r>
  <r>
    <n v="3142"/>
    <s v="The Pendulum Swings UK Theatre Tour/EdFringe"/>
    <s v="Our aim is to deliver a powerful piece of theatre to audiences across the UK, including Edinburgh Fringe (2017)."/>
    <x v="181"/>
    <n v="45"/>
    <x v="3"/>
    <x v="1"/>
    <s v="GBP"/>
    <n v="1489922339"/>
    <n v="1487333939"/>
    <n v="17214.513182870371"/>
    <s v="1947/02/16"/>
    <x v="1112"/>
    <b v="0"/>
    <n v="3"/>
    <b v="0"/>
    <x v="6"/>
  </r>
  <r>
    <n v="3143"/>
    <s v="This is Living by Liam Borrett"/>
    <s v="THE POIGNANT EXPLORATION OF WHAT IT MEANS TO SAY GOODBYE._x000a_Stripped Raw brings Liam Borrett's debut play 'This is Living' to Wiltshire."/>
    <x v="176"/>
    <n v="0"/>
    <x v="3"/>
    <x v="1"/>
    <s v="GBP"/>
    <n v="1491726956"/>
    <n v="1489480556"/>
    <n v="17239.358287037037"/>
    <s v="1947/03/13"/>
    <x v="1111"/>
    <b v="0"/>
    <n v="0"/>
    <b v="0"/>
    <x v="6"/>
  </r>
  <r>
    <n v="3144"/>
    <s v="Benghazi Bergen-Belsen"/>
    <s v="Two women, one love, one must die: a multicultural cast in a play about the denied holocaust of Libyan Jews. Premieres in March in NYC"/>
    <x v="3"/>
    <n v="7540"/>
    <x v="3"/>
    <x v="0"/>
    <s v="USD"/>
    <n v="1489903200"/>
    <n v="1488459307"/>
    <n v="17227.538275462965"/>
    <s v="1947/03/01"/>
    <x v="1120"/>
    <b v="0"/>
    <n v="30"/>
    <b v="0"/>
    <x v="6"/>
  </r>
  <r>
    <n v="3145"/>
    <s v="Arlington's 1st Dinner Theatre"/>
    <s v="Dominion Theatre Company is the first community dinner theatre  to be established in Arlington TX."/>
    <x v="31"/>
    <n v="0"/>
    <x v="3"/>
    <x v="0"/>
    <s v="USD"/>
    <n v="1490659134"/>
    <n v="1485478734"/>
    <n v="17193.040902777779"/>
    <s v="1947/01/26"/>
    <x v="538"/>
    <b v="0"/>
    <n v="0"/>
    <b v="0"/>
    <x v="6"/>
  </r>
  <r>
    <n v="3146"/>
    <s v="SoÃ±Ã© una ciudad amurallada"/>
    <s v="Somos... Podemos... Amamos... Nuestra muralla, nuestra utopÃ­a. Que el amor sea el lÃ­mite"/>
    <x v="63"/>
    <n v="5250"/>
    <x v="3"/>
    <x v="14"/>
    <s v="MXN"/>
    <n v="1492356166"/>
    <n v="1488471766"/>
    <n v="17227.682476851853"/>
    <s v="1947/03/01"/>
    <x v="1120"/>
    <b v="0"/>
    <n v="12"/>
    <b v="0"/>
    <x v="6"/>
  </r>
  <r>
    <n v="3147"/>
    <s v="The Eternal Space Brings the Old Penn Station Back to Life"/>
    <s v="A play that uses photography to tell the story of a friendship forged during the demolition of New York's Pennsylvania Station."/>
    <x v="22"/>
    <n v="23505"/>
    <x v="0"/>
    <x v="0"/>
    <s v="USD"/>
    <n v="1415319355"/>
    <n v="1411859755"/>
    <n v="16340.969386574074"/>
    <s v="1944/09/25"/>
    <x v="1351"/>
    <b v="1"/>
    <n v="213"/>
    <b v="1"/>
    <x v="6"/>
  </r>
  <r>
    <n v="3148"/>
    <s v="The Aurora Project: A Sci-Fi Epic by Bella Poynton"/>
    <s v="Help fund The Aurora Project, an immersive science fiction epic."/>
    <x v="40"/>
    <n v="2361"/>
    <x v="0"/>
    <x v="0"/>
    <s v="USD"/>
    <n v="1412136000"/>
    <n v="1410278284"/>
    <n v="16322.665324074074"/>
    <s v="1944/09/07"/>
    <x v="545"/>
    <b v="1"/>
    <n v="57"/>
    <b v="1"/>
    <x v="6"/>
  </r>
  <r>
    <n v="3149"/>
    <s v="Kafka on the Shore"/>
    <s v="A student led production at Northwestern U. of an adaptation by Frank Galati of the classic book Kafka on the Shore by Haruki Murakmi."/>
    <x v="21"/>
    <n v="1300"/>
    <x v="0"/>
    <x v="0"/>
    <s v="USD"/>
    <n v="1354845600"/>
    <n v="1352766300"/>
    <n v="15657.017361111111"/>
    <s v="1942/11/12"/>
    <x v="604"/>
    <b v="1"/>
    <n v="25"/>
    <b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x v="8"/>
    <n v="3535"/>
    <x v="0"/>
    <x v="0"/>
    <s v="USD"/>
    <n v="1295928000"/>
    <n v="1288160403"/>
    <n v="14909.263923611112"/>
    <s v="1940/10/25"/>
    <x v="1501"/>
    <b v="1"/>
    <n v="104"/>
    <b v="1"/>
    <x v="6"/>
  </r>
  <r>
    <n v="3151"/>
    <s v="&quot;The Holiday Bug&quot; 2014 Puppet Show"/>
    <s v="A Multi-Media Puppet Show, with large cable control puppets to tell a hilarious story for all ages."/>
    <x v="8"/>
    <n v="3514"/>
    <x v="0"/>
    <x v="0"/>
    <s v="USD"/>
    <n v="1410379774"/>
    <n v="1407787774"/>
    <n v="16293.839976851852"/>
    <s v="1944/08/09"/>
    <x v="1493"/>
    <b v="1"/>
    <n v="34"/>
    <b v="1"/>
    <x v="6"/>
  </r>
  <r>
    <n v="3152"/>
    <s v="'Gilead', an original theatre piece"/>
    <s v="'Gilead' is an original theatre piece inspired by Margaret Atwood's 'The Handmaid's Tale'. (Brighton Fringe 2014)"/>
    <x v="41"/>
    <n v="2331"/>
    <x v="0"/>
    <x v="1"/>
    <s v="GBP"/>
    <n v="1383425367"/>
    <n v="1380833367"/>
    <n v="15981.867673611112"/>
    <s v="1943/10/02"/>
    <x v="263"/>
    <b v="1"/>
    <n v="67"/>
    <b v="1"/>
    <x v="6"/>
  </r>
  <r>
    <n v="3153"/>
    <s v="Terminator the Second"/>
    <s v="A stage production of Terminator 2: Judgment Day, composed entirely of the words of William Shakespeare"/>
    <x v="9"/>
    <n v="10067.5"/>
    <x v="0"/>
    <x v="0"/>
    <s v="USD"/>
    <n v="1304225940"/>
    <n v="1301542937"/>
    <n v="15064.154363425925"/>
    <s v="1941/03/29"/>
    <x v="1502"/>
    <b v="1"/>
    <n v="241"/>
    <b v="1"/>
    <x v="6"/>
  </r>
  <r>
    <n v="3154"/>
    <s v="&quot;Bright Ideas&quot; By Eric Coble"/>
    <s v="Hilarious play about two parents obsessed with getting their kid into the best pre-school and are willing to do ANYTHING to get him in!"/>
    <x v="39"/>
    <n v="7905"/>
    <x v="0"/>
    <x v="0"/>
    <s v="USD"/>
    <n v="1333310458"/>
    <n v="1330722058"/>
    <n v="15401.875671296297"/>
    <s v="1942/03/01"/>
    <x v="1372"/>
    <b v="1"/>
    <n v="123"/>
    <b v="1"/>
    <x v="6"/>
  </r>
  <r>
    <n v="3155"/>
    <s v="Stage Adaptation of Studio Ghibli's Princess Mononoke"/>
    <s v="We want to take our stage adaptation of Studio Ghibli's 'Princess Mononoke' to more people.  Help us do it!"/>
    <x v="10"/>
    <n v="9425.23"/>
    <x v="0"/>
    <x v="1"/>
    <s v="GBP"/>
    <n v="1356004725"/>
    <n v="1353412725"/>
    <n v="15664.499131944445"/>
    <s v="1942/11/19"/>
    <x v="1503"/>
    <b v="1"/>
    <n v="302"/>
    <b v="1"/>
    <x v="6"/>
  </r>
  <r>
    <n v="3156"/>
    <s v="Bringing First Love/Worst Love To Life"/>
    <s v="First Love/Worst Love is an examination of love and its mutability, as expressed through twelve stories and five actors on one stage."/>
    <x v="62"/>
    <n v="5600"/>
    <x v="0"/>
    <x v="0"/>
    <s v="USD"/>
    <n v="1338591144"/>
    <n v="1335567144"/>
    <n v="15457.953055555556"/>
    <s v="1942/04/26"/>
    <x v="707"/>
    <b v="1"/>
    <n v="89"/>
    <b v="1"/>
    <x v="6"/>
  </r>
  <r>
    <n v="3157"/>
    <s v="Summer FourPlay"/>
    <s v="Four Directors.  Four One Acts.  Four Genres.  For You."/>
    <x v="23"/>
    <n v="4040"/>
    <x v="0"/>
    <x v="0"/>
    <s v="USD"/>
    <n v="1405746000"/>
    <n v="1404932105"/>
    <n v="16260.788252314815"/>
    <s v="1944/07/07"/>
    <x v="601"/>
    <b v="1"/>
    <n v="41"/>
    <b v="1"/>
    <x v="6"/>
  </r>
  <r>
    <n v="3158"/>
    <s v="Nursery Crimes"/>
    <s v="A 40s crime-noir play using nursery rhyme characters."/>
    <x v="10"/>
    <n v="5700"/>
    <x v="0"/>
    <x v="0"/>
    <s v="USD"/>
    <n v="1374523752"/>
    <n v="1371931752"/>
    <n v="15878.839722222223"/>
    <s v="1943/06/21"/>
    <x v="1504"/>
    <b v="1"/>
    <n v="69"/>
    <b v="1"/>
    <x v="6"/>
  </r>
  <r>
    <n v="3159"/>
    <s v="Waxwing: A New Play"/>
    <s v="WAXWING is an exciting new world premiere of mythic (perhaps even apocalyptic!) proportions."/>
    <x v="15"/>
    <n v="2002.22"/>
    <x v="0"/>
    <x v="0"/>
    <s v="USD"/>
    <n v="1326927600"/>
    <n v="1323221761"/>
    <n v="15315.066678240741"/>
    <s v="1941/12/05"/>
    <x v="1505"/>
    <b v="1"/>
    <n v="52"/>
    <b v="1"/>
    <x v="6"/>
  </r>
  <r>
    <n v="3160"/>
    <s v="We Play Chekhov"/>
    <s v="Two stories by Anton Chekhov adapted for the stage and performed back-to-back in a stunning live theatrical performance."/>
    <x v="37"/>
    <n v="4569"/>
    <x v="0"/>
    <x v="0"/>
    <s v="USD"/>
    <n v="1407905940"/>
    <n v="1405923687"/>
    <n v="16272.264895833334"/>
    <s v="1944/07/19"/>
    <x v="33"/>
    <b v="1"/>
    <n v="57"/>
    <b v="1"/>
    <x v="6"/>
  </r>
  <r>
    <n v="3161"/>
    <s v="Faustus"/>
    <s v="Iâ€™ll Be Right Back presents a story of murder and corruption. Faustus is a modern re-imagining of Christopher Marloweâ€™s classic tale."/>
    <x v="13"/>
    <n v="2102"/>
    <x v="0"/>
    <x v="1"/>
    <s v="GBP"/>
    <n v="1413377522"/>
    <n v="1410785522"/>
    <n v="16328.536134259259"/>
    <s v="1944/09/13"/>
    <x v="878"/>
    <b v="1"/>
    <n v="74"/>
    <b v="1"/>
    <x v="6"/>
  </r>
  <r>
    <n v="3162"/>
    <s v="Your Radio Adventure!"/>
    <s v="Radio show meets interactive novel, accompanied by live foley, music, and audience participation. YOU choose what happens next!"/>
    <x v="23"/>
    <n v="5086"/>
    <x v="0"/>
    <x v="0"/>
    <s v="USD"/>
    <n v="1404698400"/>
    <n v="1402331262"/>
    <n v="16230.685902777777"/>
    <s v="1944/06/07"/>
    <x v="434"/>
    <b v="1"/>
    <n v="63"/>
    <b v="1"/>
    <x v="6"/>
  </r>
  <r>
    <n v="3163"/>
    <s v="Bring &quot;SONNY&quot; To Toronto This Summer!"/>
    <s v="We are a group of actors reviving a play called &quot;Sonny Under the Assumption&quot; to bring to Toronto, Canada this summer..."/>
    <x v="93"/>
    <n v="14450"/>
    <x v="0"/>
    <x v="0"/>
    <s v="USD"/>
    <n v="1402855525"/>
    <n v="1400263525"/>
    <n v="16206.753761574075"/>
    <s v="1944/05/14"/>
    <x v="838"/>
    <b v="1"/>
    <n v="72"/>
    <b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x v="30"/>
    <n v="2669"/>
    <x v="0"/>
    <x v="0"/>
    <s v="USD"/>
    <n v="1402341615"/>
    <n v="1399490415"/>
    <n v="16197.805729166666"/>
    <s v="1944/05/05"/>
    <x v="918"/>
    <b v="1"/>
    <n v="71"/>
    <b v="1"/>
    <x v="6"/>
  </r>
  <r>
    <n v="3165"/>
    <s v="THE MOON PLAY"/>
    <s v="THE MOON PLAY is a new play written by Carolyn Gilliam. The play follows an astronaut on the moon who has lost his reason to explore."/>
    <x v="47"/>
    <n v="1220"/>
    <x v="0"/>
    <x v="0"/>
    <s v="USD"/>
    <n v="1304395140"/>
    <n v="1302493760"/>
    <n v="15075.159259259259"/>
    <s v="1941/04/09"/>
    <x v="1506"/>
    <b v="1"/>
    <n v="21"/>
    <b v="1"/>
    <x v="6"/>
  </r>
  <r>
    <n v="3166"/>
    <s v="Verdigris - A Play by Jim Beaver"/>
    <s v="VERDIGRIS: A play written by Jim Beaver, star of Supernatural and Deadwood, opening March 2015 at Theatre West in Los Angeles."/>
    <x v="19"/>
    <n v="56079.83"/>
    <x v="0"/>
    <x v="0"/>
    <s v="USD"/>
    <n v="1416988740"/>
    <n v="1414514153"/>
    <n v="16371.691585648148"/>
    <s v="1944/10/26"/>
    <x v="586"/>
    <b v="1"/>
    <n v="930"/>
    <b v="1"/>
    <x v="6"/>
  </r>
  <r>
    <n v="3167"/>
    <s v="Destiny is Judd Nelson: a new play at FringeNYC"/>
    <s v="What is destiny? Explore it with us this August at FringeNYC."/>
    <x v="9"/>
    <n v="3485"/>
    <x v="0"/>
    <x v="0"/>
    <s v="USD"/>
    <n v="1406952781"/>
    <n v="1405743181"/>
    <n v="16270.175706018519"/>
    <s v="1944/07/17"/>
    <x v="1044"/>
    <b v="1"/>
    <n v="55"/>
    <b v="1"/>
    <x v="6"/>
  </r>
  <r>
    <n v="3168"/>
    <s v="Cosmicomics"/>
    <s v="A dazzling aerial show that brings to life the whimsical and romantic short stories of beloved fantasy author Italo Calvino."/>
    <x v="30"/>
    <n v="3105"/>
    <x v="0"/>
    <x v="0"/>
    <s v="USD"/>
    <n v="1402696800"/>
    <n v="1399948353"/>
    <n v="16203.1059375"/>
    <s v="1944/05/11"/>
    <x v="1030"/>
    <b v="1"/>
    <n v="61"/>
    <b v="1"/>
    <x v="6"/>
  </r>
  <r>
    <n v="3169"/>
    <s v="The Window"/>
    <s v="We're bringing The Window to the Cherry Lane Theater in January 2014."/>
    <x v="6"/>
    <n v="8241"/>
    <x v="0"/>
    <x v="0"/>
    <s v="USD"/>
    <n v="1386910740"/>
    <n v="1384364561"/>
    <n v="16022.737974537036"/>
    <s v="1943/11/12"/>
    <x v="1260"/>
    <b v="1"/>
    <n v="82"/>
    <b v="1"/>
    <x v="6"/>
  </r>
  <r>
    <n v="3170"/>
    <s v="Ain't She Brave FringeNYC 2014 Project"/>
    <s v="An emotionally-charged journey through the history of black women in America told in reverse."/>
    <x v="13"/>
    <n v="2245"/>
    <x v="0"/>
    <x v="0"/>
    <s v="USD"/>
    <n v="1404273600"/>
    <n v="1401414944"/>
    <n v="16220.08037037037"/>
    <s v="1944/05/28"/>
    <x v="39"/>
    <b v="1"/>
    <n v="71"/>
    <b v="1"/>
    <x v="6"/>
  </r>
  <r>
    <n v="3171"/>
    <s v="The Fall - an epic theatrical adaptation"/>
    <s v="The theatrical adaptation of the epic film â€˜THE FALLâ€™ for the stage, combining theatre, live music, animation and expansive projection."/>
    <x v="39"/>
    <n v="7617"/>
    <x v="0"/>
    <x v="1"/>
    <s v="GBP"/>
    <n v="1462545358"/>
    <n v="1459953358"/>
    <n v="16897.608310185184"/>
    <s v="1946/04/05"/>
    <x v="1245"/>
    <b v="1"/>
    <n v="117"/>
    <b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x v="13"/>
    <n v="2300"/>
    <x v="0"/>
    <x v="0"/>
    <s v="USD"/>
    <n v="1329240668"/>
    <n v="1326648668"/>
    <n v="15354.729953703703"/>
    <s v="1942/01/13"/>
    <x v="1507"/>
    <b v="1"/>
    <n v="29"/>
    <b v="1"/>
    <x v="6"/>
  </r>
  <r>
    <n v="3173"/>
    <s v="Melissa Arctic At the Road Theatre"/>
    <s v="A play with songs written by Craig Wright, based on Shakespeare's &quot;The Winter's Tale&quot; set in late 20th Century, Pine City, Minnesota."/>
    <x v="3"/>
    <n v="10300"/>
    <x v="0"/>
    <x v="0"/>
    <s v="USD"/>
    <n v="1411765492"/>
    <n v="1409173492"/>
    <n v="16309.87837962963"/>
    <s v="1944/08/25"/>
    <x v="21"/>
    <b v="1"/>
    <n v="74"/>
    <b v="1"/>
    <x v="6"/>
  </r>
  <r>
    <n v="3174"/>
    <s v="A Race Redux"/>
    <s v="This adaptation uses the text of Oâ€™Neill to explore race, and asks the audience if stereotypes impact a characters guilt or innocence."/>
    <x v="9"/>
    <n v="3034"/>
    <x v="0"/>
    <x v="0"/>
    <s v="USD"/>
    <n v="1408999508"/>
    <n v="1407789908"/>
    <n v="16293.864675925926"/>
    <s v="1944/08/09"/>
    <x v="1493"/>
    <b v="1"/>
    <n v="23"/>
    <b v="1"/>
    <x v="6"/>
  </r>
  <r>
    <n v="3175"/>
    <s v="The Killing Room"/>
    <s v="One Year Lease Theater Company's world premiere theater production of THE KILLING ROOM, by playwright Daniel Keene, March 2011 in NYC."/>
    <x v="10"/>
    <n v="5478"/>
    <x v="0"/>
    <x v="0"/>
    <s v="USD"/>
    <n v="1297977427"/>
    <n v="1292793427"/>
    <n v="14962.886886574073"/>
    <s v="1940/12/17"/>
    <x v="1508"/>
    <b v="1"/>
    <n v="60"/>
    <b v="1"/>
    <x v="6"/>
  </r>
  <r>
    <n v="3176"/>
    <s v="Romeo and Juliet at Moody's Pub"/>
    <s v="Romeo and Juliet at Moody's Pub is an adapted, 90-minute version of Shakespeare's classic tragedy, performed for free in a restaurant"/>
    <x v="168"/>
    <n v="2182"/>
    <x v="0"/>
    <x v="0"/>
    <s v="USD"/>
    <n v="1376838000"/>
    <n v="1374531631"/>
    <n v="15908.930914351851"/>
    <s v="1943/07/21"/>
    <x v="1509"/>
    <b v="1"/>
    <n v="55"/>
    <b v="1"/>
    <x v="6"/>
  </r>
  <r>
    <n v="3177"/>
    <s v="Tilted Field presents NO STATIC AT ALL in New York City"/>
    <s v="This one-man play made a splash on the west coast. Help shine a spotlight on this rock &amp; roll spectacle in NEW YORK CITY_x0008_!"/>
    <x v="30"/>
    <n v="2935"/>
    <x v="0"/>
    <x v="0"/>
    <s v="USD"/>
    <n v="1403366409"/>
    <n v="1400774409"/>
    <n v="16212.666770833333"/>
    <s v="1944/05/20"/>
    <x v="879"/>
    <b v="1"/>
    <n v="51"/>
    <b v="1"/>
    <x v="6"/>
  </r>
  <r>
    <n v="3178"/>
    <s v="Cutting Off Kate Bush"/>
    <s v="Cutting Off Kate Bush is a one-woman show written &amp; performed by Lucy Benson-Brown, premiering at the Edinburgh Fringe Festival 2014"/>
    <x v="15"/>
    <n v="2576"/>
    <x v="0"/>
    <x v="1"/>
    <s v="GBP"/>
    <n v="1405521075"/>
    <n v="1402929075"/>
    <n v="16237.605034722223"/>
    <s v="1944/06/14"/>
    <x v="951"/>
    <b v="1"/>
    <n v="78"/>
    <b v="1"/>
    <x v="6"/>
  </r>
  <r>
    <n v="3179"/>
    <s v="I Do Wonder"/>
    <s v="A Sci-fi play in several vignettes that will narrate an alternate history in the mid-20th century."/>
    <x v="285"/>
    <n v="4794.82"/>
    <x v="0"/>
    <x v="0"/>
    <s v="USD"/>
    <n v="1367859071"/>
    <n v="1365699071"/>
    <n v="15806.702210648149"/>
    <s v="1943/04/10"/>
    <x v="37"/>
    <b v="1"/>
    <n v="62"/>
    <b v="1"/>
    <x v="6"/>
  </r>
  <r>
    <n v="3180"/>
    <s v="Glass Mountain: An Original Fairytale"/>
    <s v="A new tale of witches, fairies, cat-hunters and and bone-boilers from London theatre company Broken Glass."/>
    <x v="38"/>
    <n v="1437"/>
    <x v="0"/>
    <x v="1"/>
    <s v="GBP"/>
    <n v="1403258049"/>
    <n v="1400666049"/>
    <n v="16211.412604166666"/>
    <s v="1944/05/19"/>
    <x v="10"/>
    <b v="1"/>
    <n v="45"/>
    <b v="1"/>
    <x v="6"/>
  </r>
  <r>
    <n v="3181"/>
    <s v="ENDURING SONG"/>
    <s v="ENDURING SONG by award-winning Bear Trap Theatre, is a sweeping historical epic about love, loss and family set in the First Crusade."/>
    <x v="2"/>
    <n v="545"/>
    <x v="0"/>
    <x v="1"/>
    <s v="GBP"/>
    <n v="1402848000"/>
    <n v="1400570787"/>
    <n v="16210.310034722223"/>
    <s v="1944/05/18"/>
    <x v="1065"/>
    <b v="1"/>
    <n v="15"/>
    <b v="1"/>
    <x v="6"/>
  </r>
  <r>
    <n v="3182"/>
    <s v="A Thought in Three Parts"/>
    <s v="FRANK, a newborn company, presents Wallace Shawn's famously unproduced,&quot;A Thought in Three Parts.&quot;_x000a_Be FRANK with us!"/>
    <x v="39"/>
    <n v="7062"/>
    <x v="0"/>
    <x v="0"/>
    <s v="USD"/>
    <n v="1328029200"/>
    <n v="1323211621"/>
    <n v="15314.949317129629"/>
    <s v="1941/12/04"/>
    <x v="742"/>
    <b v="1"/>
    <n v="151"/>
    <b v="1"/>
    <x v="6"/>
  </r>
  <r>
    <n v="3183"/>
    <s v="The Seagull on The River"/>
    <s v="Anton Chekhov's The Seagull. An outdoor Amphitheater in Manhattan. Trees. A River. Daybreak."/>
    <x v="30"/>
    <n v="2725"/>
    <x v="0"/>
    <x v="0"/>
    <s v="USD"/>
    <n v="1377284669"/>
    <n v="1375729469"/>
    <n v="15922.794780092592"/>
    <s v="1943/08/04"/>
    <x v="1510"/>
    <b v="1"/>
    <n v="68"/>
    <b v="1"/>
    <x v="6"/>
  </r>
  <r>
    <n v="3184"/>
    <s v="Equus at Frenetic Theatre"/>
    <s v="Equus is the story of a psychiatrist treating a teenaged boy who blinds six horses with a metal spike."/>
    <x v="270"/>
    <n v="4610"/>
    <x v="0"/>
    <x v="0"/>
    <s v="USD"/>
    <n v="1404258631"/>
    <n v="1401666631"/>
    <n v="16222.993414351851"/>
    <s v="1944/05/30"/>
    <x v="12"/>
    <b v="1"/>
    <n v="46"/>
    <b v="1"/>
    <x v="6"/>
  </r>
  <r>
    <n v="3185"/>
    <s v="Edfringe support - What a Gay Play"/>
    <s v="I've written, and am producing, a fun new play with a gorgeous cast for this year's Edfringe and it just needs a little extra dough :)"/>
    <x v="28"/>
    <n v="1000"/>
    <x v="0"/>
    <x v="1"/>
    <s v="GBP"/>
    <n v="1405553241"/>
    <n v="1404948441"/>
    <n v="16260.977326388889"/>
    <s v="1944/07/07"/>
    <x v="601"/>
    <b v="1"/>
    <n v="24"/>
    <b v="1"/>
    <x v="6"/>
  </r>
  <r>
    <n v="3186"/>
    <s v="Honest"/>
    <s v="Honest is an exciting and dark new play by Bristol based writer Alice Nicholas, touring the South of England and London this October."/>
    <x v="50"/>
    <n v="3270"/>
    <x v="0"/>
    <x v="1"/>
    <s v="GBP"/>
    <n v="1410901200"/>
    <n v="1408313438"/>
    <n v="16299.924050925925"/>
    <s v="1944/08/15"/>
    <x v="1511"/>
    <b v="1"/>
    <n v="70"/>
    <b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x v="36"/>
    <n v="17444"/>
    <x v="0"/>
    <x v="0"/>
    <s v="USD"/>
    <n v="1407167973"/>
    <n v="1405439973"/>
    <n v="16266.666354166666"/>
    <s v="1944/07/13"/>
    <x v="63"/>
    <b v="1"/>
    <n v="244"/>
    <b v="1"/>
    <x v="6"/>
  </r>
  <r>
    <n v="3188"/>
    <s v="A Brief History of Musical Theatre..."/>
    <s v="A revue show featuring the very best of the last century of musical theatre from aspiring young producers &amp; performers at RWCMD"/>
    <x v="48"/>
    <n v="130"/>
    <x v="2"/>
    <x v="1"/>
    <s v="GBP"/>
    <n v="1433930302"/>
    <n v="1432115902"/>
    <n v="16575.415532407409"/>
    <s v="1945/05/18"/>
    <x v="1057"/>
    <b v="0"/>
    <n v="9"/>
    <b v="0"/>
    <x v="40"/>
  </r>
  <r>
    <n v="3189"/>
    <s v="Hednadotter Jubileumskonsert"/>
    <s v="Det Ã¤r tio Ã¥r sedan sist! Musikalen Hednadotter med sÃ¥ngarna frÃ¥n orginaluppsÃ¤ttningen sjunger musikalen i Konsertform."/>
    <x v="56"/>
    <n v="6780"/>
    <x v="2"/>
    <x v="11"/>
    <s v="SEK"/>
    <n v="1432455532"/>
    <n v="1429863532"/>
    <n v="16549.346435185184"/>
    <s v="1945/04/22"/>
    <x v="1476"/>
    <b v="0"/>
    <n v="19"/>
    <b v="0"/>
    <x v="40"/>
  </r>
  <r>
    <n v="3190"/>
    <s v="Call It A Day Productions - THE LIFE"/>
    <s v="Call It A Day Productions is putting on their first full production in December and every little bit helps!"/>
    <x v="23"/>
    <n v="0"/>
    <x v="2"/>
    <x v="5"/>
    <s v="CAD"/>
    <n v="1481258275"/>
    <n v="1478662675"/>
    <n v="17114.151331018518"/>
    <s v="1946/11/08"/>
    <x v="540"/>
    <b v="0"/>
    <n v="0"/>
    <b v="0"/>
    <x v="40"/>
  </r>
  <r>
    <n v="3191"/>
    <s v="Decree 770: Europa"/>
    <s v="A brand new musical about the ban of contraception and abortion in Romania and the revolution that ended it all in 1989."/>
    <x v="192"/>
    <n v="151"/>
    <x v="2"/>
    <x v="0"/>
    <s v="USD"/>
    <n v="1471370869"/>
    <n v="1466186869"/>
    <n v="16969.75542824074"/>
    <s v="1946/06/16"/>
    <x v="784"/>
    <b v="0"/>
    <n v="4"/>
    <b v="0"/>
    <x v="40"/>
  </r>
  <r>
    <n v="3192"/>
    <s v="Arts in Conflict"/>
    <s v="This project challenges social issues affecting young people in areas of deprivation within the Belfast area (Northern Ireland)."/>
    <x v="3"/>
    <n v="102"/>
    <x v="2"/>
    <x v="1"/>
    <s v="GBP"/>
    <n v="1425160800"/>
    <n v="1421274859"/>
    <n v="16449.940497685184"/>
    <s v="1945/01/12"/>
    <x v="982"/>
    <b v="0"/>
    <n v="8"/>
    <b v="0"/>
    <x v="40"/>
  </r>
  <r>
    <n v="3193"/>
    <s v="Shock Treatment - The Sequel to Rocky Horror!"/>
    <s v="Bringing Richard O'Brien's sequel to legendary Rocky Horror to the stage for the first time. First London, then...The World!"/>
    <x v="10"/>
    <n v="587"/>
    <x v="2"/>
    <x v="1"/>
    <s v="GBP"/>
    <n v="1424474056"/>
    <n v="1420586056"/>
    <n v="16441.968240740742"/>
    <s v="1945/01/04"/>
    <x v="1146"/>
    <b v="0"/>
    <n v="24"/>
    <b v="0"/>
    <x v="40"/>
  </r>
  <r>
    <n v="3194"/>
    <s v="P.A.C.K (Performing Arts Camp for Kids)"/>
    <s v="P.A.C.K (Performing Arts Camp for Kids) Musical Theater, Instrumental Music, Vocal Music, Dance, Visual Arts, and Physical Education!"/>
    <x v="34"/>
    <n v="0"/>
    <x v="2"/>
    <x v="0"/>
    <s v="USD"/>
    <n v="1437960598"/>
    <n v="1435368598"/>
    <n v="16613.06247685185"/>
    <s v="1945/06/25"/>
    <x v="173"/>
    <b v="0"/>
    <n v="0"/>
    <b v="0"/>
    <x v="40"/>
  </r>
  <r>
    <n v="3195"/>
    <s v="Emerson Sings!"/>
    <s v="Emerson Sings is the first cabaret to celebrate the work of up and coming musical theater composers who are alumni of Emerson College."/>
    <x v="8"/>
    <n v="2070"/>
    <x v="2"/>
    <x v="0"/>
    <s v="USD"/>
    <n v="1423750542"/>
    <n v="1421158542"/>
    <n v="16448.594236111112"/>
    <s v="1945/01/11"/>
    <x v="1060"/>
    <b v="0"/>
    <n v="39"/>
    <b v="0"/>
    <x v="40"/>
  </r>
  <r>
    <n v="3196"/>
    <s v="Our Modern Lives"/>
    <s v="Help five college students as they journey to bring their groundbreaking new musical &quot;Our Modern Lives&quot; to Broadway!"/>
    <x v="399"/>
    <n v="1800"/>
    <x v="2"/>
    <x v="0"/>
    <s v="USD"/>
    <n v="1438437600"/>
    <n v="1433254875"/>
    <n v="16588.598090277777"/>
    <s v="1945/05/31"/>
    <x v="463"/>
    <b v="0"/>
    <n v="6"/>
    <b v="0"/>
    <x v="40"/>
  </r>
  <r>
    <n v="3197"/>
    <s v="Mirror, mirror on the wall"/>
    <s v="This years most important stage project for young artists in our region. www.ungespor.no"/>
    <x v="3"/>
    <n v="1145"/>
    <x v="2"/>
    <x v="10"/>
    <s v="NOK"/>
    <n v="1423050618"/>
    <n v="1420458618"/>
    <n v="16440.493263888889"/>
    <s v="1945/01/03"/>
    <x v="196"/>
    <b v="0"/>
    <n v="4"/>
    <b v="0"/>
    <x v="40"/>
  </r>
  <r>
    <n v="3198"/>
    <s v="Terezin's The Fireflies"/>
    <s v="Hadbjerg skole opsÃ¦tter i april musicalen The Fireflies, der blev skrevet og opfÃ¸rt i koncentrationslejren Theresienstadt i 1943 og 45."/>
    <x v="11"/>
    <n v="110"/>
    <x v="2"/>
    <x v="8"/>
    <s v="DKK"/>
    <n v="1424081477"/>
    <n v="1420798277"/>
    <n v="16444.424502314814"/>
    <s v="1945/01/07"/>
    <x v="988"/>
    <b v="0"/>
    <n v="3"/>
    <b v="0"/>
    <x v="40"/>
  </r>
  <r>
    <n v="3199"/>
    <s v="Help Milburn Stone Fly High With TARZAN The Musical"/>
    <s v="The Milburn Stone Theatre needs your help to bring its high-flying next blockbuster musical, TARZAN, to life!"/>
    <x v="10"/>
    <n v="2608"/>
    <x v="2"/>
    <x v="0"/>
    <s v="USD"/>
    <n v="1410037200"/>
    <n v="1407435418"/>
    <n v="16289.761782407408"/>
    <s v="1944/08/05"/>
    <x v="1382"/>
    <b v="0"/>
    <n v="53"/>
    <b v="0"/>
    <x v="40"/>
  </r>
  <r>
    <n v="3200"/>
    <s v="ROAD TO THE KINGDOM"/>
    <s v="An extremely unique musical play with an exciting, fun filled, dramatic twist. You will discover what lies ahead on the Road to Kingdom"/>
    <x v="63"/>
    <n v="1"/>
    <x v="2"/>
    <x v="0"/>
    <s v="USD"/>
    <n v="1461994440"/>
    <n v="1459410101"/>
    <n v="16891.320613425927"/>
    <s v="1946/03/30"/>
    <x v="1126"/>
    <b v="0"/>
    <n v="1"/>
    <b v="0"/>
    <x v="40"/>
  </r>
  <r>
    <n v="3201"/>
    <s v="Nothing Changes"/>
    <s v="Nothing Changes is a modern musical version of the Ragged Trousered Philanthropists exploring the inequalities of &quot;austerity Britain&quot;"/>
    <x v="13"/>
    <n v="25"/>
    <x v="2"/>
    <x v="1"/>
    <s v="GBP"/>
    <n v="1409509477"/>
    <n v="1407695077"/>
    <n v="16292.767094907407"/>
    <s v="1944/08/08"/>
    <x v="1227"/>
    <b v="0"/>
    <n v="2"/>
    <b v="0"/>
    <x v="40"/>
  </r>
  <r>
    <n v="3202"/>
    <s v="Christmas Ain't A Drag - A Musical"/>
    <s v="Falling in love at Christmas should never be a drag! A rocking musical about four lives intersecting at a nightclub at Christmas."/>
    <x v="10"/>
    <n v="2726"/>
    <x v="2"/>
    <x v="0"/>
    <s v="USD"/>
    <n v="1450072740"/>
    <n v="1445027346"/>
    <n v="16724.853541666667"/>
    <s v="1945/10/14"/>
    <x v="1495"/>
    <b v="0"/>
    <n v="25"/>
    <b v="0"/>
    <x v="40"/>
  </r>
  <r>
    <n v="3203"/>
    <s v="Escape from Reality's 1st Season &quot;Defying Gravity&quot;"/>
    <s v="Escape from Reality's 1st Season &quot;Defying Gravity&quot; including The Last Five Years, Godspell, and Aida."/>
    <x v="28"/>
    <n v="250"/>
    <x v="2"/>
    <x v="0"/>
    <s v="USD"/>
    <n v="1443224622"/>
    <n v="1440632622"/>
    <n v="16673.988680555554"/>
    <s v="1945/08/24"/>
    <x v="519"/>
    <b v="0"/>
    <n v="6"/>
    <b v="0"/>
    <x v="40"/>
  </r>
  <r>
    <n v="3204"/>
    <s v="FaÃ§ade: The Interactive Musical"/>
    <s v="Based on the hit game, Trip and Grace's marriage is falling apart. It's up to the audience to determine the fate of their relationship."/>
    <x v="2"/>
    <n v="0"/>
    <x v="2"/>
    <x v="0"/>
    <s v="USD"/>
    <n v="1437149640"/>
    <n v="1434558479"/>
    <n v="16603.686099537037"/>
    <s v="1945/06/15"/>
    <x v="954"/>
    <b v="0"/>
    <n v="0"/>
    <b v="0"/>
    <x v="40"/>
  </r>
  <r>
    <n v="3205"/>
    <s v="Children Must Run: An Original Musical"/>
    <s v="Children Must Run is an original musical, about a prostitute, a drug mule, a child soldier and their struggles, hopes and dreams."/>
    <x v="6"/>
    <n v="273"/>
    <x v="2"/>
    <x v="1"/>
    <s v="GBP"/>
    <n v="1430470772"/>
    <n v="1427878772"/>
    <n v="16526.374675925927"/>
    <s v="1945/03/30"/>
    <x v="1125"/>
    <b v="0"/>
    <n v="12"/>
    <b v="0"/>
    <x v="40"/>
  </r>
  <r>
    <n v="3206"/>
    <s v="Performance Theater for Young Artists (PTYA)"/>
    <s v="PTYA is a non-profit musical theater group for kids ages 7-18 that teaches the importance of self expression through the arts."/>
    <x v="10"/>
    <n v="0"/>
    <x v="2"/>
    <x v="0"/>
    <s v="USD"/>
    <n v="1442644651"/>
    <n v="1440052651"/>
    <n v="16667.276053240741"/>
    <s v="1945/08/18"/>
    <x v="193"/>
    <b v="0"/>
    <n v="0"/>
    <b v="0"/>
    <x v="40"/>
  </r>
  <r>
    <n v="3207"/>
    <s v="The Last Five Years: The Muse Arts Production's Debut Show"/>
    <s v="We are proud to be doing The Last Five Years as our debut! Now, our little company needs your help to make our big dreams come true!"/>
    <x v="62"/>
    <n v="2550"/>
    <x v="2"/>
    <x v="0"/>
    <s v="USD"/>
    <n v="1429767607"/>
    <n v="1424587207"/>
    <n v="16488.277858796297"/>
    <s v="1945/02/20"/>
    <x v="480"/>
    <b v="0"/>
    <n v="36"/>
    <b v="0"/>
    <x v="40"/>
  </r>
  <r>
    <n v="3208"/>
    <s v="The Blind Owl Stages Shinn's &quot;The Coming World&quot;"/>
    <s v="The political and personal collide in a raw and intimate look at a pre-9/11 America: &quot;The Coming World&quot; by Christopher Shinn"/>
    <x v="10"/>
    <n v="5175"/>
    <x v="0"/>
    <x v="0"/>
    <s v="USD"/>
    <n v="1406557877"/>
    <n v="1404743477"/>
    <n v="16258.605057870371"/>
    <s v="1944/07/05"/>
    <x v="415"/>
    <b v="1"/>
    <n v="82"/>
    <b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x v="196"/>
    <n v="11335.7"/>
    <x v="0"/>
    <x v="0"/>
    <s v="USD"/>
    <n v="1403305200"/>
    <n v="1400512658"/>
    <n v="16209.63724537037"/>
    <s v="1944/05/17"/>
    <x v="126"/>
    <b v="1"/>
    <n v="226"/>
    <b v="1"/>
    <x v="6"/>
  </r>
  <r>
    <n v="3210"/>
    <s v="&quot;The Red Herring&quot; World Premiere"/>
    <s v="The Red Herring is a new play full of wickedly fast dialogue, a joke for every sentence, and more puns than you can shake a stick at."/>
    <x v="9"/>
    <n v="3773"/>
    <x v="0"/>
    <x v="0"/>
    <s v="USD"/>
    <n v="1338523140"/>
    <n v="1334442519"/>
    <n v="15444.936562499999"/>
    <s v="1942/04/13"/>
    <x v="227"/>
    <b v="1"/>
    <n v="60"/>
    <b v="1"/>
    <x v="6"/>
  </r>
  <r>
    <n v="3211"/>
    <s v="Titus &amp; Two Conversations. Huzzah!"/>
    <s v="Our fifth season is upon us: A wild new imagining of Titus Andronicus and our signature reading series &quot;Two Plays. One Conversation.&quot;"/>
    <x v="165"/>
    <n v="27541"/>
    <x v="0"/>
    <x v="0"/>
    <s v="USD"/>
    <n v="1408068000"/>
    <n v="1405346680"/>
    <n v="16265.586574074074"/>
    <s v="1944/07/12"/>
    <x v="1140"/>
    <b v="1"/>
    <n v="322"/>
    <b v="1"/>
    <x v="6"/>
  </r>
  <r>
    <n v="3212"/>
    <s v="Campo Maldito"/>
    <s v="Help us bring our production of Campo Maldito to New York AND San Francisco!"/>
    <x v="23"/>
    <n v="5050"/>
    <x v="0"/>
    <x v="0"/>
    <s v="USD"/>
    <n v="1407524751"/>
    <n v="1404932751"/>
    <n v="16260.795729166666"/>
    <s v="1944/07/07"/>
    <x v="601"/>
    <b v="1"/>
    <n v="94"/>
    <b v="1"/>
    <x v="6"/>
  </r>
  <r>
    <n v="3213"/>
    <s v="Moving Dust presents 'THIS MUCH' 2015"/>
    <s v="3 boys, 1 white dress and a hoover collide in this explosive new play by John Fitzpatrick. Life's a wedding disco. Let's dance."/>
    <x v="12"/>
    <n v="6007"/>
    <x v="0"/>
    <x v="1"/>
    <s v="GBP"/>
    <n v="1437934759"/>
    <n v="1434478759"/>
    <n v="16602.763414351852"/>
    <s v="1945/06/14"/>
    <x v="152"/>
    <b v="1"/>
    <n v="47"/>
    <b v="1"/>
    <x v="6"/>
  </r>
  <r>
    <n v="3214"/>
    <s v="World Premiere of Sket - a play by  Maya Sondhi"/>
    <s v="Sexting, selfies and social media pressures that affect young people  connected 24/7.  Mistakes happen but now they can remain forever!"/>
    <x v="14"/>
    <n v="12256"/>
    <x v="0"/>
    <x v="1"/>
    <s v="GBP"/>
    <n v="1452038100"/>
    <n v="1448823673"/>
    <n v="16768.792511574073"/>
    <s v="1945/11/27"/>
    <x v="1483"/>
    <b v="1"/>
    <n v="115"/>
    <b v="1"/>
    <x v="6"/>
  </r>
  <r>
    <n v="3215"/>
    <s v="Colt Coeur's 6th Season"/>
    <s v="2 world premieres:_x000a_HOW TO LIVE ON EARTH by MJ Kaufman_x000a_ / CAL IN CAMO by William Francis Hoffman_x000a_+ workshops of 7 more plays!"/>
    <x v="19"/>
    <n v="35123"/>
    <x v="0"/>
    <x v="0"/>
    <s v="USD"/>
    <n v="1441857540"/>
    <n v="1438617471"/>
    <n v="16650.665173611113"/>
    <s v="1945/08/01"/>
    <x v="1050"/>
    <b v="1"/>
    <n v="134"/>
    <b v="1"/>
    <x v="6"/>
  </r>
  <r>
    <n v="3216"/>
    <s v="BRUTE"/>
    <s v="Brute (winner of the 2015 IdeasTap Underbelly Award) is new writing based on the true story of a rather twisted, horrible schoolgirl."/>
    <x v="13"/>
    <n v="2001"/>
    <x v="0"/>
    <x v="1"/>
    <s v="GBP"/>
    <n v="1436625000"/>
    <n v="1433934371"/>
    <n v="16596.462627314813"/>
    <s v="1945/06/08"/>
    <x v="191"/>
    <b v="1"/>
    <n v="35"/>
    <b v="1"/>
    <x v="6"/>
  </r>
  <r>
    <n v="3217"/>
    <s v="Wake Up Call @ IRT Theater"/>
    <s v="Wake Up Call is a comedic play about a group of hotel employees working on Christmas Eve."/>
    <x v="37"/>
    <n v="5221"/>
    <x v="0"/>
    <x v="0"/>
    <s v="USD"/>
    <n v="1478264784"/>
    <n v="1475672784"/>
    <n v="17079.546111111111"/>
    <s v="1946/10/04"/>
    <x v="1512"/>
    <b v="1"/>
    <n v="104"/>
    <b v="1"/>
    <x v="6"/>
  </r>
  <r>
    <n v="3218"/>
    <s v="Lonely Soldier Monologues a play by Helen Benedict."/>
    <s v="A brave &amp; relevant play that looks at the lives of 7 real women who served in the US Armed Forces. Authentic stories that need telling."/>
    <x v="14"/>
    <n v="12252"/>
    <x v="0"/>
    <x v="1"/>
    <s v="GBP"/>
    <n v="1419984000"/>
    <n v="1417132986"/>
    <n v="16402.002152777779"/>
    <s v="1944/11/26"/>
    <x v="41"/>
    <b v="1"/>
    <n v="184"/>
    <b v="1"/>
    <x v="6"/>
  </r>
  <r>
    <n v="3219"/>
    <s v="Eyes Closed - The First In-Dream Theater Experience"/>
    <s v="Eyes Closed is a collaborative play and docudrama about New Yorkers and their dreams."/>
    <x v="22"/>
    <n v="20022"/>
    <x v="0"/>
    <x v="0"/>
    <s v="USD"/>
    <n v="1427063747"/>
    <n v="1424043347"/>
    <n v="16481.983182870372"/>
    <s v="1945/02/13"/>
    <x v="1513"/>
    <b v="1"/>
    <n v="119"/>
    <b v="1"/>
    <x v="6"/>
  </r>
  <r>
    <n v="3220"/>
    <s v="Burners"/>
    <s v="A sci-fi thriller for the stage opening March 10 in Los Angeles."/>
    <x v="36"/>
    <n v="15126"/>
    <x v="0"/>
    <x v="0"/>
    <s v="USD"/>
    <n v="1489352400"/>
    <n v="1486411204"/>
    <n v="17203.833379629628"/>
    <s v="1947/02/05"/>
    <x v="305"/>
    <b v="1"/>
    <n v="59"/>
    <b v="1"/>
    <x v="6"/>
  </r>
  <r>
    <n v="3221"/>
    <s v="The Hitchhiker's Guide to the Family"/>
    <s v="A one-man show about love, loss, and motorways, written &amp; performed by Ben Norris. Help us get to the 2015 Edinburgh Fringe and beyond!"/>
    <x v="23"/>
    <n v="4137"/>
    <x v="0"/>
    <x v="1"/>
    <s v="GBP"/>
    <n v="1436114603"/>
    <n v="1433090603"/>
    <n v="16586.696793981482"/>
    <s v="1945/05/29"/>
    <x v="461"/>
    <b v="1"/>
    <n v="113"/>
    <b v="1"/>
    <x v="6"/>
  </r>
  <r>
    <n v="3222"/>
    <s v="Shakespeare in ASL - and FREE for everyone"/>
    <s v="Shakespeare's classic re-imagined as a spoken and signed production for deaf and hearing audiences"/>
    <x v="30"/>
    <n v="3120"/>
    <x v="0"/>
    <x v="0"/>
    <s v="USD"/>
    <n v="1445722140"/>
    <n v="1443016697"/>
    <n v="16701.582141203704"/>
    <s v="1945/09/21"/>
    <x v="465"/>
    <b v="1"/>
    <n v="84"/>
    <b v="1"/>
    <x v="6"/>
  </r>
  <r>
    <n v="3223"/>
    <s v="Good People by David Lindsay-Abaire at Waterfront Playhouse"/>
    <s v="Bringing David Lindsay-Abaire's award-winning story of our times to the East Bay."/>
    <x v="379"/>
    <n v="3395"/>
    <x v="0"/>
    <x v="0"/>
    <s v="USD"/>
    <n v="1440100976"/>
    <n v="1437508976"/>
    <n v="16637.835370370369"/>
    <s v="1945/07/19"/>
    <x v="1214"/>
    <b v="1"/>
    <n v="74"/>
    <b v="1"/>
    <x v="6"/>
  </r>
  <r>
    <n v="3224"/>
    <s v="AdA (Author directing Author)"/>
    <s v="Neil LaBute and Marco Calvani reunite once again for the unique, international collaboration that is ADA: Author directing Author."/>
    <x v="11"/>
    <n v="30610"/>
    <x v="0"/>
    <x v="0"/>
    <s v="USD"/>
    <n v="1484024400"/>
    <n v="1479932713"/>
    <n v="17128.850844907407"/>
    <s v="1946/11/22"/>
    <x v="294"/>
    <b v="1"/>
    <n v="216"/>
    <b v="1"/>
    <x v="6"/>
  </r>
  <r>
    <n v="3225"/>
    <s v="Two &quot;Gentlemen&quot; of Verona by William Shakespeare"/>
    <s v="Bare Theatre brings one of Shakespeare's most accessible early comedies to life free to the public across the NC Triangle"/>
    <x v="13"/>
    <n v="2047"/>
    <x v="0"/>
    <x v="0"/>
    <s v="USD"/>
    <n v="1464987600"/>
    <n v="1463145938"/>
    <n v="16934.559467592593"/>
    <s v="1946/05/12"/>
    <x v="478"/>
    <b v="1"/>
    <n v="39"/>
    <b v="1"/>
    <x v="6"/>
  </r>
  <r>
    <n v="3226"/>
    <s v="Get Trip The Light Theatre's show to its 2nd London Stage!"/>
    <s v="Trip The Light Theatre needs YOUR help to fund it's second run of its debut production 'The Sun Shining On her Hands' in London."/>
    <x v="38"/>
    <n v="1250"/>
    <x v="0"/>
    <x v="1"/>
    <s v="GBP"/>
    <n v="1446213612"/>
    <n v="1443621612"/>
    <n v="16708.583472222221"/>
    <s v="1945/09/28"/>
    <x v="1514"/>
    <b v="1"/>
    <n v="21"/>
    <b v="1"/>
    <x v="6"/>
  </r>
  <r>
    <n v="3227"/>
    <s v="a colder water than here - VAULT 2017"/>
    <s v="a colder water than here is a new play by Matt Jones and directed by Lily McLeish that will be perfomed at VAULT Festival from 1-5 Feb"/>
    <x v="38"/>
    <n v="1500"/>
    <x v="0"/>
    <x v="1"/>
    <s v="GBP"/>
    <n v="1484687436"/>
    <n v="1482095436"/>
    <n v="17153.882361111111"/>
    <s v="1946/12/17"/>
    <x v="1466"/>
    <b v="0"/>
    <n v="30"/>
    <b v="1"/>
    <x v="6"/>
  </r>
  <r>
    <n v="3228"/>
    <s v="Hear Me Roar: A Season of Powerful Women"/>
    <s v="A Season of Powerful Women. A Season of Defiance."/>
    <x v="39"/>
    <n v="7164"/>
    <x v="0"/>
    <x v="0"/>
    <s v="USD"/>
    <n v="1450328340"/>
    <n v="1447606884"/>
    <n v="16754.709305555556"/>
    <s v="1945/11/13"/>
    <x v="45"/>
    <b v="1"/>
    <n v="37"/>
    <b v="1"/>
    <x v="6"/>
  </r>
  <r>
    <n v="3229"/>
    <s v="The Seagull Project Presents: The Three Sisters"/>
    <s v="After electrifying audiences in Seattle and Tashkent, The Seagull Project embarks on a brand new journey."/>
    <x v="22"/>
    <n v="21573"/>
    <x v="0"/>
    <x v="0"/>
    <s v="USD"/>
    <n v="1416470398"/>
    <n v="1413874798"/>
    <n v="16364.291643518518"/>
    <s v="1944/10/19"/>
    <x v="147"/>
    <b v="1"/>
    <n v="202"/>
    <b v="1"/>
    <x v="6"/>
  </r>
  <r>
    <n v="3230"/>
    <s v="#CLOUD$ - a modern adaptation of Aristophanes' Clouds"/>
    <s v="Recently under fire for its cheeky and contextual revisiting of an ancient comedy, this show has lost funding and needs your support!"/>
    <x v="27"/>
    <n v="2857"/>
    <x v="0"/>
    <x v="0"/>
    <s v="USD"/>
    <n v="1412135940"/>
    <n v="1410840126"/>
    <n v="16329.168125"/>
    <s v="1944/09/14"/>
    <x v="542"/>
    <b v="1"/>
    <n v="37"/>
    <b v="1"/>
    <x v="6"/>
  </r>
  <r>
    <n v="3231"/>
    <s v="Strong Poison Stage Play adapted fr. Dorothy L. Sayers novel"/>
    <s v="Help us reach our &quot;stretch goal&quot; of $2000! We are an adult group specializing in adapting works of fiction for the stage."/>
    <x v="28"/>
    <n v="1610"/>
    <x v="0"/>
    <x v="0"/>
    <s v="USD"/>
    <n v="1460846347"/>
    <n v="1458254347"/>
    <n v="16877.943831018518"/>
    <s v="1946/03/16"/>
    <x v="502"/>
    <b v="0"/>
    <n v="28"/>
    <b v="1"/>
    <x v="6"/>
  </r>
  <r>
    <n v="3232"/>
    <s v="Honorable Men - Poor Yorick's Players 2016 Season"/>
    <s v="Honorable Men - Yorick's 10th season of free, outdoor Shakespeare.  Featuring Henry IV, part 1 and Julius Caesar."/>
    <x v="28"/>
    <n v="1312"/>
    <x v="0"/>
    <x v="0"/>
    <s v="USD"/>
    <n v="1462334340"/>
    <n v="1459711917"/>
    <n v="16894.813854166667"/>
    <s v="1946/04/02"/>
    <x v="1007"/>
    <b v="1"/>
    <n v="26"/>
    <b v="1"/>
    <x v="6"/>
  </r>
  <r>
    <n v="3233"/>
    <s v="64 Squares"/>
    <s v="64 Squares is an autobiographical one-man exploration of the internal chess game played to reconcile relationships."/>
    <x v="10"/>
    <n v="5940"/>
    <x v="0"/>
    <x v="0"/>
    <s v="USD"/>
    <n v="1488482355"/>
    <n v="1485890355"/>
    <n v="17197.805034722223"/>
    <s v="1947/01/30"/>
    <x v="1"/>
    <b v="0"/>
    <n v="61"/>
    <b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x v="23"/>
    <n v="4015.71"/>
    <x v="0"/>
    <x v="1"/>
    <s v="GBP"/>
    <n v="1485991860"/>
    <n v="1483124208"/>
    <n v="17165.789444444443"/>
    <s v="1946/12/29"/>
    <x v="584"/>
    <b v="0"/>
    <n v="115"/>
    <b v="1"/>
    <x v="6"/>
  </r>
  <r>
    <n v="3235"/>
    <s v="Catapult OYL to the next levelâ€”in Edinburgh!"/>
    <s v="Bring the spectacular PLEASE EXCUSE MY DEAR AUNT SALLY to Edinburgh this August for a 4-week run at the prestigious Pleasance Theatre!"/>
    <x v="36"/>
    <n v="15481"/>
    <x v="0"/>
    <x v="0"/>
    <s v="USD"/>
    <n v="1467361251"/>
    <n v="1464769251"/>
    <n v="16953.3478125"/>
    <s v="1946/05/31"/>
    <x v="681"/>
    <b v="1"/>
    <n v="181"/>
    <b v="1"/>
    <x v="6"/>
  </r>
  <r>
    <n v="3236"/>
    <s v="Sub-Basement World Premiere"/>
    <s v="A dark comedy exploring the importance of art, homelessness, and finding your own path.  World Premiere 3/27/17 at IRT Theater in NYC."/>
    <x v="22"/>
    <n v="20120"/>
    <x v="0"/>
    <x v="0"/>
    <s v="USD"/>
    <n v="1482962433"/>
    <n v="1480370433"/>
    <n v="17133.917048611111"/>
    <s v="1946/11/27"/>
    <x v="683"/>
    <b v="0"/>
    <n v="110"/>
    <b v="1"/>
    <x v="6"/>
  </r>
  <r>
    <n v="3237"/>
    <s v="Celebrating 20 years of The 24 Hour Plays around the world!"/>
    <s v="An annual campaign supporting our intensive for artists 25 and under."/>
    <x v="19"/>
    <n v="35275.64"/>
    <x v="0"/>
    <x v="0"/>
    <s v="USD"/>
    <n v="1443499140"/>
    <n v="1441452184"/>
    <n v="16683.474351851852"/>
    <s v="1945/09/03"/>
    <x v="1137"/>
    <b v="1"/>
    <n v="269"/>
    <b v="1"/>
    <x v="6"/>
  </r>
  <r>
    <n v="3238"/>
    <s v="All Bare Theatre bring THE MAIDS to Edinburgh 2015"/>
    <s v="A bit of role-play never hurt anyone, right? Two maids play a game of murder. Genet's THE MAIDS in a visceral production by ALL BARE."/>
    <x v="70"/>
    <n v="3145"/>
    <x v="0"/>
    <x v="1"/>
    <s v="GBP"/>
    <n v="1435752898"/>
    <n v="1433160898"/>
    <n v="16587.510393518518"/>
    <s v="1945/05/30"/>
    <x v="1515"/>
    <b v="1"/>
    <n v="79"/>
    <b v="1"/>
    <x v="6"/>
  </r>
  <r>
    <n v="3239"/>
    <s v="The Book's the Thing - Welcome to Hamlet's Library"/>
    <s v="The first regional library-touring show from new UK company Librarian Theatre - transforming local libraries into magical theatres"/>
    <x v="400"/>
    <n v="6208.98"/>
    <x v="0"/>
    <x v="1"/>
    <s v="GBP"/>
    <n v="1445817540"/>
    <n v="1443665293"/>
    <n v="16709.089039351853"/>
    <s v="1945/09/29"/>
    <x v="299"/>
    <b v="1"/>
    <n v="104"/>
    <b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x v="9"/>
    <n v="3017"/>
    <x v="0"/>
    <x v="1"/>
    <s v="GBP"/>
    <n v="1487286000"/>
    <n v="1484843948"/>
    <n v="17185.693842592591"/>
    <s v="1947/01/18"/>
    <x v="1516"/>
    <b v="0"/>
    <n v="34"/>
    <b v="1"/>
    <x v="6"/>
  </r>
  <r>
    <n v="3241"/>
    <s v="THE SOPHOCLES PROJECT"/>
    <s v="iDiOM mounts the West Coast Premiere of â€œThese Seven Sicknessesâ€ â€“ ALL SEVEN of Sophoclesâ€™ surviving plays in one epic production."/>
    <x v="0"/>
    <n v="9801"/>
    <x v="0"/>
    <x v="0"/>
    <s v="USD"/>
    <n v="1413269940"/>
    <n v="1410421670"/>
    <n v="16324.324884259258"/>
    <s v="1944/09/09"/>
    <x v="1350"/>
    <b v="1"/>
    <n v="167"/>
    <b v="1"/>
    <x v="6"/>
  </r>
  <r>
    <n v="3242"/>
    <s v="First Day Off in a Long Time by Brian Finkelstein"/>
    <s v="First Day Off in a Long Time is a comedy show...            _x000a_About suicide."/>
    <x v="3"/>
    <n v="12730.42"/>
    <x v="0"/>
    <x v="0"/>
    <s v="USD"/>
    <n v="1411150092"/>
    <n v="1408558092"/>
    <n v="16302.755694444444"/>
    <s v="1944/08/18"/>
    <x v="866"/>
    <b v="1"/>
    <n v="183"/>
    <b v="1"/>
    <x v="6"/>
  </r>
  <r>
    <n v="3243"/>
    <s v="THE INCREDIBLE FOX SISTERS"/>
    <s v="Live Source's world premiere of a new play by Jaclyn Backhaus, premiering at the New Ohio Theatre October 30th-November 8th."/>
    <x v="6"/>
    <n v="8227"/>
    <x v="0"/>
    <x v="0"/>
    <s v="USD"/>
    <n v="1444348800"/>
    <n v="1442283562"/>
    <n v="16693.096782407407"/>
    <s v="1945/09/13"/>
    <x v="569"/>
    <b v="1"/>
    <n v="71"/>
    <b v="1"/>
    <x v="6"/>
  </r>
  <r>
    <n v="3244"/>
    <s v="'Time Please'"/>
    <s v="'Time Please' is a black comedy set in a failing public house in a run-down part of town, where things are about to get messy."/>
    <x v="183"/>
    <n v="1647"/>
    <x v="0"/>
    <x v="1"/>
    <s v="GBP"/>
    <n v="1480613982"/>
    <n v="1478018382"/>
    <n v="17106.694236111111"/>
    <s v="1946/10/31"/>
    <x v="548"/>
    <b v="0"/>
    <n v="69"/>
    <b v="1"/>
    <x v="6"/>
  </r>
  <r>
    <n v="3245"/>
    <s v="Roughly Speaking: Voices from The Soup Kitchen"/>
    <s v="Five playwrights volunteer at New York's largest soup kitchen and develop a play around the people they meet."/>
    <x v="223"/>
    <n v="21904"/>
    <x v="0"/>
    <x v="0"/>
    <s v="USD"/>
    <n v="1434074400"/>
    <n v="1431354258"/>
    <n v="16566.600208333333"/>
    <s v="1945/05/09"/>
    <x v="122"/>
    <b v="0"/>
    <n v="270"/>
    <b v="1"/>
    <x v="6"/>
  </r>
  <r>
    <n v="3246"/>
    <s v="The Gray Man"/>
    <s v="The Gray Man isnâ€™t real. Heâ€™s a ghost story, a boogeyman, a tale mothers make up to keep their children safe."/>
    <x v="3"/>
    <n v="11122"/>
    <x v="0"/>
    <x v="0"/>
    <s v="USD"/>
    <n v="1442030340"/>
    <n v="1439551200"/>
    <n v="16661.472222222223"/>
    <s v="1945/08/12"/>
    <x v="57"/>
    <b v="1"/>
    <n v="193"/>
    <b v="1"/>
    <x v="6"/>
  </r>
  <r>
    <n v="3247"/>
    <s v="Open Letter Theatre presents 'Boys' by Ella Hickson"/>
    <s v="Open Letter Theatre presents 'Boys' by Ella Hickson, at 2015's Edinburgh Fringe Festival! Four students, one flat, one last party!"/>
    <x v="30"/>
    <n v="2646.5"/>
    <x v="0"/>
    <x v="1"/>
    <s v="GBP"/>
    <n v="1436696712"/>
    <n v="1434104712"/>
    <n v="16598.434166666666"/>
    <s v="1945/06/10"/>
    <x v="1217"/>
    <b v="1"/>
    <n v="57"/>
    <b v="1"/>
    <x v="6"/>
  </r>
  <r>
    <n v="3248"/>
    <s v="Honest Accomplice Theatre 2015-16 Season"/>
    <s v="Honest Accomplice Theatre produces theatre for social change."/>
    <x v="14"/>
    <n v="12095"/>
    <x v="0"/>
    <x v="0"/>
    <s v="USD"/>
    <n v="1428178757"/>
    <n v="1425590357"/>
    <n v="16499.888391203705"/>
    <s v="1945/03/03"/>
    <x v="35"/>
    <b v="1"/>
    <n v="200"/>
    <b v="1"/>
    <x v="6"/>
  </r>
  <r>
    <n v="3249"/>
    <s v="Yesterday Again, Please - A New Play by Dezi Gallegos"/>
    <s v="A new work about guilt, trauma, love, and change; this original play tells the story of a boy and a girl who love and lose each other."/>
    <x v="62"/>
    <n v="5771"/>
    <x v="0"/>
    <x v="0"/>
    <s v="USD"/>
    <n v="1434822914"/>
    <n v="1432230914"/>
    <n v="16576.746689814816"/>
    <s v="1945/05/19"/>
    <x v="800"/>
    <b v="1"/>
    <n v="88"/>
    <b v="1"/>
    <x v="6"/>
  </r>
  <r>
    <n v="3250"/>
    <s v="Bring Love's Labour's Lost to Minnesota"/>
    <s v="The birth-child of The Moving Company, Theatre de la Jeune Lune &amp; William Shakespeare:  A wild new production of Love's Labour's Lost."/>
    <x v="31"/>
    <n v="25388"/>
    <x v="0"/>
    <x v="0"/>
    <s v="USD"/>
    <n v="1415213324"/>
    <n v="1412617724"/>
    <n v="16349.742175925925"/>
    <s v="1944/10/04"/>
    <x v="811"/>
    <b v="1"/>
    <n v="213"/>
    <b v="1"/>
    <x v="6"/>
  </r>
  <r>
    <n v="3251"/>
    <s v="The Metronome Society"/>
    <s v="Self-Titled: A Live (Theatrical) Mixtape. An evening of short plays and music inspired by the works of Jimi, Aretha, Sting and Rufus!"/>
    <x v="15"/>
    <n v="1661"/>
    <x v="0"/>
    <x v="0"/>
    <s v="USD"/>
    <n v="1434907966"/>
    <n v="1432315966"/>
    <n v="16577.731087962962"/>
    <s v="1945/05/20"/>
    <x v="968"/>
    <b v="1"/>
    <n v="20"/>
    <b v="1"/>
    <x v="6"/>
  </r>
  <r>
    <n v="3252"/>
    <s v="Modern Love"/>
    <s v="How do we navigate the boundaries between friendship, sexual intimacy and obsessive desire?"/>
    <x v="268"/>
    <n v="2876"/>
    <x v="0"/>
    <x v="1"/>
    <s v="GBP"/>
    <n v="1473247240"/>
    <n v="1470655240"/>
    <n v="17021.472685185185"/>
    <s v="1946/08/07"/>
    <x v="1517"/>
    <b v="1"/>
    <n v="50"/>
    <b v="1"/>
    <x v="6"/>
  </r>
  <r>
    <n v="3253"/>
    <s v="EMPATHITRAX, a new play by Ana Nogueira"/>
    <s v="Can you ever truly feel what someone else is feeling?_x000a_Do you want to?"/>
    <x v="22"/>
    <n v="20365"/>
    <x v="0"/>
    <x v="0"/>
    <s v="USD"/>
    <n v="1473306300"/>
    <n v="1471701028"/>
    <n v="17033.576712962964"/>
    <s v="1946/08/19"/>
    <x v="1518"/>
    <b v="1"/>
    <n v="115"/>
    <b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x v="93"/>
    <n v="13163.5"/>
    <x v="0"/>
    <x v="1"/>
    <s v="GBP"/>
    <n v="1427331809"/>
    <n v="1424743409"/>
    <n v="16490.085752314815"/>
    <s v="1945/02/22"/>
    <x v="1519"/>
    <b v="1"/>
    <n v="186"/>
    <b v="1"/>
    <x v="6"/>
  </r>
  <r>
    <n v="3255"/>
    <s v="Henry V"/>
    <s v="5 Actors, 30 Characters, 90 Minutes._x000a_Let us transport you from London to the fields of Agincourt, using the power of your imagination."/>
    <x v="43"/>
    <n v="525"/>
    <x v="0"/>
    <x v="1"/>
    <s v="GBP"/>
    <n v="1412706375"/>
    <n v="1410114375"/>
    <n v="16320.768229166666"/>
    <s v="1944/09/05"/>
    <x v="984"/>
    <b v="1"/>
    <n v="18"/>
    <b v="1"/>
    <x v="6"/>
  </r>
  <r>
    <n v="3256"/>
    <s v="Paperhand Puppet Intervention 16th Annual Summer Show"/>
    <s v="Our 16th year promises to be bigger and better than ever but we need your help to bring the show to life!"/>
    <x v="3"/>
    <n v="12806"/>
    <x v="0"/>
    <x v="0"/>
    <s v="USD"/>
    <n v="1433995140"/>
    <n v="1432129577"/>
    <n v="16575.573807870369"/>
    <s v="1945/05/18"/>
    <x v="1057"/>
    <b v="1"/>
    <n v="176"/>
    <b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x v="13"/>
    <n v="2125.9899999999998"/>
    <x v="0"/>
    <x v="1"/>
    <s v="GBP"/>
    <n v="1487769952"/>
    <n v="1485177952"/>
    <n v="17189.559629629628"/>
    <s v="1947/01/22"/>
    <x v="244"/>
    <b v="0"/>
    <n v="41"/>
    <b v="1"/>
    <x v="6"/>
  </r>
  <r>
    <n v="3258"/>
    <s v="Bluebirds by Joe Brondo"/>
    <s v="A guy named Walt steals a book and plans to sell it to get his life on track... until his wife finds out."/>
    <x v="39"/>
    <n v="7365"/>
    <x v="0"/>
    <x v="0"/>
    <s v="USD"/>
    <n v="1420751861"/>
    <n v="1418159861"/>
    <n v="16413.887280092593"/>
    <s v="1944/12/07"/>
    <x v="1415"/>
    <b v="1"/>
    <n v="75"/>
    <b v="1"/>
    <x v="6"/>
  </r>
  <r>
    <n v="3259"/>
    <s v="Laughter is Sacred Space 2.0"/>
    <s v="The Human Faces Tour - Every Story Sacred. This tour is about laughter, grief, and identity in the human striving toward wholeness"/>
    <x v="165"/>
    <n v="24418.6"/>
    <x v="0"/>
    <x v="0"/>
    <s v="USD"/>
    <n v="1475294340"/>
    <n v="1472753745"/>
    <n v="17045.760937499999"/>
    <s v="1946/08/31"/>
    <x v="782"/>
    <b v="1"/>
    <n v="97"/>
    <b v="1"/>
    <x v="6"/>
  </r>
  <r>
    <n v="3260"/>
    <s v="Keep the Art of Marionettes Alive With PUPPETWORKS!"/>
    <s v="We're looking to raise money to continue bringing Brooklyn the vanishing art form of marionette puppetry."/>
    <x v="10"/>
    <n v="5462"/>
    <x v="0"/>
    <x v="0"/>
    <s v="USD"/>
    <n v="1448903318"/>
    <n v="1445875718"/>
    <n v="16734.672662037035"/>
    <s v="1945/10/24"/>
    <x v="535"/>
    <b v="1"/>
    <n v="73"/>
    <b v="1"/>
    <x v="6"/>
  </r>
  <r>
    <n v="3261"/>
    <s v="Scrappy Shakespeare: A Midsummer Night's Dream"/>
    <s v="Six Spartanburg-based professional actors perform A Midsummer Night's Dream outdoors in downtown Spartanburg."/>
    <x v="126"/>
    <n v="3315"/>
    <x v="0"/>
    <x v="0"/>
    <s v="USD"/>
    <n v="1437067476"/>
    <n v="1434475476"/>
    <n v="16602.725416666668"/>
    <s v="1945/06/14"/>
    <x v="152"/>
    <b v="1"/>
    <n v="49"/>
    <b v="1"/>
    <x v="6"/>
  </r>
  <r>
    <n v="3262"/>
    <s v="Prison Boxing: A New Play by Leah Joki"/>
    <s v="A one-woman theatrical exploration of the prison system and its inhabitants."/>
    <x v="401"/>
    <n v="12571"/>
    <x v="0"/>
    <x v="0"/>
    <s v="USD"/>
    <n v="1419220800"/>
    <n v="1416555262"/>
    <n v="16395.315532407407"/>
    <s v="1944/11/19"/>
    <x v="1038"/>
    <b v="1"/>
    <n v="134"/>
    <b v="1"/>
    <x v="6"/>
  </r>
  <r>
    <n v="3263"/>
    <s v="Titus Andronicus (with an all-female cast &amp; crew)"/>
    <s v="Shakespeare's bloodiest tragedy, performed and produced exclusively by women."/>
    <x v="30"/>
    <n v="2804.16"/>
    <x v="0"/>
    <x v="0"/>
    <s v="USD"/>
    <n v="1446238800"/>
    <n v="1444220588"/>
    <n v="16715.516064814816"/>
    <s v="1945/10/05"/>
    <x v="1520"/>
    <b v="1"/>
    <n v="68"/>
    <b v="1"/>
    <x v="6"/>
  </r>
  <r>
    <n v="3264"/>
    <s v="Kapow-i GoGo at The PIT"/>
    <s v="The three part comedic saga of Kapow-i GoGo, who saves the world.  Again.  And again."/>
    <x v="30"/>
    <n v="2575"/>
    <x v="0"/>
    <x v="0"/>
    <s v="USD"/>
    <n v="1422482400"/>
    <n v="1421089938"/>
    <n v="16447.800208333334"/>
    <s v="1945/01/10"/>
    <x v="805"/>
    <b v="1"/>
    <n v="49"/>
    <b v="1"/>
    <x v="6"/>
  </r>
  <r>
    <n v="3265"/>
    <s v="&quot;Where was I&quot; - an autobiographical play on Dementia"/>
    <s v="A theatrical play on Alzheimerâ€™s and the challenges of loving a person who keeps disappearing."/>
    <x v="200"/>
    <n v="4428"/>
    <x v="0"/>
    <x v="17"/>
    <s v="EUR"/>
    <n v="1449162000"/>
    <n v="1446570315"/>
    <n v="16742.711979166666"/>
    <s v="1945/11/01"/>
    <x v="1212"/>
    <b v="1"/>
    <n v="63"/>
    <b v="1"/>
    <x v="6"/>
  </r>
  <r>
    <n v="3266"/>
    <s v="Macbeth"/>
    <s v="An original version of Shakespeare's masterpiece that emphasizes family and explores the destruction of blood ties"/>
    <x v="12"/>
    <n v="7877"/>
    <x v="0"/>
    <x v="0"/>
    <s v="USD"/>
    <n v="1434142800"/>
    <n v="1431435122"/>
    <n v="16567.536134259259"/>
    <s v="1945/05/10"/>
    <x v="211"/>
    <b v="1"/>
    <n v="163"/>
    <b v="1"/>
    <x v="6"/>
  </r>
  <r>
    <n v="3267"/>
    <s v="or, The Whale: an original stage adaptation of Moby-Dick"/>
    <s v="Experience the great American novel like never before.... Through the magic of live storytelling in an epic and threadbare sort of way."/>
    <x v="36"/>
    <n v="15315"/>
    <x v="0"/>
    <x v="0"/>
    <s v="USD"/>
    <n v="1437156660"/>
    <n v="1434564660"/>
    <n v="16603.757638888888"/>
    <s v="1945/06/15"/>
    <x v="954"/>
    <b v="1"/>
    <n v="288"/>
    <b v="1"/>
    <x v="6"/>
  </r>
  <r>
    <n v="3268"/>
    <s v="EgoPo's Hairy Ape Tours to the Provincetown Festival"/>
    <s v="EgoPo's The Hairy Ape has been invited to the Provincetown Theater Festival! Help us support our artists on this exciting tour."/>
    <x v="13"/>
    <n v="2560"/>
    <x v="0"/>
    <x v="0"/>
    <s v="USD"/>
    <n v="1472074928"/>
    <n v="1470692528"/>
    <n v="17021.90425925926"/>
    <s v="1946/08/07"/>
    <x v="1517"/>
    <b v="1"/>
    <n v="42"/>
    <b v="1"/>
    <x v="6"/>
  </r>
  <r>
    <n v="3269"/>
    <s v="Cicada Studios presents &quot;Miss Sarah&quot;"/>
    <s v="Cicada Studios presents, as their inaugural production, a new-writing world premiere at the Edinburgh Fringe Festival 2015."/>
    <x v="6"/>
    <n v="8120"/>
    <x v="0"/>
    <x v="1"/>
    <s v="GBP"/>
    <n v="1434452400"/>
    <n v="1431509397"/>
    <n v="16568.395798611113"/>
    <s v="1945/05/11"/>
    <x v="1521"/>
    <b v="1"/>
    <n v="70"/>
    <b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x v="40"/>
    <n v="1830"/>
    <x v="0"/>
    <x v="1"/>
    <s v="GBP"/>
    <n v="1436705265"/>
    <n v="1434113265"/>
    <n v="16598.533159722221"/>
    <s v="1945/06/10"/>
    <x v="1217"/>
    <b v="1"/>
    <n v="30"/>
    <b v="1"/>
    <x v="6"/>
  </r>
  <r>
    <n v="3271"/>
    <s v="Saxon Court at Southwark Playhouse"/>
    <s v="A razor sharp satire to darken your Christmas."/>
    <x v="15"/>
    <n v="1950"/>
    <x v="0"/>
    <x v="1"/>
    <s v="GBP"/>
    <n v="1414927775"/>
    <n v="1412332175"/>
    <n v="16346.437210648148"/>
    <s v="1944/10/01"/>
    <x v="1009"/>
    <b v="1"/>
    <n v="51"/>
    <b v="1"/>
    <x v="6"/>
  </r>
  <r>
    <n v="3272"/>
    <s v="&quot;Next Stop&quot; - Adjusting to dating in NYC"/>
    <s v="A new original play that follows two Israeli singles navigate the humorous and confusing dating scene of NYC."/>
    <x v="3"/>
    <n v="15443"/>
    <x v="0"/>
    <x v="0"/>
    <s v="USD"/>
    <n v="1446814809"/>
    <n v="1444219209"/>
    <n v="16715.500104166666"/>
    <s v="1945/10/05"/>
    <x v="1520"/>
    <b v="1"/>
    <n v="145"/>
    <b v="1"/>
    <x v="6"/>
  </r>
  <r>
    <n v="3273"/>
    <s v="Toscana, or What I Remember"/>
    <s v="We're bringing Tuscany to the Cherry Lane Theatre with a new play about memory and how we deal with people we love but we can't stand."/>
    <x v="23"/>
    <n v="4296"/>
    <x v="0"/>
    <x v="0"/>
    <s v="USD"/>
    <n v="1473879600"/>
    <n v="1472498042"/>
    <n v="17042.801412037035"/>
    <s v="1946/08/28"/>
    <x v="783"/>
    <b v="1"/>
    <n v="21"/>
    <b v="1"/>
    <x v="6"/>
  </r>
  <r>
    <n v="3274"/>
    <s v="Orpheus Descending by Tennessee Williams"/>
    <s v="Austin Pendleton directs a rare revival of Tennessee Williams' Orpheus Descending. (photos by Michael Halsband and Talfoto)"/>
    <x v="289"/>
    <n v="15705"/>
    <x v="0"/>
    <x v="0"/>
    <s v="USD"/>
    <n v="1458075600"/>
    <n v="1454259272"/>
    <n v="16831.704537037036"/>
    <s v="1946/01/29"/>
    <x v="376"/>
    <b v="1"/>
    <n v="286"/>
    <b v="1"/>
    <x v="6"/>
  </r>
  <r>
    <n v="3275"/>
    <s v="The Hurtling Stillness. A story about angels and clowns"/>
    <s v="The Whitelisted Theatre Company is a non-profit arts organization dedicated to producing the most relevant European plays in NYC."/>
    <x v="40"/>
    <n v="1805"/>
    <x v="0"/>
    <x v="0"/>
    <s v="USD"/>
    <n v="1423456200"/>
    <n v="1421183271"/>
    <n v="16448.88045138889"/>
    <s v="1945/01/11"/>
    <x v="1060"/>
    <b v="1"/>
    <n v="12"/>
    <b v="1"/>
    <x v="6"/>
  </r>
  <r>
    <n v="3276"/>
    <s v="We The Astronomers"/>
    <s v="In 2016, KO Theatre presents a world premiere play in Toronto, ON about faith, home, and the secrets we keep from those we love."/>
    <x v="37"/>
    <n v="5258"/>
    <x v="0"/>
    <x v="5"/>
    <s v="CAD"/>
    <n v="1459483140"/>
    <n v="1456526879"/>
    <n v="16857.949988425928"/>
    <s v="1946/02/24"/>
    <x v="801"/>
    <b v="1"/>
    <n v="100"/>
    <b v="1"/>
    <x v="6"/>
  </r>
  <r>
    <n v="3277"/>
    <s v="Go People does 'Almost, Maine'"/>
    <s v="One of the most popular American plays of the last decade comes to London for its international premiere. Festive and bittersweet."/>
    <x v="10"/>
    <n v="5430"/>
    <x v="0"/>
    <x v="1"/>
    <s v="GBP"/>
    <n v="1416331406"/>
    <n v="1413735806"/>
    <n v="16362.682939814815"/>
    <s v="1944/10/17"/>
    <x v="1004"/>
    <b v="1"/>
    <n v="100"/>
    <b v="1"/>
    <x v="6"/>
  </r>
  <r>
    <n v="3278"/>
    <s v="Unusual Charles Dickens adaptation at Edinburgh Fringe"/>
    <s v="This Victorian gothic tragedy tells the untold story of Estella Havisham. Combining puppetry, music and striking digital projections."/>
    <x v="30"/>
    <n v="2585"/>
    <x v="0"/>
    <x v="1"/>
    <s v="GBP"/>
    <n v="1433017303"/>
    <n v="1430425303"/>
    <n v="16555.848414351851"/>
    <s v="1945/04/28"/>
    <x v="876"/>
    <b v="1"/>
    <n v="34"/>
    <b v="1"/>
    <x v="6"/>
  </r>
  <r>
    <n v="3279"/>
    <s v="Good People at The Hudson Guild Theatre"/>
    <s v="LOOKING FOR GOOD PEOPLE to help fund our production of &quot;Good People&quot; with Kia Hellman &amp; Shayne Anderson, directed by Christine Dunford."/>
    <x v="238"/>
    <n v="6628"/>
    <x v="0"/>
    <x v="0"/>
    <s v="USD"/>
    <n v="1459474059"/>
    <n v="1456885659"/>
    <n v="16862.102534722224"/>
    <s v="1946/03/01"/>
    <x v="1481"/>
    <b v="0"/>
    <n v="63"/>
    <b v="1"/>
    <x v="6"/>
  </r>
  <r>
    <n v="3280"/>
    <s v="Greensboro: A Requiem presented by ATC's Youth Ensemble"/>
    <s v="Support CPS students' travel to North Carolina to interview community members and produce the documentary play, Greensboro: A Requiem."/>
    <x v="13"/>
    <n v="2060"/>
    <x v="0"/>
    <x v="0"/>
    <s v="USD"/>
    <n v="1433134800"/>
    <n v="1430158198"/>
    <n v="16552.756921296295"/>
    <s v="1945/04/25"/>
    <x v="1048"/>
    <b v="0"/>
    <n v="30"/>
    <b v="1"/>
    <x v="6"/>
  </r>
  <r>
    <n v="3281"/>
    <s v="KICK It's Not How High. It's How Strong! Written &amp; Performed"/>
    <s v="&quot;This is how theater should connect to people&quot;  Margo Jefferson, Pulitzer Prize winning critic"/>
    <x v="10"/>
    <n v="6080"/>
    <x v="0"/>
    <x v="0"/>
    <s v="USD"/>
    <n v="1441153705"/>
    <n v="1438561705"/>
    <n v="16650.019733796296"/>
    <s v="1945/08/01"/>
    <x v="1050"/>
    <b v="0"/>
    <n v="47"/>
    <b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x v="310"/>
    <n v="31820.5"/>
    <x v="0"/>
    <x v="0"/>
    <s v="USD"/>
    <n v="1461904788"/>
    <n v="1458103188"/>
    <n v="16876.194305555557"/>
    <s v="1946/03/15"/>
    <x v="925"/>
    <b v="0"/>
    <n v="237"/>
    <b v="1"/>
    <x v="6"/>
  </r>
  <r>
    <n v="3283"/>
    <s v="'Gretel and Hansel' - A Children's Theatre Production"/>
    <s v="'Gretel and Hansel' by Sam Leeves - an inclusive, multi-sensory theatre production for children aged seven to eleven and their families"/>
    <x v="134"/>
    <n v="838"/>
    <x v="0"/>
    <x v="1"/>
    <s v="GBP"/>
    <n v="1455138000"/>
    <n v="1452448298"/>
    <n v="16810.744189814814"/>
    <s v="1946/01/08"/>
    <x v="1522"/>
    <b v="0"/>
    <n v="47"/>
    <b v="1"/>
    <x v="6"/>
  </r>
  <r>
    <n v="3284"/>
    <s v="Help fund Black Enough!"/>
    <s v="Black Enough is an LSU student-staged performance exploring the effects of white supremacy on the black community."/>
    <x v="9"/>
    <n v="3048"/>
    <x v="0"/>
    <x v="0"/>
    <s v="USD"/>
    <n v="1454047140"/>
    <n v="1452546853"/>
    <n v="16811.884872685187"/>
    <s v="1946/01/09"/>
    <x v="474"/>
    <b v="0"/>
    <n v="15"/>
    <b v="1"/>
    <x v="6"/>
  </r>
  <r>
    <n v="3285"/>
    <s v="By Morning"/>
    <s v="A new play by Matthew Gasda"/>
    <x v="402"/>
    <n v="5604"/>
    <x v="0"/>
    <x v="0"/>
    <s v="USD"/>
    <n v="1488258000"/>
    <n v="1485556626"/>
    <n v="17193.942430555555"/>
    <s v="1947/01/26"/>
    <x v="538"/>
    <b v="0"/>
    <n v="81"/>
    <b v="1"/>
    <x v="6"/>
  </r>
  <r>
    <n v="3286"/>
    <s v="THE FALL - A New Play at FringeNYC!"/>
    <s v="An ensemble-driven play inspired by real-life accounts about six young women who lost their fathers on 9/11. August 2016 at FringeNYC!"/>
    <x v="36"/>
    <n v="15265"/>
    <x v="0"/>
    <x v="0"/>
    <s v="USD"/>
    <n v="1471291782"/>
    <n v="1468699782"/>
    <n v="16998.840069444443"/>
    <s v="1946/07/15"/>
    <x v="188"/>
    <b v="0"/>
    <n v="122"/>
    <b v="1"/>
    <x v="6"/>
  </r>
  <r>
    <n v="3287"/>
    <s v="Three Things: Stories About Life"/>
    <s v="An inspirational one-man play about crisis, community, and the search for wholeness."/>
    <x v="30"/>
    <n v="2500"/>
    <x v="0"/>
    <x v="5"/>
    <s v="CAD"/>
    <n v="1448733628"/>
    <n v="1446573628"/>
    <n v="16742.750324074073"/>
    <s v="1945/11/01"/>
    <x v="1212"/>
    <b v="0"/>
    <n v="34"/>
    <b v="1"/>
    <x v="6"/>
  </r>
  <r>
    <n v="3288"/>
    <s v="Cancer patient Anne Bartram's bucket list wish..."/>
    <s v="Cancer patient Anne Bartram's bucket list wish, is to have her new play performed at a London venue and reviewed by a national paper."/>
    <x v="3"/>
    <n v="10026.49"/>
    <x v="0"/>
    <x v="1"/>
    <s v="GBP"/>
    <n v="1466463600"/>
    <n v="1463337315"/>
    <n v="16936.774479166666"/>
    <s v="1946/05/14"/>
    <x v="1139"/>
    <b v="0"/>
    <n v="207"/>
    <b v="1"/>
    <x v="6"/>
  </r>
  <r>
    <n v="3289"/>
    <s v="Help take 'Conversations With Rats' to Edinburgh Fringe 2017"/>
    <s v="Ampersand Theatre's debut appearance at Edinburgh is in 2017 as Conversations With Rats opens at theSpace on the Mile, please help!"/>
    <x v="2"/>
    <n v="665.21"/>
    <x v="0"/>
    <x v="1"/>
    <s v="GBP"/>
    <n v="1487580602"/>
    <n v="1485161402"/>
    <n v="17189.368078703705"/>
    <s v="1947/01/22"/>
    <x v="244"/>
    <b v="0"/>
    <n v="25"/>
    <b v="1"/>
    <x v="6"/>
  </r>
  <r>
    <n v="3290"/>
    <s v="Get JunkBox Theatre To Edinburgh Fringe!"/>
    <s v="Pregnancy. Viagra. Murder. Nutella. What more could you want?_x000a__x000a_Help get JunkBox Theatre to Edinburgh Fringe 2017!"/>
    <x v="13"/>
    <n v="2424"/>
    <x v="0"/>
    <x v="1"/>
    <s v="GBP"/>
    <n v="1489234891"/>
    <n v="1486642891"/>
    <n v="17206.51494212963"/>
    <s v="1947/02/08"/>
    <x v="297"/>
    <b v="0"/>
    <n v="72"/>
    <b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x v="2"/>
    <n v="570"/>
    <x v="0"/>
    <x v="0"/>
    <s v="USD"/>
    <n v="1442462340"/>
    <n v="1439743900"/>
    <n v="16663.702546296296"/>
    <s v="1945/08/14"/>
    <x v="991"/>
    <b v="0"/>
    <n v="14"/>
    <b v="1"/>
    <x v="6"/>
  </r>
  <r>
    <n v="3292"/>
    <s v="Dick Whittington - our 2016 community pantomime!"/>
    <s v="Iver Heath Drama Club is a not-for-profit community group and this year we are performing DICK WHITTINGTON."/>
    <x v="403"/>
    <n v="289"/>
    <x v="0"/>
    <x v="1"/>
    <s v="GBP"/>
    <n v="1449257348"/>
    <n v="1444069748"/>
    <n v="16713.770231481481"/>
    <s v="1945/10/03"/>
    <x v="467"/>
    <b v="0"/>
    <n v="15"/>
    <b v="1"/>
    <x v="6"/>
  </r>
  <r>
    <n v="3293"/>
    <s v="Threefold Social Organism Theatre Project"/>
    <s v="In 1917 Rudolf Steiner's Threefold Social Organism was an attempt to save a devastated Europe. 100 years later do we have a new chance?"/>
    <x v="37"/>
    <n v="7670"/>
    <x v="0"/>
    <x v="4"/>
    <s v="NZD"/>
    <n v="1488622352"/>
    <n v="1486030352"/>
    <n v="17199.425370370369"/>
    <s v="1947/02/01"/>
    <x v="1285"/>
    <b v="0"/>
    <n v="91"/>
    <b v="1"/>
    <x v="6"/>
  </r>
  <r>
    <n v="3294"/>
    <s v="old man's Gift"/>
    <s v="A young theatre company promoting new talent and looking for help in funding our very first set for our black comedy &quot;old man's Gift&quot;"/>
    <x v="20"/>
    <n v="710"/>
    <x v="0"/>
    <x v="1"/>
    <s v="GBP"/>
    <n v="1434459554"/>
    <n v="1431867554"/>
    <n v="16572.54113425926"/>
    <s v="1945/05/15"/>
    <x v="974"/>
    <b v="0"/>
    <n v="24"/>
    <b v="1"/>
    <x v="6"/>
  </r>
  <r>
    <n v="3295"/>
    <s v="The Divine Comedy Show"/>
    <s v="A comedic drama about The Devil and his quest to take a bride and to Hell with the consequences, no matter what they may be."/>
    <x v="176"/>
    <n v="720.01"/>
    <x v="0"/>
    <x v="1"/>
    <s v="GBP"/>
    <n v="1474886229"/>
    <n v="1472294229"/>
    <n v="17040.442465277778"/>
    <s v="1946/08/26"/>
    <x v="684"/>
    <b v="0"/>
    <n v="27"/>
    <b v="1"/>
    <x v="6"/>
  </r>
  <r>
    <n v="3296"/>
    <s v="Alix in Wundergarten"/>
    <s v="A dark theatrical comedy about four actors recording a warped radio version of Lewis Carroll's 'Alice's Adventures in Wonderland'."/>
    <x v="15"/>
    <n v="2161"/>
    <x v="0"/>
    <x v="1"/>
    <s v="GBP"/>
    <n v="1448229600"/>
    <n v="1446401372"/>
    <n v="16740.756620370372"/>
    <s v="1945/10/30"/>
    <x v="1523"/>
    <b v="0"/>
    <n v="47"/>
    <b v="1"/>
    <x v="6"/>
  </r>
  <r>
    <n v="3297"/>
    <s v="MY EYES WENT DARK"/>
    <s v="A father loses his family in a freak plane crash and goes on to murder the air traffic controller he holds responsible."/>
    <x v="62"/>
    <n v="5504"/>
    <x v="0"/>
    <x v="1"/>
    <s v="GBP"/>
    <n v="1438037940"/>
    <n v="1436380256"/>
    <n v="16624.771481481483"/>
    <s v="1945/07/06"/>
    <x v="903"/>
    <b v="0"/>
    <n v="44"/>
    <b v="1"/>
    <x v="6"/>
  </r>
  <r>
    <n v="3298"/>
    <s v="Get. That. Snitch. - The World's Most Dangerous Play"/>
    <s v="A stylishly sinister story about blood, guns, and raw ambition. You can help Great Minds bring the world's most dangerous play to life!"/>
    <x v="3"/>
    <n v="10173"/>
    <x v="0"/>
    <x v="0"/>
    <s v="USD"/>
    <n v="1442102400"/>
    <n v="1440370768"/>
    <n v="16670.957962962962"/>
    <s v="1945/08/21"/>
    <x v="132"/>
    <b v="0"/>
    <n v="72"/>
    <b v="1"/>
    <x v="6"/>
  </r>
  <r>
    <n v="3299"/>
    <s v="The Maid, in the Common Room, with the FiancÃ©: A Comedy"/>
    <s v="A quick-witted original comedy that follows a group of eccentric friends as they attend an engagement party gone terribly wrong!"/>
    <x v="9"/>
    <n v="3486"/>
    <x v="0"/>
    <x v="0"/>
    <s v="USD"/>
    <n v="1444860063"/>
    <n v="1442268063"/>
    <n v="16692.917395833334"/>
    <s v="1945/09/12"/>
    <x v="310"/>
    <b v="0"/>
    <n v="63"/>
    <b v="1"/>
    <x v="6"/>
  </r>
  <r>
    <n v="3300"/>
    <s v="MAX &amp; ELSA: NO MUSIC. NO CHILDREN."/>
    <s v="A subversive parody about the two people for whom the hills were NOT alive with THE SOUND OF MUSIC."/>
    <x v="9"/>
    <n v="4085"/>
    <x v="0"/>
    <x v="0"/>
    <s v="USD"/>
    <n v="1430329862"/>
    <n v="1428515462"/>
    <n v="16533.743773148148"/>
    <s v="1945/04/06"/>
    <x v="510"/>
    <b v="0"/>
    <n v="88"/>
    <b v="1"/>
    <x v="6"/>
  </r>
  <r>
    <n v="3301"/>
    <s v="right left with heels: US Premiere at City Garage"/>
    <s v="The US premiere of the controversial new Polish play the authorities don't want you to see, staged by an award-winning director."/>
    <x v="9"/>
    <n v="4004"/>
    <x v="0"/>
    <x v="0"/>
    <s v="USD"/>
    <n v="1470034740"/>
    <n v="1466185176"/>
    <n v="16969.735833333332"/>
    <s v="1946/06/16"/>
    <x v="784"/>
    <b v="0"/>
    <n v="70"/>
    <b v="1"/>
    <x v="6"/>
  </r>
  <r>
    <n v="3302"/>
    <s v="El muro de BorÃ­s KiÃ©n"/>
    <s v="FilosofÃ­a de los anÃ³nimos"/>
    <x v="33"/>
    <n v="8685"/>
    <x v="0"/>
    <x v="3"/>
    <s v="EUR"/>
    <n v="1481099176"/>
    <n v="1478507176"/>
    <n v="17112.351574074073"/>
    <s v="1946/11/06"/>
    <x v="1524"/>
    <b v="0"/>
    <n v="50"/>
    <b v="1"/>
    <x v="6"/>
  </r>
  <r>
    <n v="3303"/>
    <s v="VisiÃ³n Latino Theatre Company"/>
    <s v="VisiÃ³n Latino Theatre Company was founded by three young latino professionals sharing the stories of everyday latinos."/>
    <x v="40"/>
    <n v="2086"/>
    <x v="0"/>
    <x v="0"/>
    <s v="USD"/>
    <n v="1427553484"/>
    <n v="1424533084"/>
    <n v="16487.651435185184"/>
    <s v="1945/02/19"/>
    <x v="1451"/>
    <b v="0"/>
    <n v="35"/>
    <b v="1"/>
    <x v="6"/>
  </r>
  <r>
    <n v="3304"/>
    <s v="I Can Ski Forever 3"/>
    <s v="A musical comedy production celebrating the unique, lovable, insufferable ski culture of the modern day mountain town."/>
    <x v="36"/>
    <n v="15677.5"/>
    <x v="0"/>
    <x v="0"/>
    <s v="USD"/>
    <n v="1482418752"/>
    <n v="1479826752"/>
    <n v="17127.624444444446"/>
    <s v="1946/11/21"/>
    <x v="572"/>
    <b v="0"/>
    <n v="175"/>
    <b v="1"/>
    <x v="6"/>
  </r>
  <r>
    <n v="3305"/>
    <s v="The Judgment of Paris"/>
    <s v="The Judgement of Paris is an exciting, inspirational poem set to run Oct. 2, 3 &amp; 4 at Plays &amp; Players, but we need funding and fans."/>
    <x v="23"/>
    <n v="4081"/>
    <x v="0"/>
    <x v="0"/>
    <s v="USD"/>
    <n v="1438374748"/>
    <n v="1435782748"/>
    <n v="16617.855879629631"/>
    <s v="1945/06/29"/>
    <x v="133"/>
    <b v="0"/>
    <n v="20"/>
    <b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x v="15"/>
    <n v="2630"/>
    <x v="0"/>
    <x v="0"/>
    <s v="USD"/>
    <n v="1465527600"/>
    <n v="1462252542"/>
    <n v="16924.219236111112"/>
    <s v="1946/05/02"/>
    <x v="1037"/>
    <b v="0"/>
    <n v="54"/>
    <b v="1"/>
    <x v="6"/>
  </r>
  <r>
    <n v="3307"/>
    <s v="The Respectful Prostitute"/>
    <s v="A group of Stanford students are going to present Jean-Paul Sartre's play, The Respectful Prostitute, at the end of Spring quarter."/>
    <x v="28"/>
    <n v="1066.8"/>
    <x v="0"/>
    <x v="0"/>
    <s v="USD"/>
    <n v="1463275339"/>
    <n v="1460683339"/>
    <n v="16906.057164351852"/>
    <s v="1946/04/14"/>
    <x v="1525"/>
    <b v="0"/>
    <n v="20"/>
    <b v="1"/>
    <x v="6"/>
  </r>
  <r>
    <n v="3308"/>
    <s v="A Hand of Talons"/>
    <s v="Descend into the dark world of steampunk noir in this thrilling new play, written by Maggie Lee and directed by Amy Poisson!"/>
    <x v="8"/>
    <n v="4280"/>
    <x v="0"/>
    <x v="0"/>
    <s v="USD"/>
    <n v="1460581365"/>
    <n v="1458766965"/>
    <n v="16883.876909722221"/>
    <s v="1946/03/22"/>
    <x v="680"/>
    <b v="0"/>
    <n v="57"/>
    <b v="1"/>
    <x v="6"/>
  </r>
  <r>
    <n v="3309"/>
    <s v="Collision Course"/>
    <s v="Two unlikely friends, a garage, tinned beans &amp; the end of the world."/>
    <x v="18"/>
    <n v="558"/>
    <x v="0"/>
    <x v="1"/>
    <s v="GBP"/>
    <n v="1476632178"/>
    <n v="1473953778"/>
    <n v="17059.650208333333"/>
    <s v="1946/09/14"/>
    <x v="124"/>
    <b v="0"/>
    <n v="31"/>
    <b v="1"/>
    <x v="6"/>
  </r>
  <r>
    <n v="3310"/>
    <s v="The Island Boys: A New Play"/>
    <s v="A new play about coming coming home, recovery, and trying to find God in the process."/>
    <x v="115"/>
    <n v="6505"/>
    <x v="0"/>
    <x v="0"/>
    <s v="USD"/>
    <n v="1444169825"/>
    <n v="1441577825"/>
    <n v="16684.928530092591"/>
    <s v="1945/09/04"/>
    <x v="1492"/>
    <b v="0"/>
    <n v="31"/>
    <b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x v="30"/>
    <n v="2746"/>
    <x v="0"/>
    <x v="0"/>
    <s v="USD"/>
    <n v="1445065210"/>
    <n v="1442473210"/>
    <n v="16695.291782407407"/>
    <s v="1945/09/15"/>
    <x v="1186"/>
    <b v="0"/>
    <n v="45"/>
    <b v="1"/>
    <x v="6"/>
  </r>
  <r>
    <n v="3312"/>
    <s v="Richard III"/>
    <s v="Bare Theatre presents one of Shakespeare's most notorious characters in the final chapter of the War of the Roses saga."/>
    <x v="30"/>
    <n v="2501"/>
    <x v="0"/>
    <x v="0"/>
    <s v="USD"/>
    <n v="1478901600"/>
    <n v="1477077946"/>
    <n v="17095.809560185186"/>
    <s v="1946/10/20"/>
    <x v="1287"/>
    <b v="0"/>
    <n v="41"/>
    <b v="1"/>
    <x v="6"/>
  </r>
  <r>
    <n v="3313"/>
    <s v="Melbin the Accidental"/>
    <s v="A modern reworking of Shakespeare's histories and tragedies in iambic pentameter to talk of death, love, and race."/>
    <x v="13"/>
    <n v="2321"/>
    <x v="0"/>
    <x v="0"/>
    <s v="USD"/>
    <n v="1453856400"/>
    <n v="1452664317"/>
    <n v="16813.244409722221"/>
    <s v="1946/01/11"/>
    <x v="747"/>
    <b v="0"/>
    <n v="29"/>
    <b v="1"/>
    <x v="6"/>
  </r>
  <r>
    <n v="3314"/>
    <s v="The White Bike"/>
    <s v="I want to add a new perspective to the cycling safety debate by taking my play THE WHITE BIKE to the Edinburgh Festival of Cycling"/>
    <x v="134"/>
    <n v="1686"/>
    <x v="0"/>
    <x v="1"/>
    <s v="GBP"/>
    <n v="1431115500"/>
    <n v="1428733511"/>
    <n v="16536.267488425925"/>
    <s v="1945/04/09"/>
    <x v="1383"/>
    <b v="0"/>
    <n v="58"/>
    <b v="1"/>
    <x v="6"/>
  </r>
  <r>
    <n v="3315"/>
    <s v="Red and The Wolf: A Prospero Theatre Production"/>
    <s v="Help Prospero take its Dark Retelling of the &quot;Red&quot; story to Edinburgh! The Forest breathes and waits...will you join us?"/>
    <x v="23"/>
    <n v="4400"/>
    <x v="0"/>
    <x v="1"/>
    <s v="GBP"/>
    <n v="1462519041"/>
    <n v="1459927041"/>
    <n v="16897.303715277776"/>
    <s v="1946/04/05"/>
    <x v="1245"/>
    <b v="0"/>
    <n v="89"/>
    <b v="1"/>
    <x v="6"/>
  </r>
  <r>
    <n v="3316"/>
    <s v="LOVENESS, the play @FringeNYC 2014"/>
    <s v="Gorgeousness that which sits in the root of Loveness._x000a_Other than this there is no endearment for or otherwise_x000a_to describe."/>
    <x v="404"/>
    <n v="11747.18"/>
    <x v="0"/>
    <x v="0"/>
    <s v="USD"/>
    <n v="1407506040"/>
    <n v="1404680075"/>
    <n v="16257.871238425925"/>
    <s v="1944/07/04"/>
    <x v="1474"/>
    <b v="0"/>
    <n v="125"/>
    <b v="1"/>
    <x v="6"/>
  </r>
  <r>
    <n v="3317"/>
    <s v="Seven Minutes in Eternity"/>
    <s v="Andy Boyd's epic new satire about heroes and villains, humankind's search for glory, and fascism in America"/>
    <x v="405"/>
    <n v="1115"/>
    <x v="0"/>
    <x v="0"/>
    <s v="USD"/>
    <n v="1465347424"/>
    <n v="1462755424"/>
    <n v="16930.039629629631"/>
    <s v="1946/05/08"/>
    <x v="1224"/>
    <b v="0"/>
    <n v="18"/>
    <b v="1"/>
    <x v="6"/>
  </r>
  <r>
    <n v="3318"/>
    <s v="ROOMIES - Atlantic Canada Tour 2016-17"/>
    <s v="Help us strengthen and inspire disability arts in Atlantic Canada"/>
    <x v="13"/>
    <n v="2512"/>
    <x v="0"/>
    <x v="5"/>
    <s v="CAD"/>
    <n v="1460341800"/>
    <n v="1456902893"/>
    <n v="16862.302002314816"/>
    <s v="1946/03/01"/>
    <x v="1481"/>
    <b v="0"/>
    <n v="32"/>
    <b v="1"/>
    <x v="6"/>
  </r>
  <r>
    <n v="3319"/>
    <s v="Down the Rabbit Hole"/>
    <s v="Down the Rabbit Hole is an exciting new play by Not Just Theatre Productions. To be performed at Matthew's Yard Theatre in Feb 2015"/>
    <x v="2"/>
    <n v="540"/>
    <x v="0"/>
    <x v="1"/>
    <s v="GBP"/>
    <n v="1422712986"/>
    <n v="1418824986"/>
    <n v="16421.585486111111"/>
    <s v="1944/12/15"/>
    <x v="553"/>
    <b v="0"/>
    <n v="16"/>
    <b v="1"/>
    <x v="6"/>
  </r>
  <r>
    <n v="3320"/>
    <s v="Mama Threw Me So High &amp; He Who Speaks"/>
    <s v="Imaginary Theater Company presents two modern day tall tales about family, resilience and redemption."/>
    <x v="30"/>
    <n v="2525"/>
    <x v="0"/>
    <x v="0"/>
    <s v="USD"/>
    <n v="1466557557"/>
    <n v="1463965557"/>
    <n v="16944.045798611111"/>
    <s v="1946/05/22"/>
    <x v="1526"/>
    <b v="0"/>
    <n v="38"/>
    <b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x v="2"/>
    <n v="537"/>
    <x v="0"/>
    <x v="0"/>
    <s v="USD"/>
    <n v="1413431940"/>
    <n v="1412216665"/>
    <n v="16345.100289351853"/>
    <s v="1944/09/30"/>
    <x v="471"/>
    <b v="0"/>
    <n v="15"/>
    <b v="1"/>
    <x v="6"/>
  </r>
  <r>
    <n v="3322"/>
    <s v="Familiar Strangers â€” A Staged Reading"/>
    <s v="Familiar Strangers follows the journey of a community of people living homeless on the streets in and around Tompkins Square Park."/>
    <x v="126"/>
    <n v="3350"/>
    <x v="0"/>
    <x v="0"/>
    <s v="USD"/>
    <n v="1466567700"/>
    <n v="1464653696"/>
    <n v="16952.010370370372"/>
    <s v="1946/05/30"/>
    <x v="1527"/>
    <b v="0"/>
    <n v="23"/>
    <b v="1"/>
    <x v="6"/>
  </r>
  <r>
    <n v="3323"/>
    <s v="Migrants' Theatre"/>
    <s v="Young adult theatre makers from London are raising money to cover costs for touring with their current production MigrantsÂ´ Rhapsody."/>
    <x v="28"/>
    <n v="1259"/>
    <x v="0"/>
    <x v="1"/>
    <s v="GBP"/>
    <n v="1474793208"/>
    <n v="1472201208"/>
    <n v="17039.365833333333"/>
    <s v="1946/08/25"/>
    <x v="1528"/>
    <b v="0"/>
    <n v="49"/>
    <b v="1"/>
    <x v="6"/>
  </r>
  <r>
    <n v="3324"/>
    <s v="At Swim, Two Boys"/>
    <s v="The play tells the story of Jim and Doyler and their friendship on the brink of Irish independence."/>
    <x v="15"/>
    <n v="1525"/>
    <x v="0"/>
    <x v="17"/>
    <s v="EUR"/>
    <n v="1465135190"/>
    <n v="1463925590"/>
    <n v="16943.583217592593"/>
    <s v="1946/05/21"/>
    <x v="1432"/>
    <b v="0"/>
    <n v="10"/>
    <b v="1"/>
    <x v="6"/>
  </r>
  <r>
    <n v="3325"/>
    <s v="Infectious, love at the end of the 21st century!"/>
    <s v="Innovative Theatre Company Needs You To Reach Funding Requirements. We Are So Close We Can Smell It! Thank You In Advance."/>
    <x v="44"/>
    <n v="450"/>
    <x v="0"/>
    <x v="1"/>
    <s v="GBP"/>
    <n v="1428256277"/>
    <n v="1425235877"/>
    <n v="16495.785613425927"/>
    <s v="1945/02/27"/>
    <x v="936"/>
    <b v="0"/>
    <n v="15"/>
    <b v="1"/>
    <x v="6"/>
  </r>
  <r>
    <n v="3326"/>
    <s v="Me? A Caregiver?"/>
    <s v="An edgy, hilarious, compassionate and honest show to help caregivers find courage, trust their instincts and above all, to laugh."/>
    <x v="6"/>
    <n v="8110"/>
    <x v="0"/>
    <x v="0"/>
    <s v="USD"/>
    <n v="1425830905"/>
    <n v="1423242505"/>
    <n v="16472.714178240742"/>
    <s v="1945/02/04"/>
    <x v="1352"/>
    <b v="0"/>
    <n v="57"/>
    <b v="1"/>
    <x v="6"/>
  </r>
  <r>
    <n v="3327"/>
    <s v="Itch + Scratch at Hackney Showroom"/>
    <s v="After 3 successful nights last year, Itch+Scratch are back. New writing, live music and party fun. Best New Theatre, Great Night Out."/>
    <x v="134"/>
    <n v="810"/>
    <x v="0"/>
    <x v="1"/>
    <s v="GBP"/>
    <n v="1462697966"/>
    <n v="1460105966"/>
    <n v="16899.37460648148"/>
    <s v="1946/04/07"/>
    <x v="8"/>
    <b v="0"/>
    <n v="33"/>
    <b v="1"/>
    <x v="6"/>
  </r>
  <r>
    <n v="3328"/>
    <s v="3 Days In Savannah Part II"/>
    <s v="&quot;3 Days In Savannah&quot; explores the issues of love, racism, and regret while reminding us that, &quot;life is a game and love is the prize.&quot;"/>
    <x v="40"/>
    <n v="2635"/>
    <x v="0"/>
    <x v="0"/>
    <s v="USD"/>
    <n v="1404522000"/>
    <n v="1404308883"/>
    <n v="16253.575034722222"/>
    <s v="1944/06/30"/>
    <x v="1403"/>
    <b v="0"/>
    <n v="9"/>
    <b v="1"/>
    <x v="6"/>
  </r>
  <r>
    <n v="3329"/>
    <s v="Jestia and Raedon"/>
    <s v="Jestia and Raedon is a brand new romantic comedy play going to the Edinburgh Fringe Festival this summer."/>
    <x v="28"/>
    <n v="1168"/>
    <x v="0"/>
    <x v="1"/>
    <s v="GBP"/>
    <n v="1406502000"/>
    <n v="1405583108"/>
    <n v="16268.323009259258"/>
    <s v="1944/07/15"/>
    <x v="323"/>
    <b v="0"/>
    <n v="26"/>
    <b v="1"/>
    <x v="6"/>
  </r>
  <r>
    <n v="3330"/>
    <s v="Tissue by Louise Page. A play about Breast Cancer."/>
    <s v="&quot;Tissue&quot; is a play about Breast Cancer. Produced by MonkeyBond theatre co.ltd to raise awareness for Breast cancer."/>
    <x v="15"/>
    <n v="1594"/>
    <x v="0"/>
    <x v="1"/>
    <s v="GBP"/>
    <n v="1427919468"/>
    <n v="1425331068"/>
    <n v="16496.887361111112"/>
    <s v="1945/02/28"/>
    <x v="422"/>
    <b v="0"/>
    <n v="69"/>
    <b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x v="10"/>
    <n v="5226"/>
    <x v="0"/>
    <x v="0"/>
    <s v="USD"/>
    <n v="1444149886"/>
    <n v="1441125886"/>
    <n v="16679.697754629629"/>
    <s v="1945/08/30"/>
    <x v="187"/>
    <b v="0"/>
    <n v="65"/>
    <b v="1"/>
    <x v="6"/>
  </r>
  <r>
    <n v="3332"/>
    <s v="Cortez"/>
    <s v="Two marine biologists are at odds during an important expedition. When a stranded shark refuses to die, things get weird."/>
    <x v="12"/>
    <n v="6000"/>
    <x v="0"/>
    <x v="0"/>
    <s v="USD"/>
    <n v="1405802330"/>
    <n v="1403210330"/>
    <n v="16240.860300925926"/>
    <s v="1944/06/17"/>
    <x v="567"/>
    <b v="0"/>
    <n v="83"/>
    <b v="1"/>
    <x v="6"/>
  </r>
  <r>
    <n v="3333"/>
    <s v="From Providence to Cuba: A Historic Theater Adventure"/>
    <s v="Providence's Latino theater, ECAS Theater, is headed to Cuba in July to premiere an original Cuban play there. Help us make history!"/>
    <x v="8"/>
    <n v="3660"/>
    <x v="0"/>
    <x v="0"/>
    <s v="USD"/>
    <n v="1434384880"/>
    <n v="1432484080"/>
    <n v="16579.676851851851"/>
    <s v="1945/05/22"/>
    <x v="1529"/>
    <b v="0"/>
    <n v="111"/>
    <b v="1"/>
    <x v="6"/>
  </r>
  <r>
    <n v="3334"/>
    <s v="The Saltbox Theatre Collective Seed Money Project"/>
    <s v="The Saltbox Theatre Collective is a brand new not-for-profit theatre company in Illinois."/>
    <x v="406"/>
    <n v="5366"/>
    <x v="0"/>
    <x v="0"/>
    <s v="USD"/>
    <n v="1438259422"/>
    <n v="1435667422"/>
    <n v="16616.521087962963"/>
    <s v="1945/06/28"/>
    <x v="773"/>
    <b v="0"/>
    <n v="46"/>
    <b v="1"/>
    <x v="6"/>
  </r>
  <r>
    <n v="3335"/>
    <s v="Unhinged Creations Presents 'Phantom Pain' - Ed Fringe 2014"/>
    <s v="Phantom Pain - a new play promoting mental health awareness written and performed by fledgling theatre company Unhinged Creations."/>
    <x v="10"/>
    <n v="5016"/>
    <x v="0"/>
    <x v="1"/>
    <s v="GBP"/>
    <n v="1407106800"/>
    <n v="1404749446"/>
    <n v="16258.674143518518"/>
    <s v="1944/07/05"/>
    <x v="415"/>
    <b v="0"/>
    <n v="63"/>
    <b v="1"/>
    <x v="6"/>
  </r>
  <r>
    <n v="3336"/>
    <s v="WILDE TALES"/>
    <s v="A theatrical adaptation of Oscar Wilde's short stories, presented by Suitcase Civilians at The Space, April 5-10 2016."/>
    <x v="49"/>
    <n v="250"/>
    <x v="0"/>
    <x v="1"/>
    <s v="GBP"/>
    <n v="1459845246"/>
    <n v="1457429646"/>
    <n v="16868.398680555554"/>
    <s v="1946/03/07"/>
    <x v="302"/>
    <b v="0"/>
    <n v="9"/>
    <b v="1"/>
    <x v="6"/>
  </r>
  <r>
    <n v="3337"/>
    <s v="Das Ding - A Globetrotting Comedy"/>
    <s v="StoneCrabs is thrilled to bring to the UK the first English production of Philipp LÃ¶hleâ€™s play Das Ding (The Thing)."/>
    <x v="30"/>
    <n v="2755"/>
    <x v="0"/>
    <x v="1"/>
    <s v="GBP"/>
    <n v="1412974800"/>
    <n v="1411109167"/>
    <n v="16332.282025462962"/>
    <s v="1944/09/17"/>
    <x v="477"/>
    <b v="0"/>
    <n v="34"/>
    <b v="1"/>
    <x v="6"/>
  </r>
  <r>
    <n v="3338"/>
    <s v="The Last Days of Judas Iscariot"/>
    <s v="Join Estelle Parsons in support of Theater That Looks and Sounds Like America"/>
    <x v="36"/>
    <n v="15327"/>
    <x v="0"/>
    <x v="0"/>
    <s v="USD"/>
    <n v="1487944080"/>
    <n v="1486129680"/>
    <n v="17200.575000000001"/>
    <s v="1947/02/02"/>
    <x v="1398"/>
    <b v="0"/>
    <n v="112"/>
    <b v="1"/>
    <x v="6"/>
  </r>
  <r>
    <n v="3339"/>
    <s v="FRESH PRODUCE'd LA presents: Friends in Transient Places"/>
    <s v="FPLA presents FRIENDS IN TRANSIENT PLACES by Jonathan Caren: a magical story of modern life."/>
    <x v="6"/>
    <n v="8348"/>
    <x v="0"/>
    <x v="0"/>
    <s v="USD"/>
    <n v="1469721518"/>
    <n v="1467129518"/>
    <n v="16980.665717592594"/>
    <s v="1946/06/27"/>
    <x v="345"/>
    <b v="0"/>
    <n v="47"/>
    <b v="1"/>
    <x v="6"/>
  </r>
  <r>
    <n v="3340"/>
    <s v="King Lear"/>
    <s v="The Eno River Players is a community theater in Durham, North Carolina. We are trying to raise money to get our second show on its feet"/>
    <x v="9"/>
    <n v="4145"/>
    <x v="0"/>
    <x v="0"/>
    <s v="USD"/>
    <n v="1481066554"/>
    <n v="1478906554"/>
    <n v="17116.974004629628"/>
    <s v="1946/11/10"/>
    <x v="1215"/>
    <b v="0"/>
    <n v="38"/>
    <b v="1"/>
    <x v="6"/>
  </r>
  <r>
    <n v="3341"/>
    <s v="Today I Live"/>
    <s v="A London flat, two stories play simultaneously. Irish mapmaker 1821, Iranian artist present day. Each senses the other. Worlds collide."/>
    <x v="295"/>
    <n v="3350"/>
    <x v="0"/>
    <x v="1"/>
    <s v="GBP"/>
    <n v="1465750800"/>
    <n v="1463771421"/>
    <n v="16941.798854166667"/>
    <s v="1946/05/19"/>
    <x v="795"/>
    <b v="0"/>
    <n v="28"/>
    <b v="1"/>
    <x v="6"/>
  </r>
  <r>
    <n v="3342"/>
    <s v="Uprising Theatre Company's First Production"/>
    <s v="We believe in the power of stories to change the world. Theatre that inspires transformation."/>
    <x v="12"/>
    <n v="6100"/>
    <x v="0"/>
    <x v="0"/>
    <s v="USD"/>
    <n v="1427864340"/>
    <n v="1425020810"/>
    <n v="16493.296412037038"/>
    <s v="1945/02/25"/>
    <x v="1302"/>
    <b v="0"/>
    <n v="78"/>
    <b v="1"/>
    <x v="6"/>
  </r>
  <r>
    <n v="3343"/>
    <s v="The Girl Who Touched the Stars"/>
    <s v="Two sisters make a set of paper dolls which take them on a journey across lands, creating memories along the way."/>
    <x v="176"/>
    <n v="1200"/>
    <x v="0"/>
    <x v="1"/>
    <s v="GBP"/>
    <n v="1460553480"/>
    <n v="1458770384"/>
    <n v="16883.916481481483"/>
    <s v="1946/03/22"/>
    <x v="680"/>
    <b v="0"/>
    <n v="23"/>
    <b v="1"/>
    <x v="6"/>
  </r>
  <r>
    <n v="3344"/>
    <s v="The Other Group Theatre"/>
    <s v="We are a company of crafted and trained actors, writers and directors dedicated to the principles set by the legendary Group Theatre."/>
    <x v="37"/>
    <n v="4565"/>
    <x v="0"/>
    <x v="0"/>
    <s v="USD"/>
    <n v="1409374093"/>
    <n v="1406782093"/>
    <n v="16282.200150462962"/>
    <s v="1944/07/29"/>
    <x v="808"/>
    <b v="0"/>
    <n v="40"/>
    <b v="1"/>
    <x v="6"/>
  </r>
  <r>
    <n v="3345"/>
    <s v="Ultramarine Girl: A Cup Full of Courage"/>
    <s v="Please help us raise funds for the production costs of a world premiere production of a play that will raise awareness for spina bifida"/>
    <x v="2"/>
    <n v="650"/>
    <x v="0"/>
    <x v="0"/>
    <s v="USD"/>
    <n v="1429317420"/>
    <n v="1424226768"/>
    <n v="16484.106111111112"/>
    <s v="1945/02/16"/>
    <x v="135"/>
    <b v="0"/>
    <n v="13"/>
    <b v="1"/>
    <x v="6"/>
  </r>
  <r>
    <n v="3346"/>
    <s v="Shakespearean Youth Theatre (SYT) - The Tempest"/>
    <s v="Tempest opens Feb. 25. Please support Shakespeare, the arts and community youth theater! Be a part of something special!"/>
    <x v="15"/>
    <n v="1650"/>
    <x v="0"/>
    <x v="0"/>
    <s v="USD"/>
    <n v="1424910910"/>
    <n v="1424306110"/>
    <n v="16485.024421296297"/>
    <s v="1945/02/17"/>
    <x v="1457"/>
    <b v="0"/>
    <n v="18"/>
    <b v="1"/>
    <x v="6"/>
  </r>
  <r>
    <n v="3347"/>
    <s v="Sea Life by Lucy Catherine at The Hope Theatre"/>
    <s v="The Hope Theatre is fundraising for their second in-house show, the London premiere of Sea Life by Lucy Catherine opening 24th May 2016"/>
    <x v="13"/>
    <n v="2389"/>
    <x v="0"/>
    <x v="1"/>
    <s v="GBP"/>
    <n v="1462741200"/>
    <n v="1461503654"/>
    <n v="16915.551550925928"/>
    <s v="1946/04/23"/>
    <x v="1041"/>
    <b v="0"/>
    <n v="22"/>
    <b v="1"/>
    <x v="6"/>
  </r>
  <r>
    <n v="3348"/>
    <s v="Macbeth"/>
    <s v="Old Hat's new production explores the bleak culture of war and the cosmic powers of guilt and imagination in Shakespeare's tragedy."/>
    <x v="62"/>
    <n v="5516"/>
    <x v="0"/>
    <x v="0"/>
    <s v="USD"/>
    <n v="1461988740"/>
    <n v="1459949080"/>
    <n v="16897.558796296296"/>
    <s v="1946/04/05"/>
    <x v="1245"/>
    <b v="0"/>
    <n v="79"/>
    <b v="1"/>
    <x v="6"/>
  </r>
  <r>
    <n v="3349"/>
    <s v="MEASURE FOR MEASURE: an all-female adaptation"/>
    <s v="In this ninety-minute adaptation of the classic Shakespeare play, a cast of nine women asks the question: What even is virginity anyway"/>
    <x v="28"/>
    <n v="1534"/>
    <x v="0"/>
    <x v="0"/>
    <s v="USD"/>
    <n v="1465837200"/>
    <n v="1463971172"/>
    <n v="16944.110787037036"/>
    <s v="1946/05/22"/>
    <x v="1526"/>
    <b v="0"/>
    <n v="14"/>
    <b v="1"/>
    <x v="6"/>
  </r>
  <r>
    <n v="3350"/>
    <s v="Visions"/>
    <s v="Nora Wageners TheaterstÃ¼ck lÃ¤dt den Zuschauer ein auf eine teils lustige, teils dÃ¼stere Reise ins Wohnzimmer der jungen, arbeitslosen K"/>
    <x v="8"/>
    <n v="3655"/>
    <x v="0"/>
    <x v="19"/>
    <s v="EUR"/>
    <n v="1448838000"/>
    <n v="1445791811"/>
    <n v="16733.701516203702"/>
    <s v="1945/10/23"/>
    <x v="1530"/>
    <b v="0"/>
    <n v="51"/>
    <b v="1"/>
    <x v="6"/>
  </r>
  <r>
    <n v="3351"/>
    <s v="Action To The Word's DRACULA"/>
    <s v="A thrilling 'steampunk' reworking of the infamous gothic horror novel by a powerhouse ensemble will leave you begging to be bitten."/>
    <x v="10"/>
    <n v="5055"/>
    <x v="0"/>
    <x v="1"/>
    <s v="GBP"/>
    <n v="1406113200"/>
    <n v="1402910965"/>
    <n v="16237.395428240741"/>
    <s v="1944/06/14"/>
    <x v="951"/>
    <b v="0"/>
    <n v="54"/>
    <b v="1"/>
    <x v="6"/>
  </r>
  <r>
    <n v="3352"/>
    <s v="Brief Hiatus: Little Deaths 2016"/>
    <s v="Actors creating more theatre in Brighton. A LOT MORE. Classics, contemporary, new writing, Shakespeare, foreign translations and more."/>
    <x v="10"/>
    <n v="5376"/>
    <x v="0"/>
    <x v="1"/>
    <s v="GBP"/>
    <n v="1467414000"/>
    <n v="1462492178"/>
    <n v="16926.992800925927"/>
    <s v="1946/05/04"/>
    <x v="1356"/>
    <b v="0"/>
    <n v="70"/>
    <b v="1"/>
    <x v="6"/>
  </r>
  <r>
    <n v="3353"/>
    <s v="Nude: A play by Paul Hewitt"/>
    <s v="A new spoken word play, written by Paul Hewitt, in 3 parts about love and fate, inspired by the Ruba'iyat of Omar Khayyam."/>
    <x v="2"/>
    <n v="1575"/>
    <x v="0"/>
    <x v="1"/>
    <s v="GBP"/>
    <n v="1462230000"/>
    <n v="1461061350"/>
    <n v="16910.432291666668"/>
    <s v="1946/04/18"/>
    <x v="233"/>
    <b v="0"/>
    <n v="44"/>
    <b v="1"/>
    <x v="6"/>
  </r>
  <r>
    <n v="3354"/>
    <s v="Strangeloop Theatre - A Focus on New Works"/>
    <s v="Help Strangeloop Theatre create and support new work by sponsoring our 2015-2016 season."/>
    <x v="9"/>
    <n v="3058"/>
    <x v="0"/>
    <x v="0"/>
    <s v="USD"/>
    <n v="1446091260"/>
    <n v="1443029206"/>
    <n v="16701.726921296296"/>
    <s v="1945/09/21"/>
    <x v="465"/>
    <b v="0"/>
    <n v="55"/>
    <b v="1"/>
    <x v="6"/>
  </r>
  <r>
    <n v="3355"/>
    <s v="Jelly Beans at Theatre503"/>
    <s v="Help get Jelly Beans to the Theatre503 stage. An important piece of new writing by Dan Pick, produced by Kuleshov Theatre"/>
    <x v="257"/>
    <n v="2210"/>
    <x v="0"/>
    <x v="1"/>
    <s v="GBP"/>
    <n v="1462879020"/>
    <n v="1461941527"/>
    <n v="16920.619525462964"/>
    <s v="1946/04/28"/>
    <x v="534"/>
    <b v="0"/>
    <n v="15"/>
    <b v="1"/>
    <x v="6"/>
  </r>
  <r>
    <n v="3356"/>
    <s v="BIRDS (debut play with Hightide) - Response Workshops"/>
    <s v="30 days to raise Â£1500 - to run drama workshops about the plays themes with girls (aged 13-18) who are in need! GIRL POWER!"/>
    <x v="15"/>
    <n v="1521"/>
    <x v="0"/>
    <x v="1"/>
    <s v="GBP"/>
    <n v="1468611272"/>
    <n v="1466019272"/>
    <n v="16967.815648148149"/>
    <s v="1946/06/14"/>
    <x v="889"/>
    <b v="0"/>
    <n v="27"/>
    <b v="1"/>
    <x v="6"/>
  </r>
  <r>
    <n v="3357"/>
    <s v="Poleroid Theatre Present : FREE FALL by Vinay Patel"/>
    <s v="Two strangers on a bridge in the dead of night, a game of dominoes, and a value ready meal - by upcoming HighTide Escalator Playwright."/>
    <x v="13"/>
    <n v="2020"/>
    <x v="0"/>
    <x v="1"/>
    <s v="GBP"/>
    <n v="1406887310"/>
    <n v="1404295310"/>
    <n v="16253.417939814815"/>
    <s v="1944/06/30"/>
    <x v="1403"/>
    <b v="0"/>
    <n v="21"/>
    <b v="1"/>
    <x v="6"/>
  </r>
  <r>
    <n v="3358"/>
    <s v="One-Man Show: &quot;The Book Of oded, Chapter 2&quot;"/>
    <s v="Alef productions, LLC is proud to present a World Premiere Play about Acceptance, Relationships,  Mortality and Love!"/>
    <x v="3"/>
    <n v="10299"/>
    <x v="0"/>
    <x v="0"/>
    <s v="USD"/>
    <n v="1416385679"/>
    <n v="1413790079"/>
    <n v="16363.311099537037"/>
    <s v="1944/10/18"/>
    <x v="46"/>
    <b v="0"/>
    <n v="162"/>
    <b v="1"/>
    <x v="6"/>
  </r>
  <r>
    <n v="3359"/>
    <s v="BEIRUT, LADY OF LEBANON"/>
    <s v="A Theatrical Production Celebrating the Lebanese Culture and the Human Spirit in Time of War."/>
    <x v="23"/>
    <n v="4250"/>
    <x v="0"/>
    <x v="0"/>
    <s v="USD"/>
    <n v="1487985734"/>
    <n v="1484097734"/>
    <n v="17177.057106481483"/>
    <s v="1947/01/10"/>
    <x v="746"/>
    <b v="0"/>
    <n v="23"/>
    <b v="1"/>
    <x v="6"/>
  </r>
  <r>
    <n v="3360"/>
    <s v="Pretty Butch"/>
    <s v="World Premiere, an M1 Singapore Fringe Festival 2017 commission."/>
    <x v="7"/>
    <n v="9124"/>
    <x v="0"/>
    <x v="20"/>
    <s v="SGD"/>
    <n v="1481731140"/>
    <n v="1479866343"/>
    <n v="17128.082673611112"/>
    <s v="1946/11/22"/>
    <x v="294"/>
    <b v="0"/>
    <n v="72"/>
    <b v="1"/>
    <x v="6"/>
  </r>
  <r>
    <n v="3361"/>
    <s v="Vieux Carre: from Binghamton, NY to Provincetown, MA"/>
    <s v="KNOW Theatre has been invited to bring our production of Vieux CarrÃ© to the Provincetown Tennessee Williams Theatre Festival!"/>
    <x v="10"/>
    <n v="5673"/>
    <x v="0"/>
    <x v="0"/>
    <s v="USD"/>
    <n v="1409587140"/>
    <n v="1408062990"/>
    <n v="16297.025347222223"/>
    <s v="1944/08/13"/>
    <x v="577"/>
    <b v="0"/>
    <n v="68"/>
    <b v="1"/>
    <x v="6"/>
  </r>
  <r>
    <n v="3362"/>
    <s v="Gypsy Stage Presents &quot;The Importance of Being Earnest&quot;"/>
    <s v="Oscar Wilde's classic romantic farce like you have never seen it before. Bigger. Louder. Sexier.  And covered with glitter."/>
    <x v="2"/>
    <n v="1090"/>
    <x v="0"/>
    <x v="0"/>
    <s v="USD"/>
    <n v="1425704100"/>
    <n v="1424484717"/>
    <n v="16487.091631944444"/>
    <s v="1945/02/19"/>
    <x v="1451"/>
    <b v="0"/>
    <n v="20"/>
    <b v="1"/>
    <x v="6"/>
  </r>
  <r>
    <n v="3363"/>
    <s v="Making the Move--Edinburgh Fringe 2014"/>
    <s v="A first play about a first kiss, Making the Move is going to the Edinburgh Fringe festival.  Join the party, fall in love.  Help us!"/>
    <x v="407"/>
    <n v="7860"/>
    <x v="0"/>
    <x v="0"/>
    <s v="USD"/>
    <n v="1408464000"/>
    <n v="1406831445"/>
    <n v="16282.771354166667"/>
    <s v="1944/07/29"/>
    <x v="808"/>
    <b v="0"/>
    <n v="26"/>
    <b v="1"/>
    <x v="6"/>
  </r>
  <r>
    <n v="3364"/>
    <s v="Cancel The Sunshine"/>
    <s v="Cancel The SunshineÂ is a new play that explores living with a mental health condition in an honest, witty and articulate way."/>
    <x v="9"/>
    <n v="3178"/>
    <x v="0"/>
    <x v="1"/>
    <s v="GBP"/>
    <n v="1458075600"/>
    <n v="1456183649"/>
    <n v="16853.977418981482"/>
    <s v="1946/02/20"/>
    <x v="767"/>
    <b v="0"/>
    <n v="72"/>
    <b v="1"/>
    <x v="6"/>
  </r>
  <r>
    <n v="3365"/>
    <s v="From the Pulpit to the Runway"/>
    <s v="A dazzling dramatic musical drama that takes place inside a Charm City Church! Help us finance a play that is back by popular demand!"/>
    <x v="30"/>
    <n v="2600"/>
    <x v="0"/>
    <x v="0"/>
    <s v="USD"/>
    <n v="1449973592"/>
    <n v="1447381592"/>
    <n v="16752.101759259258"/>
    <s v="1945/11/11"/>
    <x v="212"/>
    <b v="0"/>
    <n v="3"/>
    <b v="1"/>
    <x v="6"/>
  </r>
  <r>
    <n v="3366"/>
    <s v="Montclair Shakespeare Series"/>
    <s v="The Series will consist of free staged readings of Shakespeare's plays, brought to life by professional actors in Montclair, NJ."/>
    <x v="2"/>
    <n v="1105"/>
    <x v="0"/>
    <x v="0"/>
    <s v="USD"/>
    <n v="1431481037"/>
    <n v="1428889037"/>
    <n v="16538.06755787037"/>
    <s v="1945/04/11"/>
    <x v="400"/>
    <b v="0"/>
    <n v="18"/>
    <b v="1"/>
    <x v="6"/>
  </r>
  <r>
    <n v="3367"/>
    <s v="Only Forever at The Hope Theatre"/>
    <s v="An intense new play exploring how far you would go to protect your family.  Employing new graduates to give their careers a kickstart."/>
    <x v="47"/>
    <n v="890"/>
    <x v="0"/>
    <x v="1"/>
    <s v="GBP"/>
    <n v="1438467894"/>
    <n v="1436307894"/>
    <n v="16623.933958333335"/>
    <s v="1945/07/05"/>
    <x v="460"/>
    <b v="0"/>
    <n v="30"/>
    <b v="1"/>
    <x v="6"/>
  </r>
  <r>
    <n v="3368"/>
    <s v="Peter Pan by J.M. Barrie @ Open Space Arts"/>
    <s v="Help a non-profit community theatre create an unforgettable production of J.M. Barrie's classic play."/>
    <x v="28"/>
    <n v="1046"/>
    <x v="0"/>
    <x v="0"/>
    <s v="USD"/>
    <n v="1420088400"/>
    <n v="1416977259"/>
    <n v="16400.199756944443"/>
    <s v="1944/11/24"/>
    <x v="141"/>
    <b v="0"/>
    <n v="23"/>
    <b v="1"/>
    <x v="6"/>
  </r>
  <r>
    <n v="3369"/>
    <s v="The Collector, a play by Daniel Wade"/>
    <s v="How far would you go for revenge? The Collector is a dark thriller of regret, retribution and broken masculinity."/>
    <x v="10"/>
    <n v="5195"/>
    <x v="0"/>
    <x v="17"/>
    <s v="EUR"/>
    <n v="1484441980"/>
    <n v="1479257980"/>
    <n v="17121.041435185187"/>
    <s v="1946/11/15"/>
    <x v="619"/>
    <b v="0"/>
    <n v="54"/>
    <b v="1"/>
    <x v="6"/>
  </r>
  <r>
    <n v="3370"/>
    <s v="&quot;I'm Alright&quot;...an Enso Theatre Education production."/>
    <s v="I'm Alright. A story of young women, told by young women, for the world."/>
    <x v="15"/>
    <n v="1766"/>
    <x v="0"/>
    <x v="0"/>
    <s v="USD"/>
    <n v="1481961600"/>
    <n v="1479283285"/>
    <n v="17121.334317129629"/>
    <s v="1946/11/15"/>
    <x v="619"/>
    <b v="0"/>
    <n v="26"/>
    <b v="1"/>
    <x v="6"/>
  </r>
  <r>
    <n v="3371"/>
    <s v="Red Planet (or One Way Ticket) Staged Reading"/>
    <s v="Help support Red Planet, a new science fiction play based off the Mars One exploration."/>
    <x v="48"/>
    <n v="277"/>
    <x v="0"/>
    <x v="0"/>
    <s v="USD"/>
    <n v="1449089965"/>
    <n v="1446670765"/>
    <n v="16743.874594907407"/>
    <s v="1945/11/02"/>
    <x v="1008"/>
    <b v="0"/>
    <n v="9"/>
    <b v="1"/>
    <x v="6"/>
  </r>
  <r>
    <n v="3372"/>
    <s v="All the Best, Jack"/>
    <s v="This play tells the story of the toxicity of sensationalism shown through one man's struggle with notoriety."/>
    <x v="28"/>
    <n v="1035"/>
    <x v="0"/>
    <x v="0"/>
    <s v="USD"/>
    <n v="1408942740"/>
    <n v="1407157756"/>
    <n v="16286.548101851851"/>
    <s v="1944/08/02"/>
    <x v="162"/>
    <b v="0"/>
    <n v="27"/>
    <b v="1"/>
    <x v="6"/>
  </r>
  <r>
    <n v="3373"/>
    <s v="The Rules: Sex, Lies &amp; Serial Killers"/>
    <s v="The Rules is a brand new black-comedy, serial-killer-romance debuting at the Edinburgh Fringe this August and we need your help!"/>
    <x v="13"/>
    <n v="2005"/>
    <x v="0"/>
    <x v="1"/>
    <s v="GBP"/>
    <n v="1437235200"/>
    <n v="1435177840"/>
    <n v="16610.85462962963"/>
    <s v="1945/06/22"/>
    <x v="466"/>
    <b v="0"/>
    <n v="30"/>
    <b v="1"/>
    <x v="6"/>
  </r>
  <r>
    <n v="3374"/>
    <s v="HELP BUILD &quot;THE CASTLE&quot;"/>
    <s v="A rare  production of World acclaimed playwright Howard Barker's groundbreaking &amp; provocative 'The Castle'."/>
    <x v="8"/>
    <n v="3730"/>
    <x v="0"/>
    <x v="5"/>
    <s v="CAD"/>
    <n v="1446053616"/>
    <n v="1443461616"/>
    <n v="16706.731666666667"/>
    <s v="1945/09/26"/>
    <x v="375"/>
    <b v="0"/>
    <n v="52"/>
    <b v="1"/>
    <x v="6"/>
  </r>
  <r>
    <n v="3375"/>
    <s v="The Frida Kahlo of Penge West"/>
    <s v="Production of wickedly funny new play for two women, written by iconic songwriter and ex-London's Burning man, Chris Larner"/>
    <x v="9"/>
    <n v="3000"/>
    <x v="0"/>
    <x v="1"/>
    <s v="GBP"/>
    <n v="1400423973"/>
    <n v="1399387173"/>
    <n v="16196.610798611111"/>
    <s v="1944/05/04"/>
    <x v="1531"/>
    <b v="0"/>
    <n v="17"/>
    <b v="1"/>
    <x v="6"/>
  </r>
  <r>
    <n v="3376"/>
    <s v="The Tutors"/>
    <s v="3 college grads struggling to fund their social network. 1 bratty blackmailing student. 1 dreamy Asian business man. 1 awesome play."/>
    <x v="6"/>
    <n v="8001"/>
    <x v="0"/>
    <x v="0"/>
    <s v="USD"/>
    <n v="1429976994"/>
    <n v="1424796594"/>
    <n v="16490.701319444444"/>
    <s v="1945/02/22"/>
    <x v="1519"/>
    <b v="0"/>
    <n v="19"/>
    <b v="1"/>
    <x v="6"/>
  </r>
  <r>
    <n v="3377"/>
    <s v="To Kill a Machine"/>
    <s v="An empowering play about war time code breaker Alan Turing which tells the real story of a hero vilified for his sexuality and suicide."/>
    <x v="6"/>
    <n v="8084"/>
    <x v="0"/>
    <x v="1"/>
    <s v="GBP"/>
    <n v="1426870560"/>
    <n v="1424280899"/>
    <n v="16484.732627314814"/>
    <s v="1945/02/16"/>
    <x v="135"/>
    <b v="0"/>
    <n v="77"/>
    <b v="1"/>
    <x v="6"/>
  </r>
  <r>
    <n v="3378"/>
    <s v="Rose of June"/>
    <s v="'Can you ever find acceptance in death?' _x000a_Rose of June is a piece of theatre exploring the stages of grief. Unity Theatre - September"/>
    <x v="131"/>
    <n v="592"/>
    <x v="0"/>
    <x v="1"/>
    <s v="GBP"/>
    <n v="1409490480"/>
    <n v="1407400306"/>
    <n v="16289.355393518519"/>
    <s v="1944/08/05"/>
    <x v="1382"/>
    <b v="0"/>
    <n v="21"/>
    <b v="1"/>
    <x v="6"/>
  </r>
  <r>
    <n v="3379"/>
    <s v="The Promise"/>
    <s v="A play by Alexei Arbuzov about the lives of three teenagers during the Nazi siege of Leningrad, 1942, in a new adaptation by Nick Dear."/>
    <x v="13"/>
    <n v="2073"/>
    <x v="0"/>
    <x v="1"/>
    <s v="GBP"/>
    <n v="1440630000"/>
    <n v="1439122800"/>
    <n v="16656.513888888891"/>
    <s v="1945/08/07"/>
    <x v="1480"/>
    <b v="0"/>
    <n v="38"/>
    <b v="1"/>
    <x v="6"/>
  </r>
  <r>
    <n v="3380"/>
    <s v="A Hard Rain - New York Debut"/>
    <s v="A Hard Rain is a new play that takes place on the eve of the Stonewall riots in the â€˜hiddenâ€™ gay bars of 1969 Greenwich Village."/>
    <x v="9"/>
    <n v="3133"/>
    <x v="0"/>
    <x v="0"/>
    <s v="USD"/>
    <n v="1417305178"/>
    <n v="1414277578"/>
    <n v="16368.953449074073"/>
    <s v="1944/10/23"/>
    <x v="1532"/>
    <b v="0"/>
    <n v="28"/>
    <b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x v="23"/>
    <n v="4090"/>
    <x v="0"/>
    <x v="0"/>
    <s v="USD"/>
    <n v="1426044383"/>
    <n v="1423455983"/>
    <n v="16475.184988425925"/>
    <s v="1945/02/07"/>
    <x v="803"/>
    <b v="0"/>
    <n v="48"/>
    <b v="1"/>
    <x v="6"/>
  </r>
  <r>
    <n v="3382"/>
    <s v="Cosmic Fear or The Day Brad Pitt Got Paranoia - EdFringe '16"/>
    <s v="Peter Brook Award Nominees Empty Deck need Â£3500 to get 'Cosmic Fear or The Day Brad Pitt Got Paranoia' to the Edinburgh Fringe!"/>
    <x v="8"/>
    <n v="3526"/>
    <x v="0"/>
    <x v="1"/>
    <s v="GBP"/>
    <n v="1470092340"/>
    <n v="1467973256"/>
    <n v="16990.431203703705"/>
    <s v="1946/07/07"/>
    <x v="138"/>
    <b v="0"/>
    <n v="46"/>
    <b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x v="257"/>
    <n v="1955"/>
    <x v="0"/>
    <x v="0"/>
    <s v="USD"/>
    <n v="1466707620"/>
    <n v="1464979620"/>
    <n v="16955.78263888889"/>
    <s v="1946/06/02"/>
    <x v="993"/>
    <b v="0"/>
    <n v="30"/>
    <b v="1"/>
    <x v="6"/>
  </r>
  <r>
    <n v="3384"/>
    <s v="The Hat"/>
    <s v="Six gay men, emotional baggage, and online dating: what could go wrong? A play about looking for love and finding something better."/>
    <x v="12"/>
    <n v="6000.66"/>
    <x v="0"/>
    <x v="0"/>
    <s v="USD"/>
    <n v="1448074800"/>
    <n v="1444874768"/>
    <n v="16723.087592592594"/>
    <s v="1945/10/13"/>
    <x v="311"/>
    <b v="0"/>
    <n v="64"/>
    <b v="1"/>
    <x v="6"/>
  </r>
  <r>
    <n v="3385"/>
    <s v="The Crusade of Connor Stephens: Professional Play Reading"/>
    <s v="An Equity Reading of a new play; Intimate drama about a family dealing with consequence of actions after a school shooting."/>
    <x v="13"/>
    <n v="2000"/>
    <x v="0"/>
    <x v="0"/>
    <s v="USD"/>
    <n v="1418244552"/>
    <n v="1415652552"/>
    <n v="16384.8675"/>
    <s v="1944/11/08"/>
    <x v="1387"/>
    <b v="0"/>
    <n v="15"/>
    <b v="1"/>
    <x v="6"/>
  </r>
  <r>
    <n v="3386"/>
    <s v="Going To Market"/>
    <s v="Stories from the Bronx make for an uncommon play. Help us finish funding this production, supported by the Kevin Spacey Foundation."/>
    <x v="13"/>
    <n v="2100"/>
    <x v="0"/>
    <x v="0"/>
    <s v="USD"/>
    <n v="1417620506"/>
    <n v="1415028506"/>
    <n v="16377.644745370369"/>
    <s v="1944/11/01"/>
    <x v="501"/>
    <b v="0"/>
    <n v="41"/>
    <b v="1"/>
    <x v="6"/>
  </r>
  <r>
    <n v="3387"/>
    <s v="LIBERTY! EQUALITY! AND FIREWORKS!... A Civil Rights Play"/>
    <s v="Pollyanna just completed an extremely successful run of this new educational play and wants to tour to more under-served communities."/>
    <x v="9"/>
    <n v="3506"/>
    <x v="0"/>
    <x v="0"/>
    <s v="USD"/>
    <n v="1418581088"/>
    <n v="1415125088"/>
    <n v="16378.762592592593"/>
    <s v="1944/11/02"/>
    <x v="787"/>
    <b v="0"/>
    <n v="35"/>
    <b v="1"/>
    <x v="6"/>
  </r>
  <r>
    <n v="3388"/>
    <s v="ICONS"/>
    <s v="ICONS is a unique new play about the Amazon warrior women from Greek myth and re-imagines them from a contemporary female perspective."/>
    <x v="15"/>
    <n v="1557"/>
    <x v="0"/>
    <x v="1"/>
    <s v="GBP"/>
    <n v="1434625441"/>
    <n v="1432033441"/>
    <n v="16574.461122685185"/>
    <s v="1945/05/17"/>
    <x v="507"/>
    <b v="0"/>
    <n v="45"/>
    <b v="1"/>
    <x v="6"/>
  </r>
  <r>
    <n v="3389"/>
    <s v="Chimera Ensemble Productions Fund"/>
    <s v="Chimera Ensemble is launching 2 inaugural theater productions, and we need support to do high quality work!"/>
    <x v="3"/>
    <n v="11450"/>
    <x v="0"/>
    <x v="0"/>
    <s v="USD"/>
    <n v="1464960682"/>
    <n v="1462368682"/>
    <n v="16925.563449074074"/>
    <s v="1946/05/03"/>
    <x v="1419"/>
    <b v="0"/>
    <n v="62"/>
    <b v="1"/>
    <x v="6"/>
  </r>
  <r>
    <n v="3390"/>
    <s v="Support 1140 Productions' 'Romeo Juliet'"/>
    <s v="1140 Productions adapts Shakespeare's 'Romeo and Juliet' for a contemporary audience. It's a raw, melancholic spin on the classic tale."/>
    <x v="15"/>
    <n v="1536"/>
    <x v="0"/>
    <x v="0"/>
    <s v="USD"/>
    <n v="1405017345"/>
    <n v="1403721345"/>
    <n v="16246.77482638889"/>
    <s v="1944/06/23"/>
    <x v="576"/>
    <b v="0"/>
    <n v="22"/>
    <b v="1"/>
    <x v="6"/>
  </r>
  <r>
    <n v="3391"/>
    <s v="TRAVELING needs a Reading"/>
    <s v="New play about the comfort and the danger of living with memories. Gay themes. Experienced team looking to present first reading"/>
    <x v="2"/>
    <n v="1115"/>
    <x v="0"/>
    <x v="0"/>
    <s v="USD"/>
    <n v="1407536880"/>
    <n v="1404997548"/>
    <n v="16261.545694444445"/>
    <s v="1944/07/08"/>
    <x v="451"/>
    <b v="0"/>
    <n v="18"/>
    <b v="1"/>
    <x v="6"/>
  </r>
  <r>
    <n v="3392"/>
    <s v="1 in 3"/>
    <s v="Life is more than the days you have left. 1 in 3 tells of two normal people &amp; their confrontation with mortality and the dice of fate."/>
    <x v="2"/>
    <n v="500"/>
    <x v="0"/>
    <x v="1"/>
    <s v="GBP"/>
    <n v="1462565855"/>
    <n v="1458245855"/>
    <n v="16877.845543981482"/>
    <s v="1946/03/16"/>
    <x v="502"/>
    <b v="0"/>
    <n v="12"/>
    <b v="1"/>
    <x v="6"/>
  </r>
  <r>
    <n v="3393"/>
    <s v="The Maltese Bodkin"/>
    <s v="hiSTORYstage presents a film noir-style comedy mystery with a Shakespearean twist performed as a 1944 radio drama."/>
    <x v="15"/>
    <n v="1587"/>
    <x v="0"/>
    <x v="0"/>
    <s v="USD"/>
    <n v="1415234760"/>
    <n v="1413065230"/>
    <n v="16354.921643518519"/>
    <s v="1944/10/09"/>
    <x v="675"/>
    <b v="0"/>
    <n v="44"/>
    <b v="1"/>
    <x v="6"/>
  </r>
  <r>
    <n v="3394"/>
    <s v="Buffer: Edinburgh Fringe 2014"/>
    <s v="Ambitious, Edinburgh-based company, Thrive Theatre, are bringing their brand new comedy BUFFER to the 2014 Edinburgh Fringe!"/>
    <x v="131"/>
    <n v="783"/>
    <x v="0"/>
    <x v="1"/>
    <s v="GBP"/>
    <n v="1406470645"/>
    <n v="1403878645"/>
    <n v="16248.59542824074"/>
    <s v="1944/06/25"/>
    <x v="788"/>
    <b v="0"/>
    <n v="27"/>
    <b v="1"/>
    <x v="6"/>
  </r>
  <r>
    <n v="3395"/>
    <s v="MIRAMAR"/>
    <s v="Miramar is a a darkly funny play exploring what it is we call â€˜homeâ€™."/>
    <x v="2"/>
    <n v="920"/>
    <x v="0"/>
    <x v="1"/>
    <s v="GBP"/>
    <n v="1433009400"/>
    <n v="1431795944"/>
    <n v="16571.712314814813"/>
    <s v="1945/05/14"/>
    <x v="512"/>
    <b v="0"/>
    <n v="38"/>
    <b v="1"/>
    <x v="6"/>
  </r>
  <r>
    <n v="3396"/>
    <s v="Rainbowtown"/>
    <s v="&quot;Rainbowtown&quot; is a new play for kids. Help us bring it to the Main Line during the 2014 Philadelphia Fringe Festival!"/>
    <x v="15"/>
    <n v="1565"/>
    <x v="0"/>
    <x v="0"/>
    <s v="USD"/>
    <n v="1401595140"/>
    <n v="1399286589"/>
    <n v="16195.446631944444"/>
    <s v="1944/05/03"/>
    <x v="1533"/>
    <b v="0"/>
    <n v="28"/>
    <b v="1"/>
    <x v="6"/>
  </r>
  <r>
    <n v="3397"/>
    <s v="Waiting for Godot - Blue Sky Theatre &amp; Arts"/>
    <s v="Help a group of recovering alcoholics bring Samuel Beckett's classic to a seaside town!"/>
    <x v="49"/>
    <n v="280"/>
    <x v="0"/>
    <x v="1"/>
    <s v="GBP"/>
    <n v="1455832800"/>
    <n v="1452338929"/>
    <n v="16809.478344907406"/>
    <s v="1946/01/07"/>
    <x v="1534"/>
    <b v="0"/>
    <n v="24"/>
    <b v="1"/>
    <x v="6"/>
  </r>
  <r>
    <n v="3398"/>
    <s v="Lord of the Flies - Syracuse University"/>
    <s v="We're mounting a theatrical adaptation of Lord of the Flies completely student directed, produced, designed, managed and performed."/>
    <x v="23"/>
    <n v="4443"/>
    <x v="0"/>
    <x v="0"/>
    <s v="USD"/>
    <n v="1416589200"/>
    <n v="1414605776"/>
    <n v="16372.752037037037"/>
    <s v="1944/10/27"/>
    <x v="789"/>
    <b v="0"/>
    <n v="65"/>
    <b v="1"/>
    <x v="6"/>
  </r>
  <r>
    <n v="3399"/>
    <s v="Spinning Wheel Youth Takeover"/>
    <s v="13 young people have taken over Spinning Wheel Theatre to choose, produce and create their own show from scratch."/>
    <x v="38"/>
    <n v="1245"/>
    <x v="0"/>
    <x v="1"/>
    <s v="GBP"/>
    <n v="1424556325"/>
    <n v="1421964325"/>
    <n v="16457.920428240741"/>
    <s v="1945/01/20"/>
    <x v="1133"/>
    <b v="0"/>
    <n v="46"/>
    <b v="1"/>
    <x v="6"/>
  </r>
  <r>
    <n v="3400"/>
    <s v="You, Me and That Guy"/>
    <s v="A hilarious comedy starring Sarah, a recent grad, who uses the magic of a mystical open mic to solve the problems of her relationships."/>
    <x v="3"/>
    <n v="10041"/>
    <x v="0"/>
    <x v="0"/>
    <s v="USD"/>
    <n v="1409266414"/>
    <n v="1405378414"/>
    <n v="16265.953865740741"/>
    <s v="1944/07/12"/>
    <x v="1140"/>
    <b v="0"/>
    <n v="85"/>
    <b v="1"/>
    <x v="6"/>
  </r>
  <r>
    <n v="3401"/>
    <s v="This is why we Live ... (Astonishment)"/>
    <s v="Support a daring new theatre creation               _x000a_Supportez une audacieuse compagnie internationale et aidez-les Ã  crÃ©er leur piÃ¨ce"/>
    <x v="193"/>
    <n v="2954"/>
    <x v="0"/>
    <x v="1"/>
    <s v="GBP"/>
    <n v="1438968146"/>
    <n v="1436376146"/>
    <n v="16624.723912037036"/>
    <s v="1945/07/06"/>
    <x v="903"/>
    <b v="0"/>
    <n v="66"/>
    <b v="1"/>
    <x v="6"/>
  </r>
  <r>
    <n v="3402"/>
    <s v="Liberty Falls, 54321"/>
    <s v="Itâ€™s a celebration of our heritage. Well, not all of ours. If you live in Liberty Falls, itâ€™s yours. If you donâ€™t, then it's not."/>
    <x v="36"/>
    <n v="16465"/>
    <x v="0"/>
    <x v="0"/>
    <s v="USD"/>
    <n v="1447295460"/>
    <n v="1444747843"/>
    <n v="16721.61855324074"/>
    <s v="1945/10/11"/>
    <x v="1213"/>
    <b v="0"/>
    <n v="165"/>
    <b v="1"/>
    <x v="6"/>
  </r>
  <r>
    <n v="3403"/>
    <s v="'Fats and Tanya' - a play by Lucy Gallagher"/>
    <s v="Two worlds, one bond - no turning back._x000a_A dark comedy about domestic abuse and the power of an unlikely friendship"/>
    <x v="13"/>
    <n v="2000"/>
    <x v="0"/>
    <x v="1"/>
    <s v="GBP"/>
    <n v="1435230324"/>
    <n v="1432638324"/>
    <n v="16581.462083333332"/>
    <s v="1945/05/24"/>
    <x v="874"/>
    <b v="0"/>
    <n v="17"/>
    <b v="1"/>
    <x v="6"/>
  </r>
  <r>
    <n v="3404"/>
    <s v="Montclair Shakespeare Series: A Midsummer Night's Dream"/>
    <s v="The Montclair Shakespeare Series presents staged readings of Shakespeare's work in historic venues throughout the summer in Montclair."/>
    <x v="2"/>
    <n v="610"/>
    <x v="0"/>
    <x v="0"/>
    <s v="USD"/>
    <n v="1434542702"/>
    <n v="1432814702"/>
    <n v="16583.503495370369"/>
    <s v="1945/05/26"/>
    <x v="890"/>
    <b v="0"/>
    <n v="3"/>
    <b v="1"/>
    <x v="6"/>
  </r>
  <r>
    <n v="3405"/>
    <s v="Seance Theatre Performs Noel Coward's Blithe Spirit"/>
    <s v="We are Seance Theatre Group trying to fund our first performance, Noel Coward's hysterical comedy farce, Blithe Spirit."/>
    <x v="18"/>
    <n v="481.5"/>
    <x v="0"/>
    <x v="1"/>
    <s v="GBP"/>
    <n v="1456876740"/>
    <n v="1455063886"/>
    <n v="16841.017199074075"/>
    <s v="1946/02/08"/>
    <x v="952"/>
    <b v="0"/>
    <n v="17"/>
    <b v="1"/>
    <x v="6"/>
  </r>
  <r>
    <n v="3406"/>
    <s v="Voices of Swords"/>
    <s v="A funny and moving new play about two families dealing with aging parents in very different ways!"/>
    <x v="3"/>
    <n v="10031"/>
    <x v="0"/>
    <x v="0"/>
    <s v="USD"/>
    <n v="1405511376"/>
    <n v="1401623376"/>
    <n v="16222.492777777778"/>
    <s v="1944/05/30"/>
    <x v="12"/>
    <b v="0"/>
    <n v="91"/>
    <b v="1"/>
    <x v="6"/>
  </r>
  <r>
    <n v="3407"/>
    <s v="Chlorine Edinburgh 2014"/>
    <s v="Biddy is 24. Biddy is a hopeless romantic. Biddy always wanted to be a vegan. Find out what happens_x000a_when Biddy gets sectioned."/>
    <x v="13"/>
    <n v="2142"/>
    <x v="0"/>
    <x v="1"/>
    <s v="GBP"/>
    <n v="1404641289"/>
    <n v="1402049289"/>
    <n v="16227.422326388889"/>
    <s v="1944/06/04"/>
    <x v="1000"/>
    <b v="0"/>
    <n v="67"/>
    <b v="1"/>
    <x v="6"/>
  </r>
  <r>
    <n v="3408"/>
    <s v="&quot;She Has a Name&quot; on tour"/>
    <s v="Help us take &quot;She Has a Name&quot;, the human trafficking story of one victim, on tour to all over Northern and Central California."/>
    <x v="2"/>
    <n v="1055"/>
    <x v="0"/>
    <x v="0"/>
    <s v="USD"/>
    <n v="1405727304"/>
    <n v="1403135304"/>
    <n v="16239.991944444444"/>
    <s v="1944/06/16"/>
    <x v="14"/>
    <b v="0"/>
    <n v="18"/>
    <b v="1"/>
    <x v="6"/>
  </r>
  <r>
    <n v="3409"/>
    <s v="Who Said Theatre Presents: The Calm"/>
    <s v="Exciting and visceral new-writing that challenges the way we view the fine line between war and terror..."/>
    <x v="2"/>
    <n v="618"/>
    <x v="0"/>
    <x v="1"/>
    <s v="GBP"/>
    <n v="1469998680"/>
    <n v="1466710358"/>
    <n v="16975.814328703702"/>
    <s v="1946/06/22"/>
    <x v="1535"/>
    <b v="0"/>
    <n v="21"/>
    <b v="1"/>
    <x v="6"/>
  </r>
  <r>
    <n v="3410"/>
    <s v="the southland company - LAUNCH LOS ANGELES"/>
    <s v="Join us in a campaign benefitting the southland company and its interdisciplinary artistic efforts in Los Angeles."/>
    <x v="9"/>
    <n v="3255"/>
    <x v="0"/>
    <x v="0"/>
    <s v="USD"/>
    <n v="1465196400"/>
    <n v="1462841990"/>
    <n v="16931.041550925926"/>
    <s v="1946/05/09"/>
    <x v="1536"/>
    <b v="0"/>
    <n v="40"/>
    <b v="1"/>
    <x v="6"/>
  </r>
  <r>
    <n v="3411"/>
    <s v="Assimilation - A history lesson you will never forget"/>
    <s v="The world's Boarding School history is brutal. But in this acclaimed play, Natives run the school, and Whites are being assimilated."/>
    <x v="36"/>
    <n v="15535"/>
    <x v="0"/>
    <x v="0"/>
    <s v="USD"/>
    <n v="1444264372"/>
    <n v="1442536372"/>
    <n v="16696.022824074073"/>
    <s v="1945/09/16"/>
    <x v="1353"/>
    <b v="0"/>
    <n v="78"/>
    <b v="1"/>
    <x v="6"/>
  </r>
  <r>
    <n v="3412"/>
    <s v="Joe Orton's Fred &amp; Madge"/>
    <s v="Rough Haired Pointer present for the first time ever Joe Orton's 'Fred &amp; Madge' at the Hope Theatre, Islington this Sept and Oct"/>
    <x v="9"/>
    <n v="3000"/>
    <x v="0"/>
    <x v="1"/>
    <s v="GBP"/>
    <n v="1411858862"/>
    <n v="1409266862"/>
    <n v="16310.959050925925"/>
    <s v="1944/08/26"/>
    <x v="1196"/>
    <b v="0"/>
    <n v="26"/>
    <b v="1"/>
    <x v="6"/>
  </r>
  <r>
    <n v="3413"/>
    <s v="Edward Albee's The Goat, or Who is Sylvia?"/>
    <s v="The RC Players are beyond excited to be bringing this controversial, socially-minded show to Michigan's campus, but we need your help!"/>
    <x v="2"/>
    <n v="650"/>
    <x v="0"/>
    <x v="0"/>
    <s v="USD"/>
    <n v="1425099540"/>
    <n v="1424280938"/>
    <n v="16484.733078703703"/>
    <s v="1945/02/16"/>
    <x v="135"/>
    <b v="0"/>
    <n v="14"/>
    <b v="1"/>
    <x v="6"/>
  </r>
  <r>
    <n v="3414"/>
    <s v="PCSF PlayOffs 2016"/>
    <s v="A new twist on our annual festival of fully-produced plays by member playwrights, performed by a talented ensemble cast!"/>
    <x v="9"/>
    <n v="3105"/>
    <x v="0"/>
    <x v="0"/>
    <s v="USD"/>
    <n v="1480579140"/>
    <n v="1478030325"/>
    <n v="17106.832465277777"/>
    <s v="1946/10/31"/>
    <x v="548"/>
    <b v="0"/>
    <n v="44"/>
    <b v="1"/>
    <x v="6"/>
  </r>
  <r>
    <n v="3415"/>
    <s v="Balm in Gilead at Columbia"/>
    <s v="We are raising funds to allow for enhanced scenic, costume, and lighting design. Every dollar helps!"/>
    <x v="48"/>
    <n v="200"/>
    <x v="0"/>
    <x v="0"/>
    <s v="USD"/>
    <n v="1460935800"/>
    <n v="1459999656"/>
    <n v="16898.144166666665"/>
    <s v="1946/04/06"/>
    <x v="1244"/>
    <b v="0"/>
    <n v="9"/>
    <b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x v="23"/>
    <n v="4784"/>
    <x v="0"/>
    <x v="1"/>
    <s v="GBP"/>
    <n v="1429813800"/>
    <n v="1427363645"/>
    <n v="16520.412557870372"/>
    <s v="1945/03/24"/>
    <x v="56"/>
    <b v="0"/>
    <n v="30"/>
    <b v="1"/>
    <x v="6"/>
  </r>
  <r>
    <n v="3417"/>
    <s v="Fury Theatre is Producing Oleanna"/>
    <s v="Fury Theatre is bringing Mamet's powerful play, Oleanna, to life!  Help us get ahead of funding so we can keep theater affordable."/>
    <x v="180"/>
    <n v="1700.01"/>
    <x v="0"/>
    <x v="0"/>
    <s v="USD"/>
    <n v="1414284180"/>
    <n v="1410558948"/>
    <n v="16325.91375"/>
    <s v="1944/09/10"/>
    <x v="306"/>
    <b v="0"/>
    <n v="45"/>
    <b v="1"/>
    <x v="6"/>
  </r>
  <r>
    <n v="3418"/>
    <s v="&quot;Mukha-Tsokotukha&quot; SoloSchool Youth Play"/>
    <s v="Atlanta SoloSchool brings a beloved children's play to the 4th Annual Festival of Russian Youth Theaters in Washington, DC on May 31."/>
    <x v="23"/>
    <n v="4035"/>
    <x v="0"/>
    <x v="0"/>
    <s v="USD"/>
    <n v="1400875307"/>
    <n v="1398283307"/>
    <n v="16183.83457175926"/>
    <s v="1944/04/21"/>
    <x v="1537"/>
    <b v="0"/>
    <n v="56"/>
    <b v="1"/>
    <x v="6"/>
  </r>
  <r>
    <n v="3419"/>
    <s v="HAMLET presented by AC Productions"/>
    <s v="As part of the 400th anniversary of Shakespeareâ€™s death, AC Productions will present a new production of Hamlet adapted by Peter Reid"/>
    <x v="181"/>
    <n v="2930"/>
    <x v="0"/>
    <x v="17"/>
    <s v="EUR"/>
    <n v="1459978200"/>
    <n v="1458416585"/>
    <n v="16879.821585648147"/>
    <s v="1946/03/18"/>
    <x v="1538"/>
    <b v="0"/>
    <n v="46"/>
    <b v="1"/>
    <x v="6"/>
  </r>
  <r>
    <n v="3420"/>
    <s v="Rounds. Set design campaign."/>
    <s v="A powerful and urgent tale of the first line of defence for the NHS. Based on true stories from junior doctors."/>
    <x v="176"/>
    <n v="966"/>
    <x v="0"/>
    <x v="1"/>
    <s v="GBP"/>
    <n v="1455408000"/>
    <n v="1454638202"/>
    <n v="16836.090300925927"/>
    <s v="1946/02/03"/>
    <x v="2"/>
    <b v="0"/>
    <n v="34"/>
    <b v="1"/>
    <x v="6"/>
  </r>
  <r>
    <n v="3421"/>
    <s v="New Works Lab @ PPAS: &quot;Begets: Fall of a High School Ronin&quot;"/>
    <s v="Waterwell's New Works Lab @ PPAS is the country's leading development program for challenging new plays for young actors."/>
    <x v="3"/>
    <n v="10115"/>
    <x v="0"/>
    <x v="0"/>
    <s v="USD"/>
    <n v="1425495563"/>
    <n v="1422903563"/>
    <n v="16468.791238425925"/>
    <s v="1945/01/31"/>
    <x v="394"/>
    <b v="0"/>
    <n v="98"/>
    <b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x v="9"/>
    <n v="3273"/>
    <x v="0"/>
    <x v="1"/>
    <s v="GBP"/>
    <n v="1450051200"/>
    <n v="1447594176"/>
    <n v="16754.562222222223"/>
    <s v="1945/11/13"/>
    <x v="45"/>
    <b v="0"/>
    <n v="46"/>
    <b v="1"/>
    <x v="6"/>
  </r>
  <r>
    <n v="3423"/>
    <s v="And That's How The Story Goes"/>
    <s v="Forest Hills Eastern's Student Run Show 2015. Our goal is to present a professional quality show on a budget."/>
    <x v="49"/>
    <n v="350"/>
    <x v="0"/>
    <x v="0"/>
    <s v="USD"/>
    <n v="1429912341"/>
    <n v="1427320341"/>
    <n v="16519.911354166667"/>
    <s v="1945/03/23"/>
    <x v="1339"/>
    <b v="0"/>
    <n v="10"/>
    <b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x v="12"/>
    <n v="6215"/>
    <x v="0"/>
    <x v="0"/>
    <s v="USD"/>
    <n v="1423119540"/>
    <n v="1421252084"/>
    <n v="16449.676898148147"/>
    <s v="1945/01/12"/>
    <x v="982"/>
    <b v="0"/>
    <n v="76"/>
    <b v="1"/>
    <x v="6"/>
  </r>
  <r>
    <n v="3425"/>
    <s v="The Erlkings"/>
    <s v="The Erlkings is a play that uses the writings of the perpetrators of the Columbine Shooting to explore the inner lives of these boys."/>
    <x v="11"/>
    <n v="30891.1"/>
    <x v="0"/>
    <x v="0"/>
    <s v="USD"/>
    <n v="1412434136"/>
    <n v="1409669336"/>
    <n v="16315.617314814815"/>
    <s v="1944/08/31"/>
    <x v="1129"/>
    <b v="0"/>
    <n v="104"/>
    <b v="1"/>
    <x v="6"/>
  </r>
  <r>
    <n v="3426"/>
    <s v="Holocene"/>
    <s v="Part ghost story, part cautionary tale, Holocene is a play about the end of our world, and the beginning of another."/>
    <x v="192"/>
    <n v="4055"/>
    <x v="0"/>
    <x v="0"/>
    <s v="USD"/>
    <n v="1411264800"/>
    <n v="1409620903"/>
    <n v="16315.056747685185"/>
    <s v="1944/08/31"/>
    <x v="1129"/>
    <b v="0"/>
    <n v="87"/>
    <b v="1"/>
    <x v="6"/>
  </r>
  <r>
    <n v="3427"/>
    <s v="We Were Kings"/>
    <s v="A new play developed in collaboration with graduating theatre makers, premiering at the Edinburgh Fringe Festival 2014."/>
    <x v="15"/>
    <n v="1500"/>
    <x v="0"/>
    <x v="1"/>
    <s v="GBP"/>
    <n v="1404314952"/>
    <n v="1401722952"/>
    <n v="16223.645277777778"/>
    <s v="1944/05/31"/>
    <x v="153"/>
    <b v="0"/>
    <n v="29"/>
    <b v="1"/>
    <x v="6"/>
  </r>
  <r>
    <n v="3428"/>
    <s v="CREDITORS | Jack Studio Theatre | Smith after Strindberg"/>
    <s v="The WORLD PREMIERE of Neil Smith's beautiful and thrilling new version of Strindberg's modern masterpiece - CREDITORS."/>
    <x v="13"/>
    <n v="2055"/>
    <x v="0"/>
    <x v="1"/>
    <s v="GBP"/>
    <n v="1425142800"/>
    <n v="1422983847"/>
    <n v="16469.72045138889"/>
    <s v="1945/02/01"/>
    <x v="401"/>
    <b v="0"/>
    <n v="51"/>
    <b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x v="325"/>
    <n v="195"/>
    <x v="0"/>
    <x v="1"/>
    <s v="GBP"/>
    <n v="1478046661"/>
    <n v="1476837061"/>
    <n v="17093.021539351852"/>
    <s v="1946/10/18"/>
    <x v="755"/>
    <b v="0"/>
    <n v="12"/>
    <b v="1"/>
    <x v="6"/>
  </r>
  <r>
    <n v="3430"/>
    <s v="Being Patient"/>
    <s v="We need support for our play so we can promote awareness of kidney diseases and the effect it has on sufferers and their families."/>
    <x v="13"/>
    <n v="2170.9899999999998"/>
    <x v="0"/>
    <x v="1"/>
    <s v="GBP"/>
    <n v="1406760101"/>
    <n v="1404168101"/>
    <n v="16251.945613425925"/>
    <s v="1944/06/28"/>
    <x v="1152"/>
    <b v="0"/>
    <n v="72"/>
    <b v="1"/>
    <x v="6"/>
  </r>
  <r>
    <n v="3431"/>
    <s v="Local Jewell Production's Inaugural Season (2014-2015)"/>
    <s v="Our 1st full season!  We need your help to fund costumes, sets, props &amp; help bringing these wonderful shows to the stage!"/>
    <x v="13"/>
    <n v="2000"/>
    <x v="0"/>
    <x v="0"/>
    <s v="USD"/>
    <n v="1408383153"/>
    <n v="1405791153"/>
    <n v="16270.7309375"/>
    <s v="1944/07/17"/>
    <x v="1044"/>
    <b v="0"/>
    <n v="21"/>
    <b v="1"/>
    <x v="6"/>
  </r>
  <r>
    <n v="3432"/>
    <s v="Love Letters"/>
    <s v="Bare Theatre stages A.R. Gurney's Pulitzer Finalist script about a relationship spanning a lifetime and long distance."/>
    <x v="13"/>
    <n v="2193"/>
    <x v="0"/>
    <x v="0"/>
    <s v="USD"/>
    <n v="1454709600"/>
    <n v="1452520614"/>
    <n v="16811.581180555557"/>
    <s v="1946/01/09"/>
    <x v="474"/>
    <b v="0"/>
    <n v="42"/>
    <b v="1"/>
    <x v="6"/>
  </r>
  <r>
    <n v="3433"/>
    <s v="The Dybbuk"/>
    <s v="death&amp;pretzels presents their first Chicago based project:_x000a_The Dybbuk by S. Ansky"/>
    <x v="196"/>
    <n v="9525"/>
    <x v="0"/>
    <x v="0"/>
    <s v="USD"/>
    <n v="1402974000"/>
    <n v="1400290255"/>
    <n v="16207.063136574074"/>
    <s v="1944/05/15"/>
    <x v="1175"/>
    <b v="0"/>
    <n v="71"/>
    <b v="1"/>
    <x v="6"/>
  </r>
  <r>
    <n v="3434"/>
    <s v="The Williams Project"/>
    <s v="Bringing Tennessee Williams, Shakespeare, and 8 world class actors to Longview, Washington to build a play in and for the community."/>
    <x v="3"/>
    <n v="10555"/>
    <x v="0"/>
    <x v="0"/>
    <s v="USD"/>
    <n v="1404983269"/>
    <n v="1402391269"/>
    <n v="16231.38042824074"/>
    <s v="1944/06/08"/>
    <x v="1165"/>
    <b v="0"/>
    <n v="168"/>
    <b v="1"/>
    <x v="6"/>
  </r>
  <r>
    <n v="3435"/>
    <s v="Tickets for the Tenderloin"/>
    <s v="People Of Interest is providing free tickets to &quot;Campo Maldito&quot; for Tenderloin residents who could not otherwise afford to see it."/>
    <x v="28"/>
    <n v="1120"/>
    <x v="0"/>
    <x v="0"/>
    <s v="USD"/>
    <n v="1470538800"/>
    <n v="1469112493"/>
    <n v="17003.61681712963"/>
    <s v="1946/07/20"/>
    <x v="11"/>
    <b v="0"/>
    <n v="19"/>
    <b v="1"/>
    <x v="6"/>
  </r>
  <r>
    <n v="3436"/>
    <s v="â€œDamselflyâ€ Gracing the stage"/>
    <s v="Please help us fund &quot;Damselfly&quot; - The Play ( put on by Saints on Stage Alumni &amp; sponsored by Mothers Against Medical Error)"/>
    <x v="10"/>
    <n v="5295"/>
    <x v="0"/>
    <x v="0"/>
    <s v="USD"/>
    <n v="1408638480"/>
    <n v="1406811593"/>
    <n v="16282.541585648149"/>
    <s v="1944/07/29"/>
    <x v="808"/>
    <b v="0"/>
    <n v="37"/>
    <b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x v="9"/>
    <n v="3030"/>
    <x v="0"/>
    <x v="0"/>
    <s v="USD"/>
    <n v="1440003820"/>
    <n v="1437411820"/>
    <n v="16636.710879629631"/>
    <s v="1945/07/18"/>
    <x v="1294"/>
    <b v="0"/>
    <n v="36"/>
    <b v="1"/>
    <x v="6"/>
  </r>
  <r>
    <n v="3438"/>
    <s v="KLIPPIES"/>
    <s v="Klippies is the debut play from Johannesburg-born writer Jessica SiÃ¢n, premiering at the Southwark Playhouse, London in May 2015."/>
    <x v="30"/>
    <n v="2605"/>
    <x v="0"/>
    <x v="1"/>
    <s v="GBP"/>
    <n v="1430600400"/>
    <n v="1428358567"/>
    <n v="16531.927858796298"/>
    <s v="1945/04/04"/>
    <x v="420"/>
    <b v="0"/>
    <n v="14"/>
    <b v="1"/>
    <x v="6"/>
  </r>
  <r>
    <n v="3439"/>
    <s v="Cirque Inspired Alice's Adventures in Wonderland"/>
    <s v="Help a small theater produce an original adaptation of Lewis Carroll's classic story."/>
    <x v="38"/>
    <n v="1616.14"/>
    <x v="0"/>
    <x v="0"/>
    <s v="USD"/>
    <n v="1453179540"/>
    <n v="1452030730"/>
    <n v="16805.911226851851"/>
    <s v="1946/01/03"/>
    <x v="1344"/>
    <b v="0"/>
    <n v="18"/>
    <b v="1"/>
    <x v="6"/>
  </r>
  <r>
    <n v="3440"/>
    <s v="Gruesome Playground Injuries"/>
    <s v="LA-based team of professional actors and directors taking Rajiv Joseph's harrowing and romantic play to the Boulder community."/>
    <x v="10"/>
    <n v="5260.92"/>
    <x v="0"/>
    <x v="0"/>
    <s v="USD"/>
    <n v="1405095300"/>
    <n v="1403146628"/>
    <n v="16240.12300925926"/>
    <s v="1944/06/17"/>
    <x v="567"/>
    <b v="0"/>
    <n v="82"/>
    <b v="1"/>
    <x v="6"/>
  </r>
  <r>
    <n v="3441"/>
    <s v="Putting on a great play in Los Angeles!"/>
    <s v="We are producing the play Bug, by Tracy Letts.  This will be an inspiring show, and a great way to bring help to a great LA charity."/>
    <x v="30"/>
    <n v="2565"/>
    <x v="0"/>
    <x v="0"/>
    <s v="USD"/>
    <n v="1447445820"/>
    <n v="1445077121"/>
    <n v="16725.429641203704"/>
    <s v="1945/10/15"/>
    <x v="1408"/>
    <b v="0"/>
    <n v="43"/>
    <b v="1"/>
    <x v="6"/>
  </r>
  <r>
    <n v="3442"/>
    <s v="An Evening of Radio"/>
    <s v="An Evening of Radio aims to showcase original work written by undergraduate playwriting students in the style of live staged readings."/>
    <x v="49"/>
    <n v="250"/>
    <x v="0"/>
    <x v="0"/>
    <s v="USD"/>
    <n v="1433016672"/>
    <n v="1430424672"/>
    <n v="16555.841111111113"/>
    <s v="1945/04/28"/>
    <x v="876"/>
    <b v="0"/>
    <n v="8"/>
    <b v="1"/>
    <x v="6"/>
  </r>
  <r>
    <n v="3443"/>
    <s v="Reading of a New Play by Garrett Zuercher"/>
    <s v="A new play about dual-faced identities in the gay community, particularly among those who are deaf and those living with HIV."/>
    <x v="28"/>
    <n v="1855"/>
    <x v="0"/>
    <x v="0"/>
    <s v="USD"/>
    <n v="1410266146"/>
    <n v="1407674146"/>
    <n v="16292.524837962963"/>
    <s v="1944/08/08"/>
    <x v="1227"/>
    <b v="0"/>
    <n v="45"/>
    <b v="1"/>
    <x v="6"/>
  </r>
  <r>
    <n v="3444"/>
    <s v="Training young artists! Act Yo' Age Theatre Co debut"/>
    <s v="WE NEED YOUR HELP! We are a small town youth arts ensemble, training kids excited about theatre. We need dollars. We need YOU!"/>
    <x v="43"/>
    <n v="867"/>
    <x v="0"/>
    <x v="2"/>
    <s v="AUD"/>
    <n v="1465394340"/>
    <n v="1464677986"/>
    <n v="16952.291504629629"/>
    <s v="1946/05/30"/>
    <x v="1527"/>
    <b v="0"/>
    <n v="20"/>
    <b v="1"/>
    <x v="6"/>
  </r>
  <r>
    <n v="3445"/>
    <s v="Axon Theatre - First Project (Phase 1)"/>
    <s v="Rehearsal &amp; development of our first project as Axon Theatre: &quot;The Star-Spangled Girl&quot; in South Wales."/>
    <x v="13"/>
    <n v="2000"/>
    <x v="0"/>
    <x v="1"/>
    <s v="GBP"/>
    <n v="1445604236"/>
    <n v="1443185036"/>
    <n v="16703.530509259261"/>
    <s v="1945/09/23"/>
    <x v="426"/>
    <b v="0"/>
    <n v="31"/>
    <b v="1"/>
    <x v="6"/>
  </r>
  <r>
    <n v="3446"/>
    <s v="'Pope Head' - The World Tour of Australia"/>
    <s v="Pope Head: The Secret Life of Francis Bacon â€“ A solo show celebrating the artist. Touring a land Down Under 12 Feb - 14 March '15."/>
    <x v="28"/>
    <n v="1082"/>
    <x v="0"/>
    <x v="1"/>
    <s v="GBP"/>
    <n v="1423138800"/>
    <n v="1421092725"/>
    <n v="16447.832465277777"/>
    <s v="1945/01/10"/>
    <x v="805"/>
    <b v="0"/>
    <n v="25"/>
    <b v="1"/>
    <x v="6"/>
  </r>
  <r>
    <n v="3447"/>
    <s v="The Vagabond Halfback"/>
    <s v="&quot;He was a poet, a vagrant, a philosopher, a lady's man and a hard drinker&quot;"/>
    <x v="28"/>
    <n v="1078"/>
    <x v="0"/>
    <x v="0"/>
    <s v="USD"/>
    <n v="1458332412"/>
    <n v="1454448012"/>
    <n v="16833.889027777779"/>
    <s v="1946/01/31"/>
    <x v="941"/>
    <b v="0"/>
    <n v="14"/>
    <b v="1"/>
    <x v="6"/>
  </r>
  <r>
    <n v="3448"/>
    <s v="The Mount, new play about Edith Wharton"/>
    <s v="The Mount-- a new play based off the life of Edith Wharton-- is having its premiere reading AT the real Mount in Lenox, MA!"/>
    <x v="190"/>
    <n v="2305"/>
    <x v="0"/>
    <x v="0"/>
    <s v="USD"/>
    <n v="1418784689"/>
    <n v="1416192689"/>
    <n v="16391.119085648148"/>
    <s v="1944/11/15"/>
    <x v="481"/>
    <b v="0"/>
    <n v="45"/>
    <b v="1"/>
    <x v="6"/>
  </r>
  <r>
    <n v="3449"/>
    <s v="Love Letters To My Children, directed by Charles J. Ouda"/>
    <s v="Help us produce this original play! The play will be presented at the LSTFI July 12-14. Follow us on Facebook."/>
    <x v="134"/>
    <n v="1365"/>
    <x v="0"/>
    <x v="0"/>
    <s v="USD"/>
    <n v="1468036800"/>
    <n v="1465607738"/>
    <n v="16963.052523148148"/>
    <s v="1946/06/10"/>
    <x v="526"/>
    <b v="0"/>
    <n v="20"/>
    <b v="1"/>
    <x v="6"/>
  </r>
  <r>
    <n v="3450"/>
    <s v="The Beautiful House"/>
    <s v="The Beautiful House' is a story of modern mummification and the present day post-humanist crisis in our relationship with death."/>
    <x v="2"/>
    <n v="760"/>
    <x v="0"/>
    <x v="1"/>
    <s v="GBP"/>
    <n v="1427990071"/>
    <n v="1422809671"/>
    <n v="16467.704525462963"/>
    <s v="1945/01/30"/>
    <x v="1479"/>
    <b v="0"/>
    <n v="39"/>
    <b v="1"/>
    <x v="6"/>
  </r>
  <r>
    <n v="3451"/>
    <s v="The Twilight Zone Play"/>
    <s v="I'm a high school student in New Jersey planning on producing and directing a Twilight Zone Play for a &quot;One Act&quot; competition."/>
    <x v="81"/>
    <n v="658"/>
    <x v="0"/>
    <x v="0"/>
    <s v="USD"/>
    <n v="1429636927"/>
    <n v="1427304127"/>
    <n v="16519.723692129628"/>
    <s v="1945/03/23"/>
    <x v="1339"/>
    <b v="0"/>
    <n v="16"/>
    <b v="1"/>
    <x v="6"/>
  </r>
  <r>
    <n v="3452"/>
    <s v="On the Verge (Or, The Geography of Yearning) goes Steampunk!"/>
    <s v="hiSTORYstage presents Eric Overmyer's story of three 19th century women on a journey through time, and space, all the way to 1955!"/>
    <x v="28"/>
    <n v="1532"/>
    <x v="0"/>
    <x v="0"/>
    <s v="USD"/>
    <n v="1406087940"/>
    <n v="1404141626"/>
    <n v="16251.639189814814"/>
    <s v="1944/06/28"/>
    <x v="1152"/>
    <b v="0"/>
    <n v="37"/>
    <b v="1"/>
    <x v="6"/>
  </r>
  <r>
    <n v="3453"/>
    <s v="'Patagonia' - by Robert George"/>
    <s v="A full length comedy, Patagonia follows Grason and Jerry on their journey through a magical, South-American rainforest."/>
    <x v="43"/>
    <n v="385"/>
    <x v="0"/>
    <x v="1"/>
    <s v="GBP"/>
    <n v="1471130956"/>
    <n v="1465946956"/>
    <n v="16966.978657407406"/>
    <s v="1946/06/13"/>
    <x v="468"/>
    <b v="0"/>
    <n v="14"/>
    <b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x v="176"/>
    <n v="705"/>
    <x v="0"/>
    <x v="1"/>
    <s v="GBP"/>
    <n v="1406825159"/>
    <n v="1404233159"/>
    <n v="16252.698599537038"/>
    <s v="1944/06/29"/>
    <x v="860"/>
    <b v="0"/>
    <n v="21"/>
    <b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x v="3"/>
    <n v="10065"/>
    <x v="0"/>
    <x v="0"/>
    <s v="USD"/>
    <n v="1476381627"/>
    <n v="1473789627"/>
    <n v="17057.7503125"/>
    <s v="1946/09/12"/>
    <x v="948"/>
    <b v="0"/>
    <n v="69"/>
    <b v="1"/>
    <x v="6"/>
  </r>
  <r>
    <n v="3456"/>
    <s v="THIEF"/>
    <s v="&quot;Thief,&quot; a one man touring show, a theatrical experience portraying a supernatural story about the 3 days Jesus spent in the grave."/>
    <x v="9"/>
    <n v="5739"/>
    <x v="0"/>
    <x v="0"/>
    <s v="USD"/>
    <n v="1406876340"/>
    <n v="1404190567"/>
    <n v="16252.205636574074"/>
    <s v="1944/06/29"/>
    <x v="860"/>
    <b v="0"/>
    <n v="16"/>
    <b v="1"/>
    <x v="6"/>
  </r>
  <r>
    <n v="3457"/>
    <s v="The Impossible Adventures Of Supernova Jones"/>
    <s v="Robots, Space Battles, Mystery, and Intrigue. Nothing is Impossible..."/>
    <x v="13"/>
    <n v="2804"/>
    <x v="0"/>
    <x v="0"/>
    <s v="USD"/>
    <n v="1423720740"/>
    <n v="1421081857"/>
    <n v="16447.706678240742"/>
    <s v="1945/01/10"/>
    <x v="805"/>
    <b v="0"/>
    <n v="55"/>
    <b v="1"/>
    <x v="6"/>
  </r>
  <r>
    <n v="3458"/>
    <s v="J. Lee Vocque's BASED ON ACTUAL EVENTS"/>
    <s v="I promised my mother on her deathbed that I would tell the world MY story, so here it goes...crossing fingers, 2015 SF FRINGE"/>
    <x v="408"/>
    <n v="1216"/>
    <x v="0"/>
    <x v="0"/>
    <s v="USD"/>
    <n v="1422937620"/>
    <n v="1420606303"/>
    <n v="16442.202581018519"/>
    <s v="1945/01/05"/>
    <x v="809"/>
    <b v="0"/>
    <n v="27"/>
    <b v="1"/>
    <x v="6"/>
  </r>
  <r>
    <n v="3459"/>
    <s v="CYRIL THE SQUIRREL a magical children's theatre tour"/>
    <s v="Cyril needs your help to MAKE new puppet friends to accompany him on a magical journey through storytelling, puppetry and clown."/>
    <x v="2"/>
    <n v="631"/>
    <x v="0"/>
    <x v="1"/>
    <s v="GBP"/>
    <n v="1463743860"/>
    <n v="1461151860"/>
    <n v="16911.479861111111"/>
    <s v="1946/04/19"/>
    <x v="754"/>
    <b v="0"/>
    <n v="36"/>
    <b v="1"/>
    <x v="6"/>
  </r>
  <r>
    <n v="3460"/>
    <s v="Pushers"/>
    <s v="'Pushers' is an exciting new play and the first project for brand new theatre company, Ain't Got No Home Productions."/>
    <x v="2"/>
    <n v="950"/>
    <x v="0"/>
    <x v="1"/>
    <s v="GBP"/>
    <n v="1408106352"/>
    <n v="1406896752"/>
    <n v="16283.527222222223"/>
    <s v="1944/07/30"/>
    <x v="883"/>
    <b v="0"/>
    <n v="19"/>
    <b v="1"/>
    <x v="6"/>
  </r>
  <r>
    <n v="3461"/>
    <s v="Foolish Mortals present Shakespeare's Twelfth Night"/>
    <s v="A new production of Twelfth Night with an ambitious and enthusiastic group of high school students who love Shakespeare and teamwork."/>
    <x v="2"/>
    <n v="695"/>
    <x v="0"/>
    <x v="0"/>
    <s v="USD"/>
    <n v="1477710000"/>
    <n v="1475248279"/>
    <n v="17074.632858796296"/>
    <s v="1946/09/29"/>
    <x v="1334"/>
    <b v="0"/>
    <n v="12"/>
    <b v="1"/>
    <x v="6"/>
  </r>
  <r>
    <n v="3462"/>
    <s v="Upstart Crows of Santa Fe Stage Weapons"/>
    <s v="Help the Upstart Crows of Santa Fe bring Shakespeare's Julius Caesar to life with quality wooden stage swords!"/>
    <x v="49"/>
    <n v="505"/>
    <x v="0"/>
    <x v="0"/>
    <s v="USD"/>
    <n v="1436551200"/>
    <n v="1435181628"/>
    <n v="16610.898472222223"/>
    <s v="1945/06/22"/>
    <x v="466"/>
    <b v="0"/>
    <n v="17"/>
    <b v="1"/>
    <x v="6"/>
  </r>
  <r>
    <n v="3463"/>
    <s v="Uncalled For Presents: Playday Mayday in Toronto!"/>
    <s v="Uncalled For is finally bringing their latest work of intelligently reckless stream-of-consciousness sketch comedy to Toronto."/>
    <x v="3"/>
    <n v="10338"/>
    <x v="0"/>
    <x v="5"/>
    <s v="CAD"/>
    <n v="1476158340"/>
    <n v="1472594585"/>
    <n v="17043.91880787037"/>
    <s v="1946/08/29"/>
    <x v="210"/>
    <b v="0"/>
    <n v="114"/>
    <b v="1"/>
    <x v="6"/>
  </r>
  <r>
    <n v="3464"/>
    <s v="SHE! Is History!"/>
    <s v="Why Do We Know More About Kim Kardashian Than Abigail Adams?  Let's produce and publish a play about women who MAKE and MADE history!"/>
    <x v="10"/>
    <n v="5116.18"/>
    <x v="0"/>
    <x v="0"/>
    <s v="USD"/>
    <n v="1471921637"/>
    <n v="1469329637"/>
    <n v="17006.13005787037"/>
    <s v="1946/07/23"/>
    <x v="1539"/>
    <b v="0"/>
    <n v="93"/>
    <b v="1"/>
    <x v="6"/>
  </r>
  <r>
    <n v="3465"/>
    <s v="Crooked Tree Theatre Presents Family Duels"/>
    <s v="Family Duels is a tragicomedy about family, filth, fraud and fornication. Please help us bring Crooked Tree to the Camden Fringe."/>
    <x v="13"/>
    <n v="2060"/>
    <x v="0"/>
    <x v="1"/>
    <s v="GBP"/>
    <n v="1439136000"/>
    <n v="1436972472"/>
    <n v="16631.625833333332"/>
    <s v="1945/07/13"/>
    <x v="20"/>
    <b v="0"/>
    <n v="36"/>
    <b v="1"/>
    <x v="6"/>
  </r>
  <r>
    <n v="3466"/>
    <s v="Spotlight Youth Theater Production of Wizard"/>
    <s v="The Spotlight Youth Theater is a program where every participant has a moment in the spotlight."/>
    <x v="8"/>
    <n v="4450"/>
    <x v="0"/>
    <x v="0"/>
    <s v="USD"/>
    <n v="1461108450"/>
    <n v="1455928050"/>
    <n v="16851.019097222223"/>
    <s v="1946/02/18"/>
    <x v="1136"/>
    <b v="0"/>
    <n v="61"/>
    <b v="1"/>
    <x v="6"/>
  </r>
  <r>
    <n v="3467"/>
    <s v="Venus in Fur, Los Angeles."/>
    <s v="Venus in Fur, By David Ives."/>
    <x v="9"/>
    <n v="3030"/>
    <x v="0"/>
    <x v="0"/>
    <s v="USD"/>
    <n v="1426864032"/>
    <n v="1424275632"/>
    <n v="16484.671666666665"/>
    <s v="1945/02/16"/>
    <x v="135"/>
    <b v="0"/>
    <n v="47"/>
    <b v="1"/>
    <x v="6"/>
  </r>
  <r>
    <n v="3468"/>
    <s v="Publicity for &quot;When Yellow Were the Stars on Earth&quot;"/>
    <s v="Amidst the atrocities of WWII, two women transcend enemy lines to make the ultimate heroic sacrifice."/>
    <x v="3"/>
    <n v="12178"/>
    <x v="0"/>
    <x v="0"/>
    <s v="USD"/>
    <n v="1474426800"/>
    <n v="1471976529"/>
    <n v="17036.765381944446"/>
    <s v="1946/08/22"/>
    <x v="494"/>
    <b v="0"/>
    <n v="17"/>
    <b v="1"/>
    <x v="6"/>
  </r>
  <r>
    <n v="3469"/>
    <s v="An Evening of Original One Acts"/>
    <s v="Original plays written, performed, and produced by young and diverse theater artists - alumni from Hostos Lincoln Academy in the Bronx."/>
    <x v="70"/>
    <n v="3175"/>
    <x v="0"/>
    <x v="0"/>
    <s v="USD"/>
    <n v="1461857045"/>
    <n v="1459265045"/>
    <n v="16889.641724537036"/>
    <s v="1946/03/28"/>
    <x v="937"/>
    <b v="0"/>
    <n v="63"/>
    <b v="1"/>
    <x v="6"/>
  </r>
  <r>
    <n v="3470"/>
    <s v="She Kills Monsters"/>
    <s v="The New Artist's Circle is a theatre company dedicated to bringing the arts to young people."/>
    <x v="49"/>
    <n v="375"/>
    <x v="0"/>
    <x v="0"/>
    <s v="USD"/>
    <n v="1468618680"/>
    <n v="1465345902"/>
    <n v="16960.022013888887"/>
    <s v="1946/06/07"/>
    <x v="882"/>
    <b v="0"/>
    <n v="9"/>
    <b v="1"/>
    <x v="6"/>
  </r>
  <r>
    <n v="3471"/>
    <s v="Different is Dangerous"/>
    <s v="Fast paced, two hander which uses headphone verbatim technique to give an insight into the everyday lives of Leeds city locals."/>
    <x v="2"/>
    <n v="1073"/>
    <x v="0"/>
    <x v="1"/>
    <s v="GBP"/>
    <n v="1409515200"/>
    <n v="1405971690"/>
    <n v="16272.820486111112"/>
    <s v="1944/07/19"/>
    <x v="33"/>
    <b v="0"/>
    <n v="30"/>
    <b v="1"/>
    <x v="6"/>
  </r>
  <r>
    <n v="3472"/>
    <s v="Dandelion Theatre: 'Body Awareness' by Annie Baker"/>
    <s v="Raising funds for Dandelion Theatre's Chicago production of 'Body Awareness' by the Pulitzer Prize-winning playwright Annie Baker."/>
    <x v="13"/>
    <n v="2041"/>
    <x v="0"/>
    <x v="0"/>
    <s v="USD"/>
    <n v="1415253540"/>
    <n v="1413432331"/>
    <n v="16359.170497685185"/>
    <s v="1944/10/14"/>
    <x v="776"/>
    <b v="0"/>
    <n v="23"/>
    <b v="1"/>
    <x v="6"/>
  </r>
  <r>
    <n v="3473"/>
    <s v="King Sisyphus"/>
    <s v="A modern telling of the Greek myth. Sisyphus defies the Gods and attempts to change the world order... but can he overcome his fate?"/>
    <x v="244"/>
    <n v="4900"/>
    <x v="0"/>
    <x v="0"/>
    <s v="USD"/>
    <n v="1426883220"/>
    <n v="1425067296"/>
    <n v="16493.834444444445"/>
    <s v="1945/02/25"/>
    <x v="1302"/>
    <b v="0"/>
    <n v="33"/>
    <b v="1"/>
    <x v="6"/>
  </r>
  <r>
    <n v="3474"/>
    <s v="Be Prepared"/>
    <s v="Help us get actor-writer Ian Bonar's debut play - a hilarious, heartbreaking story of grief and loss - to the 2016 Edinburgh Fringe."/>
    <x v="13"/>
    <n v="2020"/>
    <x v="0"/>
    <x v="1"/>
    <s v="GBP"/>
    <n v="1469016131"/>
    <n v="1466424131"/>
    <n v="16972.501516203705"/>
    <s v="1946/06/19"/>
    <x v="127"/>
    <b v="0"/>
    <n v="39"/>
    <b v="1"/>
    <x v="6"/>
  </r>
  <r>
    <n v="3475"/>
    <s v="Score"/>
    <s v="Score is a musical play inspired by true stories of parents who have recovered from addiction and regained their children."/>
    <x v="43"/>
    <n v="340"/>
    <x v="0"/>
    <x v="1"/>
    <s v="GBP"/>
    <n v="1414972800"/>
    <n v="1412629704"/>
    <n v="16349.880833333333"/>
    <s v="1944/10/04"/>
    <x v="811"/>
    <b v="0"/>
    <n v="17"/>
    <b v="1"/>
    <x v="6"/>
  </r>
  <r>
    <n v="3476"/>
    <s v="REBATEnsemble Presents: ICONS - The Martin Show"/>
    <s v="Meet the Martins; a modern family dealing with modern issues in a way that is as All-American as apple pie, James Dean and repression."/>
    <x v="43"/>
    <n v="312"/>
    <x v="0"/>
    <x v="0"/>
    <s v="USD"/>
    <n v="1414378800"/>
    <n v="1412836990"/>
    <n v="16352.279976851853"/>
    <s v="1944/10/07"/>
    <x v="786"/>
    <b v="0"/>
    <n v="6"/>
    <b v="1"/>
    <x v="6"/>
  </r>
  <r>
    <n v="3477"/>
    <s v="PCSF's Biannual 24-Hour Play Festival"/>
    <s v="8 ten-minute plays, written, directed, rehearsed, and fully produced in only 24 hours! Are we crazy? You bet we are!"/>
    <x v="40"/>
    <n v="2076"/>
    <x v="0"/>
    <x v="0"/>
    <s v="USD"/>
    <n v="1431831600"/>
    <n v="1430761243"/>
    <n v="16559.736608796295"/>
    <s v="1945/05/02"/>
    <x v="685"/>
    <b v="0"/>
    <n v="39"/>
    <b v="1"/>
    <x v="6"/>
  </r>
  <r>
    <n v="3478"/>
    <s v="Measure for Measure"/>
    <s v="Bare Theatre takes on Shakespeare's most notorious &quot;problem play,&quot; which asks how far we are willing to go to do what is right."/>
    <x v="13"/>
    <n v="2257"/>
    <x v="0"/>
    <x v="0"/>
    <s v="USD"/>
    <n v="1426539600"/>
    <n v="1424296822"/>
    <n v="16484.916921296295"/>
    <s v="1945/02/16"/>
    <x v="135"/>
    <b v="0"/>
    <n v="57"/>
    <b v="1"/>
    <x v="6"/>
  </r>
  <r>
    <n v="3479"/>
    <s v="Civil Rogues"/>
    <s v="A new comedy about what happened to a band of foolhardy actors when the Puritans closed the theatres in the 1640s."/>
    <x v="15"/>
    <n v="1918"/>
    <x v="0"/>
    <x v="1"/>
    <s v="GBP"/>
    <n v="1403382680"/>
    <n v="1400790680"/>
    <n v="16212.855092592592"/>
    <s v="1944/05/20"/>
    <x v="879"/>
    <b v="0"/>
    <n v="56"/>
    <b v="1"/>
    <x v="6"/>
  </r>
  <r>
    <n v="3480"/>
    <s v="Georgia - the full cast production"/>
    <s v="Georgia is a play that looks at the taboo topic of rape in a relationship.  It's a play about perspectives and various viewpoints."/>
    <x v="15"/>
    <n v="2140"/>
    <x v="0"/>
    <x v="0"/>
    <s v="USD"/>
    <n v="1436562000"/>
    <n v="1434440227"/>
    <n v="16602.317442129628"/>
    <s v="1945/06/14"/>
    <x v="152"/>
    <b v="0"/>
    <n v="13"/>
    <b v="1"/>
    <x v="6"/>
  </r>
  <r>
    <n v="3481"/>
    <s v="FIX THE FITZ"/>
    <s v="One of Australia's greatest theatres needs your help. Please help us refurnish, fit out and restore this legendary storytelling venue."/>
    <x v="3"/>
    <n v="11880"/>
    <x v="0"/>
    <x v="2"/>
    <s v="AUD"/>
    <n v="1420178188"/>
    <n v="1418709388"/>
    <n v="16420.247546296298"/>
    <s v="1944/12/14"/>
    <x v="22"/>
    <b v="0"/>
    <n v="95"/>
    <b v="1"/>
    <x v="6"/>
  </r>
  <r>
    <n v="3482"/>
    <s v="Old Trunk - Edinburgh 2014"/>
    <s v="Critically-acclaimed new-writing company Old Trunk make their Edinburgh debut alternating their two darkly comic plays."/>
    <x v="9"/>
    <n v="4150"/>
    <x v="0"/>
    <x v="1"/>
    <s v="GBP"/>
    <n v="1404671466"/>
    <n v="1402079466"/>
    <n v="16227.771597222221"/>
    <s v="1944/06/04"/>
    <x v="1000"/>
    <b v="0"/>
    <n v="80"/>
    <b v="1"/>
    <x v="6"/>
  </r>
  <r>
    <n v="3483"/>
    <s v="The Faculty Lounge"/>
    <s v="Join 5 high school teachers in the lounge of every high school in America.  Hear what they never say in the classroom."/>
    <x v="295"/>
    <n v="5358"/>
    <x v="0"/>
    <x v="0"/>
    <s v="USD"/>
    <n v="1404403381"/>
    <n v="1401811381"/>
    <n v="16224.668761574074"/>
    <s v="1944/06/01"/>
    <x v="835"/>
    <b v="0"/>
    <n v="133"/>
    <b v="1"/>
    <x v="6"/>
  </r>
  <r>
    <n v="3484"/>
    <s v="Macbeth in the Basement"/>
    <s v="MACBETH IN THE BASEMENT will premiere at the Capital Fringe Festival in July 2016. A teenage kingâ€™s rise and fall in a vicious game."/>
    <x v="30"/>
    <n v="2856"/>
    <x v="0"/>
    <x v="0"/>
    <s v="USD"/>
    <n v="1466014499"/>
    <n v="1463422499"/>
    <n v="16937.760405092591"/>
    <s v="1946/05/15"/>
    <x v="557"/>
    <b v="0"/>
    <n v="44"/>
    <b v="1"/>
    <x v="6"/>
  </r>
  <r>
    <n v="3485"/>
    <s v="An Evening with Sarah Pettyfer"/>
    <s v="We're trying to get our play, &quot;An Evening With Sarah Pettyfer,&quot; to the  Orlando Fringe Festival. The only thing is...we need your help!"/>
    <x v="409"/>
    <n v="1660"/>
    <x v="0"/>
    <x v="0"/>
    <s v="USD"/>
    <n v="1454431080"/>
    <n v="1451839080"/>
    <n v="16803.693055555555"/>
    <s v="1946/01/01"/>
    <x v="1540"/>
    <b v="0"/>
    <n v="30"/>
    <b v="1"/>
    <x v="6"/>
  </r>
  <r>
    <n v="3486"/>
    <s v="Might As Well Live: Dorothy Parker Does Hollywood Fringe"/>
    <s v="Dorothy Parker's unforgettable characters come to life onstage in &quot;Might As Well Live&quot; at the 2015 Hollywood Fringe Festival."/>
    <x v="9"/>
    <n v="4656"/>
    <x v="0"/>
    <x v="0"/>
    <s v="USD"/>
    <n v="1433314740"/>
    <n v="1430600401"/>
    <n v="16557.875011574073"/>
    <s v="1945/04/30"/>
    <x v="977"/>
    <b v="0"/>
    <n v="56"/>
    <b v="1"/>
    <x v="6"/>
  </r>
  <r>
    <n v="3487"/>
    <s v="Jericho Creek"/>
    <s v="Jericho Creek is an original production by Fledgling Theatre Company which will be performed at The Cockpit Theatre in July 2015"/>
    <x v="13"/>
    <n v="2555"/>
    <x v="0"/>
    <x v="1"/>
    <s v="GBP"/>
    <n v="1435185252"/>
    <n v="1432593252"/>
    <n v="16580.940416666668"/>
    <s v="1945/05/23"/>
    <x v="55"/>
    <b v="0"/>
    <n v="66"/>
    <b v="1"/>
    <x v="6"/>
  </r>
  <r>
    <n v="3488"/>
    <s v="Gorilla Theater Productions Presents: Phase 3"/>
    <s v="GTP has been protected financially by The Director since 2012. Now it's time for the community. Do you want GTP? Are we worth it?"/>
    <x v="9"/>
    <n v="3636"/>
    <x v="0"/>
    <x v="0"/>
    <s v="USD"/>
    <n v="1429286400"/>
    <n v="1427221560"/>
    <n v="16518.768055555556"/>
    <s v="1945/03/22"/>
    <x v="521"/>
    <b v="0"/>
    <n v="29"/>
    <b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x v="10"/>
    <n v="5635"/>
    <x v="0"/>
    <x v="1"/>
    <s v="GBP"/>
    <n v="1400965200"/>
    <n v="1398352531"/>
    <n v="16184.635775462963"/>
    <s v="1944/04/22"/>
    <x v="396"/>
    <b v="0"/>
    <n v="72"/>
    <b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x v="28"/>
    <n v="1275"/>
    <x v="0"/>
    <x v="0"/>
    <s v="USD"/>
    <n v="1460574924"/>
    <n v="1457982924"/>
    <n v="16874.802361111109"/>
    <s v="1946/03/13"/>
    <x v="1040"/>
    <b v="0"/>
    <n v="27"/>
    <b v="1"/>
    <x v="6"/>
  </r>
  <r>
    <n v="3491"/>
    <s v="William Shakespeare's The Tempest"/>
    <s v="Shakespeare Company at UCLA presents The Tempest under the stars in the Fowler Museum Amphitheater. Bring your blankets and enjoy!"/>
    <x v="2"/>
    <n v="791"/>
    <x v="0"/>
    <x v="0"/>
    <s v="USD"/>
    <n v="1431928784"/>
    <n v="1430114384"/>
    <n v="16552.249814814815"/>
    <s v="1945/04/25"/>
    <x v="1048"/>
    <b v="0"/>
    <n v="10"/>
    <b v="1"/>
    <x v="6"/>
  </r>
  <r>
    <n v="3492"/>
    <s v="The Man from Willow's Brook, a new play by Kevin Kordis"/>
    <s v="We have the Blackbox Fellowship at Boston Playwright's Theatre, now all we need is your support to produce Kevin's new play!"/>
    <x v="276"/>
    <n v="4000.22"/>
    <x v="0"/>
    <x v="0"/>
    <s v="USD"/>
    <n v="1445818397"/>
    <n v="1442794397"/>
    <n v="16699.009224537036"/>
    <s v="1945/09/19"/>
    <x v="482"/>
    <b v="0"/>
    <n v="35"/>
    <b v="1"/>
    <x v="6"/>
  </r>
  <r>
    <n v="3493"/>
    <s v="Not Your Garden Variety Theater"/>
    <s v="We need your help purchasing a stage for our production of the Wizard of Oz! This program is helping children with autism. Thank you!"/>
    <x v="15"/>
    <n v="1500"/>
    <x v="0"/>
    <x v="0"/>
    <s v="USD"/>
    <n v="1408252260"/>
    <n v="1406580436"/>
    <n v="16279.866157407407"/>
    <s v="1944/07/26"/>
    <x v="1230"/>
    <b v="0"/>
    <n v="29"/>
    <b v="1"/>
    <x v="6"/>
  </r>
  <r>
    <n v="3494"/>
    <s v="Special in a Bad Way"/>
    <s v="&quot;Special in a Bad Way&quot; is a comedy that questions American Public Schools in their treatment of the so called, 'learning disabled.'"/>
    <x v="44"/>
    <n v="400"/>
    <x v="0"/>
    <x v="0"/>
    <s v="USD"/>
    <n v="1480140000"/>
    <n v="1479186575"/>
    <n v="17120.214988425927"/>
    <s v="1946/11/14"/>
    <x v="296"/>
    <b v="0"/>
    <n v="13"/>
    <b v="1"/>
    <x v="6"/>
  </r>
  <r>
    <n v="3495"/>
    <s v="The Village - one woman show"/>
    <s v="A one-woman show by Canadian artist Tina Milo. it is a multimedia show about an actress auditioning for a role of a depressed woman."/>
    <x v="10"/>
    <n v="5343"/>
    <x v="0"/>
    <x v="5"/>
    <s v="CAD"/>
    <n v="1414862280"/>
    <n v="1412360309"/>
    <n v="16346.762835648147"/>
    <s v="1944/10/01"/>
    <x v="1009"/>
    <b v="0"/>
    <n v="72"/>
    <b v="1"/>
    <x v="6"/>
  </r>
  <r>
    <n v="3496"/>
    <s v="Resurrecting LIZZIE BORDEN LIVE"/>
    <s v="A one-woman play based on Lizzie Borden who was accused of the brutal hatchet murders of her father and step-mother.  Workshop Oct NYC."/>
    <x v="9"/>
    <n v="3732"/>
    <x v="0"/>
    <x v="0"/>
    <s v="USD"/>
    <n v="1473625166"/>
    <n v="1470169166"/>
    <n v="17015.846828703703"/>
    <s v="1946/08/01"/>
    <x v="182"/>
    <b v="0"/>
    <n v="78"/>
    <b v="1"/>
    <x v="6"/>
  </r>
  <r>
    <n v="3497"/>
    <s v="Send SACKERSON to SD Fringe"/>
    <s v="We've been invited to the San Diego International Fringe Festival. Can you help us get there? Special performances in SLC and OREM."/>
    <x v="410"/>
    <n v="1686"/>
    <x v="0"/>
    <x v="0"/>
    <s v="USD"/>
    <n v="1464904800"/>
    <n v="1463852904"/>
    <n v="16942.741944444446"/>
    <s v="1946/05/20"/>
    <x v="1482"/>
    <b v="0"/>
    <n v="49"/>
    <b v="1"/>
    <x v="6"/>
  </r>
  <r>
    <n v="3498"/>
    <s v="Mamahood: turn and face the strange"/>
    <s v="This solo show has the power to profoundly impact new mothers and those that love them and to educate &amp; change how we support them."/>
    <x v="409"/>
    <n v="1690"/>
    <x v="0"/>
    <x v="5"/>
    <s v="CAD"/>
    <n v="1464471840"/>
    <n v="1459309704"/>
    <n v="16890.15861111111"/>
    <s v="1946/03/29"/>
    <x v="307"/>
    <b v="0"/>
    <n v="42"/>
    <b v="1"/>
    <x v="6"/>
  </r>
  <r>
    <n v="3499"/>
    <s v="Fefu and Her Friends"/>
    <s v="Figure 8 Troupe's debut performance! A stunning piece of theatre written by premier female playwright Maria Irene Fornes."/>
    <x v="13"/>
    <n v="2110"/>
    <x v="0"/>
    <x v="0"/>
    <s v="USD"/>
    <n v="1435733940"/>
    <n v="1431046325"/>
    <n v="16563.036168981482"/>
    <s v="1945/05/06"/>
    <x v="891"/>
    <b v="0"/>
    <n v="35"/>
    <b v="1"/>
    <x v="6"/>
  </r>
  <r>
    <n v="3500"/>
    <s v="The Glass Menagerie: Independent Student-Run Production"/>
    <s v="A minimalist, post-modern production of the classic play, performed and produced by aspiring theater undergraduates at UMass Amherst."/>
    <x v="28"/>
    <n v="1063"/>
    <x v="0"/>
    <x v="0"/>
    <s v="USD"/>
    <n v="1457326740"/>
    <n v="1455919438"/>
    <n v="16850.919421296298"/>
    <s v="1946/02/17"/>
    <x v="884"/>
    <b v="0"/>
    <n v="42"/>
    <b v="1"/>
    <x v="6"/>
  </r>
  <r>
    <n v="3501"/>
    <s v="Pig by Alex Oates (London Run)"/>
    <s v="'Pig' by Alex Oates is an urgent and dark comedy with live music that discusses the vital issue of the state of our police force."/>
    <x v="15"/>
    <n v="1510"/>
    <x v="0"/>
    <x v="1"/>
    <s v="GBP"/>
    <n v="1441995595"/>
    <n v="1439835595"/>
    <n v="16664.763831018518"/>
    <s v="1945/08/15"/>
    <x v="1462"/>
    <b v="0"/>
    <n v="42"/>
    <b v="1"/>
    <x v="6"/>
  </r>
  <r>
    <n v="3502"/>
    <s v="Dickhead"/>
    <s v="Dickhead is a play about one man's struggle with the dicks in his head. If you want to know more stop being a twat and put out...please"/>
    <x v="23"/>
    <n v="4216"/>
    <x v="0"/>
    <x v="0"/>
    <s v="USD"/>
    <n v="1458100740"/>
    <n v="1456862924"/>
    <n v="16861.839398148149"/>
    <s v="1946/02/28"/>
    <x v="457"/>
    <b v="0"/>
    <n v="31"/>
    <b v="1"/>
    <x v="6"/>
  </r>
  <r>
    <n v="3503"/>
    <s v="Tarantella"/>
    <s v="A group of Sicilian immigrants in New York struggle to deal with conflict from both within the family and from without."/>
    <x v="30"/>
    <n v="2689"/>
    <x v="0"/>
    <x v="1"/>
    <s v="GBP"/>
    <n v="1469359728"/>
    <n v="1466767728"/>
    <n v="16976.478333333333"/>
    <s v="1946/06/23"/>
    <x v="504"/>
    <b v="0"/>
    <n v="38"/>
    <b v="1"/>
    <x v="6"/>
  </r>
  <r>
    <n v="3504"/>
    <s v="Sterling Lion Theater Company"/>
    <s v="The Sterling Lion Theater Company is a non-profit theater group established for the benefit of the Connecticut lower Naugatuck Valley."/>
    <x v="28"/>
    <n v="1000"/>
    <x v="0"/>
    <x v="0"/>
    <s v="USD"/>
    <n v="1447959491"/>
    <n v="1445363891"/>
    <n v="16728.748738425926"/>
    <s v="1945/10/18"/>
    <x v="215"/>
    <b v="0"/>
    <n v="8"/>
    <b v="1"/>
    <x v="6"/>
  </r>
  <r>
    <n v="3505"/>
    <s v="Second Act: The Four Disgracers"/>
    <s v="Four myths._x000a_Four writers._x000a_Four new takes._x000a__x000a_The Four Disgracers comes to the stage to launch a new theatre group, Ixion."/>
    <x v="30"/>
    <n v="2594"/>
    <x v="0"/>
    <x v="0"/>
    <s v="USD"/>
    <n v="1399953600"/>
    <n v="1398983245"/>
    <n v="16191.935706018519"/>
    <s v="1944/04/29"/>
    <x v="16"/>
    <b v="0"/>
    <n v="39"/>
    <b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x v="9"/>
    <n v="3045"/>
    <x v="0"/>
    <x v="0"/>
    <s v="USD"/>
    <n v="1408815440"/>
    <n v="1404927440"/>
    <n v="16260.734259259259"/>
    <s v="1944/07/07"/>
    <x v="601"/>
    <b v="0"/>
    <n v="29"/>
    <b v="1"/>
    <x v="6"/>
  </r>
  <r>
    <n v="3507"/>
    <s v="The Chameleon Fools Theatre Troupe Project"/>
    <s v="Please help our troupe bring our first project from planning to reality! Join us on one exciting ride!"/>
    <x v="3"/>
    <n v="10440"/>
    <x v="0"/>
    <x v="0"/>
    <s v="USD"/>
    <n v="1464732537"/>
    <n v="1462140537"/>
    <n v="16922.922881944443"/>
    <s v="1946/04/30"/>
    <x v="129"/>
    <b v="0"/>
    <n v="72"/>
    <b v="1"/>
    <x v="6"/>
  </r>
  <r>
    <n v="3508"/>
    <s v="Roll The Dice Theatre Company"/>
    <s v="Roll The Dice Theatre Company revolves around taking risks in the game of life vicariously through beloved childhood games."/>
    <x v="213"/>
    <n v="180"/>
    <x v="0"/>
    <x v="1"/>
    <s v="GBP"/>
    <n v="1462914000"/>
    <n v="1460914253"/>
    <n v="16908.729780092592"/>
    <s v="1946/04/16"/>
    <x v="1541"/>
    <b v="0"/>
    <n v="15"/>
    <b v="1"/>
    <x v="6"/>
  </r>
  <r>
    <n v="3509"/>
    <s v="PL@Y, an all-original fusion of comedy, rock, and dance"/>
    <s v="PL@Y is an original comedic fantasy spectacle inspired by the original music of the Amboys and classic rabbit-hole fiction archetypes"/>
    <x v="9"/>
    <n v="3190"/>
    <x v="0"/>
    <x v="0"/>
    <s v="USD"/>
    <n v="1416545700"/>
    <n v="1415392666"/>
    <n v="16381.859560185185"/>
    <s v="1944/11/05"/>
    <x v="287"/>
    <b v="0"/>
    <n v="33"/>
    <b v="1"/>
    <x v="6"/>
  </r>
  <r>
    <n v="3510"/>
    <s v="Shakespeare in the Park: Much Ado About Nothing"/>
    <s v="The Uncommon Loons return with Much Ado for a 2nd production of Shakespeare in Minnesota's Nature on the banks of the Mississippi!"/>
    <x v="42"/>
    <n v="905"/>
    <x v="0"/>
    <x v="0"/>
    <s v="USD"/>
    <n v="1404312846"/>
    <n v="1402584846"/>
    <n v="16233.620902777779"/>
    <s v="1944/06/10"/>
    <x v="42"/>
    <b v="0"/>
    <n v="15"/>
    <b v="1"/>
    <x v="6"/>
  </r>
  <r>
    <n v="3511"/>
    <s v="Silent Planet"/>
    <s v="The world premiere of the first full-length play by Eve Leigh, at the intimate Finborough Theatre in London."/>
    <x v="15"/>
    <n v="1518"/>
    <x v="0"/>
    <x v="1"/>
    <s v="GBP"/>
    <n v="1415385000"/>
    <n v="1413406695"/>
    <n v="16358.873784722222"/>
    <s v="1944/10/13"/>
    <x v="476"/>
    <b v="0"/>
    <n v="19"/>
    <b v="1"/>
    <x v="6"/>
  </r>
  <r>
    <n v="3512"/>
    <s v="With My Eyes Wide Open"/>
    <s v="We're making a hard hitting, innovative play which will open your eyes to what mental illness is like in the mind of the sufferer."/>
    <x v="28"/>
    <n v="1000"/>
    <x v="0"/>
    <x v="1"/>
    <s v="GBP"/>
    <n v="1429789992"/>
    <n v="1424609592"/>
    <n v="16488.536944444444"/>
    <s v="1945/02/20"/>
    <x v="480"/>
    <b v="0"/>
    <n v="17"/>
    <b v="1"/>
    <x v="6"/>
  </r>
  <r>
    <n v="3513"/>
    <s v="Send Truth AND Consequences To TNT's 2014 Youth Conference"/>
    <s v="Brazos Valley TROUPE is taking an original work, Truth AND Consequences, to the Texas Nonprofit Theaters 2014 Youth Conference"/>
    <x v="70"/>
    <n v="3315"/>
    <x v="0"/>
    <x v="0"/>
    <s v="USD"/>
    <n v="1401857940"/>
    <n v="1400725112"/>
    <n v="16212.096203703704"/>
    <s v="1944/05/20"/>
    <x v="879"/>
    <b v="0"/>
    <n v="44"/>
    <b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x v="2"/>
    <n v="550"/>
    <x v="0"/>
    <x v="0"/>
    <s v="USD"/>
    <n v="1422853140"/>
    <n v="1421439552"/>
    <n v="16451.846666666668"/>
    <s v="1945/01/14"/>
    <x v="498"/>
    <b v="0"/>
    <n v="10"/>
    <b v="1"/>
    <x v="6"/>
  </r>
  <r>
    <n v="3515"/>
    <s v="Twelfth Night by William Shakespeare"/>
    <s v="We are casting an all-inclusive production of Shakespeare's Twelfth Night in a non-traditional performance space."/>
    <x v="9"/>
    <n v="3080"/>
    <x v="0"/>
    <x v="0"/>
    <s v="USD"/>
    <n v="1433097171"/>
    <n v="1430505171"/>
    <n v="16556.772812499999"/>
    <s v="1945/04/29"/>
    <x v="107"/>
    <b v="0"/>
    <n v="46"/>
    <b v="1"/>
    <x v="6"/>
  </r>
  <r>
    <n v="3516"/>
    <s v="The March of the Bonus Army"/>
    <s v="A new play about a lesser known yet pivotal event in American history, about a group of WWI Veterans fighting for their rights."/>
    <x v="30"/>
    <n v="2500"/>
    <x v="0"/>
    <x v="0"/>
    <s v="USD"/>
    <n v="1410145200"/>
    <n v="1407197670"/>
    <n v="16287.010069444445"/>
    <s v="1944/08/03"/>
    <x v="770"/>
    <b v="0"/>
    <n v="11"/>
    <b v="1"/>
    <x v="6"/>
  </r>
  <r>
    <n v="3517"/>
    <s v="A Bright Room Called Day by Tony Kushner"/>
    <s v="Support an outstanding cast of actors to take on a professional production of a masterpiece of modern theatre"/>
    <x v="23"/>
    <n v="4000"/>
    <x v="0"/>
    <x v="1"/>
    <s v="GBP"/>
    <n v="1404471600"/>
    <n v="1401910634"/>
    <n v="16225.817523148147"/>
    <s v="1944/06/02"/>
    <x v="6"/>
    <b v="0"/>
    <n v="13"/>
    <b v="1"/>
    <x v="6"/>
  </r>
  <r>
    <n v="3518"/>
    <s v="BEASTS OF BAVERLY GROVE"/>
    <s v="One play.  Two theaters.  See the story from both sides and then decide for yourself - who are the BEASTS OF BAVERLY GROVE?"/>
    <x v="15"/>
    <n v="1650.69"/>
    <x v="0"/>
    <x v="0"/>
    <s v="USD"/>
    <n v="1412259660"/>
    <n v="1410461299"/>
    <n v="16324.783553240741"/>
    <s v="1944/09/09"/>
    <x v="1350"/>
    <b v="0"/>
    <n v="33"/>
    <b v="1"/>
    <x v="6"/>
  </r>
  <r>
    <n v="3519"/>
    <s v="Bookstory"/>
    <s v="Bookstory is a tiny puppet musical with some very big ideas that tells the story of the story in the digital age"/>
    <x v="13"/>
    <n v="2027"/>
    <x v="0"/>
    <x v="1"/>
    <s v="GBP"/>
    <n v="1425478950"/>
    <n v="1422886950"/>
    <n v="16468.598958333332"/>
    <s v="1945/01/31"/>
    <x v="394"/>
    <b v="0"/>
    <n v="28"/>
    <b v="1"/>
    <x v="6"/>
  </r>
  <r>
    <n v="3520"/>
    <s v="Protocols"/>
    <s v="Help us to bring &quot;Protocols&quot; at the 2015 Camden Fringe. The most controversial play of the year."/>
    <x v="13"/>
    <n v="2015"/>
    <x v="0"/>
    <x v="1"/>
    <s v="GBP"/>
    <n v="1441547220"/>
    <n v="1439322412"/>
    <n v="16658.824212962962"/>
    <s v="1945/08/09"/>
    <x v="621"/>
    <b v="0"/>
    <n v="21"/>
    <b v="1"/>
    <x v="6"/>
  </r>
  <r>
    <n v="3521"/>
    <s v="As the Naked Lead the Blind (Play)"/>
    <s v="A professionally directed/acted workshop &amp; reading for a new play depicting sexual addiction and its crippling effect on relationships."/>
    <x v="18"/>
    <n v="593"/>
    <x v="0"/>
    <x v="0"/>
    <s v="USD"/>
    <n v="1411980020"/>
    <n v="1409388020"/>
    <n v="16312.361342592592"/>
    <s v="1944/08/28"/>
    <x v="1456"/>
    <b v="0"/>
    <n v="13"/>
    <b v="1"/>
    <x v="6"/>
  </r>
  <r>
    <n v="3522"/>
    <s v="'Over the Top: The true-life tale of Dorothy Lawrence'"/>
    <s v="New show with 2 performers and an original score, bringing the true story of this forgotten WW1 heroine to audiences in the southwest."/>
    <x v="411"/>
    <n v="1395"/>
    <x v="0"/>
    <x v="1"/>
    <s v="GBP"/>
    <n v="1442311560"/>
    <n v="1439924246"/>
    <n v="16665.789884259259"/>
    <s v="1945/08/16"/>
    <x v="1035"/>
    <b v="0"/>
    <n v="34"/>
    <b v="1"/>
    <x v="6"/>
  </r>
  <r>
    <n v="3523"/>
    <s v="Magnificence"/>
    <s v="An old play about our world. Set in 1970s England, Magnificence is a gut-wrenching story of radicalisation, idealism and pity."/>
    <x v="23"/>
    <n v="4546"/>
    <x v="0"/>
    <x v="1"/>
    <s v="GBP"/>
    <n v="1474844400"/>
    <n v="1469871148"/>
    <n v="17012.397546296295"/>
    <s v="1946/07/29"/>
    <x v="1542"/>
    <b v="0"/>
    <n v="80"/>
    <b v="1"/>
    <x v="6"/>
  </r>
  <r>
    <n v="3524"/>
    <s v="Sweet, Sweet Spirit"/>
    <s v="A West Texas matriarch is enraged by the news that her gay grandson has been the victim of a hate crime committed by his own father."/>
    <x v="3"/>
    <n v="10156"/>
    <x v="0"/>
    <x v="0"/>
    <s v="USD"/>
    <n v="1410580800"/>
    <n v="1409336373"/>
    <n v="16311.763576388888"/>
    <s v="1944/08/27"/>
    <x v="1150"/>
    <b v="0"/>
    <n v="74"/>
    <b v="1"/>
    <x v="6"/>
  </r>
  <r>
    <n v="3525"/>
    <s v="Talk to Me Like The Rain and Let Me Listen"/>
    <s v="The Attic interns present Tennessee Williams's &quot;Talk to Me Like the Rain and Let Me Listen&quot; performing at The Flea Theater!"/>
    <x v="2"/>
    <n v="530"/>
    <x v="0"/>
    <x v="0"/>
    <s v="USD"/>
    <n v="1439136000"/>
    <n v="1438188106"/>
    <n v="16645.695671296296"/>
    <s v="1945/07/27"/>
    <x v="1543"/>
    <b v="0"/>
    <n v="7"/>
    <b v="1"/>
    <x v="6"/>
  </r>
  <r>
    <n v="3526"/>
    <s v="Human, Kind Theater Project"/>
    <s v="By day we perform Acts of Kindness, by night we perform free theater, all sustained by the love of our neighbors, not ticket prices."/>
    <x v="126"/>
    <n v="3366"/>
    <x v="0"/>
    <x v="0"/>
    <s v="USD"/>
    <n v="1461823140"/>
    <n v="1459411371"/>
    <n v="16891.335312499999"/>
    <s v="1946/03/30"/>
    <x v="1126"/>
    <b v="0"/>
    <n v="34"/>
    <b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x v="12"/>
    <n v="7015"/>
    <x v="0"/>
    <x v="0"/>
    <s v="USD"/>
    <n v="1436587140"/>
    <n v="1434069205"/>
    <n v="16598.023206018519"/>
    <s v="1945/06/10"/>
    <x v="1217"/>
    <b v="0"/>
    <n v="86"/>
    <b v="1"/>
    <x v="6"/>
  </r>
  <r>
    <n v="3528"/>
    <s v="World premiere of BIRTHDAY SUIT at the Old Red Lion"/>
    <s v="pluck. productions present their first four-week run - the world premiere of David K. Barnes' BIRTHDAY SUIT at the Old Red Lion."/>
    <x v="409"/>
    <n v="1669"/>
    <x v="0"/>
    <x v="1"/>
    <s v="GBP"/>
    <n v="1484740918"/>
    <n v="1483012918"/>
    <n v="17164.50136574074"/>
    <s v="1946/12/28"/>
    <x v="608"/>
    <b v="0"/>
    <n v="37"/>
    <b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x v="2"/>
    <n v="660"/>
    <x v="0"/>
    <x v="0"/>
    <s v="USD"/>
    <n v="1436749200"/>
    <n v="1434997018"/>
    <n v="16608.761782407408"/>
    <s v="1945/06/20"/>
    <x v="0"/>
    <b v="0"/>
    <n v="18"/>
    <b v="1"/>
    <x v="6"/>
  </r>
  <r>
    <n v="3530"/>
    <s v="Far From Fiction"/>
    <s v="â€œFar From Fictionâ€ is a powerful play, written by Sally Willis, offering insights into a new understanding of  female psychology."/>
    <x v="181"/>
    <n v="2750"/>
    <x v="0"/>
    <x v="1"/>
    <s v="GBP"/>
    <n v="1460318400"/>
    <n v="1457881057"/>
    <n v="16873.623344907406"/>
    <s v="1946/03/12"/>
    <x v="1544"/>
    <b v="0"/>
    <n v="22"/>
    <b v="1"/>
    <x v="6"/>
  </r>
  <r>
    <n v="3531"/>
    <s v="The Reinvention of Lily Johnson"/>
    <s v="A political comedy for a crazy election year"/>
    <x v="28"/>
    <n v="1280"/>
    <x v="0"/>
    <x v="0"/>
    <s v="USD"/>
    <n v="1467301334"/>
    <n v="1464709334"/>
    <n v="16952.654328703702"/>
    <s v="1946/05/30"/>
    <x v="1527"/>
    <b v="0"/>
    <n v="26"/>
    <b v="1"/>
    <x v="6"/>
  </r>
  <r>
    <n v="3532"/>
    <s v="&quot;I Will Speak For Myself&quot;"/>
    <s v="Our goal: To produce a stirring one-woman show historically based on African-American womenâ€™s experiences, struggles, and journeys."/>
    <x v="412"/>
    <n v="1142"/>
    <x v="0"/>
    <x v="0"/>
    <s v="USD"/>
    <n v="1411012740"/>
    <n v="1409667827"/>
    <n v="16315.599849537037"/>
    <s v="1944/08/31"/>
    <x v="1129"/>
    <b v="0"/>
    <n v="27"/>
    <b v="1"/>
    <x v="6"/>
  </r>
  <r>
    <n v="3533"/>
    <s v="Young Philosophers Theater Company Winter Productions"/>
    <s v="Two shows! (we're feeling particularly ambitious). Help us produce Eurydice and The Effect of Gamma Rays on Man-in-the-Moon Marigolds!"/>
    <x v="2"/>
    <n v="631"/>
    <x v="0"/>
    <x v="0"/>
    <s v="USD"/>
    <n v="1447269367"/>
    <n v="1444673767"/>
    <n v="16720.76119212963"/>
    <s v="1945/10/10"/>
    <x v="798"/>
    <b v="0"/>
    <n v="8"/>
    <b v="1"/>
    <x v="6"/>
  </r>
  <r>
    <n v="3534"/>
    <s v="Night of Ashes"/>
    <s v="A Theatrical Prequel to Hell's Rebels, the current Pathfinder Adventure Path from Paizo Publishing"/>
    <x v="10"/>
    <n v="7810"/>
    <x v="0"/>
    <x v="0"/>
    <s v="USD"/>
    <n v="1443711623"/>
    <n v="1440687623"/>
    <n v="16674.625266203704"/>
    <s v="1945/08/25"/>
    <x v="154"/>
    <b v="0"/>
    <n v="204"/>
    <b v="1"/>
    <x v="6"/>
  </r>
  <r>
    <n v="3535"/>
    <s v="Twelve Angry Women"/>
    <s v="On the 60th anniversary of Twelve Angry Men, 12 female writers create 12 short pieces about what makes them angry."/>
    <x v="13"/>
    <n v="2063"/>
    <x v="0"/>
    <x v="1"/>
    <s v="GBP"/>
    <n v="1443808800"/>
    <n v="1441120910"/>
    <n v="16679.640162037038"/>
    <s v="1945/08/30"/>
    <x v="187"/>
    <b v="0"/>
    <n v="46"/>
    <b v="1"/>
    <x v="6"/>
  </r>
  <r>
    <n v="3536"/>
    <s v="Paria Exchange at Dave's Leicester Comedy Festival"/>
    <s v="&quot;Inteligent, Inspired and Inimitable&quot; Nottingham's leading two man improv show is heading to Dave's Leicester Comedy Festival."/>
    <x v="325"/>
    <n v="230"/>
    <x v="0"/>
    <x v="1"/>
    <s v="GBP"/>
    <n v="1450612740"/>
    <n v="1448040425"/>
    <n v="16759.727141203704"/>
    <s v="1945/11/18"/>
    <x v="515"/>
    <b v="0"/>
    <n v="17"/>
    <b v="1"/>
    <x v="6"/>
  </r>
  <r>
    <n v="3537"/>
    <s v="The Untold Tales of the Brothers Grimm"/>
    <s v="A fast-pace, zany comedy involving six actors performing seven usually untold Grimm Fairy Tales about giants, witches, demons and more!"/>
    <x v="413"/>
    <n v="1218"/>
    <x v="0"/>
    <x v="5"/>
    <s v="CAD"/>
    <n v="1416211140"/>
    <n v="1413016216"/>
    <n v="16354.354351851853"/>
    <s v="1944/10/09"/>
    <x v="675"/>
    <b v="0"/>
    <n v="28"/>
    <b v="1"/>
    <x v="6"/>
  </r>
  <r>
    <n v="3538"/>
    <s v="'Mooring' - Vocal Point Theatre Project"/>
    <s v="A play about riverside homelessness, inspired by true events. Shows at Brunel Museum, 240 Project and similar community organisations."/>
    <x v="13"/>
    <n v="2569"/>
    <x v="0"/>
    <x v="1"/>
    <s v="GBP"/>
    <n v="1471428340"/>
    <n v="1469009140"/>
    <n v="17002.420601851853"/>
    <s v="1946/07/19"/>
    <x v="1138"/>
    <b v="0"/>
    <n v="83"/>
    <b v="1"/>
    <x v="6"/>
  </r>
  <r>
    <n v="3539"/>
    <s v="Chokehold"/>
    <s v="A searing new play that takes  an unflinching look at the terrible costs of police shootings in the African American community."/>
    <x v="20"/>
    <n v="718"/>
    <x v="0"/>
    <x v="0"/>
    <s v="USD"/>
    <n v="1473358122"/>
    <n v="1471543722"/>
    <n v="17031.756041666667"/>
    <s v="1946/08/17"/>
    <x v="1243"/>
    <b v="0"/>
    <n v="13"/>
    <b v="1"/>
    <x v="6"/>
  </r>
  <r>
    <n v="3540"/>
    <s v="The Silence at the Song's End"/>
    <s v="A brand new stage adaptation of the Libby Purves/Nicholas Heiney book. A new work involving music, poetry and fajitas. #timetochange"/>
    <x v="43"/>
    <n v="369"/>
    <x v="0"/>
    <x v="1"/>
    <s v="GBP"/>
    <n v="1466899491"/>
    <n v="1464307491"/>
    <n v="16948.003368055557"/>
    <s v="1946/05/26"/>
    <x v="1545"/>
    <b v="0"/>
    <n v="8"/>
    <b v="1"/>
    <x v="6"/>
  </r>
  <r>
    <n v="3541"/>
    <s v="Twelfth Night or What You Will"/>
    <s v="Yellowbelly Theatre needs your help to bring this incredible play of love, lust and mistaken identity to life in our debut performance!"/>
    <x v="38"/>
    <n v="1260"/>
    <x v="0"/>
    <x v="1"/>
    <s v="GBP"/>
    <n v="1441042275"/>
    <n v="1438882275"/>
    <n v="16653.730034722223"/>
    <s v="1945/08/04"/>
    <x v="1424"/>
    <b v="0"/>
    <n v="32"/>
    <b v="1"/>
    <x v="6"/>
  </r>
  <r>
    <n v="3542"/>
    <s v="Gifts of War"/>
    <s v="Ancient Greece. Giddy, champagne soaked debauchery celebrating the Trojan War's end leads to a shocking and deadly surprise."/>
    <x v="62"/>
    <n v="5623"/>
    <x v="0"/>
    <x v="0"/>
    <s v="USD"/>
    <n v="1410099822"/>
    <n v="1404915822"/>
    <n v="16260.599791666667"/>
    <s v="1944/07/07"/>
    <x v="601"/>
    <b v="0"/>
    <n v="85"/>
    <b v="1"/>
    <x v="6"/>
  </r>
  <r>
    <n v="3543"/>
    <s v="&quot;CIRQUE CAPRICIEUX, the greatest one woman show on earth&quot;"/>
    <s v="A circus theater show. An escaped carousel horse and a beautiful wire dancer let the fantasies run wild."/>
    <x v="15"/>
    <n v="1570"/>
    <x v="0"/>
    <x v="12"/>
    <s v="EUR"/>
    <n v="1435255659"/>
    <n v="1432663659"/>
    <n v="16581.755312500001"/>
    <s v="1945/05/24"/>
    <x v="874"/>
    <b v="0"/>
    <n v="29"/>
    <b v="1"/>
    <x v="6"/>
  </r>
  <r>
    <n v="3544"/>
    <s v="Gruoch, or Lady Macbeth"/>
    <s v="Death &amp; Pretzels presents the world premiere of Paul Pasulka's Gruoch, or Lady Macbeth"/>
    <x v="30"/>
    <n v="2500"/>
    <x v="0"/>
    <x v="0"/>
    <s v="USD"/>
    <n v="1425758257"/>
    <n v="1423166257"/>
    <n v="16471.831678240742"/>
    <s v="1945/02/03"/>
    <x v="956"/>
    <b v="0"/>
    <n v="24"/>
    <b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x v="49"/>
    <n v="251"/>
    <x v="0"/>
    <x v="0"/>
    <s v="USD"/>
    <n v="1428780159"/>
    <n v="1426188159"/>
    <n v="16506.807395833333"/>
    <s v="1945/03/10"/>
    <x v="1282"/>
    <b v="0"/>
    <n v="8"/>
    <b v="1"/>
    <x v="6"/>
  </r>
  <r>
    <n v="3546"/>
    <s v="2015 Philadelphia Premier: Bonhoeffer's Cost"/>
    <s v="Help us produce this revealing play about Nazi-resistance member Dietrich Bonhoeffer and his final years of incarceration during WWII."/>
    <x v="184"/>
    <n v="1125"/>
    <x v="0"/>
    <x v="0"/>
    <s v="USD"/>
    <n v="1427860740"/>
    <n v="1426002684"/>
    <n v="16504.660694444443"/>
    <s v="1945/03/08"/>
    <x v="506"/>
    <b v="0"/>
    <n v="19"/>
    <b v="1"/>
    <x v="6"/>
  </r>
  <r>
    <n v="3547"/>
    <s v="Tommy and Me by Ray Didinger - Theatre Exile"/>
    <s v="Help to bring this heart warming story of Ray Didinger's relationship with his boyhood hero Tommy McDonald to life."/>
    <x v="19"/>
    <n v="40043.25"/>
    <x v="0"/>
    <x v="0"/>
    <s v="USD"/>
    <n v="1463198340"/>
    <n v="1461117201"/>
    <n v="16911.078715277778"/>
    <s v="1946/04/19"/>
    <x v="754"/>
    <b v="0"/>
    <n v="336"/>
    <b v="1"/>
    <x v="6"/>
  </r>
  <r>
    <n v="3548"/>
    <s v="THE UNDERSTUDY @ WORKING STAGE"/>
    <s v="We're putting together a production of THE UNDERSTUDY by Theresa Rebeck and hope you'll help us share this story."/>
    <x v="190"/>
    <n v="2140"/>
    <x v="0"/>
    <x v="0"/>
    <s v="USD"/>
    <n v="1457139600"/>
    <n v="1455230214"/>
    <n v="16842.942291666666"/>
    <s v="1946/02/09"/>
    <x v="485"/>
    <b v="0"/>
    <n v="13"/>
    <b v="1"/>
    <x v="6"/>
  </r>
  <r>
    <n v="3549"/>
    <s v="The Munitionettes"/>
    <s v="Help us bring to life tales of hardship, danger and community of extraordinary women working in WW1 munitions factories."/>
    <x v="28"/>
    <n v="1020"/>
    <x v="0"/>
    <x v="1"/>
    <s v="GBP"/>
    <n v="1441358873"/>
    <n v="1438939673"/>
    <n v="16654.394363425927"/>
    <s v="1945/08/05"/>
    <x v="454"/>
    <b v="0"/>
    <n v="42"/>
    <b v="1"/>
    <x v="6"/>
  </r>
  <r>
    <n v="3550"/>
    <s v="MOONFACE"/>
    <s v="MOONFACE explores the formative f***k-ups of adolescence. Fresh, incisive new writing. Monologue, movement and striking naturalism."/>
    <x v="30"/>
    <n v="2620"/>
    <x v="0"/>
    <x v="1"/>
    <s v="GBP"/>
    <n v="1462224398"/>
    <n v="1459632398"/>
    <n v="16893.893495370372"/>
    <s v="1946/04/01"/>
    <x v="1546"/>
    <b v="0"/>
    <n v="64"/>
    <b v="1"/>
    <x v="6"/>
  </r>
  <r>
    <n v="3551"/>
    <s v="2014 UASPA Theatre Showcase"/>
    <s v="UASPA is a performing arts high school producing its 2014 Theatre Showcase featuring our strongest performances and original work."/>
    <x v="15"/>
    <n v="1527.5"/>
    <x v="0"/>
    <x v="0"/>
    <s v="USD"/>
    <n v="1400796420"/>
    <n v="1398342170"/>
    <n v="16184.515856481481"/>
    <s v="1944/04/22"/>
    <x v="396"/>
    <b v="0"/>
    <n v="25"/>
    <b v="1"/>
    <x v="6"/>
  </r>
  <r>
    <n v="3552"/>
    <s v="Lock&amp;Key Theatre present 'Timon of Athens'"/>
    <s v="Support Lock&amp;Key Theatre's 'Timon of Athens' by donating to our printing! Every penny goes to posters, programmes, flyers and scripts."/>
    <x v="414"/>
    <n v="773"/>
    <x v="0"/>
    <x v="1"/>
    <s v="GBP"/>
    <n v="1403964324"/>
    <n v="1401372324"/>
    <n v="16219.587083333334"/>
    <s v="1944/05/27"/>
    <x v="131"/>
    <b v="0"/>
    <n v="20"/>
    <b v="1"/>
    <x v="6"/>
  </r>
  <r>
    <n v="3553"/>
    <s v="Coming Home"/>
    <s v="Professional actors bring to life the true stories of 5 African-Americans struggling with mental health and their search for healing."/>
    <x v="62"/>
    <n v="5845"/>
    <x v="0"/>
    <x v="0"/>
    <s v="USD"/>
    <n v="1439337600"/>
    <n v="1436575280"/>
    <n v="16627.028703703705"/>
    <s v="1945/07/09"/>
    <x v="50"/>
    <b v="0"/>
    <n v="104"/>
    <b v="1"/>
    <x v="6"/>
  </r>
  <r>
    <n v="3554"/>
    <s v="MASKS: Off-Broadway Debut"/>
    <s v="MASKS is a dramedy dealing with what it means to be alive, the reliability of identity, and what it means to suffer."/>
    <x v="10"/>
    <n v="5671.11"/>
    <x v="0"/>
    <x v="0"/>
    <s v="USD"/>
    <n v="1423674000"/>
    <n v="1421025159"/>
    <n v="16447.050451388888"/>
    <s v="1945/01/10"/>
    <x v="805"/>
    <b v="0"/>
    <n v="53"/>
    <b v="1"/>
    <x v="6"/>
  </r>
  <r>
    <n v="3555"/>
    <s v="Free Theatre for Kids: Baby Living Room"/>
    <s v="Baby Living Room is a project created by Spazio Farma Mestre for children: free theatre for kids as sustainable education for families"/>
    <x v="262"/>
    <n v="2400"/>
    <x v="0"/>
    <x v="13"/>
    <s v="EUR"/>
    <n v="1479382594"/>
    <n v="1476786994"/>
    <n v="17092.442060185185"/>
    <s v="1946/10/17"/>
    <x v="1223"/>
    <b v="0"/>
    <n v="14"/>
    <b v="1"/>
    <x v="6"/>
  </r>
  <r>
    <n v="3556"/>
    <s v="Immortal"/>
    <s v="'Immortal', a play about five English Air Bombers in WW2, is an exciting first project for the brand new Production Company, GreanTea."/>
    <x v="41"/>
    <n v="2210"/>
    <x v="0"/>
    <x v="1"/>
    <s v="GBP"/>
    <n v="1408289724"/>
    <n v="1403105724"/>
    <n v="16239.649583333334"/>
    <s v="1944/06/16"/>
    <x v="14"/>
    <b v="0"/>
    <n v="20"/>
    <b v="1"/>
    <x v="6"/>
  </r>
  <r>
    <n v="3557"/>
    <s v="Good Bread Alley"/>
    <s v="A play by April Yvette Thompson. A Gullah Healer Woman and an Afro-Cuban Priest forge a new world of magic &amp; dreams in Jim Crow Miami."/>
    <x v="57"/>
    <n v="100036"/>
    <x v="0"/>
    <x v="0"/>
    <s v="USD"/>
    <n v="1399271911"/>
    <n v="1396334311"/>
    <n v="16161.276747685186"/>
    <s v="1944/03/30"/>
    <x v="672"/>
    <b v="0"/>
    <n v="558"/>
    <b v="1"/>
    <x v="6"/>
  </r>
  <r>
    <n v="3558"/>
    <s v="SPILL - A verbatim show about sex"/>
    <s v="We're making a show about sex. Because it's important, everyone wants to talk about it and it's at the start of everything."/>
    <x v="18"/>
    <n v="504"/>
    <x v="0"/>
    <x v="1"/>
    <s v="GBP"/>
    <n v="1435352400"/>
    <n v="1431718575"/>
    <n v="16570.816840277777"/>
    <s v="1945/05/13"/>
    <x v="1002"/>
    <b v="0"/>
    <n v="22"/>
    <b v="1"/>
    <x v="6"/>
  </r>
  <r>
    <n v="3559"/>
    <s v="Let's Launch Disco Turtle Productions"/>
    <s v="A theatre company designed to help young people to come out of their shell. Offering workshops and original shows directly to schools."/>
    <x v="28"/>
    <n v="1035"/>
    <x v="0"/>
    <x v="2"/>
    <s v="AUD"/>
    <n v="1438333080"/>
    <n v="1436408308"/>
    <n v="16625.096157407406"/>
    <s v="1945/07/07"/>
    <x v="509"/>
    <b v="0"/>
    <n v="24"/>
    <b v="1"/>
    <x v="6"/>
  </r>
  <r>
    <n v="3560"/>
    <s v="Book Club: A Comedy"/>
    <s v="The world premiere of an endearing play about love, friendship, men's styling putty, Dungeons &amp; Dragons &amp; our capacity for forbearance."/>
    <x v="50"/>
    <n v="3470"/>
    <x v="0"/>
    <x v="5"/>
    <s v="CAD"/>
    <n v="1432694700"/>
    <n v="1429651266"/>
    <n v="16546.889652777776"/>
    <s v="1945/04/19"/>
    <x v="148"/>
    <b v="0"/>
    <n v="74"/>
    <b v="1"/>
    <x v="6"/>
  </r>
  <r>
    <n v="3561"/>
    <s v="How You Kiss Me... at FringeNYC 2015"/>
    <s v="How You Kiss Me Is Not How I Like To Be Kissed_x000a__x000a_a new play by Dan Giles_x000a__x000a_coming to FringeNYC 2015_x000a__x000a_www.howyoukissme.com"/>
    <x v="30"/>
    <n v="2560"/>
    <x v="0"/>
    <x v="0"/>
    <s v="USD"/>
    <n v="1438799760"/>
    <n v="1437236378"/>
    <n v="16634.680300925927"/>
    <s v="1945/07/16"/>
    <x v="1547"/>
    <b v="0"/>
    <n v="54"/>
    <b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x v="415"/>
    <n v="469"/>
    <x v="0"/>
    <x v="1"/>
    <s v="GBP"/>
    <n v="1457906400"/>
    <n v="1457115427"/>
    <n v="16864.761886574073"/>
    <s v="1946/03/03"/>
    <x v="470"/>
    <b v="0"/>
    <n v="31"/>
    <b v="1"/>
    <x v="6"/>
  </r>
  <r>
    <n v="3563"/>
    <s v="A History, w Nowell Edmurnds at the Edinburgh Fringe!"/>
    <s v="Written a solo show about celebrity, and I'll be performing it at the famous Just The Tonic this Edinburgh Fringe - Help me get there!"/>
    <x v="2"/>
    <n v="527.45000000000005"/>
    <x v="0"/>
    <x v="1"/>
    <s v="GBP"/>
    <n v="1470078000"/>
    <n v="1467648456"/>
    <n v="16986.671944444446"/>
    <s v="1946/07/03"/>
    <x v="804"/>
    <b v="0"/>
    <n v="25"/>
    <b v="1"/>
    <x v="6"/>
  </r>
  <r>
    <n v="3564"/>
    <s v="The Pillowman Aberdeen"/>
    <s v="Multi Award-Winng play THE PILLOWMAN coming to the Arts Centre Theatre, Aberdeen"/>
    <x v="28"/>
    <n v="1005"/>
    <x v="0"/>
    <x v="1"/>
    <s v="GBP"/>
    <n v="1444060800"/>
    <n v="1440082649"/>
    <n v="16667.623252314814"/>
    <s v="1945/08/18"/>
    <x v="193"/>
    <b v="0"/>
    <n v="17"/>
    <b v="1"/>
    <x v="6"/>
  </r>
  <r>
    <n v="3565"/>
    <s v="The Honeymoon is Over - An Original Play by Zakry Fin"/>
    <s v="The Honeymoon is Over is a romantic comedy about a recently eloped couple learning the dynamics of living together for the first time."/>
    <x v="42"/>
    <n v="1175"/>
    <x v="0"/>
    <x v="0"/>
    <s v="USD"/>
    <n v="1420048208"/>
    <n v="1417456208"/>
    <n v="16405.743148148147"/>
    <s v="1944/11/29"/>
    <x v="559"/>
    <b v="0"/>
    <n v="12"/>
    <b v="1"/>
    <x v="6"/>
  </r>
  <r>
    <n v="3566"/>
    <s v="VANITY BITES BACK by Helen Duff"/>
    <s v="A &quot;bold, subversive and very funny&quot; clown cookery show about searching for self worth in a cheesecake - VAULT Festival &amp; Tour 2015"/>
    <x v="13"/>
    <n v="2095"/>
    <x v="0"/>
    <x v="1"/>
    <s v="GBP"/>
    <n v="1422015083"/>
    <n v="1419423083"/>
    <n v="16428.507905092592"/>
    <s v="1944/12/22"/>
    <x v="1548"/>
    <b v="0"/>
    <n v="38"/>
    <b v="1"/>
    <x v="6"/>
  </r>
  <r>
    <n v="3567"/>
    <s v="Back To Blackbrick- A new play with live music"/>
    <s v="First stage adaptation of Sarah Moore Fitzgerald's beautiful novel about Alzheimer's and time travel with a live folk score."/>
    <x v="28"/>
    <n v="1088"/>
    <x v="0"/>
    <x v="1"/>
    <s v="GBP"/>
    <n v="1433964444"/>
    <n v="1431372444"/>
    <n v="16566.810694444444"/>
    <s v="1945/05/09"/>
    <x v="122"/>
    <b v="0"/>
    <n v="41"/>
    <b v="1"/>
    <x v="6"/>
  </r>
  <r>
    <n v="3568"/>
    <s v="The Fairy Tale: A Little Daylight"/>
    <s v="GK. Jr (for student actors 12 and under) will bring George Macdonald's story to life. 10+ speaking parts &amp; many non-speaking parts!"/>
    <x v="28"/>
    <n v="1110"/>
    <x v="0"/>
    <x v="0"/>
    <s v="USD"/>
    <n v="1410975994"/>
    <n v="1408383994"/>
    <n v="16300.740671296297"/>
    <s v="1944/08/16"/>
    <x v="18"/>
    <b v="0"/>
    <n v="19"/>
    <b v="1"/>
    <x v="6"/>
  </r>
  <r>
    <n v="3569"/>
    <s v="Green Light Productions produces theatre created by women"/>
    <s v="In 2015, Green Light is producing 3 shows of new plays exclusively written, directed and created by women- help make it happen!"/>
    <x v="10"/>
    <n v="5024"/>
    <x v="0"/>
    <x v="0"/>
    <s v="USD"/>
    <n v="1420734696"/>
    <n v="1418142696"/>
    <n v="16413.688611111113"/>
    <s v="1944/12/07"/>
    <x v="1415"/>
    <b v="0"/>
    <n v="41"/>
    <b v="1"/>
    <x v="6"/>
  </r>
  <r>
    <n v="3570"/>
    <s v="The Lower Depths"/>
    <s v="Theatre Machine presents an all-new adaptation of Maxim Gorky's classic of Russian theatre, The Lower Depths."/>
    <x v="13"/>
    <n v="2287"/>
    <x v="0"/>
    <x v="0"/>
    <s v="USD"/>
    <n v="1420009200"/>
    <n v="1417593483"/>
    <n v="16407.331979166665"/>
    <s v="1944/12/01"/>
    <x v="1343"/>
    <b v="0"/>
    <n v="26"/>
    <b v="1"/>
    <x v="6"/>
  </r>
  <r>
    <n v="3571"/>
    <s v="Cans at Theatre503"/>
    <s v="Support Kuleshovâ€™s first full length production; help to build the set and bring a fierce and important new play to life"/>
    <x v="15"/>
    <n v="1831"/>
    <x v="0"/>
    <x v="1"/>
    <s v="GBP"/>
    <n v="1414701413"/>
    <n v="1412109413"/>
    <n v="16343.858946759259"/>
    <s v="1944/09/28"/>
    <x v="1127"/>
    <b v="0"/>
    <n v="25"/>
    <b v="1"/>
    <x v="6"/>
  </r>
  <r>
    <n v="3572"/>
    <s v="Monster"/>
    <s v="A darkly comic one woman show by Abram Rooney as part of The Camden Fringe 2015."/>
    <x v="2"/>
    <n v="500"/>
    <x v="0"/>
    <x v="1"/>
    <s v="GBP"/>
    <n v="1434894082"/>
    <n v="1432302082"/>
    <n v="16577.570393518519"/>
    <s v="1945/05/20"/>
    <x v="968"/>
    <b v="0"/>
    <n v="9"/>
    <b v="1"/>
    <x v="6"/>
  </r>
  <r>
    <n v="3573"/>
    <s v="Licensed To Ill"/>
    <s v="London based theatre makers collaborating to create a new show about the history of HipHop."/>
    <x v="9"/>
    <n v="3084"/>
    <x v="0"/>
    <x v="1"/>
    <s v="GBP"/>
    <n v="1415440846"/>
    <n v="1412845246"/>
    <n v="16352.375532407408"/>
    <s v="1944/10/07"/>
    <x v="786"/>
    <b v="0"/>
    <n v="78"/>
    <b v="1"/>
    <x v="6"/>
  </r>
  <r>
    <n v="3574"/>
    <s v="Galli Theater Fresh Start Fundraiser"/>
    <s v="Help Galli Theater continue to bring fairytales to children in English &amp; German in our theater and to institutions serving children."/>
    <x v="238"/>
    <n v="6155"/>
    <x v="0"/>
    <x v="0"/>
    <s v="USD"/>
    <n v="1415921848"/>
    <n v="1413326248"/>
    <n v="16357.942685185186"/>
    <s v="1944/10/12"/>
    <x v="308"/>
    <b v="0"/>
    <n v="45"/>
    <b v="1"/>
    <x v="6"/>
  </r>
  <r>
    <n v="3575"/>
    <s v="AnaiÌˆs Nin Goes to Hell"/>
    <s v="An island in hell. Cleopatra, Joan of Arc, &amp; Queen Victoria wait, trapped in the memory of who they were... until AnaiÌˆs Nin shows up."/>
    <x v="3"/>
    <n v="10133"/>
    <x v="0"/>
    <x v="0"/>
    <s v="USD"/>
    <n v="1470887940"/>
    <n v="1468176527"/>
    <n v="16992.783877314814"/>
    <s v="1946/07/09"/>
    <x v="796"/>
    <b v="0"/>
    <n v="102"/>
    <b v="1"/>
    <x v="6"/>
  </r>
  <r>
    <n v="3576"/>
    <s v="Vote for Next Season's Shows!"/>
    <s v="Vote here for whatever show you want to see next year! No gimmick, no stretch goals, just a simple vote and a free ticket."/>
    <x v="213"/>
    <n v="100"/>
    <x v="0"/>
    <x v="0"/>
    <s v="USD"/>
    <n v="1480947054"/>
    <n v="1475759454"/>
    <n v="17080.54923611111"/>
    <s v="1946/10/05"/>
    <x v="449"/>
    <b v="0"/>
    <n v="5"/>
    <b v="1"/>
    <x v="6"/>
  </r>
  <r>
    <n v="3577"/>
    <s v="The Laramie Project in Utah County"/>
    <s v="Our goal is to bring this story of one town's processing of tragedy and their own community identity to Utah County."/>
    <x v="20"/>
    <n v="780"/>
    <x v="0"/>
    <x v="0"/>
    <s v="USD"/>
    <n v="1430029680"/>
    <n v="1427741583"/>
    <n v="16524.786840277779"/>
    <s v="1945/03/28"/>
    <x v="304"/>
    <b v="0"/>
    <n v="27"/>
    <b v="1"/>
    <x v="6"/>
  </r>
  <r>
    <n v="3578"/>
    <s v="Home"/>
    <s v="An unsparing, slightly surreal look at the effects of the private rented sector on two young women. Based on real events."/>
    <x v="15"/>
    <n v="1500.2"/>
    <x v="0"/>
    <x v="1"/>
    <s v="GBP"/>
    <n v="1462037777"/>
    <n v="1459445777"/>
    <n v="16891.733530092592"/>
    <s v="1946/03/30"/>
    <x v="1126"/>
    <b v="0"/>
    <n v="37"/>
    <b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x v="2"/>
    <n v="500"/>
    <x v="0"/>
    <x v="1"/>
    <s v="GBP"/>
    <n v="1459444656"/>
    <n v="1456856256"/>
    <n v="16861.762222222223"/>
    <s v="1946/02/28"/>
    <x v="457"/>
    <b v="0"/>
    <n v="14"/>
    <b v="1"/>
    <x v="6"/>
  </r>
  <r>
    <n v="3580"/>
    <s v="Annabel Lost"/>
    <s v="Annabel Lost combines visual art and performance poetry to tell the story of two orphaned refugees, Quetzal and Rhime."/>
    <x v="42"/>
    <n v="1025"/>
    <x v="0"/>
    <x v="0"/>
    <s v="USD"/>
    <n v="1425185940"/>
    <n v="1421900022"/>
    <n v="16457.176180555554"/>
    <s v="1945/01/20"/>
    <x v="1133"/>
    <b v="0"/>
    <n v="27"/>
    <b v="1"/>
    <x v="6"/>
  </r>
  <r>
    <n v="3581"/>
    <s v="Get FREAK to the Edinburgh Fringe"/>
    <s v="An extraordinary, punchy and provocative new play, providing a voice for women to address their sexuality and self worth. #EDFREAK"/>
    <x v="15"/>
    <n v="1500"/>
    <x v="0"/>
    <x v="1"/>
    <s v="GBP"/>
    <n v="1406719110"/>
    <n v="1405509510"/>
    <n v="16267.471180555556"/>
    <s v="1944/07/14"/>
    <x v="768"/>
    <b v="0"/>
    <n v="45"/>
    <b v="1"/>
    <x v="6"/>
  </r>
  <r>
    <n v="3582"/>
    <s v="REALLY REALLY"/>
    <s v="A contemporary American play touching on the scorching realities of growing up in the Millennial generation."/>
    <x v="28"/>
    <n v="2870"/>
    <x v="0"/>
    <x v="0"/>
    <s v="USD"/>
    <n v="1459822682"/>
    <n v="1458613082"/>
    <n v="16882.095856481483"/>
    <s v="1946/03/21"/>
    <x v="947"/>
    <b v="0"/>
    <n v="49"/>
    <b v="1"/>
    <x v="6"/>
  </r>
  <r>
    <n v="3583"/>
    <s v="The Tragedy of Mario and Juliet"/>
    <s v="Bumbling architect Romeo and handsome contractor Mario meet their match while building a balcony for Verona, NJ siren, Juliet."/>
    <x v="9"/>
    <n v="3255"/>
    <x v="0"/>
    <x v="0"/>
    <s v="USD"/>
    <n v="1460970805"/>
    <n v="1455790405"/>
    <n v="16849.425983796296"/>
    <s v="1946/02/16"/>
    <x v="807"/>
    <b v="0"/>
    <n v="24"/>
    <b v="1"/>
    <x v="6"/>
  </r>
  <r>
    <n v="3584"/>
    <s v="Pramkicker - Edinburgh and Beyond"/>
    <s v="Critically-acclaimed Old Trunk are back with their new play. _x000a_PRAMKICKER. _x000a__x000a_Written by Sadie Hasler &amp; directed by Sarah Mayhew."/>
    <x v="9"/>
    <n v="3465"/>
    <x v="0"/>
    <x v="1"/>
    <s v="GBP"/>
    <n v="1436772944"/>
    <n v="1434180944"/>
    <n v="16599.316481481481"/>
    <s v="1945/06/11"/>
    <x v="149"/>
    <b v="0"/>
    <n v="112"/>
    <b v="1"/>
    <x v="6"/>
  </r>
  <r>
    <n v="3585"/>
    <s v="The Lost Boy (a play)"/>
    <s v="The world premiere of a play, a true story about love, loss, and a man reaching back in time as the only way to move forward."/>
    <x v="104"/>
    <n v="4050"/>
    <x v="0"/>
    <x v="0"/>
    <s v="USD"/>
    <n v="1419181890"/>
    <n v="1416589890"/>
    <n v="16395.716319444444"/>
    <s v="1944/11/19"/>
    <x v="1038"/>
    <b v="0"/>
    <n v="23"/>
    <b v="1"/>
    <x v="6"/>
  </r>
  <r>
    <n v="3586"/>
    <s v="Actors &amp; Musicians who are Blind or Autistic"/>
    <s v="See Theatre In A New Light"/>
    <x v="51"/>
    <n v="8207"/>
    <x v="0"/>
    <x v="0"/>
    <s v="USD"/>
    <n v="1474649070"/>
    <n v="1469465070"/>
    <n v="17007.697569444445"/>
    <s v="1946/07/24"/>
    <x v="336"/>
    <b v="0"/>
    <n v="54"/>
    <b v="1"/>
    <x v="6"/>
  </r>
  <r>
    <n v="3587"/>
    <s v="Blue Stockings @ The Cockpit Theatre"/>
    <s v="The GSA BA (Hons) Acting class of 2016 are taking a transfer of their GSA Production to The Cockpit Theatre in London"/>
    <x v="2"/>
    <n v="633"/>
    <x v="0"/>
    <x v="1"/>
    <s v="GBP"/>
    <n v="1467054000"/>
    <n v="1463144254"/>
    <n v="16934.539976851851"/>
    <s v="1946/05/12"/>
    <x v="478"/>
    <b v="0"/>
    <n v="28"/>
    <b v="1"/>
    <x v="6"/>
  </r>
  <r>
    <n v="3588"/>
    <s v="MENTAL Play short-tour 2015!"/>
    <s v="Touring the fast-paced, playful and poignant story of three twenty-somethings in a mental-health support group."/>
    <x v="48"/>
    <n v="201"/>
    <x v="0"/>
    <x v="1"/>
    <s v="GBP"/>
    <n v="1430348400"/>
    <n v="1428436410"/>
    <n v="16532.828819444443"/>
    <s v="1945/04/05"/>
    <x v="303"/>
    <b v="0"/>
    <n v="11"/>
    <b v="1"/>
    <x v="6"/>
  </r>
  <r>
    <n v="3589"/>
    <s v="God is a Woman (The Untitled Mitchell Buckley Project)"/>
    <s v="After being officially selected for the 2015 FringeNYC Festival, we are looking for your help to put on this new and exciting play!"/>
    <x v="23"/>
    <n v="5100"/>
    <x v="0"/>
    <x v="0"/>
    <s v="USD"/>
    <n v="1432654347"/>
    <n v="1430494347"/>
    <n v="16556.647534722222"/>
    <s v="1945/04/29"/>
    <x v="107"/>
    <b v="0"/>
    <n v="62"/>
    <b v="1"/>
    <x v="6"/>
  </r>
  <r>
    <n v="3590"/>
    <s v="The Glasshouse"/>
    <s v="Two men on trial for desertion, confined within a Glasshouse. How long can friendship last? How much can a man stand before he breaks?"/>
    <x v="10"/>
    <n v="5003"/>
    <x v="0"/>
    <x v="1"/>
    <s v="GBP"/>
    <n v="1413792034"/>
    <n v="1411200034"/>
    <n v="16333.333726851852"/>
    <s v="1944/09/18"/>
    <x v="1354"/>
    <b v="0"/>
    <n v="73"/>
    <b v="1"/>
    <x v="6"/>
  </r>
  <r>
    <n v="3591"/>
    <s v="The Boy at the Edge of Everything NEXT STAGE RESIDENT SHOW"/>
    <s v="We are trying to produce a kid friendly show about an imaginative journey through space and time. Help us create our wonderland!!"/>
    <x v="176"/>
    <n v="1225"/>
    <x v="0"/>
    <x v="0"/>
    <s v="USD"/>
    <n v="1422075540"/>
    <n v="1419979544"/>
    <n v="16434.948425925926"/>
    <s v="1944/12/28"/>
    <x v="1145"/>
    <b v="0"/>
    <n v="18"/>
    <b v="1"/>
    <x v="6"/>
  </r>
  <r>
    <n v="3592"/>
    <s v="boom- a play by Peter Sinn Nachtrieb"/>
    <s v="Sex. Fish. A COMET THAT DESTROYS THE WORLD. boom a play by Peter Sinn Nachtrieb- Feb 19-21 at The Bridge in NYC."/>
    <x v="13"/>
    <n v="2545"/>
    <x v="0"/>
    <x v="0"/>
    <s v="USD"/>
    <n v="1423630740"/>
    <n v="1418673307"/>
    <n v="16419.829942129629"/>
    <s v="1944/12/13"/>
    <x v="607"/>
    <b v="0"/>
    <n v="35"/>
    <b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x v="9"/>
    <n v="3319"/>
    <x v="0"/>
    <x v="0"/>
    <s v="USD"/>
    <n v="1420489560"/>
    <n v="1417469639"/>
    <n v="16405.898599537039"/>
    <s v="1944/11/29"/>
    <x v="559"/>
    <b v="0"/>
    <n v="43"/>
    <b v="1"/>
    <x v="6"/>
  </r>
  <r>
    <n v="3594"/>
    <s v="HEDDA"/>
    <s v="An adaptation that realizes the internal struggle of Ibsenâ€™s most renowned protagonist as she traverses a claustrophobic social world"/>
    <x v="183"/>
    <n v="2015"/>
    <x v="0"/>
    <x v="0"/>
    <s v="USD"/>
    <n v="1472952982"/>
    <n v="1470792982"/>
    <n v="17023.066921296297"/>
    <s v="1946/08/09"/>
    <x v="751"/>
    <b v="0"/>
    <n v="36"/>
    <b v="1"/>
    <x v="6"/>
  </r>
  <r>
    <n v="3595"/>
    <s v="The Flu Season"/>
    <s v="A new theatre company staging Will Eno's The Flu Season in Seattle"/>
    <x v="27"/>
    <n v="3081"/>
    <x v="0"/>
    <x v="0"/>
    <s v="USD"/>
    <n v="1426229940"/>
    <n v="1423959123"/>
    <n v="16481.008368055554"/>
    <s v="1945/02/13"/>
    <x v="1513"/>
    <b v="0"/>
    <n v="62"/>
    <b v="1"/>
    <x v="6"/>
  </r>
  <r>
    <n v="3596"/>
    <s v="SHADFLY - NEW PLAY AT THE ARTS PROJECT"/>
    <s v="A play about the last eight years of the life of Egon Schiele, one of the most influential Austrian Expressionist artists."/>
    <x v="184"/>
    <n v="1185"/>
    <x v="0"/>
    <x v="5"/>
    <s v="CAD"/>
    <n v="1409072982"/>
    <n v="1407258582"/>
    <n v="16287.715069444444"/>
    <s v="1944/08/03"/>
    <x v="770"/>
    <b v="0"/>
    <n v="15"/>
    <b v="1"/>
    <x v="6"/>
  </r>
  <r>
    <n v="3597"/>
    <s v="Akvavit Theatre presents NOTHING OF ME by Arne Lygre"/>
    <s v="&quot;I think that I have my own will. I can stop this, I tell myself. But it's not true.&quot;"/>
    <x v="30"/>
    <n v="2565"/>
    <x v="0"/>
    <x v="0"/>
    <s v="USD"/>
    <n v="1456984740"/>
    <n v="1455717790"/>
    <n v="16848.585532407407"/>
    <s v="1946/02/15"/>
    <x v="351"/>
    <b v="0"/>
    <n v="33"/>
    <b v="1"/>
    <x v="6"/>
  </r>
  <r>
    <n v="3598"/>
    <s v="Cinderella"/>
    <s v="River City Theatre Company needs your support as we embark on our thirteenth production, CINDERELLA!"/>
    <x v="28"/>
    <n v="1101"/>
    <x v="0"/>
    <x v="0"/>
    <s v="USD"/>
    <n v="1409720340"/>
    <n v="1408129822"/>
    <n v="16297.79886574074"/>
    <s v="1944/08/13"/>
    <x v="577"/>
    <b v="0"/>
    <n v="27"/>
    <b v="1"/>
    <x v="6"/>
  </r>
  <r>
    <n v="3599"/>
    <s v="Promised Land"/>
    <s v="Help Chrysalis get this production off the ground!  An original play, we only need $500 to get this production on its feet!"/>
    <x v="2"/>
    <n v="1010"/>
    <x v="0"/>
    <x v="0"/>
    <s v="USD"/>
    <n v="1440892800"/>
    <n v="1438715077"/>
    <n v="16651.794872685186"/>
    <s v="1945/08/02"/>
    <x v="1549"/>
    <b v="0"/>
    <n v="17"/>
    <b v="1"/>
    <x v="6"/>
  </r>
  <r>
    <n v="3600"/>
    <s v="Pariah"/>
    <s v="The First Play From The Man Who Brought You The Black James Bond!"/>
    <x v="185"/>
    <n v="13"/>
    <x v="0"/>
    <x v="0"/>
    <s v="USD"/>
    <n v="1476390164"/>
    <n v="1473970964"/>
    <n v="17059.849120370371"/>
    <s v="1946/09/14"/>
    <x v="124"/>
    <b v="0"/>
    <n v="4"/>
    <b v="1"/>
    <x v="6"/>
  </r>
  <r>
    <n v="3601"/>
    <s v="Pink Confetti at The Courtyard Theatre, Hoxton"/>
    <s v="New play 'Pink Confetti' by Paul Roberts at The Courtyard Theatre produced by Etch and directed by Oliver Dawe."/>
    <x v="13"/>
    <n v="2087"/>
    <x v="0"/>
    <x v="1"/>
    <s v="GBP"/>
    <n v="1421452682"/>
    <n v="1418860682"/>
    <n v="16421.99863425926"/>
    <s v="1944/12/15"/>
    <x v="553"/>
    <b v="0"/>
    <n v="53"/>
    <b v="1"/>
    <x v="6"/>
  </r>
  <r>
    <n v="3602"/>
    <s v="Red Lion Theatre Presents Shakespeare's Macbeth"/>
    <s v="A student directed and student performed production of Shakespeare's Macbeth in Milwaukee's beautiful Lake Park on June 3rd &amp; 4th"/>
    <x v="23"/>
    <n v="4002"/>
    <x v="0"/>
    <x v="0"/>
    <s v="USD"/>
    <n v="1463520479"/>
    <n v="1458336479"/>
    <n v="16878.894432870369"/>
    <s v="1946/03/17"/>
    <x v="9"/>
    <b v="0"/>
    <n v="49"/>
    <b v="1"/>
    <x v="6"/>
  </r>
  <r>
    <n v="3603"/>
    <s v="Thank You For Waiting"/>
    <s v="Help produce &quot;Thank You For Waiting,&quot; a new play that explores friendship, loss, and mental illness, at the 2016 Frigid Festival!"/>
    <x v="15"/>
    <n v="2560"/>
    <x v="0"/>
    <x v="0"/>
    <s v="USD"/>
    <n v="1446759880"/>
    <n v="1444164280"/>
    <n v="16714.864351851851"/>
    <s v="1945/10/04"/>
    <x v="473"/>
    <b v="0"/>
    <n v="57"/>
    <b v="1"/>
    <x v="6"/>
  </r>
  <r>
    <n v="3604"/>
    <s v="Suddenly Split &amp; Swiping Over"/>
    <s v="â€œSuddenly Split &amp; Swiping Overâ€ is a sassy and heartfelt one-woman show about ending a longterm relationship and starting over."/>
    <x v="9"/>
    <n v="3385"/>
    <x v="0"/>
    <x v="0"/>
    <s v="USD"/>
    <n v="1461913140"/>
    <n v="1461370956"/>
    <n v="16914.015694444446"/>
    <s v="1946/04/22"/>
    <x v="814"/>
    <b v="0"/>
    <n v="69"/>
    <b v="1"/>
    <x v="6"/>
  </r>
  <r>
    <n v="3605"/>
    <s v="Amateur production of The Blue Room by David Hare"/>
    <s v="We are a new Theatre Company who are fundraising to put on a new production of the play 'The Blue Room' in High Wycombe and Maidenhead"/>
    <x v="49"/>
    <n v="460"/>
    <x v="0"/>
    <x v="1"/>
    <s v="GBP"/>
    <n v="1455390126"/>
    <n v="1452798126"/>
    <n v="16814.793125"/>
    <s v="1946/01/12"/>
    <x v="207"/>
    <b v="0"/>
    <n v="15"/>
    <b v="1"/>
    <x v="6"/>
  </r>
  <r>
    <n v="3606"/>
    <s v="Critical Ambition - BLINK by Phil Porter"/>
    <s v="Support Swansea's youngest theatre company Critical Ambition, in their co-production of BLINK with Volcano and The Other Room."/>
    <x v="9"/>
    <n v="3908"/>
    <x v="0"/>
    <x v="1"/>
    <s v="GBP"/>
    <n v="1471185057"/>
    <n v="1468593057"/>
    <n v="16997.604826388888"/>
    <s v="1946/07/14"/>
    <x v="939"/>
    <b v="0"/>
    <n v="64"/>
    <b v="1"/>
    <x v="6"/>
  </r>
  <r>
    <n v="3607"/>
    <s v="E15 at The Pleasance and CPT"/>
    <s v="'E15' is a verbatim project that looks at the story of the Focus E15 Campaign"/>
    <x v="131"/>
    <n v="580"/>
    <x v="0"/>
    <x v="1"/>
    <s v="GBP"/>
    <n v="1450137600"/>
    <n v="1448924882"/>
    <n v="16769.963912037038"/>
    <s v="1945/11/28"/>
    <x v="1317"/>
    <b v="0"/>
    <n v="20"/>
    <b v="1"/>
    <x v="6"/>
  </r>
  <r>
    <n v="3608"/>
    <s v="Petrification"/>
    <s v="Help us get the show on the road! Petrification is a new play about home, memory and identity and we need your help to tour."/>
    <x v="134"/>
    <n v="800"/>
    <x v="0"/>
    <x v="1"/>
    <s v="GBP"/>
    <n v="1466172000"/>
    <n v="1463418090"/>
    <n v="16937.709374999999"/>
    <s v="1946/05/15"/>
    <x v="557"/>
    <b v="0"/>
    <n v="27"/>
    <b v="1"/>
    <x v="6"/>
  </r>
  <r>
    <n v="3609"/>
    <s v="KHOJALY - Giving a voice to refugees across the world"/>
    <s v="KHOJALY is a new play that gives a voice to refugees the world over, telling the story of the survivors of the 1992 massacre in Khojaly"/>
    <x v="416"/>
    <n v="3005"/>
    <x v="0"/>
    <x v="1"/>
    <s v="GBP"/>
    <n v="1459378085"/>
    <n v="1456789685"/>
    <n v="16860.991724537038"/>
    <s v="1946/02/27"/>
    <x v="200"/>
    <b v="0"/>
    <n v="21"/>
    <b v="1"/>
    <x v="6"/>
  </r>
  <r>
    <n v="3610"/>
    <s v="The Florence Company presents 'America'"/>
    <s v="The Florence Company premieres its first stage play at the Chelsea Theatre in London with an original piece of writing"/>
    <x v="28"/>
    <n v="1623"/>
    <x v="0"/>
    <x v="1"/>
    <s v="GBP"/>
    <n v="1439806936"/>
    <n v="1437214936"/>
    <n v="16634.432129629629"/>
    <s v="1945/07/16"/>
    <x v="1547"/>
    <b v="0"/>
    <n v="31"/>
    <b v="1"/>
    <x v="6"/>
  </r>
  <r>
    <n v="3611"/>
    <s v="Xavier Project: Leftovers"/>
    <s v="How do you retain a sense identity after losing your home, your family and your country? Leftovers is a play about refugees in Nairobi."/>
    <x v="30"/>
    <n v="3400"/>
    <x v="0"/>
    <x v="1"/>
    <s v="GBP"/>
    <n v="1428483201"/>
    <n v="1425891201"/>
    <n v="16503.370381944445"/>
    <s v="1945/03/07"/>
    <x v="161"/>
    <b v="0"/>
    <n v="51"/>
    <b v="1"/>
    <x v="6"/>
  </r>
  <r>
    <n v="3612"/>
    <s v="Welcome Back To Harlem: A Hellfighter's Story"/>
    <s v="A Harlem Hellfighter struggles to re-integrate into his community after heroically fighting for his country in WW1."/>
    <x v="10"/>
    <n v="7220"/>
    <x v="0"/>
    <x v="5"/>
    <s v="CAD"/>
    <n v="1402334811"/>
    <n v="1401470811"/>
    <n v="16220.726979166666"/>
    <s v="1944/05/28"/>
    <x v="39"/>
    <b v="0"/>
    <n v="57"/>
    <b v="1"/>
    <x v="6"/>
  </r>
  <r>
    <n v="3613"/>
    <s v="HIS NAME IS ARTHUR HOLMBERG"/>
    <s v="a woman walks into a bar except she looks like a man and no one's serving drinks. one night only"/>
    <x v="21"/>
    <n v="1250"/>
    <x v="0"/>
    <x v="0"/>
    <s v="USD"/>
    <n v="1403964574"/>
    <n v="1401372574"/>
    <n v="16219.589976851852"/>
    <s v="1944/05/27"/>
    <x v="131"/>
    <b v="0"/>
    <n v="20"/>
    <b v="1"/>
    <x v="6"/>
  </r>
  <r>
    <n v="3614"/>
    <s v="Gruesome Playground Injuries"/>
    <s v="A production of &quot;Gruesome Playground Injuries&quot; by Rajiv Joseph July 24th-August 9th at The Bakery in Denver, CO."/>
    <x v="30"/>
    <n v="2520"/>
    <x v="0"/>
    <x v="0"/>
    <s v="USD"/>
    <n v="1434675616"/>
    <n v="1432083616"/>
    <n v="16575.041851851853"/>
    <s v="1945/05/18"/>
    <x v="1057"/>
    <b v="0"/>
    <n v="71"/>
    <b v="1"/>
    <x v="6"/>
  </r>
  <r>
    <n v="3615"/>
    <s v="See Bob Run by Daniel MacIvor"/>
    <s v="Bob is on the road. Bob is on the run. But from what? Will she make it to her destination and what will she find whens she gets there?"/>
    <x v="30"/>
    <n v="2670"/>
    <x v="0"/>
    <x v="1"/>
    <s v="GBP"/>
    <n v="1449756896"/>
    <n v="1447164896"/>
    <n v="16749.593703703704"/>
    <s v="1945/11/08"/>
    <x v="25"/>
    <b v="0"/>
    <n v="72"/>
    <b v="1"/>
    <x v="6"/>
  </r>
  <r>
    <n v="3616"/>
    <s v="Taming of the Shrew - New Wimbledon Theatre"/>
    <s v="A vibrant, gender-inverted film-noir adaptation of Shakespeare's brutal comedy Taming of the Shrew, a visceral physical spectacle."/>
    <x v="30"/>
    <n v="3120"/>
    <x v="0"/>
    <x v="1"/>
    <s v="GBP"/>
    <n v="1426801664"/>
    <n v="1424213264"/>
    <n v="16483.949814814816"/>
    <s v="1945/02/15"/>
    <x v="157"/>
    <b v="0"/>
    <n v="45"/>
    <b v="1"/>
    <x v="6"/>
  </r>
  <r>
    <n v="3617"/>
    <s v="One Good Night by Aisling Caffrey"/>
    <s v="Venue hire and payment of designer for a darkly comic, all female play about power - losing it, wanting it and fighting to get it back"/>
    <x v="417"/>
    <n v="880"/>
    <x v="0"/>
    <x v="1"/>
    <s v="GBP"/>
    <n v="1488240000"/>
    <n v="1486996729"/>
    <n v="17210.610289351851"/>
    <s v="1947/02/12"/>
    <x v="1110"/>
    <b v="0"/>
    <n v="51"/>
    <b v="1"/>
    <x v="6"/>
  </r>
  <r>
    <n v="3618"/>
    <s v="Checkpoint 22"/>
    <s v="The play yet to be described as &quot;A surefire Edinburgh Fringe Festival Cult Hit&quot;. Coming to the Underbelly, Edinburgh, 5th-30th August."/>
    <x v="13"/>
    <n v="2020"/>
    <x v="0"/>
    <x v="1"/>
    <s v="GBP"/>
    <n v="1433343850"/>
    <n v="1430751850"/>
    <n v="16559.627893518518"/>
    <s v="1945/05/02"/>
    <x v="685"/>
    <b v="0"/>
    <n v="56"/>
    <b v="1"/>
    <x v="6"/>
  </r>
  <r>
    <n v="3619"/>
    <s v="VST presents Sincerity Forever"/>
    <s v="We are a fledgling theatre company based in Atlanta looking to fund our first show, Sincerity Forever by playwright Mac Wellman."/>
    <x v="28"/>
    <n v="1130"/>
    <x v="0"/>
    <x v="0"/>
    <s v="USD"/>
    <n v="1479592800"/>
    <n v="1476760226"/>
    <n v="17092.132245370369"/>
    <s v="1946/10/17"/>
    <x v="1223"/>
    <b v="0"/>
    <n v="17"/>
    <b v="1"/>
    <x v="6"/>
  </r>
  <r>
    <n v="3620"/>
    <s v="The Irish play MISTERMAN by Enda Walsh, heads to Boulder"/>
    <s v="An Irish show about mental illness though the eyes of the man experiencing it. Support this show and help get it to Boulder and NYC."/>
    <x v="124"/>
    <n v="11045"/>
    <x v="0"/>
    <x v="0"/>
    <s v="USD"/>
    <n v="1425528000"/>
    <n v="1422916261"/>
    <n v="16468.93820601852"/>
    <s v="1945/01/31"/>
    <x v="394"/>
    <b v="0"/>
    <n v="197"/>
    <b v="1"/>
    <x v="6"/>
  </r>
  <r>
    <n v="3621"/>
    <s v="EverScape"/>
    <s v="Bare Theatre and Sonorous Road collaborate on the NC debut of  Allan Maule's gamer fantasy play that was extended in New York."/>
    <x v="9"/>
    <n v="3292"/>
    <x v="0"/>
    <x v="0"/>
    <s v="USD"/>
    <n v="1475269200"/>
    <n v="1473200844"/>
    <n v="17050.935694444444"/>
    <s v="1946/09/05"/>
    <x v="766"/>
    <b v="0"/>
    <n v="70"/>
    <b v="1"/>
    <x v="6"/>
  </r>
  <r>
    <n v="3622"/>
    <s v="Shakespeare's Pericles, Prince of Tyre"/>
    <s v="5 actors. 39 characters. 1 epic adventure. Presented by the Cradle Theatre Company."/>
    <x v="28"/>
    <n v="1000.99"/>
    <x v="0"/>
    <x v="0"/>
    <s v="USD"/>
    <n v="1411874580"/>
    <n v="1409030371"/>
    <n v="16308.221886574074"/>
    <s v="1944/08/24"/>
    <x v="546"/>
    <b v="0"/>
    <n v="21"/>
    <b v="1"/>
    <x v="6"/>
  </r>
  <r>
    <n v="3623"/>
    <s v="Since I've Been Here"/>
    <s v="An original play exploring the complications of romantic relationships in all forms."/>
    <x v="30"/>
    <n v="3000"/>
    <x v="0"/>
    <x v="0"/>
    <s v="USD"/>
    <n v="1406358000"/>
    <n v="1404841270"/>
    <n v="16259.736921296297"/>
    <s v="1944/07/06"/>
    <x v="3"/>
    <b v="0"/>
    <n v="34"/>
    <b v="1"/>
    <x v="6"/>
  </r>
  <r>
    <n v="3624"/>
    <s v="&quot;The Next Event&quot;"/>
    <s v="â€œThe Event of a Lifetimeâ€¦â€_x000a__x000a_After the books stopped selling, and family disappears..the next event is closer than expected for him."/>
    <x v="9"/>
    <n v="3148"/>
    <x v="0"/>
    <x v="0"/>
    <s v="USD"/>
    <n v="1471977290"/>
    <n v="1466793290"/>
    <n v="16976.774189814816"/>
    <s v="1946/06/23"/>
    <x v="504"/>
    <b v="0"/>
    <n v="39"/>
    <b v="1"/>
    <x v="6"/>
  </r>
  <r>
    <n v="3625"/>
    <s v="Village Pub Theatre- FRINGE 2015"/>
    <s v="Help us run Leithâ€™s acclaimed, year round pub theatre VPT as part of Edinburgh Fringe 2015. Presenting 72 short plays over two weeks."/>
    <x v="9"/>
    <n v="3080"/>
    <x v="0"/>
    <x v="1"/>
    <s v="GBP"/>
    <n v="1435851577"/>
    <n v="1433259577"/>
    <n v="16588.652511574073"/>
    <s v="1945/05/31"/>
    <x v="463"/>
    <b v="0"/>
    <n v="78"/>
    <b v="1"/>
    <x v="6"/>
  </r>
  <r>
    <n v="3626"/>
    <s v="These are your lives."/>
    <s v="The first four-week performance run for our dance-theatre company, Geste Records, to be performed at The Yard Theatre in September."/>
    <x v="23"/>
    <n v="4073"/>
    <x v="0"/>
    <x v="1"/>
    <s v="GBP"/>
    <n v="1408204857"/>
    <n v="1406390457"/>
    <n v="16277.66732638889"/>
    <s v="1944/07/24"/>
    <x v="1305"/>
    <b v="0"/>
    <n v="48"/>
    <b v="1"/>
    <x v="6"/>
  </r>
  <r>
    <n v="3627"/>
    <s v="One Shot Theatre Company"/>
    <s v="One Shot Theatre Company is an organization that promotes youth theatre for social change, putting on shows that open a social dialogue"/>
    <x v="13"/>
    <n v="2000"/>
    <x v="0"/>
    <x v="0"/>
    <s v="USD"/>
    <n v="1463803140"/>
    <n v="1459446487"/>
    <n v="16891.741747685184"/>
    <s v="1946/03/30"/>
    <x v="1126"/>
    <b v="0"/>
    <n v="29"/>
    <b v="1"/>
    <x v="6"/>
  </r>
  <r>
    <n v="3628"/>
    <s v="Blast From the Past"/>
    <s v="I am asking for public funding to help put together a musical tribute titled &quot;Blast From The Past&quot; reenacting famous HipHop, RnB acts."/>
    <x v="57"/>
    <n v="0"/>
    <x v="2"/>
    <x v="0"/>
    <s v="USD"/>
    <n v="1450040396"/>
    <n v="1444852796"/>
    <n v="16722.833287037036"/>
    <s v="1945/10/12"/>
    <x v="83"/>
    <b v="0"/>
    <n v="0"/>
    <b v="0"/>
    <x v="40"/>
  </r>
  <r>
    <n v="3629"/>
    <s v="Capricorn Horn- Entertainment for the World's Finest Gents"/>
    <s v="Introducing a high class environmentally friendly, vegan, adult cabaret theater in Chicago with unique on, and off stage entertainment."/>
    <x v="80"/>
    <n v="2"/>
    <x v="2"/>
    <x v="0"/>
    <s v="USD"/>
    <n v="1462467600"/>
    <n v="1457403364"/>
    <n v="16868.094490740739"/>
    <s v="1946/03/07"/>
    <x v="302"/>
    <b v="0"/>
    <n v="2"/>
    <b v="0"/>
    <x v="40"/>
  </r>
  <r>
    <n v="3630"/>
    <s v="Jeremy Kyle- The Opera"/>
    <s v="The Jeremy Kyle Show offers so much subject matter to create an opera with.  Along with his brilliant put downs it could be excellent!"/>
    <x v="9"/>
    <n v="1"/>
    <x v="2"/>
    <x v="1"/>
    <s v="GBP"/>
    <n v="1417295990"/>
    <n v="1414700390"/>
    <n v="16373.847106481482"/>
    <s v="1944/10/28"/>
    <x v="1384"/>
    <b v="0"/>
    <n v="1"/>
    <b v="0"/>
    <x v="40"/>
  </r>
  <r>
    <n v="3631"/>
    <s v="Evo: An Original Rock Opera"/>
    <s v="A revival of Shadowbox Live's Off-Broadway Rock Opera to uncompromisingly explore the darker urges of humankind. But we need your help!"/>
    <x v="418"/>
    <n v="8725"/>
    <x v="2"/>
    <x v="0"/>
    <s v="USD"/>
    <n v="1411444740"/>
    <n v="1409335497"/>
    <n v="16311.7534375"/>
    <s v="1944/08/27"/>
    <x v="1150"/>
    <b v="0"/>
    <n v="59"/>
    <b v="0"/>
    <x v="40"/>
  </r>
  <r>
    <n v="3632"/>
    <s v="Some Enchanted Evening UK TOUR"/>
    <s v="A professional musical revue. First performed in 2013 as a short tour, to be embarking on a full length tour across the UK in 2015!"/>
    <x v="2"/>
    <n v="100"/>
    <x v="2"/>
    <x v="1"/>
    <s v="GBP"/>
    <n v="1416781749"/>
    <n v="1415053749"/>
    <n v="16377.936909722222"/>
    <s v="1944/11/01"/>
    <x v="501"/>
    <b v="0"/>
    <n v="1"/>
    <b v="0"/>
    <x v="40"/>
  </r>
  <r>
    <n v="3633"/>
    <s v="SMOKEY AND THE BANDIT: THE MUSICAL"/>
    <s v="SMOKEY AND THE BANDIT: THE MUSICAL_x000a_The classic film, characters and music you love, on stage, LIVE!"/>
    <x v="10"/>
    <n v="1762"/>
    <x v="2"/>
    <x v="0"/>
    <s v="USD"/>
    <n v="1479517200"/>
    <n v="1475765867"/>
    <n v="17080.623460648148"/>
    <s v="1946/10/05"/>
    <x v="449"/>
    <b v="0"/>
    <n v="31"/>
    <b v="0"/>
    <x v="40"/>
  </r>
  <r>
    <n v="3634"/>
    <s v="Alice - A New Musical"/>
    <s v="Alice is an original musical for all ages with a unique new story based on Alice's Adventures in Wonderland, premiering in summer 2017."/>
    <x v="96"/>
    <n v="3185"/>
    <x v="2"/>
    <x v="5"/>
    <s v="CAD"/>
    <n v="1484366340"/>
    <n v="1480219174"/>
    <n v="17132.166365740741"/>
    <s v="1946/11/26"/>
    <x v="1471"/>
    <b v="0"/>
    <n v="18"/>
    <b v="0"/>
    <x v="40"/>
  </r>
  <r>
    <n v="3635"/>
    <s v="Mary's Son"/>
    <s v="Mary's Son is a pop opera about Jesus and the hope he brings to all people."/>
    <x v="8"/>
    <n v="1276"/>
    <x v="2"/>
    <x v="0"/>
    <s v="USD"/>
    <n v="1461186676"/>
    <n v="1458594676"/>
    <n v="16881.882824074073"/>
    <s v="1946/03/20"/>
    <x v="493"/>
    <b v="0"/>
    <n v="10"/>
    <b v="0"/>
    <x v="40"/>
  </r>
  <r>
    <n v="3636"/>
    <s v="The Brother's of B-Block"/>
    <s v="The Brotherâ€™s of B-block is a musical play. A new take on &quot;OZ&quot; _x000a_The Wizard of OZ meets HBO's OZ."/>
    <x v="60"/>
    <n v="0"/>
    <x v="2"/>
    <x v="0"/>
    <s v="USD"/>
    <n v="1442248829"/>
    <n v="1439224829"/>
    <n v="16657.694780092592"/>
    <s v="1945/08/08"/>
    <x v="1420"/>
    <b v="0"/>
    <n v="0"/>
    <b v="0"/>
    <x v="40"/>
  </r>
  <r>
    <n v="3637"/>
    <s v="The Ballad of Downtown Jake"/>
    <s v="THE BALLAD OF DOWNTOWN JAKE is a newly created contemporary music drama that is schedule to premiere in Phoenix, AZ in March 2015."/>
    <x v="9"/>
    <n v="926"/>
    <x v="2"/>
    <x v="0"/>
    <s v="USD"/>
    <n v="1420130935"/>
    <n v="1417538935"/>
    <n v="16406.700636574074"/>
    <s v="1944/11/30"/>
    <x v="486"/>
    <b v="0"/>
    <n v="14"/>
    <b v="0"/>
    <x v="40"/>
  </r>
  <r>
    <n v="3638"/>
    <s v="Project Hedwig and the Angry Inch"/>
    <s v="A rock and roll journey that explores love, loss, redemption, duality and ascension."/>
    <x v="126"/>
    <n v="216"/>
    <x v="2"/>
    <x v="5"/>
    <s v="CAD"/>
    <n v="1429456132"/>
    <n v="1424275732"/>
    <n v="16484.672824074074"/>
    <s v="1945/02/16"/>
    <x v="135"/>
    <b v="0"/>
    <n v="2"/>
    <b v="0"/>
    <x v="40"/>
  </r>
  <r>
    <n v="3639"/>
    <s v="POE!"/>
    <s v="POE is a tragicomic musical about the life and works of Edgar Poe, with Death as his therapist helping him find peace in the beyond."/>
    <x v="31"/>
    <n v="1"/>
    <x v="2"/>
    <x v="0"/>
    <s v="USD"/>
    <n v="1475853060"/>
    <n v="1470672906"/>
    <n v="17021.677152777778"/>
    <s v="1946/08/07"/>
    <x v="1517"/>
    <b v="0"/>
    <n v="1"/>
    <b v="0"/>
    <x v="40"/>
  </r>
  <r>
    <n v="3640"/>
    <s v="Spring Awakening Presented by Catoctin Mountain Players"/>
    <s v="Help us bring the SPRING AWAKENING to Frederick, MD! _x000a__x000a_We're producing a project for young adults and could use your help."/>
    <x v="28"/>
    <n v="55"/>
    <x v="2"/>
    <x v="0"/>
    <s v="USD"/>
    <n v="1431283530"/>
    <n v="1428691530"/>
    <n v="16535.781597222223"/>
    <s v="1945/04/08"/>
    <x v="893"/>
    <b v="0"/>
    <n v="3"/>
    <b v="0"/>
    <x v="40"/>
  </r>
  <r>
    <n v="3641"/>
    <s v="THE PRYOR EMPIRE: A RICHARD PRYOR TRIBUTE"/>
    <s v="See Pryor from his teenage years to his last breath featuring his past wives, closest friends. &amp; his fan favorite character Mudbone."/>
    <x v="9"/>
    <n v="0"/>
    <x v="2"/>
    <x v="0"/>
    <s v="USD"/>
    <n v="1412485200"/>
    <n v="1410966179"/>
    <n v="16330.62707175926"/>
    <s v="1944/09/15"/>
    <x v="177"/>
    <b v="0"/>
    <n v="0"/>
    <b v="0"/>
    <x v="40"/>
  </r>
  <r>
    <n v="3642"/>
    <s v="My own musical"/>
    <s v="All the world's a stage..._x000a_It is my biggest dream to perform my own, selfcreated musical with lots of kids as big as I am able to."/>
    <x v="176"/>
    <n v="15"/>
    <x v="2"/>
    <x v="12"/>
    <s v="EUR"/>
    <n v="1448902800"/>
    <n v="1445369727"/>
    <n v="16728.816284722223"/>
    <s v="1945/10/18"/>
    <x v="215"/>
    <b v="0"/>
    <n v="2"/>
    <b v="0"/>
    <x v="40"/>
  </r>
  <r>
    <n v="3643"/>
    <s v="Puberty: The Musical"/>
    <s v="It feels like the first time. Like the very first time everyone's coming-of-age comes to the stage. Think 'Wicked', with bad acne."/>
    <x v="31"/>
    <n v="0"/>
    <x v="2"/>
    <x v="0"/>
    <s v="USD"/>
    <n v="1447734439"/>
    <n v="1444274839"/>
    <n v="16716.143969907407"/>
    <s v="1945/10/06"/>
    <x v="377"/>
    <b v="0"/>
    <n v="0"/>
    <b v="0"/>
    <x v="40"/>
  </r>
  <r>
    <n v="3644"/>
    <s v="SHS presents Rodgers and Hammerstein's Cinderella"/>
    <s v="We are the Saugerties High School drama club. Please help us create our musical to keep theater alive!"/>
    <x v="10"/>
    <n v="821"/>
    <x v="2"/>
    <x v="0"/>
    <s v="USD"/>
    <n v="1457413140"/>
    <n v="1454996887"/>
    <n v="16840.241747685184"/>
    <s v="1946/02/07"/>
    <x v="588"/>
    <b v="0"/>
    <n v="12"/>
    <b v="0"/>
    <x v="40"/>
  </r>
  <r>
    <n v="3645"/>
    <s v="If the Shoe Fits"/>
    <s v="This new musical comedy empowers women and girls of all ages to be themselves in their shoes, whatever shoes they choose."/>
    <x v="28"/>
    <n v="1"/>
    <x v="2"/>
    <x v="5"/>
    <s v="CAD"/>
    <n v="1479773838"/>
    <n v="1477178238"/>
    <n v="17096.970347222221"/>
    <s v="1946/10/21"/>
    <x v="1496"/>
    <b v="0"/>
    <n v="1"/>
    <b v="0"/>
    <x v="40"/>
  </r>
  <r>
    <n v="3646"/>
    <s v="Our Sacred Honor"/>
    <s v="Develop demo materials for new, true story of teen Revolutionary War heroes - for hybrid film/live stage musical"/>
    <x v="3"/>
    <n v="481"/>
    <x v="2"/>
    <x v="0"/>
    <s v="USD"/>
    <n v="1434497400"/>
    <n v="1431770802"/>
    <n v="16571.421319444446"/>
    <s v="1945/05/14"/>
    <x v="512"/>
    <b v="0"/>
    <n v="8"/>
    <b v="0"/>
    <x v="40"/>
  </r>
  <r>
    <n v="3647"/>
    <s v="Zachariah Sheldon: A musical to chill your blood"/>
    <s v="Zachariah Sheldon is a brilliant, darkly twisted brand new musical with music from Mark Newton and script by Anthony Wilkes"/>
    <x v="2"/>
    <n v="30"/>
    <x v="2"/>
    <x v="1"/>
    <s v="GBP"/>
    <n v="1475258327"/>
    <n v="1471370327"/>
    <n v="17029.749155092592"/>
    <s v="1946/08/15"/>
    <x v="812"/>
    <b v="0"/>
    <n v="2"/>
    <b v="0"/>
    <x v="40"/>
  </r>
  <r>
    <n v="3648"/>
    <s v="Moth Theater Lives"/>
    <s v="Help Moth Live! Support Moth and its artist collective to achieve its 2014/15 season."/>
    <x v="79"/>
    <n v="40153"/>
    <x v="0"/>
    <x v="0"/>
    <s v="USD"/>
    <n v="1412492445"/>
    <n v="1409900445"/>
    <n v="16318.292187499999"/>
    <s v="1944/09/03"/>
    <x v="40"/>
    <b v="0"/>
    <n v="73"/>
    <b v="1"/>
    <x v="6"/>
  </r>
  <r>
    <n v="3649"/>
    <s v="Honest Aesop's Fables - Tall tales for short people"/>
    <s v="Monies raised will help offset production costs of  transportation of set and actors, theatre rental and advertising costs."/>
    <x v="47"/>
    <n v="780"/>
    <x v="0"/>
    <x v="5"/>
    <s v="CAD"/>
    <n v="1402938394"/>
    <n v="1400691994"/>
    <n v="16211.712893518519"/>
    <s v="1944/05/19"/>
    <x v="10"/>
    <b v="0"/>
    <n v="8"/>
    <b v="1"/>
    <x v="6"/>
  </r>
  <r>
    <n v="3650"/>
    <s v="Weald at The Finborough Theatre"/>
    <s v="A terse and delicate dissection of male emotions from a rural perspective: fathers and sons, legacy and heritage, molasses and mud."/>
    <x v="2"/>
    <n v="500"/>
    <x v="0"/>
    <x v="1"/>
    <s v="GBP"/>
    <n v="1454412584"/>
    <n v="1452598184"/>
    <n v="16812.478981481483"/>
    <s v="1946/01/10"/>
    <x v="1299"/>
    <b v="0"/>
    <n v="17"/>
    <b v="1"/>
    <x v="6"/>
  </r>
  <r>
    <n v="3651"/>
    <s v="Staged Reading of &quot;The Rise and Fall of Little Voice&quot;"/>
    <s v="A Chicago staged reading of Jim Cartwright's 1992 play-with-music, &quot;The Rise and Fall of Little Voice.&quot;"/>
    <x v="2"/>
    <n v="520"/>
    <x v="0"/>
    <x v="0"/>
    <s v="USD"/>
    <n v="1407686340"/>
    <n v="1404833442"/>
    <n v="16259.646319444444"/>
    <s v="1944/07/06"/>
    <x v="3"/>
    <b v="0"/>
    <n v="9"/>
    <b v="1"/>
    <x v="6"/>
  </r>
  <r>
    <n v="3652"/>
    <s v="A Midsummer Night's Dream"/>
    <s v="A new take on a classic. Under the direction of Rosanna Saracino, We are exploring the darker elements of A Midsummer Night's Dream."/>
    <x v="43"/>
    <n v="752"/>
    <x v="0"/>
    <x v="5"/>
    <s v="CAD"/>
    <n v="1472097540"/>
    <n v="1471188502"/>
    <n v="17027.644699074073"/>
    <s v="1946/08/13"/>
    <x v="433"/>
    <b v="0"/>
    <n v="17"/>
    <b v="1"/>
    <x v="6"/>
  </r>
  <r>
    <n v="3653"/>
    <s v="ALLIE"/>
    <s v="ALLIE is a new dark comedy play which will premiere at the Edinburgh Festival Fringe 2015. Written and produced by Ruaraidh Murray."/>
    <x v="13"/>
    <n v="2010"/>
    <x v="0"/>
    <x v="1"/>
    <s v="GBP"/>
    <n v="1438764207"/>
    <n v="1436172207"/>
    <n v="16622.363506944443"/>
    <s v="1945/07/04"/>
    <x v="163"/>
    <b v="0"/>
    <n v="33"/>
    <b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x v="15"/>
    <n v="2616"/>
    <x v="0"/>
    <x v="1"/>
    <s v="GBP"/>
    <n v="1459702800"/>
    <n v="1457690386"/>
    <n v="16871.416504629629"/>
    <s v="1946/03/10"/>
    <x v="823"/>
    <b v="0"/>
    <n v="38"/>
    <b v="1"/>
    <x v="6"/>
  </r>
  <r>
    <n v="3655"/>
    <s v="The Tumbleweed Zephyr"/>
    <s v="All aboard for the world premiere of a new steampunk-inspired train adventure play, written by Maggie Lee and directed by Amy Poisson!"/>
    <x v="10"/>
    <n v="5813"/>
    <x v="0"/>
    <x v="0"/>
    <s v="USD"/>
    <n v="1437202740"/>
    <n v="1434654998"/>
    <n v="16604.803217592591"/>
    <s v="1945/06/16"/>
    <x v="475"/>
    <b v="0"/>
    <n v="79"/>
    <b v="1"/>
    <x v="6"/>
  </r>
  <r>
    <n v="3656"/>
    <s v="AG Theater RÃ¤mibÃ¼hl Projekt 2017"/>
    <s v="Auch dieses Jahr soll wieder unter der Leitung von Christian Seiler &amp; Bruno Catalano ein Projekt der AG Theater stattfinden."/>
    <x v="10"/>
    <n v="5291"/>
    <x v="0"/>
    <x v="16"/>
    <s v="CHF"/>
    <n v="1485989940"/>
    <n v="1483393836"/>
    <n v="17168.910138888888"/>
    <s v="1947/01/01"/>
    <x v="574"/>
    <b v="0"/>
    <n v="46"/>
    <b v="1"/>
    <x v="6"/>
  </r>
  <r>
    <n v="3657"/>
    <s v="Teaterforestilling: Shakespeare patchwork"/>
    <s v="Vi mindes 400-Ã¥ret for Shakespeares dÃ¸d ved at producere en forestilling, som indeholder alt det, som vi kender Shakespeare for."/>
    <x v="13"/>
    <n v="2215"/>
    <x v="0"/>
    <x v="8"/>
    <s v="DKK"/>
    <n v="1464817320"/>
    <n v="1462806419"/>
    <n v="16930.629849537036"/>
    <s v="1946/05/08"/>
    <x v="1224"/>
    <b v="0"/>
    <n v="20"/>
    <b v="1"/>
    <x v="6"/>
  </r>
  <r>
    <n v="3658"/>
    <s v="Mr. Marmalade"/>
    <s v="Life is hard when your own imaginary friend can't make time for you."/>
    <x v="15"/>
    <n v="1510"/>
    <x v="0"/>
    <x v="0"/>
    <s v="USD"/>
    <n v="1404273540"/>
    <n v="1400272580"/>
    <n v="16206.858564814815"/>
    <s v="1944/05/14"/>
    <x v="838"/>
    <b v="0"/>
    <n v="20"/>
    <b v="1"/>
    <x v="6"/>
  </r>
  <r>
    <n v="3659"/>
    <s v="Reality of Love Remix (Love in Disguise)"/>
    <s v="We want you to analyze while we dramatize if people who romanticize can recognize true love in a disguise."/>
    <x v="9"/>
    <n v="3061"/>
    <x v="0"/>
    <x v="0"/>
    <s v="USD"/>
    <n v="1426775940"/>
    <n v="1424414350"/>
    <n v="16486.277199074073"/>
    <s v="1945/02/18"/>
    <x v="496"/>
    <b v="0"/>
    <n v="13"/>
    <b v="1"/>
    <x v="6"/>
  </r>
  <r>
    <n v="3660"/>
    <s v="ThÃ©rÃ¨se Raquin at The Courtyard Theatre"/>
    <s v="We are a young company who have been accepted to put on our play at The Courtyard Theatre. We need Â£250 for flyers, props and costume!"/>
    <x v="49"/>
    <n v="250"/>
    <x v="0"/>
    <x v="1"/>
    <s v="GBP"/>
    <n v="1419368925"/>
    <n v="1417208925"/>
    <n v="16402.881076388891"/>
    <s v="1944/11/26"/>
    <x v="41"/>
    <b v="0"/>
    <n v="22"/>
    <b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x v="9"/>
    <n v="3330"/>
    <x v="0"/>
    <x v="0"/>
    <s v="USD"/>
    <n v="1460260800"/>
    <n v="1458336672"/>
    <n v="16878.896666666667"/>
    <s v="1946/03/17"/>
    <x v="9"/>
    <b v="0"/>
    <n v="36"/>
    <b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x v="6"/>
    <n v="8114"/>
    <x v="0"/>
    <x v="5"/>
    <s v="CAD"/>
    <n v="1427775414"/>
    <n v="1425187014"/>
    <n v="16495.220069444444"/>
    <s v="1945/02/27"/>
    <x v="936"/>
    <b v="0"/>
    <n v="40"/>
    <b v="1"/>
    <x v="6"/>
  </r>
  <r>
    <n v="3663"/>
    <s v="IHDC's 2017 Pantomime - Jack and the Beanstalk"/>
    <s v="Each year our community comes together to put on a fun and funny family show. We need your help to keep our annual event going."/>
    <x v="419"/>
    <n v="234"/>
    <x v="0"/>
    <x v="1"/>
    <s v="GBP"/>
    <n v="1482321030"/>
    <n v="1477133430"/>
    <n v="17096.45173611111"/>
    <s v="1946/10/21"/>
    <x v="1496"/>
    <b v="0"/>
    <n v="9"/>
    <b v="1"/>
    <x v="6"/>
  </r>
  <r>
    <n v="3664"/>
    <s v="Cubs: an Original Work"/>
    <s v="An Original Short Play: two young women search for answers about sexuality, the history they are taught, and their animal instincts."/>
    <x v="134"/>
    <n v="875"/>
    <x v="0"/>
    <x v="0"/>
    <s v="USD"/>
    <n v="1466056689"/>
    <n v="1464847089"/>
    <n v="16954.248715277779"/>
    <s v="1946/06/01"/>
    <x v="1162"/>
    <b v="0"/>
    <n v="19"/>
    <b v="1"/>
    <x v="6"/>
  </r>
  <r>
    <n v="3665"/>
    <s v="Napoleon in Scotland / NapolÃ©on en Ecosse"/>
    <s v="A Fantastic creation about Napoleon, through his words and letters, sublimated by a musical score of rare beauty. Magnificent poetry!"/>
    <x v="420"/>
    <n v="714"/>
    <x v="0"/>
    <x v="6"/>
    <s v="EUR"/>
    <n v="1446062040"/>
    <n v="1445109822"/>
    <n v="16725.808125"/>
    <s v="1945/10/15"/>
    <x v="1408"/>
    <b v="0"/>
    <n v="14"/>
    <b v="1"/>
    <x v="6"/>
  </r>
  <r>
    <n v="3666"/>
    <s v="Israel LÃ³pez @ Ojai Playwrights Conference"/>
    <s v="Artistic Internship @ Ojai Playwrights Conference"/>
    <x v="38"/>
    <n v="1200"/>
    <x v="0"/>
    <x v="0"/>
    <s v="USD"/>
    <n v="1406185200"/>
    <n v="1404337382"/>
    <n v="16253.90488425926"/>
    <s v="1944/06/30"/>
    <x v="1403"/>
    <b v="0"/>
    <n v="38"/>
    <b v="1"/>
    <x v="6"/>
  </r>
  <r>
    <n v="3667"/>
    <s v="The Stolen Inches, Edinburgh 2015"/>
    <s v="A short man takes his tall family to court for stealing his height. Help Small Things Theatre take this big story to EdFringe 2015!"/>
    <x v="9"/>
    <n v="3095.11"/>
    <x v="0"/>
    <x v="1"/>
    <s v="GBP"/>
    <n v="1437261419"/>
    <n v="1434669419"/>
    <n v="16604.970127314813"/>
    <s v="1945/06/16"/>
    <x v="475"/>
    <b v="0"/>
    <n v="58"/>
    <b v="1"/>
    <x v="6"/>
  </r>
  <r>
    <n v="3668"/>
    <s v="Lemming Theatrical's Smell of the Kill"/>
    <s v="A stunning production of Michele Lowe's biting play, The Smell of the Kill.  Brought to you by Michael Sheeks and his friends &amp; heroes."/>
    <x v="28"/>
    <n v="1035"/>
    <x v="0"/>
    <x v="0"/>
    <s v="USD"/>
    <n v="1437676380"/>
    <n v="1435670452"/>
    <n v="16616.556157407409"/>
    <s v="1945/06/28"/>
    <x v="773"/>
    <b v="0"/>
    <n v="28"/>
    <b v="1"/>
    <x v="6"/>
  </r>
  <r>
    <n v="3669"/>
    <s v="Prowl Theatre Company"/>
    <s v="Prowl Theatre Company is brand new. We are putting on our first play 'Sexual perversity in Chicago', from the 10th to the 16th August"/>
    <x v="28"/>
    <n v="1382"/>
    <x v="0"/>
    <x v="1"/>
    <s v="GBP"/>
    <n v="1434039137"/>
    <n v="1431447137"/>
    <n v="16567.675196759261"/>
    <s v="1945/05/10"/>
    <x v="211"/>
    <b v="0"/>
    <n v="17"/>
    <b v="1"/>
    <x v="6"/>
  </r>
  <r>
    <n v="3670"/>
    <s v="Royal Holloway's Drama Society Presents 'Posh'"/>
    <s v="Debauchery, laughter, violence and politics. Why wouldn't you want help Drama Soc's production of 'Posh' be the best it can be?"/>
    <x v="421"/>
    <n v="241"/>
    <x v="0"/>
    <x v="1"/>
    <s v="GBP"/>
    <n v="1433113200"/>
    <n v="1431951611"/>
    <n v="16573.514016203702"/>
    <s v="1945/05/16"/>
    <x v="998"/>
    <b v="0"/>
    <n v="12"/>
    <b v="1"/>
    <x v="6"/>
  </r>
  <r>
    <n v="3671"/>
    <s v="Kylie for President"/>
    <s v="Bring a touring character education play about making wise choices to elementary students in Kentuckiana. Vote Kylie for President!"/>
    <x v="8"/>
    <n v="3530"/>
    <x v="0"/>
    <x v="0"/>
    <s v="USD"/>
    <n v="1405915140"/>
    <n v="1404140667"/>
    <n v="16251.628090277778"/>
    <s v="1944/06/28"/>
    <x v="1152"/>
    <b v="0"/>
    <n v="40"/>
    <b v="1"/>
    <x v="6"/>
  </r>
  <r>
    <n v="3672"/>
    <s v="The Bombing of the Grand Hotel. A compelling new play"/>
    <s v="1984. An IRA bomb explodes at the Grand Hotel. Years on, the bomber and a victim's daughter meet. The meeting changes both their lives."/>
    <x v="9"/>
    <n v="3046"/>
    <x v="0"/>
    <x v="1"/>
    <s v="GBP"/>
    <n v="1411771384"/>
    <n v="1409179384"/>
    <n v="16309.946574074074"/>
    <s v="1944/08/25"/>
    <x v="21"/>
    <b v="0"/>
    <n v="57"/>
    <b v="1"/>
    <x v="6"/>
  </r>
  <r>
    <n v="3673"/>
    <s v="CHILD Z"/>
    <s v="Zoe is a teenage girl growing up in a deeply disturbing society. If those paid to protect her aren't listening, then who is?"/>
    <x v="23"/>
    <n v="4545"/>
    <x v="0"/>
    <x v="1"/>
    <s v="GBP"/>
    <n v="1415191920"/>
    <n v="1412233497"/>
    <n v="16345.295104166667"/>
    <s v="1944/09/30"/>
    <x v="471"/>
    <b v="0"/>
    <n v="114"/>
    <b v="1"/>
    <x v="6"/>
  </r>
  <r>
    <n v="3674"/>
    <s v="FAUST.hier und jetzt"/>
    <s v="Theaterprojekt 12. Kl. Waldorfschule Essen. 2 junge Regisseure bringen volles Engagement &amp; Zeit ein. FÃ¼r ihre Finanzierung sammeln wir."/>
    <x v="37"/>
    <n v="4500"/>
    <x v="0"/>
    <x v="12"/>
    <s v="EUR"/>
    <n v="1472936229"/>
    <n v="1467752229"/>
    <n v="16987.873020833333"/>
    <s v="1946/07/04"/>
    <x v="175"/>
    <b v="0"/>
    <n v="31"/>
    <b v="1"/>
    <x v="6"/>
  </r>
  <r>
    <n v="3675"/>
    <s v="Memoir of a Forgotten Past"/>
    <s v="3 decades, 3 generations, 3 friends, one house. Real Eyes Theatre explore how our lives are influenced by the decades we grow up in."/>
    <x v="45"/>
    <n v="70"/>
    <x v="0"/>
    <x v="1"/>
    <s v="GBP"/>
    <n v="1463353200"/>
    <n v="1462285182"/>
    <n v="16924.597013888888"/>
    <s v="1946/05/02"/>
    <x v="1037"/>
    <b v="0"/>
    <n v="3"/>
    <b v="1"/>
    <x v="6"/>
  </r>
  <r>
    <n v="3676"/>
    <s v="The Black and White Theatre Company Inc."/>
    <s v="The Black and White Theatre Company Inc. is a small company who loves to perform and entertain, but needs your support to succeed!"/>
    <x v="134"/>
    <n v="1030"/>
    <x v="0"/>
    <x v="0"/>
    <s v="USD"/>
    <n v="1410550484"/>
    <n v="1408995284"/>
    <n v="16307.815787037038"/>
    <s v="1944/08/23"/>
    <x v="872"/>
    <b v="0"/>
    <n v="16"/>
    <b v="1"/>
    <x v="6"/>
  </r>
  <r>
    <n v="3677"/>
    <s v="Goldfish Memory Productions"/>
    <s v="Goldfish Memory Productions seeks at least $12,000 to begin their first 3 professional projects."/>
    <x v="14"/>
    <n v="12348.5"/>
    <x v="0"/>
    <x v="0"/>
    <s v="USD"/>
    <n v="1404359940"/>
    <n v="1402580818"/>
    <n v="16233.574282407408"/>
    <s v="1944/06/10"/>
    <x v="42"/>
    <b v="0"/>
    <n v="199"/>
    <b v="1"/>
    <x v="6"/>
  </r>
  <r>
    <n v="3678"/>
    <s v="Some big Some bang"/>
    <s v="The Ugly Collective takes Some big Some bang to the Underbelly Venues at the Edinburgh Fringe!"/>
    <x v="13"/>
    <n v="2050"/>
    <x v="0"/>
    <x v="1"/>
    <s v="GBP"/>
    <n v="1433076298"/>
    <n v="1430052298"/>
    <n v="16551.53122685185"/>
    <s v="1945/04/24"/>
    <x v="1131"/>
    <b v="0"/>
    <n v="31"/>
    <b v="1"/>
    <x v="6"/>
  </r>
  <r>
    <n v="3679"/>
    <s v="DOG SEES GOD: Confessions of a Teenage Blockhead"/>
    <s v="Bert V. Royal makes a strong statement about drug use, suicide, teen violence, rebellion and sexual identity in this powerful play."/>
    <x v="13"/>
    <n v="2202"/>
    <x v="0"/>
    <x v="0"/>
    <s v="USD"/>
    <n v="1404190740"/>
    <n v="1401214581"/>
    <n v="16217.761354166667"/>
    <s v="1944/05/25"/>
    <x v="85"/>
    <b v="0"/>
    <n v="30"/>
    <b v="1"/>
    <x v="6"/>
  </r>
  <r>
    <n v="3680"/>
    <s v="Loading Dock Theatre Presents: The Dudleys! A Family Game"/>
    <s v="In The Dudleys! family memories are brought to life as a malfunctioning 8-bit video game. Press Start."/>
    <x v="9"/>
    <n v="3383"/>
    <x v="0"/>
    <x v="0"/>
    <s v="USD"/>
    <n v="1475664834"/>
    <n v="1473850434"/>
    <n v="17058.454097222224"/>
    <s v="1946/09/13"/>
    <x v="1135"/>
    <b v="0"/>
    <n v="34"/>
    <b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x v="28"/>
    <n v="1119"/>
    <x v="0"/>
    <x v="0"/>
    <s v="USD"/>
    <n v="1452872290"/>
    <n v="1452008290"/>
    <n v="16805.65150462963"/>
    <s v="1946/01/03"/>
    <x v="1344"/>
    <b v="0"/>
    <n v="18"/>
    <b v="1"/>
    <x v="6"/>
  </r>
  <r>
    <n v="3682"/>
    <s v="&quot;Unexpectedly Expecting&quot; - A One-Woman Show"/>
    <s v="My one-woman show invites audiences to join me on my path to pregnancy as I share my neuroses, challenges and revelations."/>
    <x v="9"/>
    <n v="4176"/>
    <x v="0"/>
    <x v="0"/>
    <s v="USD"/>
    <n v="1402901940"/>
    <n v="1399998418"/>
    <n v="16203.685393518519"/>
    <s v="1944/05/11"/>
    <x v="1030"/>
    <b v="0"/>
    <n v="67"/>
    <b v="1"/>
    <x v="6"/>
  </r>
  <r>
    <n v="3683"/>
    <s v="A Krumpus Story - World Premiere"/>
    <s v="A Krumpus Story is a dark holiday comedy for anyone who wants a little more spice in their holiday fare."/>
    <x v="8"/>
    <n v="3880"/>
    <x v="0"/>
    <x v="0"/>
    <s v="USD"/>
    <n v="1476931696"/>
    <n v="1474339696"/>
    <n v="17064.116851851853"/>
    <s v="1946/09/19"/>
    <x v="894"/>
    <b v="0"/>
    <n v="66"/>
    <b v="1"/>
    <x v="6"/>
  </r>
  <r>
    <n v="3684"/>
    <s v="Cassiopeia"/>
    <s v="Thespis Theater Festival presents Cassiopeia: A romantic tale of a bride finding her way to her unknown groom before it is too late."/>
    <x v="47"/>
    <n v="1043"/>
    <x v="0"/>
    <x v="0"/>
    <s v="USD"/>
    <n v="1441167586"/>
    <n v="1438575586"/>
    <n v="16650.18039351852"/>
    <s v="1945/08/01"/>
    <x v="1050"/>
    <b v="0"/>
    <n v="23"/>
    <b v="1"/>
    <x v="6"/>
  </r>
  <r>
    <n v="3685"/>
    <s v="Two Noble Kinsmen: Fire &amp; Shadows"/>
    <s v="Bare Theatre &amp; Cirque de Vol Studios are back for another outdoor adventure in the amphitheatre at Raleigh Little Theatre!"/>
    <x v="10"/>
    <n v="5285"/>
    <x v="0"/>
    <x v="0"/>
    <s v="USD"/>
    <n v="1400533200"/>
    <n v="1398348859"/>
    <n v="16184.593275462963"/>
    <s v="1944/04/22"/>
    <x v="396"/>
    <b v="0"/>
    <n v="126"/>
    <b v="1"/>
    <x v="6"/>
  </r>
  <r>
    <n v="3686"/>
    <s v="Dog sees God by Bert V. Royal @ FSU"/>
    <s v="This October, in association with Rogue Productions at FSU, I will be directing a production of Dog sees God."/>
    <x v="18"/>
    <n v="355"/>
    <x v="0"/>
    <x v="0"/>
    <s v="USD"/>
    <n v="1440820740"/>
    <n v="1439567660"/>
    <n v="16661.662731481483"/>
    <s v="1945/08/12"/>
    <x v="57"/>
    <b v="0"/>
    <n v="6"/>
    <b v="1"/>
    <x v="6"/>
  </r>
  <r>
    <n v="3687"/>
    <s v="death (and straight boys)"/>
    <s v="&quot;death (and straight boys)&quot; is a 5 play cycle, loosely founded on the KÃ¼bler-Ross model, more commonly known as the 5 stages of grief."/>
    <x v="10"/>
    <n v="5012.25"/>
    <x v="0"/>
    <x v="0"/>
    <s v="USD"/>
    <n v="1403846055"/>
    <n v="1401254055"/>
    <n v="16218.218229166667"/>
    <s v="1944/05/26"/>
    <x v="1429"/>
    <b v="0"/>
    <n v="25"/>
    <b v="1"/>
    <x v="6"/>
  </r>
  <r>
    <n v="3688"/>
    <s v="The Tulip Tree 2014"/>
    <s v="The Tulip Tree is a project I have been passionate about for 5 years. It is an unforgettable story that has never been told."/>
    <x v="9"/>
    <n v="3275"/>
    <x v="0"/>
    <x v="1"/>
    <s v="GBP"/>
    <n v="1407524004"/>
    <n v="1404932004"/>
    <n v="16260.787083333333"/>
    <s v="1944/07/07"/>
    <x v="601"/>
    <b v="0"/>
    <n v="39"/>
    <b v="1"/>
    <x v="6"/>
  </r>
  <r>
    <n v="3689"/>
    <s v="Random Us"/>
    <s v="A humorous, touching play about the joys and challenges of a married couple's tender, yet intense relationship &quot;Love is never random&quot;"/>
    <x v="9"/>
    <n v="3550"/>
    <x v="0"/>
    <x v="0"/>
    <s v="USD"/>
    <n v="1434925500"/>
    <n v="1432410639"/>
    <n v="16578.826840277779"/>
    <s v="1945/05/21"/>
    <x v="167"/>
    <b v="0"/>
    <n v="62"/>
    <b v="1"/>
    <x v="6"/>
  </r>
  <r>
    <n v="3690"/>
    <s v="We Rise"/>
    <s v="A play honoring the lives and legacies of the activists and those remembered at the 1992 ACT UP Ashes Action at The White House"/>
    <x v="15"/>
    <n v="1800"/>
    <x v="0"/>
    <x v="0"/>
    <s v="USD"/>
    <n v="1417101683"/>
    <n v="1414506083"/>
    <n v="16371.59818287037"/>
    <s v="1944/10/26"/>
    <x v="586"/>
    <b v="0"/>
    <n v="31"/>
    <b v="1"/>
    <x v="6"/>
  </r>
  <r>
    <n v="3691"/>
    <s v="Most Dangerous Man in America (WEB DuBois) by Amiri  Baraka"/>
    <s v="World Premiere of last play written by Amiri Baraka"/>
    <x v="79"/>
    <n v="51184"/>
    <x v="0"/>
    <x v="0"/>
    <s v="USD"/>
    <n v="1425272340"/>
    <n v="1421426929"/>
    <n v="16451.700567129628"/>
    <s v="1945/01/14"/>
    <x v="498"/>
    <b v="0"/>
    <n v="274"/>
    <b v="1"/>
    <x v="6"/>
  </r>
  <r>
    <n v="3692"/>
    <s v="An Evening With Durang"/>
    <s v="Help us independently produce two great comedies by Christopher Durang."/>
    <x v="28"/>
    <n v="1260"/>
    <x v="0"/>
    <x v="0"/>
    <s v="USD"/>
    <n v="1411084800"/>
    <n v="1410304179"/>
    <n v="16322.965034722221"/>
    <s v="1944/09/07"/>
    <x v="545"/>
    <b v="0"/>
    <n v="17"/>
    <b v="1"/>
    <x v="6"/>
  </r>
  <r>
    <n v="3693"/>
    <s v="Jason (Georgia on My Mind)"/>
    <s v="Jason (Georgia on My Mind), a solo play about a modern quest to the Republic of Georgia in the ancient steps of Jason &amp; the Argonauts"/>
    <x v="422"/>
    <n v="430"/>
    <x v="0"/>
    <x v="1"/>
    <s v="GBP"/>
    <n v="1448922600"/>
    <n v="1446352529"/>
    <n v="16740.191307870369"/>
    <s v="1945/10/30"/>
    <x v="1523"/>
    <b v="0"/>
    <n v="14"/>
    <b v="1"/>
    <x v="6"/>
  </r>
  <r>
    <n v="3694"/>
    <s v="Three Christs - Presented at Dixon Place"/>
    <s v="A new play exploring themes of reverence, belief, and certainty. _x000a_&quot;Because what is is, and what is cannot not be...&quot;"/>
    <x v="8"/>
    <n v="3760"/>
    <x v="0"/>
    <x v="0"/>
    <s v="USD"/>
    <n v="1465178400"/>
    <n v="1461985967"/>
    <n v="16921.133877314816"/>
    <s v="1946/04/29"/>
    <x v="1550"/>
    <b v="0"/>
    <n v="60"/>
    <b v="1"/>
    <x v="6"/>
  </r>
  <r>
    <n v="3695"/>
    <s v="The History Boys at USC"/>
    <s v="Tony-Award Winning Play, The History Boys brought to you by the Independent Student Production Company Narrative Series: Page to Stage!"/>
    <x v="23"/>
    <n v="4005"/>
    <x v="0"/>
    <x v="0"/>
    <s v="USD"/>
    <n v="1421009610"/>
    <n v="1419281610"/>
    <n v="16426.870486111111"/>
    <s v="1944/12/20"/>
    <x v="49"/>
    <b v="0"/>
    <n v="33"/>
    <b v="1"/>
    <x v="6"/>
  </r>
  <r>
    <n v="3696"/>
    <s v="&quot;Lifted&quot; - The Theatre Shed's 10 Year Anniversary Show"/>
    <s v="We are 10 years old - please help us celebrate the last 10 years and secure our future for the next 10 years."/>
    <x v="13"/>
    <n v="3100"/>
    <x v="0"/>
    <x v="1"/>
    <s v="GBP"/>
    <n v="1423838916"/>
    <n v="1418654916"/>
    <n v="16419.617083333334"/>
    <s v="1944/12/13"/>
    <x v="607"/>
    <b v="0"/>
    <n v="78"/>
    <b v="1"/>
    <x v="6"/>
  </r>
  <r>
    <n v="3697"/>
    <s v="Sid the tour 2016"/>
    <s v="With your support this one-man show will tour various theatres in the UK - it's a story of hero worship and love beyond the grave."/>
    <x v="13"/>
    <n v="2160"/>
    <x v="0"/>
    <x v="1"/>
    <s v="GBP"/>
    <n v="1462878648"/>
    <n v="1461064248"/>
    <n v="16910.465833333332"/>
    <s v="1946/04/18"/>
    <x v="233"/>
    <b v="0"/>
    <n v="30"/>
    <b v="1"/>
    <x v="6"/>
  </r>
  <r>
    <n v="3698"/>
    <s v="CORIOLANUS | THE NORMAL HEART @ The Lab Theater"/>
    <s v="Two great political plays, separated in authorship by four hundred years but united in their urgency."/>
    <x v="10"/>
    <n v="5526"/>
    <x v="0"/>
    <x v="0"/>
    <s v="USD"/>
    <n v="1456946487"/>
    <n v="1454354487"/>
    <n v="16832.806562500002"/>
    <s v="1946/01/30"/>
    <x v="979"/>
    <b v="0"/>
    <n v="136"/>
    <b v="1"/>
    <x v="6"/>
  </r>
  <r>
    <n v="3699"/>
    <s v="Tell Me That You Love Me"/>
    <s v="Tell Me That You Love Me, a new play about the love affair between Actress and Writer, with the novel Arch of Triumph as the backdrop"/>
    <x v="30"/>
    <n v="2520"/>
    <x v="0"/>
    <x v="0"/>
    <s v="USD"/>
    <n v="1413383216"/>
    <n v="1410791216"/>
    <n v="16328.602037037037"/>
    <s v="1944/09/13"/>
    <x v="878"/>
    <b v="0"/>
    <n v="40"/>
    <b v="1"/>
    <x v="6"/>
  </r>
  <r>
    <n v="3700"/>
    <s v="Generations (Senior Project)"/>
    <s v="Help me produce the play I have written for my senior project!"/>
    <x v="2"/>
    <n v="606"/>
    <x v="0"/>
    <x v="0"/>
    <s v="USD"/>
    <n v="1412092800"/>
    <n v="1409493800"/>
    <n v="16313.585648148148"/>
    <s v="1944/08/29"/>
    <x v="125"/>
    <b v="0"/>
    <n v="18"/>
    <b v="1"/>
    <x v="6"/>
  </r>
  <r>
    <n v="3701"/>
    <s v="Dog Show"/>
    <s v="Part-silent film, part-thriller, Dog Show sees four actors play a community of dogs and their owners. One autumn, a killer strikes."/>
    <x v="15"/>
    <n v="1505"/>
    <x v="0"/>
    <x v="1"/>
    <s v="GBP"/>
    <n v="1433422793"/>
    <n v="1430830793"/>
    <n v="16560.541585648149"/>
    <s v="1945/05/03"/>
    <x v="208"/>
    <b v="0"/>
    <n v="39"/>
    <b v="1"/>
    <x v="6"/>
  </r>
  <r>
    <n v="3702"/>
    <s v="SANKARA"/>
    <s v="Shakespeare's &quot;Julius Caesar&quot; inspires the unforgettable story of the &quot;African Che Guevara&quot; Thomas Sankara, President of Burkina Faso."/>
    <x v="9"/>
    <n v="3275"/>
    <x v="0"/>
    <x v="1"/>
    <s v="GBP"/>
    <n v="1468191540"/>
    <n v="1464958484"/>
    <n v="16955.53800925926"/>
    <s v="1946/06/02"/>
    <x v="993"/>
    <b v="0"/>
    <n v="21"/>
    <b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x v="405"/>
    <n v="1296"/>
    <x v="0"/>
    <x v="0"/>
    <s v="USD"/>
    <n v="1471071540"/>
    <n v="1467720388"/>
    <n v="16987.504490740739"/>
    <s v="1946/07/04"/>
    <x v="175"/>
    <b v="0"/>
    <n v="30"/>
    <b v="1"/>
    <x v="6"/>
  </r>
  <r>
    <n v="3704"/>
    <s v="Constellations by Nick Payne at the Nottingham New Theatre"/>
    <s v="The award-winning Nottingham New Theatre presents an exciting experimental play about the multi-universe theory and love."/>
    <x v="43"/>
    <n v="409.01"/>
    <x v="0"/>
    <x v="1"/>
    <s v="GBP"/>
    <n v="1464712394"/>
    <n v="1459528394"/>
    <n v="16892.689745370371"/>
    <s v="1946/03/31"/>
    <x v="31"/>
    <b v="0"/>
    <n v="27"/>
    <b v="1"/>
    <x v="6"/>
  </r>
  <r>
    <n v="3705"/>
    <s v="Pennywinkle: A New Chicago Comedy"/>
    <s v="The play satirizes the Chicago improvisation scene exposing the rules of the craft and the eccentricities of its participants"/>
    <x v="423"/>
    <n v="2925"/>
    <x v="0"/>
    <x v="0"/>
    <s v="USD"/>
    <n v="1403546400"/>
    <n v="1401714114"/>
    <n v="16223.542986111112"/>
    <s v="1944/05/31"/>
    <x v="153"/>
    <b v="0"/>
    <n v="35"/>
    <b v="1"/>
    <x v="6"/>
  </r>
  <r>
    <n v="3706"/>
    <s v="The Drama Factory presents : The Magic Flute"/>
    <s v="Our original dramatic adaption of this Mozart opera is staged to create visually stunning fun with live music."/>
    <x v="15"/>
    <n v="1820"/>
    <x v="0"/>
    <x v="0"/>
    <s v="USD"/>
    <n v="1410558949"/>
    <n v="1409262949"/>
    <n v="16310.913761574075"/>
    <s v="1944/08/26"/>
    <x v="1196"/>
    <b v="0"/>
    <n v="13"/>
    <b v="1"/>
    <x v="6"/>
  </r>
  <r>
    <n v="3707"/>
    <s v="A KC Fringe World Premiere: DESPERATE ACTS"/>
    <s v="Support this collection of new plays by Kansas City writers and the artists who are bringing it to life!"/>
    <x v="28"/>
    <n v="1860"/>
    <x v="0"/>
    <x v="0"/>
    <s v="USD"/>
    <n v="1469165160"/>
    <n v="1467335378"/>
    <n v="16983.048356481482"/>
    <s v="1946/06/30"/>
    <x v="450"/>
    <b v="0"/>
    <n v="23"/>
    <b v="1"/>
    <x v="6"/>
  </r>
  <r>
    <n v="3708"/>
    <s v="Much Ado About Nothing"/>
    <s v="Dear Stone Theater Company brings its inaugural production of Much Ado About Nothing to Logan Square, Chicago. Thanks for watching!"/>
    <x v="176"/>
    <n v="2100"/>
    <x v="0"/>
    <x v="0"/>
    <s v="USD"/>
    <n v="1404444286"/>
    <n v="1403234686"/>
    <n v="16241.142199074075"/>
    <s v="1944/06/18"/>
    <x v="1551"/>
    <b v="0"/>
    <n v="39"/>
    <b v="1"/>
    <x v="6"/>
  </r>
  <r>
    <n v="3709"/>
    <s v="The Ruby Darlings Show"/>
    <s v="The filthily talented Ruby and Darling, take you on a raunch-tastic musical discovery of life with a vagina. #sayno"/>
    <x v="28"/>
    <n v="1082.5"/>
    <x v="0"/>
    <x v="1"/>
    <s v="GBP"/>
    <n v="1403715546"/>
    <n v="1401123546"/>
    <n v="16216.707708333333"/>
    <s v="1944/05/24"/>
    <x v="242"/>
    <b v="0"/>
    <n v="35"/>
    <b v="1"/>
    <x v="6"/>
  </r>
  <r>
    <n v="3710"/>
    <s v="&quot;Loving Alanis&quot; Rocky Mountain Regional Premier"/>
    <s v="A comedy about, life, death, men, women, and the power of a good Kegel."/>
    <x v="46"/>
    <n v="1835"/>
    <x v="0"/>
    <x v="0"/>
    <s v="USD"/>
    <n v="1428068988"/>
    <n v="1425908988"/>
    <n v="16503.576249999998"/>
    <s v="1945/03/07"/>
    <x v="161"/>
    <b v="0"/>
    <n v="27"/>
    <b v="1"/>
    <x v="6"/>
  </r>
  <r>
    <n v="3711"/>
    <s v="The Youth Shakespeare Project 2014"/>
    <s v="Two teachers and twenty kids bring one of Shakespeare's plays to life!"/>
    <x v="2"/>
    <n v="570"/>
    <x v="0"/>
    <x v="0"/>
    <s v="USD"/>
    <n v="1402848000"/>
    <n v="1400606573"/>
    <n v="16210.724224537036"/>
    <s v="1944/05/18"/>
    <x v="1065"/>
    <b v="0"/>
    <n v="21"/>
    <b v="1"/>
    <x v="6"/>
  </r>
  <r>
    <n v="3712"/>
    <s v="IT'S JUST MY LIFE"/>
    <s v="Married, Single, Divorced, Straight, Gay, Transgendered, Birth Mother, Adoptive Mother.... Everyone has a story.  These are ours."/>
    <x v="51"/>
    <n v="11530"/>
    <x v="0"/>
    <x v="0"/>
    <s v="USD"/>
    <n v="1433055540"/>
    <n v="1431230867"/>
    <n v="16565.172071759258"/>
    <s v="1945/05/08"/>
    <x v="1552"/>
    <b v="0"/>
    <n v="104"/>
    <b v="1"/>
    <x v="6"/>
  </r>
  <r>
    <n v="3713"/>
    <s v="Bring Matt Fotis's Nights on the Couch to NYC!"/>
    <s v="Matt Fotis's play, Nights on the Couch, was accepted to the 28th Annual Strawberry One Act Festival! Show your support!"/>
    <x v="13"/>
    <n v="2030"/>
    <x v="0"/>
    <x v="0"/>
    <s v="USD"/>
    <n v="1465062166"/>
    <n v="1463334166"/>
    <n v="16936.738032407407"/>
    <s v="1946/05/14"/>
    <x v="1139"/>
    <b v="0"/>
    <n v="19"/>
    <b v="1"/>
    <x v="6"/>
  </r>
  <r>
    <n v="3714"/>
    <s v="Expedition (to NYC)"/>
    <s v="This summer, help some of the top high school theater students from across the country come to NYC to create a world premiere play."/>
    <x v="3"/>
    <n v="10235"/>
    <x v="0"/>
    <x v="0"/>
    <s v="USD"/>
    <n v="1432612740"/>
    <n v="1429881667"/>
    <n v="16549.556331018517"/>
    <s v="1945/04/22"/>
    <x v="1476"/>
    <b v="0"/>
    <n v="97"/>
    <b v="1"/>
    <x v="6"/>
  </r>
  <r>
    <n v="3715"/>
    <s v="The Inspectors Call"/>
    <s v="Vibrant contemporary political theatre, exploring the professional and human impact of the growing corporate culture in education."/>
    <x v="8"/>
    <n v="3590"/>
    <x v="0"/>
    <x v="1"/>
    <s v="GBP"/>
    <n v="1427806320"/>
    <n v="1422834819"/>
    <n v="16467.995590277777"/>
    <s v="1945/01/30"/>
    <x v="1479"/>
    <b v="0"/>
    <n v="27"/>
    <b v="1"/>
    <x v="6"/>
  </r>
  <r>
    <n v="3716"/>
    <s v="Sylvia (a benefit show)"/>
    <s v="I am raising money to pay for the rights to produce Sylvia by A.R. Gurney. The show will be a fundraiser for Wayside Waifs."/>
    <x v="134"/>
    <n v="1246"/>
    <x v="0"/>
    <x v="0"/>
    <s v="USD"/>
    <n v="1453411109"/>
    <n v="1450819109"/>
    <n v="16791.887835648147"/>
    <s v="1945/12/20"/>
    <x v="72"/>
    <b v="0"/>
    <n v="24"/>
    <b v="1"/>
    <x v="6"/>
  </r>
  <r>
    <n v="3717"/>
    <s v="Told Look Younger at Jermyn Street Theatre"/>
    <s v="A heart-warming comedy by award-winning writer about Love, Sex, Friendship of three old gay men in their 60s'!"/>
    <x v="23"/>
    <n v="4030"/>
    <x v="0"/>
    <x v="1"/>
    <s v="GBP"/>
    <n v="1431204449"/>
    <n v="1428526049"/>
    <n v="16533.866307870372"/>
    <s v="1945/04/06"/>
    <x v="510"/>
    <b v="0"/>
    <n v="13"/>
    <b v="1"/>
    <x v="6"/>
  </r>
  <r>
    <n v="3718"/>
    <s v="PUNK ROCK"/>
    <s v="William Carlisle has the world at his feet but its weight on his shoulders. He is intelligent, articulate and fucked."/>
    <x v="2"/>
    <n v="1197"/>
    <x v="0"/>
    <x v="1"/>
    <s v="GBP"/>
    <n v="1425057075"/>
    <n v="1422465075"/>
    <n v="16463.716145833332"/>
    <s v="1945/01/26"/>
    <x v="36"/>
    <b v="0"/>
    <n v="46"/>
    <b v="1"/>
    <x v="6"/>
  </r>
  <r>
    <n v="3719"/>
    <s v="Corium"/>
    <s v="A new piece of physical theatre about love, regret and longing."/>
    <x v="48"/>
    <n v="420"/>
    <x v="0"/>
    <x v="1"/>
    <s v="GBP"/>
    <n v="1434994266"/>
    <n v="1432402266"/>
    <n v="16578.729930555557"/>
    <s v="1945/05/21"/>
    <x v="167"/>
    <b v="0"/>
    <n v="4"/>
    <b v="1"/>
    <x v="6"/>
  </r>
  <r>
    <n v="3720"/>
    <s v="Lakotas and the American Theatre"/>
    <s v="Breaking the American Indian stereotype in the American Theatre."/>
    <x v="126"/>
    <n v="3449"/>
    <x v="0"/>
    <x v="0"/>
    <s v="USD"/>
    <n v="1435881006"/>
    <n v="1433980206"/>
    <n v="16596.993125000001"/>
    <s v="1945/06/08"/>
    <x v="191"/>
    <b v="0"/>
    <n v="40"/>
    <b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x v="10"/>
    <n v="5040"/>
    <x v="0"/>
    <x v="0"/>
    <s v="USD"/>
    <n v="1415230084"/>
    <n v="1413412084"/>
    <n v="16358.936157407408"/>
    <s v="1944/10/13"/>
    <x v="476"/>
    <b v="0"/>
    <n v="44"/>
    <b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x v="15"/>
    <n v="1668"/>
    <x v="0"/>
    <x v="5"/>
    <s v="CAD"/>
    <n v="1455231540"/>
    <n v="1452614847"/>
    <n v="16812.671840277777"/>
    <s v="1946/01/10"/>
    <x v="1299"/>
    <b v="0"/>
    <n v="35"/>
    <b v="1"/>
    <x v="6"/>
  </r>
  <r>
    <n v="3723"/>
    <s v="Beauty and the Beast"/>
    <s v="Saltmine Theatre Company present Beauty and the Beast:"/>
    <x v="37"/>
    <n v="4592"/>
    <x v="0"/>
    <x v="1"/>
    <s v="GBP"/>
    <n v="1417374262"/>
    <n v="1414778662"/>
    <n v="16374.753032407407"/>
    <s v="1944/10/29"/>
    <x v="317"/>
    <b v="0"/>
    <n v="63"/>
    <b v="1"/>
    <x v="6"/>
  </r>
  <r>
    <n v="3724"/>
    <s v="Send 'Bin Laden: The One Man Show' to Hollywood!"/>
    <s v="One man, one monster, one unforgettable act of violence. This is the story of the worldâ€™s most notorious terrorist. It is going to USA"/>
    <x v="270"/>
    <n v="4409.55"/>
    <x v="0"/>
    <x v="1"/>
    <s v="GBP"/>
    <n v="1462402800"/>
    <n v="1459856860"/>
    <n v="16896.491435185184"/>
    <s v="1946/04/04"/>
    <x v="1280"/>
    <b v="0"/>
    <n v="89"/>
    <b v="1"/>
    <x v="6"/>
  </r>
  <r>
    <n v="3725"/>
    <s v="Mine by Polly Teale A Paper Parachutes Production"/>
    <s v="A small theatre company taking 'Mine' on tour in early 2016. 'Mine' is a modern play and we hope to break on to the stage with a bang."/>
    <x v="43"/>
    <n v="381"/>
    <x v="0"/>
    <x v="1"/>
    <s v="GBP"/>
    <n v="1455831000"/>
    <n v="1454366467"/>
    <n v="16832.945219907408"/>
    <s v="1946/01/30"/>
    <x v="979"/>
    <b v="0"/>
    <n v="15"/>
    <b v="1"/>
    <x v="6"/>
  </r>
  <r>
    <n v="3726"/>
    <s v="Howard's End 3.0"/>
    <s v="A week of rehearsal culminating in a staged reading of our three-actor adaptation of &quot;Howards End,&quot; for potential producers."/>
    <x v="16"/>
    <n v="2879"/>
    <x v="0"/>
    <x v="0"/>
    <s v="USD"/>
    <n v="1461963600"/>
    <n v="1459567371"/>
    <n v="16893.140868055554"/>
    <s v="1946/04/01"/>
    <x v="1546"/>
    <b v="0"/>
    <n v="46"/>
    <b v="1"/>
    <x v="6"/>
  </r>
  <r>
    <n v="3727"/>
    <s v="Star-Spangled Sitcoms: Huzzah &amp; John Adams"/>
    <s v="It's exactly what you think it is: a historical parody of your favorite sitcom about a bar and its psychiatrist spinoff!"/>
    <x v="13"/>
    <n v="2015"/>
    <x v="0"/>
    <x v="0"/>
    <s v="USD"/>
    <n v="1476939300"/>
    <n v="1474273294"/>
    <n v="17063.348310185185"/>
    <s v="1946/09/18"/>
    <x v="491"/>
    <b v="0"/>
    <n v="33"/>
    <b v="1"/>
    <x v="6"/>
  </r>
  <r>
    <n v="3728"/>
    <s v="Bare Bones Shakespeare 2015-16 Season"/>
    <s v="Bare Bones Shakespeare's first season will start with a DFW school touring show: Romeo and Juliet."/>
    <x v="22"/>
    <n v="1862"/>
    <x v="2"/>
    <x v="0"/>
    <s v="USD"/>
    <n v="1439957176"/>
    <n v="1437365176"/>
    <n v="16636.171018518518"/>
    <s v="1945/07/18"/>
    <x v="1294"/>
    <b v="0"/>
    <n v="31"/>
    <b v="0"/>
    <x v="6"/>
  </r>
  <r>
    <n v="3729"/>
    <s v="Picasso at The Lapin Agile, a play by Steve Martin"/>
    <s v="Shoe-string, Independent theater with a focus on art that makes you think.  Next, we're putting on an award winning Steve Martin play!"/>
    <x v="10"/>
    <n v="362"/>
    <x v="2"/>
    <x v="0"/>
    <s v="USD"/>
    <n v="1427082912"/>
    <n v="1423198512"/>
    <n v="16472.205000000002"/>
    <s v="1945/02/04"/>
    <x v="1352"/>
    <b v="0"/>
    <n v="5"/>
    <b v="0"/>
    <x v="6"/>
  </r>
  <r>
    <n v="3730"/>
    <s v="Mark Twain is Hell for the Company - Original Play"/>
    <s v="&quot;MARK TWAIN IS HELL FOR THE COMPANY&quot; is an original theatrical production created and under development by Jeff Lowe."/>
    <x v="28"/>
    <n v="100"/>
    <x v="2"/>
    <x v="0"/>
    <s v="USD"/>
    <n v="1439828159"/>
    <n v="1437236159"/>
    <n v="16634.677766203702"/>
    <s v="1945/07/16"/>
    <x v="1547"/>
    <b v="0"/>
    <n v="1"/>
    <b v="0"/>
    <x v="6"/>
  </r>
  <r>
    <n v="3731"/>
    <s v="The Rabbit on the Moon"/>
    <s v="A long distance wrong number leads to love, but with Emily flying in to finally meet, Nick somehow forgot to mention he's blind."/>
    <x v="62"/>
    <n v="620"/>
    <x v="2"/>
    <x v="0"/>
    <s v="USD"/>
    <n v="1420860180"/>
    <n v="1418234646"/>
    <n v="16414.752847222222"/>
    <s v="1944/12/08"/>
    <x v="1347"/>
    <b v="0"/>
    <n v="12"/>
    <b v="0"/>
    <x v="6"/>
  </r>
  <r>
    <n v="3732"/>
    <s v="Elektra Bekent - Afstudeervoorstelling"/>
    <s v="Mijn solo voorstelling gaat over Elektra (Sophokles) en hoe zij als jongere alles beleeft en meemaakt!"/>
    <x v="16"/>
    <n v="131"/>
    <x v="2"/>
    <x v="9"/>
    <s v="EUR"/>
    <n v="1422100800"/>
    <n v="1416932133"/>
    <n v="16399.677465277779"/>
    <s v="1944/11/23"/>
    <x v="143"/>
    <b v="0"/>
    <n v="4"/>
    <b v="0"/>
    <x v="6"/>
  </r>
  <r>
    <n v="3733"/>
    <s v="laughter in the hood"/>
    <s v="want to donate tickets to residents who live in the community that cant afford the 35.00 price of ticket"/>
    <x v="15"/>
    <n v="0"/>
    <x v="2"/>
    <x v="0"/>
    <s v="USD"/>
    <n v="1429396200"/>
    <n v="1428539708"/>
    <n v="16534.024398148147"/>
    <s v="1945/04/07"/>
    <x v="1247"/>
    <b v="0"/>
    <n v="0"/>
    <b v="0"/>
    <x v="6"/>
  </r>
  <r>
    <n v="3734"/>
    <s v="Shakespeare in Sarajevo"/>
    <s v="Shakespeare's plays have an important message for the world. Bosnia needs to hear. Bring Shakespeare to Sarajevo! Fund performances!"/>
    <x v="15"/>
    <n v="427"/>
    <x v="2"/>
    <x v="0"/>
    <s v="USD"/>
    <n v="1432589896"/>
    <n v="1427405896"/>
    <n v="16520.901574074072"/>
    <s v="1945/03/24"/>
    <x v="56"/>
    <b v="0"/>
    <n v="7"/>
    <b v="0"/>
    <x v="6"/>
  </r>
  <r>
    <n v="3735"/>
    <s v="Women Beware Women"/>
    <s v="Young Actor's taking on a Jacobean tragedy. Family, betrayal, love, lust, sex and death."/>
    <x v="325"/>
    <n v="20"/>
    <x v="2"/>
    <x v="1"/>
    <s v="GBP"/>
    <n v="1432831089"/>
    <n v="1430239089"/>
    <n v="16553.693159722221"/>
    <s v="1945/04/26"/>
    <x v="527"/>
    <b v="0"/>
    <n v="2"/>
    <b v="0"/>
    <x v="6"/>
  </r>
  <r>
    <n v="3736"/>
    <s v="Hot Dogs a new play by Suhayla El-Bushra"/>
    <s v="Hot Dogs is a new play that tackles sexism in schools and addresses issues that current sex/relationship education fails to."/>
    <x v="15"/>
    <n v="10"/>
    <x v="2"/>
    <x v="1"/>
    <s v="GBP"/>
    <n v="1427133600"/>
    <n v="1423847093"/>
    <n v="16479.711724537035"/>
    <s v="1945/02/11"/>
    <x v="1228"/>
    <b v="0"/>
    <n v="1"/>
    <b v="0"/>
    <x v="6"/>
  </r>
  <r>
    <n v="3737"/>
    <s v="Measure For Measure"/>
    <s v="The ASU Theatre and Shakespeare Club presents Measure For Measure directed by Jordyn Ochser."/>
    <x v="176"/>
    <n v="150"/>
    <x v="2"/>
    <x v="0"/>
    <s v="USD"/>
    <n v="1447311540"/>
    <n v="1445358903"/>
    <n v="16728.691006944446"/>
    <s v="1945/10/18"/>
    <x v="215"/>
    <b v="0"/>
    <n v="4"/>
    <b v="0"/>
    <x v="6"/>
  </r>
  <r>
    <n v="3738"/>
    <s v="'GULF' - a new play by PIVOT THEATRE"/>
    <s v="A filmic, fast-paced exploration of trust, making its debut at Camden People's Theatre this July."/>
    <x v="15"/>
    <n v="270"/>
    <x v="2"/>
    <x v="1"/>
    <s v="GBP"/>
    <n v="1405461600"/>
    <n v="1403562705"/>
    <n v="16244.938715277778"/>
    <s v="1944/06/21"/>
    <x v="580"/>
    <b v="0"/>
    <n v="6"/>
    <b v="0"/>
    <x v="6"/>
  </r>
  <r>
    <n v="3739"/>
    <s v="Verge of Strife - The life and poetry of Rupert Brooke"/>
    <s v="Jonny Labey (Eastenders) leads this poetic production as WWI poet Rupert Brooke, in this dynamic, moving portrait of a flawed genius."/>
    <x v="23"/>
    <n v="805"/>
    <x v="2"/>
    <x v="1"/>
    <s v="GBP"/>
    <n v="1468752468"/>
    <n v="1467024468"/>
    <n v="16979.449861111112"/>
    <s v="1946/06/26"/>
    <x v="1019"/>
    <b v="0"/>
    <n v="8"/>
    <b v="0"/>
    <x v="6"/>
  </r>
  <r>
    <n v="3740"/>
    <s v="dasGROUP Theatre: Savage in Limbo"/>
    <s v="Savage in Limbo is the pilot production of dasGROUP Theatre; a Dallas-based production company with an eye for grit &amp; love of theatre."/>
    <x v="13"/>
    <n v="358"/>
    <x v="2"/>
    <x v="0"/>
    <s v="USD"/>
    <n v="1407808438"/>
    <n v="1405217355"/>
    <n v="16264.089756944444"/>
    <s v="1944/07/11"/>
    <x v="1094"/>
    <b v="0"/>
    <n v="14"/>
    <b v="0"/>
    <x v="6"/>
  </r>
  <r>
    <n v="3741"/>
    <s v="Open House Theater"/>
    <s v="A small community with a love for theater would like to continue. Help the children of this community continue."/>
    <x v="22"/>
    <n v="0"/>
    <x v="2"/>
    <x v="0"/>
    <s v="USD"/>
    <n v="1450389950"/>
    <n v="1447797950"/>
    <n v="16756.920717592591"/>
    <s v="1945/11/15"/>
    <x v="792"/>
    <b v="0"/>
    <n v="0"/>
    <b v="0"/>
    <x v="6"/>
  </r>
  <r>
    <n v="3742"/>
    <s v="The Jennings Family Reunion"/>
    <s v="In the midst of dealing with sending their son off to the army, Mitch and Melanie Jennings plan a family reunion to ease their sorrow."/>
    <x v="10"/>
    <n v="100"/>
    <x v="2"/>
    <x v="0"/>
    <s v="USD"/>
    <n v="1409980144"/>
    <n v="1407388144"/>
    <n v="16289.214629629631"/>
    <s v="1944/08/05"/>
    <x v="1382"/>
    <b v="0"/>
    <n v="4"/>
    <b v="0"/>
    <x v="6"/>
  </r>
  <r>
    <n v="3743"/>
    <s v="Down the Mississippi"/>
    <s v="I'm taking the Adventures of Huckleberry Finn puppet show down the Mississippi River!"/>
    <x v="41"/>
    <n v="0"/>
    <x v="2"/>
    <x v="0"/>
    <s v="USD"/>
    <n v="1404406964"/>
    <n v="1401814964"/>
    <n v="16224.710231481482"/>
    <s v="1944/06/01"/>
    <x v="835"/>
    <b v="0"/>
    <n v="0"/>
    <b v="0"/>
    <x v="6"/>
  </r>
  <r>
    <n v="3744"/>
    <s v="The Game's Afoot - Spotlight"/>
    <s v="This summer, The Spotlight Players are celebrating Christmas in July with a presentation of Ken Ludwig's side splitting comedy."/>
    <x v="38"/>
    <n v="0"/>
    <x v="2"/>
    <x v="0"/>
    <s v="USD"/>
    <n v="1404532740"/>
    <n v="1401823952"/>
    <n v="16224.814259259259"/>
    <s v="1944/06/01"/>
    <x v="835"/>
    <b v="0"/>
    <n v="0"/>
    <b v="0"/>
    <x v="6"/>
  </r>
  <r>
    <n v="3745"/>
    <s v="Tyke Theatre Web Show"/>
    <s v="Tyke wants to expand her puppet theater show to weekly online web shows and is looking for backers."/>
    <x v="213"/>
    <n v="10"/>
    <x v="2"/>
    <x v="0"/>
    <s v="USD"/>
    <n v="1407689102"/>
    <n v="1405097102"/>
    <n v="16262.697939814814"/>
    <s v="1944/07/09"/>
    <x v="524"/>
    <b v="0"/>
    <n v="1"/>
    <b v="0"/>
    <x v="6"/>
  </r>
  <r>
    <n v="3746"/>
    <s v="Stage Play Production - &quot;I Love You to Death&quot;"/>
    <s v="Generational curses CAN be broken...right?"/>
    <x v="0"/>
    <n v="202"/>
    <x v="2"/>
    <x v="0"/>
    <s v="USD"/>
    <n v="1475918439"/>
    <n v="1473326439"/>
    <n v="17052.389340277779"/>
    <s v="1946/09/07"/>
    <x v="1553"/>
    <b v="0"/>
    <n v="1"/>
    <b v="0"/>
    <x v="6"/>
  </r>
  <r>
    <n v="3747"/>
    <s v="Counting Stars"/>
    <s v="The world premiere of an astonishing new play by acclaimed writer Atiha Sen Gupta."/>
    <x v="30"/>
    <n v="25"/>
    <x v="2"/>
    <x v="1"/>
    <s v="GBP"/>
    <n v="1436137140"/>
    <n v="1433833896"/>
    <n v="16595.299722222222"/>
    <s v="1945/06/07"/>
    <x v="206"/>
    <b v="0"/>
    <n v="1"/>
    <b v="0"/>
    <x v="6"/>
  </r>
  <r>
    <n v="3748"/>
    <s v="CAUCUS! THE MUSICAL"/>
    <s v="An irreverent look at the Iowa Caucuses and the oversized role this undersized state plays in the presidential election process."/>
    <x v="10"/>
    <n v="5176"/>
    <x v="0"/>
    <x v="0"/>
    <s v="USD"/>
    <n v="1455602340"/>
    <n v="1453827436"/>
    <n v="16826.706435185184"/>
    <s v="1946/01/24"/>
    <x v="775"/>
    <b v="0"/>
    <n v="52"/>
    <b v="1"/>
    <x v="40"/>
  </r>
  <r>
    <n v="3749"/>
    <s v="Dante's Capstone Project: Who am I?"/>
    <s v="A night of music, fellowship, and a reflection of my experiences over the past 4 years at Ball State University."/>
    <x v="2"/>
    <n v="525"/>
    <x v="0"/>
    <x v="0"/>
    <s v="USD"/>
    <n v="1461902340"/>
    <n v="1459220588"/>
    <n v="16889.127175925925"/>
    <s v="1946/03/28"/>
    <x v="937"/>
    <b v="0"/>
    <n v="7"/>
    <b v="1"/>
    <x v="40"/>
  </r>
  <r>
    <n v="3750"/>
    <s v="Stars on Stage, Kids be Heard!"/>
    <s v="Stars on Stage children's theatre program is in need of 6 new wireless body microphones!_x000a__x000a_#soskidsbeheard   _x000a__x000a_www.apatheplace.org"/>
    <x v="12"/>
    <n v="6027"/>
    <x v="0"/>
    <x v="0"/>
    <s v="USD"/>
    <n v="1423555140"/>
    <n v="1421105608"/>
    <n v="16447.981574074074"/>
    <s v="1945/01/10"/>
    <x v="805"/>
    <b v="0"/>
    <n v="28"/>
    <b v="1"/>
    <x v="40"/>
  </r>
  <r>
    <n v="3751"/>
    <s v="GGC Productions 2016"/>
    <s v="I will be performing in TWO productions to kick off the 2016 season. NEED HELP TO FUND THESE GREAT SHOWS!"/>
    <x v="28"/>
    <n v="1326"/>
    <x v="0"/>
    <x v="0"/>
    <s v="USD"/>
    <n v="1459641073"/>
    <n v="1454460673"/>
    <n v="16834.035567129631"/>
    <s v="1946/02/01"/>
    <x v="166"/>
    <b v="0"/>
    <n v="11"/>
    <b v="1"/>
    <x v="40"/>
  </r>
  <r>
    <n v="3752"/>
    <s v="POP! Community Cabaret Presents..."/>
    <s v="Welcome to POP! Community Cabaret: the &quot;friendliest mad bunch ever&quot;!_x000a_We are a cabaret group run by our community for our community."/>
    <x v="2"/>
    <n v="565"/>
    <x v="0"/>
    <x v="1"/>
    <s v="GBP"/>
    <n v="1476651600"/>
    <n v="1473189335"/>
    <n v="17050.802488425925"/>
    <s v="1946/09/05"/>
    <x v="766"/>
    <b v="0"/>
    <n v="15"/>
    <b v="1"/>
    <x v="40"/>
  </r>
  <r>
    <n v="3753"/>
    <s v="Wagner in English"/>
    <s v="An English-language production of the opera TannhÃ¤user. Some of the greatest songs ever composed, now with lyrics we can understand."/>
    <x v="10"/>
    <n v="5167"/>
    <x v="0"/>
    <x v="0"/>
    <s v="USD"/>
    <n v="1433289600"/>
    <n v="1430768800"/>
    <n v="16559.824074074073"/>
    <s v="1945/05/02"/>
    <x v="685"/>
    <b v="0"/>
    <n v="30"/>
    <b v="1"/>
    <x v="40"/>
  </r>
  <r>
    <n v="3754"/>
    <s v="Little Shop of Horrors"/>
    <s v="CitÃ© des Arts needs your help in funding their fall production of the hit musical comedy &quot;Little Shop of Horrors.&quot;"/>
    <x v="30"/>
    <n v="3000"/>
    <x v="0"/>
    <x v="0"/>
    <s v="USD"/>
    <n v="1406350740"/>
    <n v="1403125737"/>
    <n v="16239.881215277777"/>
    <s v="1944/06/16"/>
    <x v="14"/>
    <b v="0"/>
    <n v="27"/>
    <b v="1"/>
    <x v="40"/>
  </r>
  <r>
    <n v="3755"/>
    <s v="Retro Rhapsody"/>
    <s v="We have formed an innovative company that aims to create musical comedic performances suitable for a range of venues."/>
    <x v="131"/>
    <n v="713"/>
    <x v="0"/>
    <x v="1"/>
    <s v="GBP"/>
    <n v="1460753307"/>
    <n v="1458161307"/>
    <n v="16876.866979166665"/>
    <s v="1946/03/15"/>
    <x v="925"/>
    <b v="0"/>
    <n v="28"/>
    <b v="1"/>
    <x v="40"/>
  </r>
  <r>
    <n v="3756"/>
    <s v="the purple light theatre company's Into the Woods"/>
    <s v="&quot;Into the Woods, it's time to go!&quot; purple light presents a reimagined take on Sondheim and Lapine's musical masterwork."/>
    <x v="37"/>
    <n v="4550"/>
    <x v="0"/>
    <x v="0"/>
    <s v="USD"/>
    <n v="1402515198"/>
    <n v="1399923198"/>
    <n v="16202.814791666666"/>
    <s v="1944/05/10"/>
    <x v="846"/>
    <b v="0"/>
    <n v="17"/>
    <b v="1"/>
    <x v="40"/>
  </r>
  <r>
    <n v="3757"/>
    <s v="Anti-Bullying Musicalâ€¦ &quot;It's Easy!&quot;"/>
    <s v="New Anti-Bullying Musical's cast of 30 kids is ready to &quot;speak up and reach out&quot; to the world by recording a show CD!"/>
    <x v="8"/>
    <n v="3798"/>
    <x v="0"/>
    <x v="0"/>
    <s v="USD"/>
    <n v="1417465515"/>
    <n v="1415737515"/>
    <n v="16385.850868055557"/>
    <s v="1944/11/09"/>
    <x v="1336"/>
    <b v="0"/>
    <n v="50"/>
    <b v="1"/>
    <x v="40"/>
  </r>
  <r>
    <n v="3758"/>
    <s v="Luigi's Ladies"/>
    <s v="LUIGI'S LADIES: an original one-woman musical comedy"/>
    <x v="15"/>
    <n v="1535"/>
    <x v="0"/>
    <x v="0"/>
    <s v="USD"/>
    <n v="1400475600"/>
    <n v="1397819938"/>
    <n v="16178.47150462963"/>
    <s v="1944/04/16"/>
    <x v="1443"/>
    <b v="0"/>
    <n v="26"/>
    <b v="1"/>
    <x v="40"/>
  </r>
  <r>
    <n v="3759"/>
    <s v="Pared Down Productions"/>
    <s v="A production company specializing in small-scale musicals"/>
    <x v="23"/>
    <n v="4409.7700000000004"/>
    <x v="0"/>
    <x v="0"/>
    <s v="USD"/>
    <n v="1440556553"/>
    <n v="1435372553"/>
    <n v="16613.108252314814"/>
    <s v="1945/06/25"/>
    <x v="173"/>
    <b v="0"/>
    <n v="88"/>
    <b v="1"/>
    <x v="40"/>
  </r>
  <r>
    <n v="3760"/>
    <s v="Song of the Sea"/>
    <s v="Two Shows: SIRENS and The Girl From Bare Cove. A community of artists determined to give voice to survivors of sexual violence."/>
    <x v="10"/>
    <n v="5050.7700000000004"/>
    <x v="0"/>
    <x v="0"/>
    <s v="USD"/>
    <n v="1399293386"/>
    <n v="1397133386"/>
    <n v="16170.525300925927"/>
    <s v="1944/04/08"/>
    <x v="1554"/>
    <b v="0"/>
    <n v="91"/>
    <b v="1"/>
    <x v="40"/>
  </r>
  <r>
    <n v="3761"/>
    <s v="MARSHA - a girl who does bad things"/>
    <s v="liveartshow returns with a new work at the Arcola this summer. Marsha is a story combining opera, dance and theatre... with a unicorn"/>
    <x v="2"/>
    <n v="500"/>
    <x v="0"/>
    <x v="1"/>
    <s v="GBP"/>
    <n v="1439247600"/>
    <n v="1434625937"/>
    <n v="16604.466863425925"/>
    <s v="1945/06/16"/>
    <x v="475"/>
    <b v="0"/>
    <n v="3"/>
    <b v="1"/>
    <x v="40"/>
  </r>
  <r>
    <n v="3762"/>
    <s v="iolite the musical"/>
    <s v="We are trying to raise money to perform a musical we have written, called &quot;Iolite&quot;, at the Edinburgh Fringe in 2015."/>
    <x v="21"/>
    <n v="1328"/>
    <x v="0"/>
    <x v="1"/>
    <s v="GBP"/>
    <n v="1438543889"/>
    <n v="1436383889"/>
    <n v="16624.813530092593"/>
    <s v="1945/07/06"/>
    <x v="903"/>
    <b v="0"/>
    <n v="28"/>
    <b v="1"/>
    <x v="40"/>
  </r>
  <r>
    <n v="3763"/>
    <s v="[title of show] â€” The Chicago Storefront Premiere"/>
    <s v="A musical about two guys writing a musical about...two guys writing a musical."/>
    <x v="10"/>
    <n v="5000"/>
    <x v="0"/>
    <x v="0"/>
    <s v="USD"/>
    <n v="1427907626"/>
    <n v="1425319226"/>
    <n v="16496.750300925927"/>
    <s v="1945/02/28"/>
    <x v="422"/>
    <b v="0"/>
    <n v="77"/>
    <b v="1"/>
    <x v="40"/>
  </r>
  <r>
    <n v="3764"/>
    <s v="Agape Performing Arts Company, a Ministry of OLG"/>
    <s v="Talented, hard-working performers for Into the Woods JR need your help in renting microphones for our show!"/>
    <x v="15"/>
    <n v="1500"/>
    <x v="0"/>
    <x v="0"/>
    <s v="USD"/>
    <n v="1464482160"/>
    <n v="1462824832"/>
    <n v="16930.842962962965"/>
    <s v="1946/05/08"/>
    <x v="1224"/>
    <b v="0"/>
    <n v="27"/>
    <b v="1"/>
    <x v="40"/>
  </r>
  <r>
    <n v="3765"/>
    <s v="Before and After"/>
    <s v="An new musical from Laura Grill &amp; Misha Chowdhury about relationships, Relationships, and the moments that change everything."/>
    <x v="39"/>
    <n v="7942"/>
    <x v="0"/>
    <x v="0"/>
    <s v="USD"/>
    <n v="1406745482"/>
    <n v="1404153482"/>
    <n v="16251.776412037038"/>
    <s v="1944/06/28"/>
    <x v="1152"/>
    <b v="0"/>
    <n v="107"/>
    <b v="1"/>
    <x v="40"/>
  </r>
  <r>
    <n v="3766"/>
    <s v="Held Momentarily The Musical Takes FringeNYC"/>
    <s v="Trapped on a stalled New York subway, seven strangers realize it's not just the train that's stuck."/>
    <x v="3"/>
    <n v="10265.01"/>
    <x v="0"/>
    <x v="0"/>
    <s v="USD"/>
    <n v="1404360045"/>
    <n v="1401336045"/>
    <n v="16219.167187499999"/>
    <s v="1944/05/27"/>
    <x v="131"/>
    <b v="0"/>
    <n v="96"/>
    <b v="1"/>
    <x v="40"/>
  </r>
  <r>
    <n v="3767"/>
    <s v="Accidental Artists Lab"/>
    <s v="A ragtag crew collaborating on a live performance for the first time, with music as their medium and NYC as their inspiration."/>
    <x v="13"/>
    <n v="2335"/>
    <x v="0"/>
    <x v="0"/>
    <s v="USD"/>
    <n v="1425185940"/>
    <n v="1423960097"/>
    <n v="16481.019641203704"/>
    <s v="1945/02/13"/>
    <x v="1513"/>
    <b v="0"/>
    <n v="56"/>
    <b v="1"/>
    <x v="40"/>
  </r>
  <r>
    <n v="3768"/>
    <s v="Unexpected Stage's Dani Girl, A New Musical"/>
    <s v="Meet Dani, a 9 year old battling leukemia. This witty musical inspires us to believe in the indomitable power of human imagination."/>
    <x v="23"/>
    <n v="4306.1099999999997"/>
    <x v="0"/>
    <x v="0"/>
    <s v="USD"/>
    <n v="1402594090"/>
    <n v="1400002090"/>
    <n v="16203.727893518519"/>
    <s v="1944/05/11"/>
    <x v="1030"/>
    <b v="0"/>
    <n v="58"/>
    <b v="1"/>
    <x v="40"/>
  </r>
  <r>
    <n v="3769"/>
    <s v="The Last Five Years Distinction Project"/>
    <s v="&quot;I wanted to tell the story of two people in love, who were never in the same place at the same time.&quot;- Jason Robert Brown"/>
    <x v="184"/>
    <n v="1100"/>
    <x v="0"/>
    <x v="0"/>
    <s v="USD"/>
    <n v="1460730079"/>
    <n v="1458138079"/>
    <n v="16876.598136574074"/>
    <s v="1946/03/15"/>
    <x v="925"/>
    <b v="0"/>
    <n v="15"/>
    <b v="1"/>
    <x v="40"/>
  </r>
  <r>
    <n v="3770"/>
    <s v="The White Feather: a new musical"/>
    <s v="The incredible story of woman's fight to clear her brother from the charge of cowardice in the Great War, brought to life musically"/>
    <x v="13"/>
    <n v="2000"/>
    <x v="0"/>
    <x v="1"/>
    <s v="GBP"/>
    <n v="1434234010"/>
    <n v="1431642010"/>
    <n v="16569.930671296297"/>
    <s v="1945/05/12"/>
    <x v="492"/>
    <b v="0"/>
    <n v="20"/>
    <b v="1"/>
    <x v="40"/>
  </r>
  <r>
    <n v="3771"/>
    <s v="COME OUT SWINGIN'!"/>
    <s v="I would like to make a demo recording of six songs from COME OUT SWINGIN'!"/>
    <x v="28"/>
    <n v="1460"/>
    <x v="0"/>
    <x v="0"/>
    <s v="USD"/>
    <n v="1463529600"/>
    <n v="1462307652"/>
    <n v="16924.857083333332"/>
    <s v="1946/05/02"/>
    <x v="1037"/>
    <b v="0"/>
    <n v="38"/>
    <b v="1"/>
    <x v="40"/>
  </r>
  <r>
    <n v="3772"/>
    <s v="Make &quot;Tonya and Nancy&quot; a Rock Opera!"/>
    <s v="A dark comedy about two girls, one knee, and the 1994 Olympics. Help us make sure &quot;Tonya and Nancy&quot; rocks!"/>
    <x v="10"/>
    <n v="5510"/>
    <x v="0"/>
    <x v="0"/>
    <s v="USD"/>
    <n v="1480399200"/>
    <n v="1478616506"/>
    <n v="17113.616967592592"/>
    <s v="1946/11/07"/>
    <x v="1307"/>
    <b v="0"/>
    <n v="33"/>
    <b v="1"/>
    <x v="40"/>
  </r>
  <r>
    <n v="3773"/>
    <s v="Dundee: A Hip-Hopera"/>
    <s v="A dramatic hip-hopera, inspired from monologues written by the performers."/>
    <x v="10"/>
    <n v="5410"/>
    <x v="0"/>
    <x v="0"/>
    <s v="USD"/>
    <n v="1479175680"/>
    <n v="1476317247"/>
    <n v="17087.005173611113"/>
    <s v="1946/10/12"/>
    <x v="682"/>
    <b v="0"/>
    <n v="57"/>
    <b v="1"/>
    <x v="40"/>
  </r>
  <r>
    <n v="3774"/>
    <s v="Mabel Moon Goes to Earth!"/>
    <s v="Mabel Moon and her co-pilot Silvertoes are coming to earth in the form of a 35 minute interactive and educational musical adventure  !"/>
    <x v="30"/>
    <n v="2500"/>
    <x v="0"/>
    <x v="5"/>
    <s v="CAD"/>
    <n v="1428606055"/>
    <n v="1427223655"/>
    <n v="16518.792303240742"/>
    <s v="1945/03/22"/>
    <x v="521"/>
    <b v="0"/>
    <n v="25"/>
    <b v="1"/>
    <x v="40"/>
  </r>
  <r>
    <n v="3775"/>
    <s v="TRAVIS KENT : MY FIRST TIME live and unprotected at 54 BELOW"/>
    <s v="Travis Kent joins forces with some of today's brightest contemporary composers for an evening full of firsts at 54 Below."/>
    <x v="13"/>
    <n v="2005"/>
    <x v="0"/>
    <x v="0"/>
    <s v="USD"/>
    <n v="1428552000"/>
    <n v="1426199843"/>
    <n v="16506.942627314816"/>
    <s v="1945/03/10"/>
    <x v="1282"/>
    <b v="0"/>
    <n v="14"/>
    <b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x v="6"/>
    <n v="8537"/>
    <x v="0"/>
    <x v="0"/>
    <s v="USD"/>
    <n v="1406854800"/>
    <n v="1403599778"/>
    <n v="16245.367800925926"/>
    <s v="1944/06/22"/>
    <x v="1032"/>
    <b v="0"/>
    <n v="94"/>
    <b v="1"/>
    <x v="40"/>
  </r>
  <r>
    <n v="3777"/>
    <s v="The Musical Adventure of Mimi and the Ghosts"/>
    <s v="This musical adventure is a funny and heartwarming story of Mimi, a rebellious young girl who is spirited to Ghostlynd."/>
    <x v="13"/>
    <n v="2864"/>
    <x v="0"/>
    <x v="0"/>
    <s v="USD"/>
    <n v="1411790400"/>
    <n v="1409884821"/>
    <n v="16318.111354166667"/>
    <s v="1944/09/03"/>
    <x v="40"/>
    <b v="0"/>
    <n v="59"/>
    <b v="1"/>
    <x v="40"/>
  </r>
  <r>
    <n v="3778"/>
    <s v="Give a Puppet a Hand"/>
    <s v="Sponsor an AVENUE Q puppet for The Barn Players April 2015 production."/>
    <x v="262"/>
    <n v="2521"/>
    <x v="0"/>
    <x v="0"/>
    <s v="USD"/>
    <n v="1423942780"/>
    <n v="1418758780"/>
    <n v="16420.819212962964"/>
    <s v="1944/12/14"/>
    <x v="22"/>
    <b v="0"/>
    <n v="36"/>
    <b v="1"/>
    <x v="40"/>
  </r>
  <r>
    <n v="3779"/>
    <s v="&quot;The Last Adam&quot; A New Musical, NYC reading"/>
    <s v="A fresh, re-telling of the Jesus story for a new generation."/>
    <x v="36"/>
    <n v="15597"/>
    <x v="0"/>
    <x v="0"/>
    <s v="USD"/>
    <n v="1459010340"/>
    <n v="1456421940"/>
    <n v="16856.735416666666"/>
    <s v="1946/02/23"/>
    <x v="332"/>
    <b v="0"/>
    <n v="115"/>
    <b v="1"/>
    <x v="40"/>
  </r>
  <r>
    <n v="3780"/>
    <s v="Melissa Youth OnSTAGE Season 5. Act Like you Mean it!"/>
    <s v="Melissa Youth OnSTAGE (MYO) provides kids in North Collin County with the very best in youth theatre opportunities."/>
    <x v="30"/>
    <n v="3000"/>
    <x v="0"/>
    <x v="0"/>
    <s v="USD"/>
    <n v="1436817960"/>
    <n v="1433999785"/>
    <n v="16597.219733796297"/>
    <s v="1945/06/09"/>
    <x v="1555"/>
    <b v="0"/>
    <n v="30"/>
    <b v="1"/>
    <x v="40"/>
  </r>
  <r>
    <n v="3781"/>
    <s v="I GOT FIRED - Keith and Jenny are back!"/>
    <s v="Support Keith in his journey from unemployment to Off-Broadway in the triumphant return of I GOT FIRED: A SORT-OF-TRUE REVENGE MUSICAL."/>
    <x v="37"/>
    <n v="4935"/>
    <x v="0"/>
    <x v="0"/>
    <s v="USD"/>
    <n v="1410210685"/>
    <n v="1408050685"/>
    <n v="16296.882928240741"/>
    <s v="1944/08/12"/>
    <x v="539"/>
    <b v="0"/>
    <n v="52"/>
    <b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x v="13"/>
    <n v="2035"/>
    <x v="0"/>
    <x v="1"/>
    <s v="GBP"/>
    <n v="1469401200"/>
    <n v="1466887297"/>
    <n v="16977.862233796295"/>
    <s v="1946/06/24"/>
    <x v="1556"/>
    <b v="0"/>
    <n v="27"/>
    <b v="1"/>
    <x v="40"/>
  </r>
  <r>
    <n v="3783"/>
    <s v="Help DORO &amp; DIEGA find their way to the Orlando FRINGE 2016"/>
    <s v="Help fund Doro &amp; Diega's journey to the Orlando Fringe 2016. A brand new choose-your-own adventure musical!"/>
    <x v="38"/>
    <n v="1547"/>
    <x v="0"/>
    <x v="0"/>
    <s v="USD"/>
    <n v="1458057600"/>
    <n v="1455938520"/>
    <n v="16851.140277777777"/>
    <s v="1946/02/18"/>
    <x v="1136"/>
    <b v="0"/>
    <n v="24"/>
    <b v="1"/>
    <x v="40"/>
  </r>
  <r>
    <n v="3784"/>
    <s v="Whitehall Theatre Presents: Little Shop of Horrors"/>
    <s v="This year, we will be producing the cult classic Little Shop of Horrors with your proceeds going towards venue and production costs."/>
    <x v="28"/>
    <n v="1150"/>
    <x v="0"/>
    <x v="5"/>
    <s v="CAD"/>
    <n v="1468193532"/>
    <n v="1465601532"/>
    <n v="16962.980694444443"/>
    <s v="1946/06/09"/>
    <x v="1463"/>
    <b v="0"/>
    <n v="10"/>
    <b v="1"/>
    <x v="40"/>
  </r>
  <r>
    <n v="3785"/>
    <s v="Send &quot;Pawn&quot; to Edinburgh!"/>
    <s v="Chess. Betrayal. Blueberry yoghurts. &quot;Pawn&quot; - a new musical by Oxford students - needs funding to go to the Edinburgh Fringe!"/>
    <x v="13"/>
    <n v="3015"/>
    <x v="0"/>
    <x v="1"/>
    <s v="GBP"/>
    <n v="1470132180"/>
    <n v="1467040769"/>
    <n v="16979.638530092594"/>
    <s v="1946/06/26"/>
    <x v="1019"/>
    <b v="0"/>
    <n v="30"/>
    <b v="1"/>
    <x v="40"/>
  </r>
  <r>
    <n v="3786"/>
    <s v="Puberty the Musical: Original Cast Recording"/>
    <s v="The brainchild of Coleman Peterson and Janice Gilbert.  The funding will be used to professionally record the songs."/>
    <x v="12"/>
    <n v="6658"/>
    <x v="0"/>
    <x v="0"/>
    <s v="USD"/>
    <n v="1464310475"/>
    <n v="1461718475"/>
    <n v="16918.037905092591"/>
    <s v="1946/04/26"/>
    <x v="1406"/>
    <b v="0"/>
    <n v="71"/>
    <b v="1"/>
    <x v="40"/>
  </r>
  <r>
    <n v="3787"/>
    <s v="Happiest Show On Earth Production Sponsor"/>
    <s v="The Happiest Show on Earth is a Disney musical revue to benefit the Make-A-Wish foundation. Funds for production needed."/>
    <x v="18"/>
    <n v="351"/>
    <x v="0"/>
    <x v="0"/>
    <s v="USD"/>
    <n v="1436587140"/>
    <n v="1434113406"/>
    <n v="16598.534791666665"/>
    <s v="1945/06/10"/>
    <x v="1217"/>
    <b v="0"/>
    <n v="10"/>
    <b v="1"/>
    <x v="40"/>
  </r>
  <r>
    <n v="3788"/>
    <s v="WHAT'S A NICE JEWISH GIRL DOING IN A PLACE LIKE THIS?"/>
    <s v="A STORY OF BAGELS AND LOCKS!_x000a__x000a_A JEWISH GIRL FINDS HERSELF ON A UNEXPECTED TRIP TO_x000a_&quot;A SPIRITUAL EXPERIENCE&quot; !"/>
    <x v="96"/>
    <n v="500"/>
    <x v="2"/>
    <x v="0"/>
    <s v="USD"/>
    <n v="1450887480"/>
    <n v="1448469719"/>
    <n v="16764.695821759258"/>
    <s v="1945/11/23"/>
    <x v="53"/>
    <b v="0"/>
    <n v="1"/>
    <b v="0"/>
    <x v="40"/>
  </r>
  <r>
    <n v="3789"/>
    <s v="Austen a New Musical Play"/>
    <s v="This fabulous new play explores the little known love life of England's most famous romantic novelist, Jane Austen."/>
    <x v="424"/>
    <n v="116"/>
    <x v="2"/>
    <x v="1"/>
    <s v="GBP"/>
    <n v="1434395418"/>
    <n v="1431630618"/>
    <n v="16569.798819444444"/>
    <s v="1945/05/12"/>
    <x v="492"/>
    <b v="0"/>
    <n v="4"/>
    <b v="0"/>
    <x v="40"/>
  </r>
  <r>
    <n v="3790"/>
    <s v="Funding a Performing Arts Theatre for Children and Adults"/>
    <s v="As a non profit graduate student at Penn,my passion is the arts, we need support to fund our new CHILDREN's DINNER THEATRE"/>
    <x v="36"/>
    <n v="0"/>
    <x v="2"/>
    <x v="0"/>
    <s v="USD"/>
    <n v="1479834023"/>
    <n v="1477238423"/>
    <n v="17097.666932870372"/>
    <s v="1946/10/22"/>
    <x v="1557"/>
    <b v="0"/>
    <n v="0"/>
    <b v="0"/>
    <x v="40"/>
  </r>
  <r>
    <n v="3791"/>
    <s v="Spin! at The Cumming Playhouse"/>
    <s v="Spin! is an original musical comedy-drama presented by Blue Palm Productions."/>
    <x v="15"/>
    <n v="0"/>
    <x v="2"/>
    <x v="0"/>
    <s v="USD"/>
    <n v="1404664592"/>
    <n v="1399480592"/>
    <n v="16197.692037037037"/>
    <s v="1944/05/05"/>
    <x v="918"/>
    <b v="0"/>
    <n v="0"/>
    <b v="0"/>
    <x v="40"/>
  </r>
  <r>
    <n v="3792"/>
    <s v="BorikÃ©n: The Show"/>
    <s v="A cultural and historic journey through Puerto Rico's music and dance!"/>
    <x v="78"/>
    <n v="35"/>
    <x v="2"/>
    <x v="0"/>
    <s v="USD"/>
    <n v="1436957022"/>
    <n v="1434365022"/>
    <n v="16601.44701388889"/>
    <s v="1945/06/13"/>
    <x v="877"/>
    <b v="0"/>
    <n v="2"/>
    <b v="0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x v="39"/>
    <n v="4176"/>
    <x v="2"/>
    <x v="0"/>
    <s v="USD"/>
    <n v="1418769129"/>
    <n v="1416954729"/>
    <n v="16399.938993055555"/>
    <s v="1944/11/23"/>
    <x v="143"/>
    <b v="0"/>
    <n v="24"/>
    <b v="0"/>
    <x v="40"/>
  </r>
  <r>
    <n v="3794"/>
    <s v="Jack and the Beanstalk, The Family Pantomime December 2015"/>
    <s v="Local boy turned producer returns with a brand new show, another talented cast, dazzling costumes and brand new set! Please support!"/>
    <x v="10"/>
    <n v="50"/>
    <x v="2"/>
    <x v="1"/>
    <s v="GBP"/>
    <n v="1433685354"/>
    <n v="1431093354"/>
    <n v="16563.58048611111"/>
    <s v="1945/05/06"/>
    <x v="891"/>
    <b v="0"/>
    <n v="1"/>
    <b v="0"/>
    <x v="40"/>
  </r>
  <r>
    <n v="3795"/>
    <s v="Duodeca"/>
    <s v="Poppin Productions are currently entering the development stage of their very first production -  &quot;Duodeca&quot;."/>
    <x v="20"/>
    <n v="10"/>
    <x v="2"/>
    <x v="1"/>
    <s v="GBP"/>
    <n v="1440801000"/>
    <n v="1437042490"/>
    <n v="16632.436226851853"/>
    <s v="1945/07/14"/>
    <x v="1455"/>
    <b v="0"/>
    <n v="2"/>
    <b v="0"/>
    <x v="40"/>
  </r>
  <r>
    <n v="3796"/>
    <s v="A Staged Reading of &quot;CALL ME TANIA&quot;"/>
    <s v="Part Psychological Thriller - Part Heartbreaking Drama - Part Spectacular Farce - 100% New American Musical Theatre"/>
    <x v="290"/>
    <n v="1"/>
    <x v="2"/>
    <x v="0"/>
    <s v="USD"/>
    <n v="1484354556"/>
    <n v="1479170556"/>
    <n v="17120.029583333333"/>
    <s v="1946/11/14"/>
    <x v="296"/>
    <b v="0"/>
    <n v="1"/>
    <b v="0"/>
    <x v="40"/>
  </r>
  <r>
    <n v="3797"/>
    <s v="FACING EAST: New LGBT Musical Eyes London Concert"/>
    <s v="FACING EAST, a dramatic new musical, follows an upstanding mormon couple facing the suicide of the gay son. Help us bring it to London!"/>
    <x v="12"/>
    <n v="5380"/>
    <x v="2"/>
    <x v="0"/>
    <s v="USD"/>
    <n v="1429564165"/>
    <n v="1426972165"/>
    <n v="16515.881539351853"/>
    <s v="1945/03/19"/>
    <x v="1558"/>
    <b v="0"/>
    <n v="37"/>
    <b v="0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x v="54"/>
    <n v="1025"/>
    <x v="2"/>
    <x v="0"/>
    <s v="USD"/>
    <n v="1407691248"/>
    <n v="1405099248"/>
    <n v="16262.722777777777"/>
    <s v="1944/07/09"/>
    <x v="524"/>
    <b v="0"/>
    <n v="5"/>
    <b v="0"/>
    <x v="40"/>
  </r>
  <r>
    <n v="3799"/>
    <s v="A Story Once Told"/>
    <s v="An original musical on it's way to the stage in Minneapolis, MN. Feel free to ask any questions."/>
    <x v="3"/>
    <n v="402"/>
    <x v="2"/>
    <x v="0"/>
    <s v="USD"/>
    <n v="1457734843"/>
    <n v="1455142843"/>
    <n v="16841.93105324074"/>
    <s v="1946/02/08"/>
    <x v="952"/>
    <b v="0"/>
    <n v="4"/>
    <b v="0"/>
    <x v="40"/>
  </r>
  <r>
    <n v="3800"/>
    <s v="Be The Change ~ The Children's Campaign"/>
    <s v="Playground was established in 2007 on the back of paper napkins and has since provided opportunities for over 800 boys and girls."/>
    <x v="29"/>
    <n v="881"/>
    <x v="2"/>
    <x v="0"/>
    <s v="USD"/>
    <n v="1420952340"/>
    <n v="1418146883"/>
    <n v="16413.73707175926"/>
    <s v="1944/12/07"/>
    <x v="1415"/>
    <b v="0"/>
    <n v="16"/>
    <b v="0"/>
    <x v="40"/>
  </r>
  <r>
    <n v="3801"/>
    <s v="The Imaginary A Musical"/>
    <s v="The Imaginary : A Musical is a new musical adaptation based on the novel written by A.F. Harrold.       TheImaginaryAMusical.com"/>
    <x v="10"/>
    <n v="426"/>
    <x v="2"/>
    <x v="0"/>
    <s v="USD"/>
    <n v="1420215216"/>
    <n v="1417536816"/>
    <n v="16406.676111111112"/>
    <s v="1944/11/30"/>
    <x v="486"/>
    <b v="0"/>
    <n v="9"/>
    <b v="0"/>
    <x v="40"/>
  </r>
  <r>
    <n v="3802"/>
    <s v="The Lost Play of William Shakespeare"/>
    <s v="A musical about how Shakespeare was inspired to write only his own plays after the co-authored play Henry VI was taken."/>
    <x v="9"/>
    <n v="0"/>
    <x v="2"/>
    <x v="0"/>
    <s v="USD"/>
    <n v="1445482906"/>
    <n v="1442890906"/>
    <n v="16700.126226851851"/>
    <s v="1945/09/20"/>
    <x v="1385"/>
    <b v="0"/>
    <n v="0"/>
    <b v="0"/>
    <x v="40"/>
  </r>
  <r>
    <n v="3803"/>
    <s v="Benjamin Button the Musical Concept Album"/>
    <s v="A fully orchestrated concept album of Benjamin Button the Musical!"/>
    <x v="14"/>
    <n v="2358"/>
    <x v="2"/>
    <x v="0"/>
    <s v="USD"/>
    <n v="1457133568"/>
    <n v="1454541568"/>
    <n v="16834.971851851853"/>
    <s v="1946/02/01"/>
    <x v="166"/>
    <b v="0"/>
    <n v="40"/>
    <b v="0"/>
    <x v="40"/>
  </r>
  <r>
    <n v="3804"/>
    <s v="Spring Awakening: The Hit Coming-of-Age Rock Musical"/>
    <s v="Basement Theatrics is producing Spring Awakening July 22-31, 2016 at 12th Ave Arts in Seattle, WA! Help make this the best it can be!"/>
    <x v="6"/>
    <n v="0"/>
    <x v="2"/>
    <x v="0"/>
    <s v="USD"/>
    <n v="1469948400"/>
    <n v="1465172024"/>
    <n v="16958.009537037036"/>
    <s v="1946/06/05"/>
    <x v="176"/>
    <b v="0"/>
    <n v="0"/>
    <b v="0"/>
    <x v="40"/>
  </r>
  <r>
    <n v="3805"/>
    <s v="&quot;Sounds By The River&quot; ( Original Musical)"/>
    <s v="&quot;Sounds By The River&quot; tells the story of a Detroit composer through_x000a_his music, poetry, and dance."/>
    <x v="60"/>
    <n v="3"/>
    <x v="2"/>
    <x v="0"/>
    <s v="USD"/>
    <n v="1411852640"/>
    <n v="1406668640"/>
    <n v="16280.887037037037"/>
    <s v="1944/07/27"/>
    <x v="508"/>
    <b v="0"/>
    <n v="2"/>
    <b v="0"/>
    <x v="40"/>
  </r>
  <r>
    <n v="3806"/>
    <s v="The Rhythm of Revolution - Charity Musical Production"/>
    <s v="A truly multicultural experience - Hip Hop, Bollywood, Classical Dancers #liveband #Revoultionary Script 19th July@NationalTheatre"/>
    <x v="51"/>
    <n v="5"/>
    <x v="2"/>
    <x v="2"/>
    <s v="AUD"/>
    <n v="1404022381"/>
    <n v="1402294381"/>
    <n v="16230.259039351851"/>
    <s v="1944/06/07"/>
    <x v="434"/>
    <b v="0"/>
    <n v="1"/>
    <b v="0"/>
    <x v="40"/>
  </r>
  <r>
    <n v="3807"/>
    <s v="&quot;In the Heights&quot; at The University of Michigan"/>
    <s v="A vibrant, street-wise, and musical performance that follows the lives of stories of the community of Washington Heights..."/>
    <x v="15"/>
    <n v="455"/>
    <x v="2"/>
    <x v="0"/>
    <s v="USD"/>
    <n v="1428097739"/>
    <n v="1427492939"/>
    <n v="16521.909016203703"/>
    <s v="1945/03/25"/>
    <x v="144"/>
    <b v="0"/>
    <n v="9"/>
    <b v="0"/>
    <x v="40"/>
  </r>
  <r>
    <n v="3808"/>
    <s v="Time at the Bar! The road to Edinburgh"/>
    <s v="Following a sell-out run in Loughborough, Time at the Bar! is heading to this year's Fringe Festival... But we need your help!"/>
    <x v="28"/>
    <n v="1000"/>
    <x v="0"/>
    <x v="1"/>
    <s v="GBP"/>
    <n v="1429955619"/>
    <n v="1424775219"/>
    <n v="16490.453923611112"/>
    <s v="1945/02/22"/>
    <x v="1519"/>
    <b v="0"/>
    <n v="24"/>
    <b v="1"/>
    <x v="6"/>
  </r>
  <r>
    <n v="3809"/>
    <s v="15% of The Seagull Flies to Edinburgh"/>
    <s v="The story of two women trying to produce their own version of Chekhov's The Seagull with limited resources and unfettered enthusiasm."/>
    <x v="13"/>
    <n v="2025"/>
    <x v="0"/>
    <x v="1"/>
    <s v="GBP"/>
    <n v="1406761200"/>
    <n v="1402403907"/>
    <n v="16231.52670138889"/>
    <s v="1944/06/08"/>
    <x v="1165"/>
    <b v="0"/>
    <n v="38"/>
    <b v="1"/>
    <x v="6"/>
  </r>
  <r>
    <n v="3810"/>
    <s v="Romeo &amp; Juliet"/>
    <s v="Theater students of UMass present a large-scale theater collaboration that will revolutionize the way you see Shakespeare."/>
    <x v="15"/>
    <n v="1826"/>
    <x v="0"/>
    <x v="0"/>
    <s v="USD"/>
    <n v="1426965758"/>
    <n v="1424377358"/>
    <n v="16485.849050925925"/>
    <s v="1945/02/17"/>
    <x v="1457"/>
    <b v="0"/>
    <n v="26"/>
    <b v="1"/>
    <x v="6"/>
  </r>
  <r>
    <n v="3811"/>
    <s v="The Merchant of Venice"/>
    <s v="The University of Exeter Shakespeare Society is touring its acclaimed show The Merchant of Venice to Stratford-upon-Avon!"/>
    <x v="49"/>
    <n v="825"/>
    <x v="0"/>
    <x v="1"/>
    <s v="GBP"/>
    <n v="1464692400"/>
    <n v="1461769373"/>
    <n v="16918.627002314814"/>
    <s v="1946/04/26"/>
    <x v="1406"/>
    <b v="0"/>
    <n v="19"/>
    <b v="1"/>
    <x v="6"/>
  </r>
  <r>
    <n v="3812"/>
    <s v="Save &quot;The Stage Door&quot;"/>
    <s v="We are raising funds for our local theatre group &quot;The Stage Door&quot;. Funding required for lighting, stage equipment and productions."/>
    <x v="13"/>
    <n v="2191"/>
    <x v="0"/>
    <x v="5"/>
    <s v="CAD"/>
    <n v="1433131140"/>
    <n v="1429120908"/>
    <n v="16540.751250000001"/>
    <s v="1945/04/13"/>
    <x v="868"/>
    <b v="0"/>
    <n v="11"/>
    <b v="1"/>
    <x v="6"/>
  </r>
  <r>
    <n v="3813"/>
    <s v="SUCKIN INJUN"/>
    <s v="A comedic play about hillbilly vampires and the absurdity of judging by appearances. Wanna live forever? Better watch what you drink."/>
    <x v="190"/>
    <n v="2119.9899999999998"/>
    <x v="0"/>
    <x v="0"/>
    <s v="USD"/>
    <n v="1465940580"/>
    <n v="1462603021"/>
    <n v="16928.275706018518"/>
    <s v="1946/05/06"/>
    <x v="1559"/>
    <b v="0"/>
    <n v="27"/>
    <b v="1"/>
    <x v="6"/>
  </r>
  <r>
    <n v="3814"/>
    <s v="Eyes Shut. Door Open - A New Play by Cassie M. Seinuk"/>
    <s v="Wax Wings is proud to be presenting the premiere of EYES. SHUT DOOR OPEN, a new play by Boston playwright Cassie M. Seinuk."/>
    <x v="15"/>
    <n v="2102"/>
    <x v="0"/>
    <x v="0"/>
    <s v="USD"/>
    <n v="1427860740"/>
    <n v="1424727712"/>
    <n v="16489.904074074075"/>
    <s v="1945/02/21"/>
    <x v="298"/>
    <b v="0"/>
    <n v="34"/>
    <b v="1"/>
    <x v="6"/>
  </r>
  <r>
    <n v="3815"/>
    <s v="The Canterbury Shakespeare Festival - first season"/>
    <s v="Come and help us make the Canterbury Shakespeare Festival a reality"/>
    <x v="28"/>
    <n v="1000.01"/>
    <x v="0"/>
    <x v="1"/>
    <s v="GBP"/>
    <n v="1440111600"/>
    <n v="1437545657"/>
    <n v="16638.259918981483"/>
    <s v="1945/07/20"/>
    <x v="312"/>
    <b v="0"/>
    <n v="20"/>
    <b v="1"/>
    <x v="6"/>
  </r>
  <r>
    <n v="3816"/>
    <s v="AFTER LIFE: Minnesota Fringe Festival 2014"/>
    <s v="A new play by Brandon Taitt._x000a_Presented by The Theatre Cosmic. _x000a_Premiering in August at the 2014 Minnesota Fringe Festival"/>
    <x v="15"/>
    <n v="1788.57"/>
    <x v="0"/>
    <x v="0"/>
    <s v="USD"/>
    <n v="1405614823"/>
    <n v="1403022823"/>
    <n v="16238.690081018518"/>
    <s v="1944/06/15"/>
    <x v="51"/>
    <b v="0"/>
    <n v="37"/>
    <b v="1"/>
    <x v="6"/>
  </r>
  <r>
    <n v="3817"/>
    <s v="TWIST: adapted from the novel Oliver Twist"/>
    <s v="Using 9 actors, TWIST focuses on the horror and unjust in 1837 London.  Think Peter and the Starcatcher meets American Horror Story."/>
    <x v="13"/>
    <n v="2145"/>
    <x v="0"/>
    <x v="0"/>
    <s v="USD"/>
    <n v="1445659140"/>
    <n v="1444236216"/>
    <n v="16715.696944444444"/>
    <s v="1945/10/05"/>
    <x v="1520"/>
    <b v="0"/>
    <n v="20"/>
    <b v="1"/>
    <x v="6"/>
  </r>
  <r>
    <n v="3818"/>
    <s v="The AOA Presents: The Maiden of Orleans"/>
    <s v="The Arthurian Order of Avalon is attempting to raise funds to put on the annual Human Chessboard in March 2015!"/>
    <x v="49"/>
    <n v="570"/>
    <x v="0"/>
    <x v="0"/>
    <s v="USD"/>
    <n v="1426187582"/>
    <n v="1423599182"/>
    <n v="16476.84238425926"/>
    <s v="1945/02/08"/>
    <x v="549"/>
    <b v="0"/>
    <n v="10"/>
    <b v="1"/>
    <x v="6"/>
  </r>
  <r>
    <n v="3819"/>
    <s v="A Kansas City Fringe Festival premiere: &quot;The Art is a Lie&quot;"/>
    <s v="Support this collection of new plays by Kansas City writers and the artists who are bringing it to life!"/>
    <x v="28"/>
    <n v="1064"/>
    <x v="0"/>
    <x v="0"/>
    <s v="USD"/>
    <n v="1437166920"/>
    <n v="1435554104"/>
    <n v="16615.209537037037"/>
    <s v="1945/06/27"/>
    <x v="295"/>
    <b v="0"/>
    <n v="26"/>
    <b v="1"/>
    <x v="6"/>
  </r>
  <r>
    <n v="3820"/>
    <s v="TUSENTACK THEATRE"/>
    <s v="Tusentack Theatre is a professional theatre company providing opportunities to adults who access Mental Health Services."/>
    <x v="43"/>
    <n v="430"/>
    <x v="0"/>
    <x v="1"/>
    <s v="GBP"/>
    <n v="1436110717"/>
    <n v="1433518717"/>
    <n v="16591.65181712963"/>
    <s v="1945/06/03"/>
    <x v="156"/>
    <b v="0"/>
    <n v="20"/>
    <b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x v="8"/>
    <n v="3659"/>
    <x v="0"/>
    <x v="0"/>
    <s v="USD"/>
    <n v="1451881207"/>
    <n v="1449116407"/>
    <n v="16772.180636574074"/>
    <s v="1945/12/01"/>
    <x v="209"/>
    <b v="0"/>
    <n v="46"/>
    <b v="1"/>
    <x v="6"/>
  </r>
  <r>
    <n v="3822"/>
    <s v="Geschichten sollen leben"/>
    <s v="19 TheaterstÃ¼cke des Schnuppe Figurentheaters bei einem GroÃŸbrand zerstÃ¶rt - bitte unterstÃ¼tzt uns, den Wiederaufbau zu finanzieren"/>
    <x v="10"/>
    <n v="5501"/>
    <x v="0"/>
    <x v="12"/>
    <s v="EUR"/>
    <n v="1453244340"/>
    <n v="1448136417"/>
    <n v="16760.838159722221"/>
    <s v="1945/11/19"/>
    <x v="1218"/>
    <b v="0"/>
    <n v="76"/>
    <b v="1"/>
    <x v="6"/>
  </r>
  <r>
    <n v="3823"/>
    <s v="FEED"/>
    <s v="Feed, a new play by Garrett Markgraf (based on the novel by M.T. Anderson), Directed by Anna Marck at Oakland University."/>
    <x v="30"/>
    <n v="2650"/>
    <x v="0"/>
    <x v="0"/>
    <s v="USD"/>
    <n v="1437364740"/>
    <n v="1434405044"/>
    <n v="16601.910231481481"/>
    <s v="1945/06/13"/>
    <x v="877"/>
    <b v="0"/>
    <n v="41"/>
    <b v="1"/>
    <x v="6"/>
  </r>
  <r>
    <n v="3824"/>
    <s v="Count Your Blessings - A Verbatim Performance"/>
    <s v="the hardy presents a collaboration between Robbie Curran and Abram Rooney. Kemble House, 9th-14th August, every night at 8pm."/>
    <x v="49"/>
    <n v="270"/>
    <x v="0"/>
    <x v="1"/>
    <s v="GBP"/>
    <n v="1470058860"/>
    <n v="1469026903"/>
    <n v="17002.626192129628"/>
    <s v="1946/07/19"/>
    <x v="1138"/>
    <b v="0"/>
    <n v="7"/>
    <b v="1"/>
    <x v="6"/>
  </r>
  <r>
    <n v="3825"/>
    <s v="Help keep girls in school in Burkina Faso"/>
    <s v="A girl in Burkina Faso is more likely to marry than finish high school. Public theatre can promote the need for girls to stay in school"/>
    <x v="10"/>
    <n v="5271"/>
    <x v="0"/>
    <x v="0"/>
    <s v="USD"/>
    <n v="1434505214"/>
    <n v="1432690814"/>
    <n v="16582.06960648148"/>
    <s v="1945/05/25"/>
    <x v="840"/>
    <b v="0"/>
    <n v="49"/>
    <b v="1"/>
    <x v="6"/>
  </r>
  <r>
    <n v="3826"/>
    <s v="DAY OF THE DOG by Blue Sparrow Theatre Company"/>
    <s v="This is the story about the Westons. One family who live with mental illness on a daily basis."/>
    <x v="20"/>
    <n v="715"/>
    <x v="0"/>
    <x v="1"/>
    <s v="GBP"/>
    <n v="1430993394"/>
    <n v="1428401394"/>
    <n v="16532.423541666667"/>
    <s v="1945/04/05"/>
    <x v="303"/>
    <b v="0"/>
    <n v="26"/>
    <b v="1"/>
    <x v="6"/>
  </r>
  <r>
    <n v="3827"/>
    <s v="BROKEN BISCUITS EDINBURGH"/>
    <s v="IAM TRYING TO TAKE MY DEBUT PLAY BROKEN BISCUITS TO EDINGBURGH FESTIVAL 2015 AND REALLY NEED SOME FUNDING TO HELP ME ACHIEVE THIS GOAL"/>
    <x v="9"/>
    <n v="4580"/>
    <x v="0"/>
    <x v="1"/>
    <s v="GBP"/>
    <n v="1427414400"/>
    <n v="1422656201"/>
    <n v="16465.928252314814"/>
    <s v="1945/01/28"/>
    <x v="880"/>
    <b v="0"/>
    <n v="65"/>
    <b v="1"/>
    <x v="6"/>
  </r>
  <r>
    <n v="3828"/>
    <s v="A Few Brave Men: The Chosen Few"/>
    <s v="In 1942 three black and one Puerto Rican jazz musicians from Harlem join the segregated US Marines. We see &quot;Love In Time of War&quot;"/>
    <x v="10"/>
    <n v="5000"/>
    <x v="0"/>
    <x v="0"/>
    <s v="USD"/>
    <n v="1420033187"/>
    <n v="1414845587"/>
    <n v="16375.527627314816"/>
    <s v="1944/10/30"/>
    <x v="727"/>
    <b v="0"/>
    <n v="28"/>
    <b v="1"/>
    <x v="6"/>
  </r>
  <r>
    <n v="3829"/>
    <s v="Returning Home."/>
    <s v="A play that illustrates the symptoms of PTSD, shows its effect on families, and demonstrates some of the difficulties of treating it."/>
    <x v="2"/>
    <n v="501"/>
    <x v="0"/>
    <x v="0"/>
    <s v="USD"/>
    <n v="1472676371"/>
    <n v="1470948371"/>
    <n v="17024.865405092594"/>
    <s v="1946/08/10"/>
    <x v="118"/>
    <b v="0"/>
    <n v="8"/>
    <b v="1"/>
    <x v="6"/>
  </r>
  <r>
    <n v="3830"/>
    <s v="Run Away"/>
    <s v="The Aeon Theatre company is producing another original play by Parker Hale at the Manhattan Reportory Theatre"/>
    <x v="213"/>
    <n v="225"/>
    <x v="0"/>
    <x v="0"/>
    <s v="USD"/>
    <n v="1464371211"/>
    <n v="1463161611"/>
    <n v="16934.740868055556"/>
    <s v="1946/05/12"/>
    <x v="478"/>
    <b v="0"/>
    <n v="3"/>
    <b v="1"/>
    <x v="6"/>
  </r>
  <r>
    <n v="3831"/>
    <s v="Adopt a School for Shared Shakes Artists in the Schools"/>
    <s v="Help Shared Shakes to adopt Murphey Academy, a Title I elementary school in Greensboro for a full day of performances and workshops."/>
    <x v="2"/>
    <n v="530.11"/>
    <x v="0"/>
    <x v="0"/>
    <s v="USD"/>
    <n v="1415222545"/>
    <n v="1413404545"/>
    <n v="16358.848900462963"/>
    <s v="1944/10/13"/>
    <x v="476"/>
    <b v="0"/>
    <n v="9"/>
    <b v="1"/>
    <x v="6"/>
  </r>
  <r>
    <n v="3832"/>
    <s v="SBYET 2016 Hairspray at the Lobero Theatre!"/>
    <s v="Santa Barbara Youth Ensemble is performing Hairspray at the Lobero. Help create beautiful memories for these kids by pledging today!"/>
    <x v="38"/>
    <n v="1256"/>
    <x v="0"/>
    <x v="0"/>
    <s v="USD"/>
    <n v="1455936335"/>
    <n v="1452048335"/>
    <n v="16806.114988425925"/>
    <s v="1946/01/04"/>
    <x v="179"/>
    <b v="0"/>
    <n v="9"/>
    <b v="1"/>
    <x v="6"/>
  </r>
  <r>
    <n v="3833"/>
    <s v="Shakespeare is Boffo! Teachers' Edition"/>
    <s v="Get more kids to love Shakespeare by developing the fun &amp; effective Shakespeare is Boffo! course as an replicable program for teachers."/>
    <x v="38"/>
    <n v="1400"/>
    <x v="0"/>
    <x v="5"/>
    <s v="CAD"/>
    <n v="1417460940"/>
    <n v="1416516972"/>
    <n v="16394.872361111113"/>
    <s v="1944/11/18"/>
    <x v="490"/>
    <b v="0"/>
    <n v="20"/>
    <b v="1"/>
    <x v="6"/>
  </r>
  <r>
    <n v="3834"/>
    <s v="Better to Have Loved...?"/>
    <s v="About the impact of addiction on relationships; my play hopes to inspire &amp; support those affected to connect with their own creativity"/>
    <x v="9"/>
    <n v="3271"/>
    <x v="0"/>
    <x v="1"/>
    <s v="GBP"/>
    <n v="1434624067"/>
    <n v="1432032067"/>
    <n v="16574.445219907408"/>
    <s v="1945/05/17"/>
    <x v="507"/>
    <b v="0"/>
    <n v="57"/>
    <b v="1"/>
    <x v="6"/>
  </r>
  <r>
    <n v="3835"/>
    <s v="Support new theatre piece IT DOESN'T MATTER"/>
    <s v="IT DOESN'T MATTER is a new comedic piece of political theatre written by three enthusiastic students. Help us produce it at LIPA!"/>
    <x v="48"/>
    <n v="320"/>
    <x v="0"/>
    <x v="1"/>
    <s v="GBP"/>
    <n v="1461278208"/>
    <n v="1459463808"/>
    <n v="16891.942222222224"/>
    <s v="1946/03/30"/>
    <x v="1126"/>
    <b v="0"/>
    <n v="8"/>
    <b v="1"/>
    <x v="6"/>
  </r>
  <r>
    <n v="3836"/>
    <s v="Home (The Place Where My Stuff Resides)"/>
    <s v="&quot;The surveyor said the foundation was shaky&quot;. A woman finds what it means to rebuild her marriage."/>
    <x v="134"/>
    <n v="900"/>
    <x v="0"/>
    <x v="0"/>
    <s v="USD"/>
    <n v="1470197340"/>
    <n v="1467497652"/>
    <n v="16984.926527777778"/>
    <s v="1946/07/01"/>
    <x v="980"/>
    <b v="0"/>
    <n v="14"/>
    <b v="1"/>
    <x v="6"/>
  </r>
  <r>
    <n v="3837"/>
    <s v="Farcical Elements Presents Boeing-Boeing"/>
    <s v="A high-flying French farce with the thrust of a well-tuned jet engine"/>
    <x v="13"/>
    <n v="2042"/>
    <x v="0"/>
    <x v="1"/>
    <s v="GBP"/>
    <n v="1435947758"/>
    <n v="1432837358"/>
    <n v="16583.765717592592"/>
    <s v="1945/05/26"/>
    <x v="890"/>
    <b v="0"/>
    <n v="17"/>
    <b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x v="57"/>
    <n v="100824"/>
    <x v="0"/>
    <x v="11"/>
    <s v="SEK"/>
    <n v="1432314209"/>
    <n v="1429722209"/>
    <n v="16547.710752314815"/>
    <s v="1945/04/20"/>
    <x v="1184"/>
    <b v="0"/>
    <n v="100"/>
    <b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x v="13"/>
    <n v="2025"/>
    <x v="0"/>
    <x v="0"/>
    <s v="USD"/>
    <n v="1438226724"/>
    <n v="1433042724"/>
    <n v="16586.14263888889"/>
    <s v="1945/05/29"/>
    <x v="461"/>
    <b v="0"/>
    <n v="32"/>
    <b v="1"/>
    <x v="6"/>
  </r>
  <r>
    <n v="3840"/>
    <s v="Tonight I'll be April"/>
    <s v="A gritty play looking at a modern day relationship, highlighting issues of mental health and abuse suffered by men."/>
    <x v="332"/>
    <n v="65"/>
    <x v="0"/>
    <x v="1"/>
    <s v="GBP"/>
    <n v="1459180229"/>
    <n v="1457023829"/>
    <n v="16863.701724537037"/>
    <s v="1946/03/02"/>
    <x v="817"/>
    <b v="0"/>
    <n v="3"/>
    <b v="1"/>
    <x v="6"/>
  </r>
  <r>
    <n v="3841"/>
    <s v="&quot;If They Come Back&quot;"/>
    <s v="A play by award winning writer Eric Monte. _x000a_&quot;If they come back&quot; follows the lives of two teenage boys during the civil rights movement."/>
    <x v="3"/>
    <n v="872"/>
    <x v="2"/>
    <x v="0"/>
    <s v="USD"/>
    <n v="1405882287"/>
    <n v="1400698287"/>
    <n v="16211.785729166666"/>
    <s v="1944/05/19"/>
    <x v="10"/>
    <b v="1"/>
    <n v="34"/>
    <b v="0"/>
    <x v="6"/>
  </r>
  <r>
    <n v="3842"/>
    <s v="Shakespeare's The Tempest: In-The-Round"/>
    <s v="Follow the sell-out Tree Folk Theatre, as we lead you through The Tempest with masks, puppetry and live music! 15th July - 3rd August"/>
    <x v="10"/>
    <n v="1097"/>
    <x v="2"/>
    <x v="1"/>
    <s v="GBP"/>
    <n v="1399809052"/>
    <n v="1397217052"/>
    <n v="16171.493657407407"/>
    <s v="1944/04/09"/>
    <x v="832"/>
    <b v="1"/>
    <n v="23"/>
    <b v="0"/>
    <x v="6"/>
  </r>
  <r>
    <n v="3843"/>
    <s v="Vengeance Can Wait"/>
    <s v="Vengeance Can Wait navigates Japanese sub-culture as it charts a dark, twisted and touching, â€œdifferentâ€ kind of love story."/>
    <x v="10"/>
    <n v="1065"/>
    <x v="2"/>
    <x v="0"/>
    <s v="USD"/>
    <n v="1401587064"/>
    <n v="1399427064"/>
    <n v="16197.0725"/>
    <s v="1944/05/05"/>
    <x v="918"/>
    <b v="1"/>
    <n v="19"/>
    <b v="0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x v="336"/>
    <n v="4066"/>
    <x v="2"/>
    <x v="0"/>
    <s v="USD"/>
    <n v="1401778740"/>
    <n v="1399474134"/>
    <n v="16197.617291666667"/>
    <s v="1944/05/05"/>
    <x v="918"/>
    <b v="1"/>
    <n v="50"/>
    <b v="0"/>
    <x v="6"/>
  </r>
  <r>
    <n v="3845"/>
    <s v="Marilyn Madness &amp; Me"/>
    <s v="He met Marilyn. He became obsessed with Norma Jean. That changed everything._x000a__x000a_                                A play by Frank Furino"/>
    <x v="79"/>
    <n v="842"/>
    <x v="2"/>
    <x v="0"/>
    <s v="USD"/>
    <n v="1443711774"/>
    <n v="1441119774"/>
    <n v="16679.62701388889"/>
    <s v="1945/08/30"/>
    <x v="187"/>
    <b v="1"/>
    <n v="12"/>
    <b v="0"/>
    <x v="6"/>
  </r>
  <r>
    <n v="3846"/>
    <s v="My Insane Shakespeare"/>
    <s v="My Insane Shakespeare. An original play by Arthur Elbakyan premiering October 13th at United Solo, New York City."/>
    <x v="39"/>
    <n v="189"/>
    <x v="2"/>
    <x v="0"/>
    <s v="USD"/>
    <n v="1412405940"/>
    <n v="1409721542"/>
    <n v="16316.221550925926"/>
    <s v="1944/09/01"/>
    <x v="843"/>
    <b v="1"/>
    <n v="8"/>
    <b v="0"/>
    <x v="6"/>
  </r>
  <r>
    <n v="3847"/>
    <s v="Madame X"/>
    <s v="The production of the original play &quot;Madame X&quot; by Amanda Davison. Inspired by the painting by John Singer Sargent."/>
    <x v="124"/>
    <n v="1697"/>
    <x v="2"/>
    <x v="0"/>
    <s v="USD"/>
    <n v="1437283391"/>
    <n v="1433395391"/>
    <n v="16590.224432870371"/>
    <s v="1945/06/02"/>
    <x v="1149"/>
    <b v="1"/>
    <n v="9"/>
    <b v="0"/>
    <x v="6"/>
  </r>
  <r>
    <n v="3848"/>
    <s v="'LETTERS FROM WAR' Losing loved ones to Alzheimer's Disease"/>
    <s v="A Carnegie Mellon capstone play based on a woman's life as she slips from reality due to the degenerative effect of Alzheimer's Disease"/>
    <x v="93"/>
    <n v="2129"/>
    <x v="2"/>
    <x v="0"/>
    <s v="USD"/>
    <n v="1445196989"/>
    <n v="1442604989"/>
    <n v="16696.817002314816"/>
    <s v="1945/09/16"/>
    <x v="1353"/>
    <b v="1"/>
    <n v="43"/>
    <b v="0"/>
    <x v="6"/>
  </r>
  <r>
    <n v="3849"/>
    <s v="Auf geht's beim Schichtl"/>
    <s v="Bayerische KomÃ¶die im Schaustellermillieu vor historischem Hintergrund des Oktoberfestes von Winfried Frey. UrauffÃ¼hrung September 2015"/>
    <x v="11"/>
    <n v="2113"/>
    <x v="2"/>
    <x v="12"/>
    <s v="EUR"/>
    <n v="1434047084"/>
    <n v="1431455084"/>
    <n v="16567.767175925925"/>
    <s v="1945/05/10"/>
    <x v="211"/>
    <b v="1"/>
    <n v="28"/>
    <b v="0"/>
    <x v="6"/>
  </r>
  <r>
    <n v="3850"/>
    <s v="The Vagina Monologues 2015"/>
    <s v="V-Day is a global activist movement to end violence against women and girls."/>
    <x v="28"/>
    <n v="38"/>
    <x v="2"/>
    <x v="0"/>
    <s v="USD"/>
    <n v="1420081143"/>
    <n v="1417489143"/>
    <n v="16406.124340277776"/>
    <s v="1944/11/30"/>
    <x v="486"/>
    <b v="1"/>
    <n v="4"/>
    <b v="0"/>
    <x v="6"/>
  </r>
  <r>
    <n v="3851"/>
    <s v="Waving Goodbye"/>
    <s v="A play about the horrible choices we have to make every day. Should we take a risk, or take the road most travelled?"/>
    <x v="30"/>
    <n v="852"/>
    <x v="2"/>
    <x v="1"/>
    <s v="GBP"/>
    <n v="1437129179"/>
    <n v="1434537179"/>
    <n v="16603.43957175926"/>
    <s v="1945/06/15"/>
    <x v="954"/>
    <b v="1"/>
    <n v="24"/>
    <b v="0"/>
    <x v="6"/>
  </r>
  <r>
    <n v="3852"/>
    <s v="Rob Base Presents Unequally Yoked The Stage Play"/>
    <s v="Writer/Director Lynette J. Blackwell presents the hilarious entangled love story of when evil and good attempt to coexist."/>
    <x v="3"/>
    <n v="20"/>
    <x v="2"/>
    <x v="0"/>
    <s v="USD"/>
    <n v="1427427276"/>
    <n v="1425270876"/>
    <n v="16496.190694444445"/>
    <s v="1945/02/28"/>
    <x v="422"/>
    <b v="0"/>
    <n v="2"/>
    <b v="0"/>
    <x v="6"/>
  </r>
  <r>
    <n v="3853"/>
    <s v="The Original Laughter Therapist"/>
    <s v="A dose of One-woman &quot;Dramedy&quot; to cure those daily blues is just what the doctor ordered!"/>
    <x v="57"/>
    <n v="26"/>
    <x v="2"/>
    <x v="0"/>
    <s v="USD"/>
    <n v="1409602178"/>
    <n v="1406578178"/>
    <n v="16279.840023148148"/>
    <s v="1944/07/26"/>
    <x v="1230"/>
    <b v="0"/>
    <n v="2"/>
    <b v="0"/>
    <x v="6"/>
  </r>
  <r>
    <n v="3854"/>
    <s v="The Case Of Soghomon Tehlirian"/>
    <s v="A play dedicated to the 100th anniversary of the Armenian Genocide."/>
    <x v="34"/>
    <n v="1788"/>
    <x v="2"/>
    <x v="0"/>
    <s v="USD"/>
    <n v="1431206058"/>
    <n v="1428614058"/>
    <n v="16534.884930555556"/>
    <s v="1945/04/07"/>
    <x v="1247"/>
    <b v="0"/>
    <n v="20"/>
    <b v="0"/>
    <x v="6"/>
  </r>
  <r>
    <n v="3855"/>
    <s v="The Happy Family and Devoted Dreams new theater plays NYC"/>
    <s v="TWO NEW DARK COMEDIES OPENING IN NYC THIS APRIL AND MAY BY CHRISTOPHER B. LATRO _x000a_ABOUT FAMILY, AMBITION, LOVE AND GREED"/>
    <x v="28"/>
    <n v="25"/>
    <x v="2"/>
    <x v="0"/>
    <s v="USD"/>
    <n v="1427408271"/>
    <n v="1424819871"/>
    <n v="16490.970729166667"/>
    <s v="1945/02/22"/>
    <x v="1519"/>
    <b v="0"/>
    <n v="1"/>
    <b v="0"/>
    <x v="6"/>
  </r>
  <r>
    <n v="3856"/>
    <s v="&quot;Trouble at the Gate&quot; play"/>
    <s v="Thought-provoking drama about one who gets so caught up in churchwork, loses the true meaning of serving God, &amp; has TROUBLE AT THE GATE"/>
    <x v="10"/>
    <n v="1"/>
    <x v="2"/>
    <x v="0"/>
    <s v="USD"/>
    <n v="1425833403"/>
    <n v="1423245003"/>
    <n v="16472.743090277778"/>
    <s v="1945/02/04"/>
    <x v="1352"/>
    <b v="0"/>
    <n v="1"/>
    <b v="0"/>
    <x v="6"/>
  </r>
  <r>
    <n v="3857"/>
    <s v="I support Molding Heartz"/>
    <s v="The Ultimate Screenwriting Conference_x000a_is the experience showing screenwriters how to write and sell a screenplay in hollywood!"/>
    <x v="10"/>
    <n v="260"/>
    <x v="2"/>
    <x v="0"/>
    <s v="USD"/>
    <n v="1406913120"/>
    <n v="1404927690"/>
    <n v="16260.737152777778"/>
    <s v="1944/07/07"/>
    <x v="601"/>
    <b v="0"/>
    <n v="4"/>
    <b v="0"/>
    <x v="6"/>
  </r>
  <r>
    <n v="3858"/>
    <s v="Hamlet by CattyWhamPuss (with non-traditional casting)"/>
    <s v="With non-gender specific casting, CattyWhamPuss Theatre dismiss traditional casting biases in this, their ambitious first venture."/>
    <x v="2"/>
    <n v="10"/>
    <x v="2"/>
    <x v="1"/>
    <s v="GBP"/>
    <n v="1432328400"/>
    <n v="1430734844"/>
    <n v="16559.431064814813"/>
    <s v="1945/05/02"/>
    <x v="685"/>
    <b v="0"/>
    <n v="1"/>
    <b v="0"/>
    <x v="6"/>
  </r>
  <r>
    <n v="3859"/>
    <s v="What Dreams Were Made Of"/>
    <s v="This is a play that will have each and everyone that sees it thinking about the dreams they had growing up. It's a dramady"/>
    <x v="30"/>
    <n v="1"/>
    <x v="2"/>
    <x v="0"/>
    <s v="USD"/>
    <n v="1403730000"/>
    <n v="1401485207"/>
    <n v="16220.893599537038"/>
    <s v="1944/05/28"/>
    <x v="39"/>
    <b v="0"/>
    <n v="1"/>
    <b v="0"/>
    <x v="6"/>
  </r>
  <r>
    <n v="3860"/>
    <s v="Tennessee Williams' ONE ARM @ Minnesota Fringe"/>
    <s v="The unproduced screenplay by Tennessee Williams is given life for the first time on a Twin Cities stage by an ensemble of local actors."/>
    <x v="12"/>
    <n v="1060"/>
    <x v="2"/>
    <x v="0"/>
    <s v="USD"/>
    <n v="1407858710"/>
    <n v="1405266710"/>
    <n v="16264.66099537037"/>
    <s v="1944/07/11"/>
    <x v="1094"/>
    <b v="0"/>
    <n v="13"/>
    <b v="0"/>
    <x v="6"/>
  </r>
  <r>
    <n v="3861"/>
    <s v="READY OR NOT HERE I COME"/>
    <s v="THE COMING OF THE LORD!"/>
    <x v="13"/>
    <n v="100"/>
    <x v="2"/>
    <x v="0"/>
    <s v="USD"/>
    <n v="1415828820"/>
    <n v="1412258977"/>
    <n v="16345.590011574073"/>
    <s v="1944/09/30"/>
    <x v="471"/>
    <b v="0"/>
    <n v="1"/>
    <b v="0"/>
    <x v="6"/>
  </r>
  <r>
    <n v="3862"/>
    <s v="The Container Play"/>
    <s v="The hit immersive theatre experience of England comes to Corpus Christi!"/>
    <x v="51"/>
    <n v="1"/>
    <x v="2"/>
    <x v="0"/>
    <s v="USD"/>
    <n v="1473699540"/>
    <n v="1472451356"/>
    <n v="17042.261064814815"/>
    <s v="1946/08/28"/>
    <x v="783"/>
    <b v="0"/>
    <n v="1"/>
    <b v="0"/>
    <x v="6"/>
  </r>
  <r>
    <n v="3863"/>
    <s v="Umma Yemaya"/>
    <s v="Umma Yemaya is  a play that examines the challenges of unconventional love. The Lady  and the Artist create their own world for love."/>
    <x v="12"/>
    <n v="0"/>
    <x v="2"/>
    <x v="0"/>
    <s v="USD"/>
    <n v="1446739905"/>
    <n v="1441552305"/>
    <n v="16684.633159722223"/>
    <s v="1945/09/04"/>
    <x v="1492"/>
    <b v="0"/>
    <n v="0"/>
    <b v="0"/>
    <x v="6"/>
  </r>
  <r>
    <n v="3864"/>
    <s v="Grammar Land Performances"/>
    <s v="I want to create a theatrical performance of the book Grammar Land and present it at schools to help children learn proper grammar."/>
    <x v="10"/>
    <n v="60"/>
    <x v="2"/>
    <x v="0"/>
    <s v="USD"/>
    <n v="1447799054"/>
    <n v="1445203454"/>
    <n v="16726.891828703705"/>
    <s v="1945/10/16"/>
    <x v="826"/>
    <b v="0"/>
    <n v="3"/>
    <b v="0"/>
    <x v="6"/>
  </r>
  <r>
    <n v="3865"/>
    <s v="Fellatia's-Fantastic-Fun-Time-Show"/>
    <s v="Sissy Entertainment delivers a delicious cabaret that blends comedic monologue, song, and traditional sketch comedy."/>
    <x v="425"/>
    <n v="650"/>
    <x v="2"/>
    <x v="5"/>
    <s v="CAD"/>
    <n v="1409376600"/>
    <n v="1405957098"/>
    <n v="16272.651597222222"/>
    <s v="1944/07/19"/>
    <x v="33"/>
    <b v="0"/>
    <n v="14"/>
    <b v="0"/>
    <x v="6"/>
  </r>
  <r>
    <n v="3866"/>
    <s v="a feminine ending, brought to you by the East End Theatre Co"/>
    <s v="A funny, moving, witty piece about a girl, her oboe, and her dreams."/>
    <x v="13"/>
    <n v="11"/>
    <x v="2"/>
    <x v="0"/>
    <s v="USD"/>
    <n v="1458703740"/>
    <n v="1454453021"/>
    <n v="16833.947002314813"/>
    <s v="1946/01/31"/>
    <x v="941"/>
    <b v="0"/>
    <n v="2"/>
    <b v="0"/>
    <x v="6"/>
  </r>
  <r>
    <n v="3867"/>
    <s v="RUSSIAN PLAY &quot;HOW TO BE BRAVE&quot;"/>
    <s v="What do you know about Russian Culture? Our project helps the American children to find out about Russian literature."/>
    <x v="13"/>
    <n v="251"/>
    <x v="2"/>
    <x v="0"/>
    <s v="USD"/>
    <n v="1466278339"/>
    <n v="1463686339"/>
    <n v="16940.814108796298"/>
    <s v="1946/05/18"/>
    <x v="873"/>
    <b v="0"/>
    <n v="5"/>
    <b v="0"/>
    <x v="6"/>
  </r>
  <r>
    <n v="3868"/>
    <s v="1000 words (Canceled)"/>
    <s v="New collection of music by Scott Evan Davis!"/>
    <x v="10"/>
    <n v="10"/>
    <x v="1"/>
    <x v="1"/>
    <s v="GBP"/>
    <n v="1410191405"/>
    <n v="1408031405"/>
    <n v="16296.659780092592"/>
    <s v="1944/08/12"/>
    <x v="539"/>
    <b v="0"/>
    <n v="1"/>
    <b v="0"/>
    <x v="40"/>
  </r>
  <r>
    <n v="3869"/>
    <s v="The Masturbation Musical (Canceled)"/>
    <s v="A Musical about 3 women who pursue their Pleasure and end up finding themselves."/>
    <x v="426"/>
    <n v="452"/>
    <x v="1"/>
    <x v="0"/>
    <s v="USD"/>
    <n v="1426302660"/>
    <n v="1423761792"/>
    <n v="16478.724444444444"/>
    <s v="1945/02/10"/>
    <x v="139"/>
    <b v="0"/>
    <n v="15"/>
    <b v="0"/>
    <x v="40"/>
  </r>
  <r>
    <n v="3870"/>
    <s v="MARTIN, LOVE, SEX &amp; RHYTHM The Musical Performance"/>
    <s v="M,L,S&amp;R it's a sexy rock/pop musical confronting contemporary gay issues with an all male cast singing and dancing to top 40 songs."/>
    <x v="3"/>
    <n v="1500"/>
    <x v="1"/>
    <x v="0"/>
    <s v="USD"/>
    <n v="1404360478"/>
    <n v="1401768478"/>
    <n v="16224.172199074073"/>
    <s v="1944/06/01"/>
    <x v="835"/>
    <b v="0"/>
    <n v="10"/>
    <b v="0"/>
    <x v="40"/>
  </r>
  <r>
    <n v="3871"/>
    <s v="Pocket Monsters: A Musical Parody (Canceled)"/>
    <s v="Our musical is finally ready to come to life, and we're raising funds to help make that happen!"/>
    <x v="15"/>
    <n v="40"/>
    <x v="1"/>
    <x v="0"/>
    <s v="USD"/>
    <n v="1490809450"/>
    <n v="1485629050"/>
    <n v="17194.780671296296"/>
    <s v="1947/01/27"/>
    <x v="1560"/>
    <b v="0"/>
    <n v="3"/>
    <b v="0"/>
    <x v="40"/>
  </r>
  <r>
    <n v="3872"/>
    <s v="Shining Star Players (Canceled)"/>
    <s v="We are a brand new theatrical teen production company, and we need enough money to put on our first musical production."/>
    <x v="36"/>
    <n v="0"/>
    <x v="1"/>
    <x v="0"/>
    <s v="USD"/>
    <n v="1439522996"/>
    <n v="1435202996"/>
    <n v="16611.145787037036"/>
    <s v="1945/06/23"/>
    <x v="994"/>
    <b v="0"/>
    <n v="0"/>
    <b v="0"/>
    <x v="40"/>
  </r>
  <r>
    <n v="3873"/>
    <s v="Dream Big, Work Hard Character Development Show Tour"/>
    <s v="Looking for $250 sponsors to help us provide in-house field trips to schools focusing on character development shows for children K-3."/>
    <x v="62"/>
    <n v="0"/>
    <x v="1"/>
    <x v="0"/>
    <s v="USD"/>
    <n v="1444322535"/>
    <n v="1441730535"/>
    <n v="16686.696006944443"/>
    <s v="1945/09/06"/>
    <x v="185"/>
    <b v="0"/>
    <n v="0"/>
    <b v="0"/>
    <x v="40"/>
  </r>
  <r>
    <n v="3874"/>
    <s v="HEAL event - Selfless Acts of Love - Musical Extravaganza"/>
    <s v="An exploration of arts, dance, music and theater bought to you by a talented team of performing arts enthusiasts - a FUNdraising event"/>
    <x v="420"/>
    <n v="0"/>
    <x v="1"/>
    <x v="4"/>
    <s v="NZD"/>
    <n v="1422061200"/>
    <n v="1420244622"/>
    <n v="16438.016458333332"/>
    <s v="1945/01/01"/>
    <x v="905"/>
    <b v="0"/>
    <n v="0"/>
    <b v="0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x v="11"/>
    <n v="0"/>
    <x v="1"/>
    <x v="8"/>
    <s v="DKK"/>
    <n v="1472896800"/>
    <n v="1472804365"/>
    <n v="17046.34681712963"/>
    <s v="1946/09/01"/>
    <x v="777"/>
    <b v="0"/>
    <n v="0"/>
    <b v="0"/>
    <x v="40"/>
  </r>
  <r>
    <n v="3876"/>
    <s v="Drinking with Angelika - Marlowe Studio Canterbury May 2016"/>
    <s v="Hopefully a successful Campaign will bring this original musical back to the stage for performances on 26th, 27th and 28th May 2016."/>
    <x v="195"/>
    <n v="2059"/>
    <x v="1"/>
    <x v="1"/>
    <s v="GBP"/>
    <n v="1454425128"/>
    <n v="1451833128"/>
    <n v="16803.624166666668"/>
    <s v="1946/01/01"/>
    <x v="1540"/>
    <b v="0"/>
    <n v="46"/>
    <b v="0"/>
    <x v="40"/>
  </r>
  <r>
    <n v="3877"/>
    <s v="Does NY Heart Me? The Musical (Canceled)"/>
    <s v="Help us record the concept album and stage grand concerts with a fantastic cast and orchestra. Get your tickets, music and more!"/>
    <x v="31"/>
    <n v="1241"/>
    <x v="1"/>
    <x v="0"/>
    <s v="USD"/>
    <n v="1481213752"/>
    <n v="1478621752"/>
    <n v="17113.677685185186"/>
    <s v="1946/11/07"/>
    <x v="1307"/>
    <b v="0"/>
    <n v="14"/>
    <b v="0"/>
    <x v="40"/>
  </r>
  <r>
    <n v="3878"/>
    <s v="Boys In The Arts Scholarship Program (Canceled)"/>
    <s v="Encouraging young males to engage in vocational development in the art of musical theater and related dance classes."/>
    <x v="102"/>
    <n v="10"/>
    <x v="1"/>
    <x v="0"/>
    <s v="USD"/>
    <n v="1435636740"/>
    <n v="1433014746"/>
    <n v="16585.818819444445"/>
    <s v="1945/05/28"/>
    <x v="871"/>
    <b v="0"/>
    <n v="1"/>
    <b v="0"/>
    <x v="40"/>
  </r>
  <r>
    <n v="3879"/>
    <s v="Theatre 'Portable' Royal (Canceled)"/>
    <s v="Theatre â€˜Portableâ€™ Royal is a portable, fully working, 40 seater theatre which will tour the UK and beyond!"/>
    <x v="36"/>
    <n v="0"/>
    <x v="1"/>
    <x v="1"/>
    <s v="GBP"/>
    <n v="1422218396"/>
    <n v="1419626396"/>
    <n v="16430.861064814813"/>
    <s v="1944/12/24"/>
    <x v="756"/>
    <b v="0"/>
    <n v="0"/>
    <b v="0"/>
    <x v="40"/>
  </r>
  <r>
    <n v="3880"/>
    <s v="Thoroughly Modern Millie (Canceled)"/>
    <s v="With Russell Grant as Mrs Meers, this classic musical taps into London's Theatro Technis 1-25 October 2014 for its UK fringe premiere!"/>
    <x v="51"/>
    <n v="980"/>
    <x v="1"/>
    <x v="1"/>
    <s v="GBP"/>
    <n v="1406761200"/>
    <n v="1403724820"/>
    <n v="16246.815046296297"/>
    <s v="1944/06/23"/>
    <x v="576"/>
    <b v="0"/>
    <n v="17"/>
    <b v="0"/>
    <x v="40"/>
  </r>
  <r>
    <n v="3881"/>
    <s v="My Real Mother's Name is... (Canceled)"/>
    <s v="A musical journey coming to the Blue Venue at the 2017 Orlando Fringe Festival!"/>
    <x v="2"/>
    <n v="25"/>
    <x v="1"/>
    <x v="0"/>
    <s v="USD"/>
    <n v="1487550399"/>
    <n v="1484958399"/>
    <n v="17187.018506944445"/>
    <s v="1947/01/20"/>
    <x v="1039"/>
    <b v="0"/>
    <n v="1"/>
    <b v="0"/>
    <x v="40"/>
  </r>
  <r>
    <n v="3882"/>
    <s v="Mephistopheles by R. Garth &amp; The S.O.L. (Canceled)"/>
    <s v="A musical vision of the Faust tale... how he signed his soul to the devil Mephistopheles to find Lori, the love of his life."/>
    <x v="11"/>
    <n v="0"/>
    <x v="1"/>
    <x v="2"/>
    <s v="AUD"/>
    <n v="1454281380"/>
    <n v="1451950570"/>
    <n v="16804.983449074072"/>
    <s v="1946/01/02"/>
    <x v="762"/>
    <b v="0"/>
    <n v="0"/>
    <b v="0"/>
    <x v="40"/>
  </r>
  <r>
    <n v="3883"/>
    <s v="CAGED - A New Musical (Canceled)"/>
    <s v="CAGED - A New Musical is the story of One Passion, One Voice, One Dream. - One man's quest to become the woman he always wanted to be."/>
    <x v="36"/>
    <n v="0"/>
    <x v="1"/>
    <x v="1"/>
    <s v="GBP"/>
    <n v="1409668069"/>
    <n v="1407076069"/>
    <n v="16285.602650462963"/>
    <s v="1944/08/01"/>
    <x v="865"/>
    <b v="0"/>
    <n v="0"/>
    <b v="0"/>
    <x v="40"/>
  </r>
  <r>
    <n v="3884"/>
    <s v="Alive Portrait Of Christ in Pembroke Township, IL (Canceled)"/>
    <s v="The Group M3 is striving to give one of the poorest towns in the country hope again this Easter Holiday."/>
    <x v="3"/>
    <n v="0"/>
    <x v="1"/>
    <x v="0"/>
    <s v="USD"/>
    <n v="1427479192"/>
    <n v="1425322792"/>
    <n v="16496.791574074075"/>
    <s v="1945/02/28"/>
    <x v="422"/>
    <b v="0"/>
    <n v="0"/>
    <b v="0"/>
    <x v="40"/>
  </r>
  <r>
    <n v="3885"/>
    <s v="THE SESSIONS - The Beatles at Abbey Road Studios (Canceled)"/>
    <s v="A LIVE musical spectacular theatrical experience of The Beatles recording sessions at Abbey Road Studios."/>
    <x v="427"/>
    <n v="0"/>
    <x v="1"/>
    <x v="0"/>
    <s v="USD"/>
    <n v="1462834191"/>
    <n v="1460242191"/>
    <n v="16900.951284722221"/>
    <s v="1946/04/08"/>
    <x v="1310"/>
    <b v="0"/>
    <n v="0"/>
    <b v="0"/>
    <x v="40"/>
  </r>
  <r>
    <n v="3886"/>
    <s v="a (Canceled)"/>
    <n v="1"/>
    <x v="3"/>
    <n v="0"/>
    <x v="1"/>
    <x v="2"/>
    <s v="AUD"/>
    <n v="1418275702"/>
    <n v="1415683702"/>
    <n v="16385.228032407409"/>
    <s v="1944/11/09"/>
    <x v="1336"/>
    <b v="0"/>
    <n v="0"/>
    <b v="0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x v="13"/>
    <n v="35"/>
    <x v="1"/>
    <x v="0"/>
    <s v="USD"/>
    <n v="1430517600"/>
    <n v="1426538129"/>
    <n v="16510.857974537037"/>
    <s v="1945/03/14"/>
    <x v="199"/>
    <b v="0"/>
    <n v="2"/>
    <b v="0"/>
    <x v="40"/>
  </r>
  <r>
    <n v="3888"/>
    <s v="Popinjay Productions' The Odyssey"/>
    <s v="We are devising a vibrant new adaptation of Homer's The Odyssey featuring dynamic storytelling, stunning visuals and original music."/>
    <x v="13"/>
    <n v="542"/>
    <x v="2"/>
    <x v="1"/>
    <s v="GBP"/>
    <n v="1488114358"/>
    <n v="1485522358"/>
    <n v="17193.545810185184"/>
    <s v="1947/01/26"/>
    <x v="538"/>
    <b v="0"/>
    <n v="14"/>
    <b v="0"/>
    <x v="6"/>
  </r>
  <r>
    <n v="3889"/>
    <s v="Sherri's Playhouse Present's A Heavenly Hand!"/>
    <s v="A romantic comedy about a girl trying to figure out what to do with her life and an angel who comes to help her."/>
    <x v="6"/>
    <n v="118"/>
    <x v="2"/>
    <x v="0"/>
    <s v="USD"/>
    <n v="1420413960"/>
    <n v="1417651630"/>
    <n v="16408.004976851851"/>
    <s v="1944/12/02"/>
    <x v="794"/>
    <b v="0"/>
    <n v="9"/>
    <b v="0"/>
    <x v="6"/>
  </r>
  <r>
    <n v="3890"/>
    <s v="Something Wicked This Way Comes"/>
    <s v="Will Power Troupe is the only US group invited to perform in London's Shakespeare Festival. We need your help to bring the USA to UK!"/>
    <x v="36"/>
    <n v="2524"/>
    <x v="2"/>
    <x v="0"/>
    <s v="USD"/>
    <n v="1439662344"/>
    <n v="1434478344"/>
    <n v="16602.758611111112"/>
    <s v="1945/06/14"/>
    <x v="152"/>
    <b v="0"/>
    <n v="8"/>
    <b v="0"/>
    <x v="6"/>
  </r>
  <r>
    <n v="3891"/>
    <s v="Out of the Box: A Mime Story"/>
    <s v="A comedy about a mime who dreams of becoming a stand up comedian."/>
    <x v="134"/>
    <n v="260"/>
    <x v="2"/>
    <x v="0"/>
    <s v="USD"/>
    <n v="1427086740"/>
    <n v="1424488244"/>
    <n v="16487.132453703704"/>
    <s v="1945/02/19"/>
    <x v="1451"/>
    <b v="0"/>
    <n v="7"/>
    <b v="0"/>
    <x v="6"/>
  </r>
  <r>
    <n v="3892"/>
    <s v="The Sea Horse, presented by Different Stages"/>
    <s v="Saloon owner Gertude Blum mistrusts all men and scorns love, but sailor Harry Bales' romantic dreams force her to face her tragic past."/>
    <x v="28"/>
    <n v="0"/>
    <x v="2"/>
    <x v="0"/>
    <s v="USD"/>
    <n v="1408863600"/>
    <n v="1408203557"/>
    <n v="16298.652280092592"/>
    <s v="1944/08/14"/>
    <x v="183"/>
    <b v="0"/>
    <n v="0"/>
    <b v="0"/>
    <x v="6"/>
  </r>
  <r>
    <n v="3893"/>
    <s v="MY PRIVATE REVOLUTION"/>
    <s v="An inspiring story of a young girl's journey from childhood to adulthood told through monologue, dialogue, poetry and music and dance."/>
    <x v="63"/>
    <n v="10775"/>
    <x v="2"/>
    <x v="0"/>
    <s v="USD"/>
    <n v="1404194400"/>
    <n v="1400600840"/>
    <n v="16210.657870370371"/>
    <s v="1944/05/18"/>
    <x v="1065"/>
    <b v="0"/>
    <n v="84"/>
    <b v="0"/>
    <x v="6"/>
  </r>
  <r>
    <n v="3894"/>
    <s v="MADE-UP: A Sitcom Theater Special"/>
    <s v="Ryan and Vanessa are hosting Christmas for the first time but instead of a happy celebration, they get a hilarious survival situation."/>
    <x v="36"/>
    <n v="520"/>
    <x v="2"/>
    <x v="0"/>
    <s v="USD"/>
    <n v="1481000340"/>
    <n v="1478386812"/>
    <n v="17110.958472222221"/>
    <s v="1946/11/04"/>
    <x v="1561"/>
    <b v="0"/>
    <n v="11"/>
    <b v="0"/>
    <x v="6"/>
  </r>
  <r>
    <n v="3895"/>
    <s v="Vestige"/>
    <s v="A Transgender makeup artist calls into question the loyalty of her best friend in a 1980's circus while dealing with her dying mother."/>
    <x v="28"/>
    <n v="50"/>
    <x v="2"/>
    <x v="0"/>
    <s v="USD"/>
    <n v="1425103218"/>
    <n v="1422424818"/>
    <n v="16463.250208333335"/>
    <s v="1945/01/26"/>
    <x v="36"/>
    <b v="0"/>
    <n v="1"/>
    <b v="0"/>
    <x v="6"/>
  </r>
  <r>
    <n v="3896"/>
    <s v="Yorick and Company"/>
    <s v="Yorick and Co. is a comedy about a struggling theatre company whose mysterious benefactor starts haunting the show!"/>
    <x v="183"/>
    <n v="170"/>
    <x v="2"/>
    <x v="0"/>
    <s v="USD"/>
    <n v="1402979778"/>
    <n v="1401770178"/>
    <n v="16224.191875"/>
    <s v="1944/06/01"/>
    <x v="835"/>
    <b v="0"/>
    <n v="4"/>
    <b v="0"/>
    <x v="6"/>
  </r>
  <r>
    <n v="3897"/>
    <s v="Terry Pratchett's Wyrd Sisters at Paeroa Little Theatre"/>
    <s v="Help us to put on a production of Terry Pratchett's Wyrd Sisters, an ambitions show for our theatre but one I believe we can do."/>
    <x v="30"/>
    <n v="440"/>
    <x v="2"/>
    <x v="4"/>
    <s v="NZD"/>
    <n v="1420750683"/>
    <n v="1418158683"/>
    <n v="16413.873645833333"/>
    <s v="1944/12/07"/>
    <x v="1415"/>
    <b v="0"/>
    <n v="10"/>
    <b v="0"/>
    <x v="6"/>
  </r>
  <r>
    <n v="3898"/>
    <s v="The Return of The Walthamstow Mysteries"/>
    <s v="'Somewhere you know, nowhere you've been' a theatrical _x000a_re-imagining of Walthamstowâ€™s past acted out beneath big skies in the marshes."/>
    <x v="30"/>
    <n v="814"/>
    <x v="2"/>
    <x v="1"/>
    <s v="GBP"/>
    <n v="1439827200"/>
    <n v="1436355270"/>
    <n v="16624.482291666667"/>
    <s v="1945/07/06"/>
    <x v="903"/>
    <b v="0"/>
    <n v="16"/>
    <b v="0"/>
    <x v="6"/>
  </r>
  <r>
    <n v="3899"/>
    <s v="RAIN | a theatrical production of life-changing proportions"/>
    <s v="More than just a play, RAIN is an outreach to hurting people who feel disengaged or rejected by others."/>
    <x v="3"/>
    <n v="125"/>
    <x v="2"/>
    <x v="0"/>
    <s v="USD"/>
    <n v="1407868561"/>
    <n v="1406140561"/>
    <n v="16274.775011574075"/>
    <s v="1944/07/21"/>
    <x v="915"/>
    <b v="0"/>
    <n v="2"/>
    <b v="0"/>
    <x v="6"/>
  </r>
  <r>
    <n v="3900"/>
    <s v="HUB Theatre Group presents John Logan's RED"/>
    <s v="HUB Theatre Group collaborates with local artists to present John Logan's RED to the community."/>
    <x v="30"/>
    <n v="135"/>
    <x v="2"/>
    <x v="0"/>
    <s v="USD"/>
    <n v="1433988791"/>
    <n v="1431396791"/>
    <n v="16567.092488425926"/>
    <s v="1945/05/10"/>
    <x v="211"/>
    <b v="0"/>
    <n v="5"/>
    <b v="0"/>
    <x v="6"/>
  </r>
  <r>
    <n v="3901"/>
    <s v="De Lewe: A Youth Movement(Traveling Show)"/>
    <s v="&quot;De Lewe&quot; deals with the critical issues within today's youth. It reminds us that standing together is stronger than falling apart."/>
    <x v="9"/>
    <n v="25"/>
    <x v="2"/>
    <x v="0"/>
    <s v="USD"/>
    <n v="1450554599"/>
    <n v="1447098599"/>
    <n v="16748.826377314814"/>
    <s v="1945/11/07"/>
    <x v="522"/>
    <b v="0"/>
    <n v="1"/>
    <b v="0"/>
    <x v="6"/>
  </r>
  <r>
    <n v="3902"/>
    <s v="Over Here Theatre/Scotchbonnet present: Love, Sex and Apps"/>
    <s v="Love, Sex and Apps is a double bill exploring the way in which we are both connected and disconnected with those around us."/>
    <x v="9"/>
    <n v="1465"/>
    <x v="2"/>
    <x v="1"/>
    <s v="GBP"/>
    <n v="1479125642"/>
    <n v="1476962042"/>
    <n v="17094.468078703703"/>
    <s v="1946/10/19"/>
    <x v="1562"/>
    <b v="0"/>
    <n v="31"/>
    <b v="0"/>
    <x v="6"/>
  </r>
  <r>
    <n v="3903"/>
    <s v="Know Thy Law"/>
    <s v="Based on the novel â€œKnow Thy Lawâ€, this powerful play gives the insight and understanding of the power of knowing the law of the land."/>
    <x v="15"/>
    <n v="0"/>
    <x v="2"/>
    <x v="0"/>
    <s v="USD"/>
    <n v="1439581080"/>
    <n v="1435709765"/>
    <n v="16617.01116898148"/>
    <s v="1945/06/29"/>
    <x v="133"/>
    <b v="0"/>
    <n v="0"/>
    <b v="0"/>
    <x v="6"/>
  </r>
  <r>
    <n v="3904"/>
    <s v="Black America from Prophets to Pimps"/>
    <s v="A play that will cover 4000 years of black history."/>
    <x v="3"/>
    <n v="3"/>
    <x v="2"/>
    <x v="0"/>
    <s v="USD"/>
    <n v="1429074240"/>
    <n v="1427866200"/>
    <n v="16526.229166666668"/>
    <s v="1945/03/30"/>
    <x v="1125"/>
    <b v="0"/>
    <n v="2"/>
    <b v="0"/>
    <x v="6"/>
  </r>
  <r>
    <n v="3905"/>
    <s v="Antonym Theatre - &quot;STAIRCASES&quot;"/>
    <s v="&quot;STAIRCASES&quot; is a piece of collaborative new writing exploring 'L'esprit de l'escalier', or the conversations you wish you could have."/>
    <x v="15"/>
    <n v="173"/>
    <x v="2"/>
    <x v="1"/>
    <s v="GBP"/>
    <n v="1434063600"/>
    <n v="1430405903"/>
    <n v="16555.623877314814"/>
    <s v="1945/04/28"/>
    <x v="876"/>
    <b v="0"/>
    <n v="7"/>
    <b v="0"/>
    <x v="6"/>
  </r>
  <r>
    <n v="3906"/>
    <s v="First Draft Theatre"/>
    <s v="We will workshop, stage and develop new writing, devised work and adaptations. A joyful leap into the possibilities of an idea!"/>
    <x v="15"/>
    <n v="1010"/>
    <x v="2"/>
    <x v="1"/>
    <s v="GBP"/>
    <n v="1435325100"/>
    <n v="1432072893"/>
    <n v="16574.917743055557"/>
    <s v="1945/05/17"/>
    <x v="507"/>
    <b v="0"/>
    <n v="16"/>
    <b v="0"/>
    <x v="6"/>
  </r>
  <r>
    <n v="3907"/>
    <s v="Burqa&amp;Rifle: A Drama: Two Women, Two Cultues, Two Histories"/>
    <s v="Burqa&amp;Rifle dramatizes the  encounter between two women -- a vigilante and a convert to Islam."/>
    <x v="28"/>
    <n v="153"/>
    <x v="2"/>
    <x v="0"/>
    <s v="USD"/>
    <n v="1414354080"/>
    <n v="1411587606"/>
    <n v="16337.81951388889"/>
    <s v="1944/09/22"/>
    <x v="1563"/>
    <b v="0"/>
    <n v="4"/>
    <b v="0"/>
    <x v="6"/>
  </r>
  <r>
    <n v="3908"/>
    <s v="Unconscious Subconscious"/>
    <s v="Death splits apart twin brothers in a questionable car accident. They shared dreams, and now they must share trials in the unknown."/>
    <x v="47"/>
    <n v="65"/>
    <x v="2"/>
    <x v="0"/>
    <s v="USD"/>
    <n v="1406603696"/>
    <n v="1405307696"/>
    <n v="16265.13537037037"/>
    <s v="1944/07/12"/>
    <x v="1140"/>
    <b v="0"/>
    <n v="4"/>
    <b v="0"/>
    <x v="6"/>
  </r>
  <r>
    <n v="3909"/>
    <s v="Woman2Woman"/>
    <s v="I am trying to put on a gospel comedy stage play that is full of laughter and life lessons as well that will change your life forever,"/>
    <x v="127"/>
    <n v="135"/>
    <x v="2"/>
    <x v="0"/>
    <s v="USD"/>
    <n v="1410424642"/>
    <n v="1407832642"/>
    <n v="16294.359282407408"/>
    <s v="1944/08/10"/>
    <x v="372"/>
    <b v="0"/>
    <n v="4"/>
    <b v="0"/>
    <x v="6"/>
  </r>
  <r>
    <n v="3910"/>
    <s v="&quot;SHERLOCK HOLMES AND THE SCARLET AVENGER&quot;"/>
    <s v="Join Sherlock Holmes and Dr. Watson as the first adventure together is dramatized live on-stage!  The game is afoot!"/>
    <x v="12"/>
    <n v="185"/>
    <x v="2"/>
    <x v="0"/>
    <s v="USD"/>
    <n v="1441649397"/>
    <n v="1439057397"/>
    <n v="16655.756909722222"/>
    <s v="1945/08/06"/>
    <x v="867"/>
    <b v="0"/>
    <n v="3"/>
    <b v="0"/>
    <x v="6"/>
  </r>
  <r>
    <n v="3911"/>
    <s v="Ministers of Grace"/>
    <s v="â€˜Ministers of Graceâ€™ imagines what the movie Ghostbusters would be like if written by William Shakespeare."/>
    <x v="6"/>
    <n v="2993"/>
    <x v="2"/>
    <x v="0"/>
    <s v="USD"/>
    <n v="1417033777"/>
    <n v="1414438177"/>
    <n v="16370.812233796296"/>
    <s v="1944/10/25"/>
    <x v="169"/>
    <b v="0"/>
    <n v="36"/>
    <b v="0"/>
    <x v="6"/>
  </r>
  <r>
    <n v="3912"/>
    <s v="JoLee Productions"/>
    <s v="Producing &amp; directing Jake's Women by Neil Simon opening July 9 and running through July 26 for Sonoma Arts Live"/>
    <x v="36"/>
    <n v="1"/>
    <x v="2"/>
    <x v="0"/>
    <s v="USD"/>
    <n v="1429936500"/>
    <n v="1424759330"/>
    <n v="16490.270023148147"/>
    <s v="1945/02/22"/>
    <x v="1519"/>
    <b v="0"/>
    <n v="1"/>
    <b v="0"/>
    <x v="6"/>
  </r>
  <r>
    <n v="3913"/>
    <s v="The Great Gatsby at All-of-us Express Children's Theatre"/>
    <s v="â€œNo amount of fire or freshness can challenge what a man will store up in his ghostly heart.â€ â€“ The Great Gatsby"/>
    <x v="3"/>
    <n v="1000"/>
    <x v="2"/>
    <x v="0"/>
    <s v="USD"/>
    <n v="1448863449"/>
    <n v="1446267849"/>
    <n v="16739.211215277777"/>
    <s v="1945/10/29"/>
    <x v="1564"/>
    <b v="0"/>
    <n v="7"/>
    <b v="0"/>
    <x v="6"/>
  </r>
  <r>
    <n v="3914"/>
    <s v="Support Catalan Drama: Skin in Flames, by Guillem Clua"/>
    <s v="Bots &amp; Barrals and StoneCrabs Theatre are excited to present the UK premiere of Guillem Clua's powerful Catalan drama Skin in Flames."/>
    <x v="30"/>
    <n v="909"/>
    <x v="2"/>
    <x v="1"/>
    <s v="GBP"/>
    <n v="1431298740"/>
    <n v="1429558756"/>
    <n v="16545.818935185187"/>
    <s v="1945/04/18"/>
    <x v="120"/>
    <b v="0"/>
    <n v="27"/>
    <b v="0"/>
    <x v="6"/>
  </r>
  <r>
    <n v="3915"/>
    <s v="Hardcross"/>
    <s v="Following the enormous success of Hardcross, we are looking for new ways to bring this wonderful play to a wider audience."/>
    <x v="15"/>
    <n v="5"/>
    <x v="2"/>
    <x v="1"/>
    <s v="GBP"/>
    <n v="1464824309"/>
    <n v="1462232309"/>
    <n v="16923.98505787037"/>
    <s v="1946/05/01"/>
    <x v="458"/>
    <b v="0"/>
    <n v="1"/>
    <b v="0"/>
    <x v="6"/>
  </r>
  <r>
    <n v="3916"/>
    <s v="Final exam"/>
    <s v="We're a small group of University students who need a little help making our final exam production the best product possible."/>
    <x v="13"/>
    <n v="0"/>
    <x v="2"/>
    <x v="8"/>
    <s v="DKK"/>
    <n v="1464952752"/>
    <n v="1462360752"/>
    <n v="16925.471666666668"/>
    <s v="1946/05/03"/>
    <x v="1419"/>
    <b v="0"/>
    <n v="0"/>
    <b v="0"/>
    <x v="6"/>
  </r>
  <r>
    <n v="3917"/>
    <s v="Romeo and Juliet by Cry of Curs"/>
    <s v="We place the actors and script to the fore, with productions stripped down to barest level, aiming to make theatre accessible."/>
    <x v="8"/>
    <n v="10"/>
    <x v="2"/>
    <x v="1"/>
    <s v="GBP"/>
    <n v="1410439161"/>
    <n v="1407847161"/>
    <n v="16294.527326388888"/>
    <s v="1944/08/10"/>
    <x v="372"/>
    <b v="0"/>
    <n v="1"/>
    <b v="0"/>
    <x v="6"/>
  </r>
  <r>
    <n v="3918"/>
    <s v="The Singing Teacher"/>
    <s v="A fantastic new comedy coming to the West End 2014.  An Alan Ayckbourn meets Richard Curtis style comedy. Who knew singing was therapy!"/>
    <x v="127"/>
    <n v="120"/>
    <x v="2"/>
    <x v="1"/>
    <s v="GBP"/>
    <n v="1407168000"/>
    <n v="1406131023"/>
    <n v="16274.664618055556"/>
    <s v="1944/07/21"/>
    <x v="915"/>
    <b v="0"/>
    <n v="3"/>
    <b v="0"/>
    <x v="6"/>
  </r>
  <r>
    <n v="3919"/>
    <s v="After The Blue"/>
    <s v="Two sisters living in a Cornish seaside town attempt to hide and escape from a life- circle of deceit, abuse, incest and revenge."/>
    <x v="10"/>
    <n v="90"/>
    <x v="2"/>
    <x v="1"/>
    <s v="GBP"/>
    <n v="1453075200"/>
    <n v="1450628773"/>
    <n v="16789.684872685186"/>
    <s v="1945/12/18"/>
    <x v="1565"/>
    <b v="0"/>
    <n v="3"/>
    <b v="0"/>
    <x v="6"/>
  </r>
  <r>
    <n v="3920"/>
    <s v="'SCARAMOUCHE JONES'' by Justin Butcher"/>
    <s v="An enthralling tale charting the ecstasies and tragedies behind the seven white masks of centenarian clown,Scaramouche Jones."/>
    <x v="30"/>
    <n v="135"/>
    <x v="2"/>
    <x v="1"/>
    <s v="GBP"/>
    <n v="1479032260"/>
    <n v="1476436660"/>
    <n v="17088.38726851852"/>
    <s v="1946/10/13"/>
    <x v="1566"/>
    <b v="0"/>
    <n v="3"/>
    <b v="0"/>
    <x v="6"/>
  </r>
  <r>
    <n v="3921"/>
    <s v="Shakespeare's R&amp;J - Chapel Lane Theatre Company"/>
    <s v="CLTC are crowdfunding for our latest production - Joe Calarco's brilliant adaptation of Shakespeare's most loved tragedy."/>
    <x v="9"/>
    <n v="0"/>
    <x v="2"/>
    <x v="1"/>
    <s v="GBP"/>
    <n v="1414346400"/>
    <n v="1413291655"/>
    <n v="16357.542303240742"/>
    <s v="1944/10/12"/>
    <x v="308"/>
    <b v="0"/>
    <n v="0"/>
    <b v="0"/>
    <x v="6"/>
  </r>
  <r>
    <n v="3922"/>
    <s v="Truth, Dare, Promise to be Faithful Stage Play"/>
    <s v="TDPF is a play about a woman named Lisa who devotes her life to her marriage and ministry â€”since it is a woman place says her husband."/>
    <x v="47"/>
    <n v="61"/>
    <x v="2"/>
    <x v="0"/>
    <s v="USD"/>
    <n v="1425337200"/>
    <n v="1421432810"/>
    <n v="16451.768634259261"/>
    <s v="1945/01/14"/>
    <x v="498"/>
    <b v="0"/>
    <n v="6"/>
    <b v="0"/>
    <x v="6"/>
  </r>
  <r>
    <n v="3923"/>
    <s v="Mrs Roosevelt Flies to London UK tour"/>
    <s v="Eleanor Roosevelt: Passionate campaigner for human rights, champion for peace, staunch supporter of FDR's policies, betrayed wife."/>
    <x v="236"/>
    <n v="1384"/>
    <x v="2"/>
    <x v="1"/>
    <s v="GBP"/>
    <n v="1428622271"/>
    <n v="1426203071"/>
    <n v="16506.979988425926"/>
    <s v="1945/03/10"/>
    <x v="1282"/>
    <b v="0"/>
    <n v="17"/>
    <b v="0"/>
    <x v="6"/>
  </r>
  <r>
    <n v="3924"/>
    <s v="THE MAGIC OF LAUGHTER WITH REGGIE RICE'S #TEAMDREAMERS"/>
    <s v="Help Comedy Illusionist Reggie Rice spread the magic of laughter as he takes his award-winning illusion show to a town near you!"/>
    <x v="36"/>
    <n v="2290"/>
    <x v="2"/>
    <x v="0"/>
    <s v="USD"/>
    <n v="1403823722"/>
    <n v="1401231722"/>
    <n v="16217.95974537037"/>
    <s v="1944/05/25"/>
    <x v="85"/>
    <b v="0"/>
    <n v="40"/>
    <b v="0"/>
    <x v="6"/>
  </r>
  <r>
    <n v="3925"/>
    <s v="Help Save High School Theater"/>
    <s v="Help Save High School Theater Program_x000a_Your donations will be used to purchase props, build sets, and costumes."/>
    <x v="325"/>
    <n v="15"/>
    <x v="2"/>
    <x v="0"/>
    <s v="USD"/>
    <n v="1406753639"/>
    <n v="1404161639"/>
    <n v="16251.870821759259"/>
    <s v="1944/06/28"/>
    <x v="1152"/>
    <b v="0"/>
    <n v="3"/>
    <b v="0"/>
    <x v="6"/>
  </r>
  <r>
    <n v="3926"/>
    <s v="Caryl Churchill's 'Top Girls' - NSW HSC Text"/>
    <s v="Producing syllabus-relevant theatre targeted to HSC students on the NSW Central Coast"/>
    <x v="10"/>
    <n v="15"/>
    <x v="2"/>
    <x v="2"/>
    <s v="AUD"/>
    <n v="1419645748"/>
    <n v="1417053748"/>
    <n v="16401.085046296295"/>
    <s v="1944/11/25"/>
    <x v="198"/>
    <b v="0"/>
    <n v="1"/>
    <b v="0"/>
    <x v="6"/>
  </r>
  <r>
    <n v="3927"/>
    <s v="'Journey's End' Tour of Dorset commemorating WW1"/>
    <s v="Brand new graduate theater company 'FMP Theatre' proudly presents the definitive WW1 play, Journey's End, with a little help from you."/>
    <x v="30"/>
    <n v="25"/>
    <x v="2"/>
    <x v="1"/>
    <s v="GBP"/>
    <n v="1407565504"/>
    <n v="1404973504"/>
    <n v="16261.267407407408"/>
    <s v="1944/07/08"/>
    <x v="451"/>
    <b v="0"/>
    <n v="2"/>
    <b v="0"/>
    <x v="6"/>
  </r>
  <r>
    <n v="3928"/>
    <s v="CHARM by Philip Dawkins"/>
    <s v="&quot;Charm&quot; class is in session! Mama Darleena, a transgender African-American woman, shares rules for etiquette with her LGBTQ students."/>
    <x v="10"/>
    <n v="651"/>
    <x v="2"/>
    <x v="0"/>
    <s v="USD"/>
    <n v="1444971540"/>
    <n v="1442593427"/>
    <n v="16696.683182870369"/>
    <s v="1945/09/16"/>
    <x v="1353"/>
    <b v="0"/>
    <n v="7"/>
    <b v="0"/>
    <x v="6"/>
  </r>
  <r>
    <n v="3929"/>
    <s v="Comedy Of Errors: Antioch Community High School"/>
    <s v="We need to raise funds to bring this elaborate production to life with special FX makeup, highly detailed sets, and costumes."/>
    <x v="22"/>
    <n v="453"/>
    <x v="2"/>
    <x v="0"/>
    <s v="USD"/>
    <n v="1474228265"/>
    <n v="1471636265"/>
    <n v="17032.827141203703"/>
    <s v="1946/08/18"/>
    <x v="995"/>
    <b v="0"/>
    <n v="14"/>
    <b v="0"/>
    <x v="6"/>
  </r>
  <r>
    <n v="3930"/>
    <s v="Foundry Theatre Brisbane"/>
    <s v="We are a new and exciting semi-pro  theatre company who will support &amp; hire local actors &amp; writers in Brisbane &amp; Queensland."/>
    <x v="3"/>
    <n v="0"/>
    <x v="2"/>
    <x v="2"/>
    <s v="AUD"/>
    <n v="1459490400"/>
    <n v="1457078868"/>
    <n v="16864.338749999999"/>
    <s v="1946/03/03"/>
    <x v="470"/>
    <b v="0"/>
    <n v="0"/>
    <b v="0"/>
    <x v="6"/>
  </r>
  <r>
    <n v="3931"/>
    <s v="Still I Weep"/>
    <s v="An original stage play designed to bring to light the long-term effects on adult survivors of childhood sexual abuse. We do survive!"/>
    <x v="6"/>
    <n v="0"/>
    <x v="2"/>
    <x v="0"/>
    <s v="USD"/>
    <n v="1441510707"/>
    <n v="1439350707"/>
    <n v="16659.151701388888"/>
    <s v="1945/08/10"/>
    <x v="382"/>
    <b v="0"/>
    <n v="0"/>
    <b v="0"/>
    <x v="6"/>
  </r>
  <r>
    <n v="3932"/>
    <s v="Improv Patrol &quot;The Gift of Your Story is Our Script&quot;"/>
    <s v="Audience tell stories from their life chooses the improv actors to re-enact the story on the spot via song, dance and theatrics."/>
    <x v="14"/>
    <n v="1"/>
    <x v="2"/>
    <x v="0"/>
    <s v="USD"/>
    <n v="1458097364"/>
    <n v="1455508964"/>
    <n v="16846.168564814816"/>
    <s v="1946/02/13"/>
    <x v="318"/>
    <b v="0"/>
    <n v="1"/>
    <b v="0"/>
    <x v="6"/>
  </r>
  <r>
    <n v="3933"/>
    <s v="Three for 5: A King's Story"/>
    <s v="Presenting the complete three part of writer/director Ty Foard's &quot;A King's Story&quot; ...a dramatic artistic one director play festival"/>
    <x v="39"/>
    <n v="1102"/>
    <x v="2"/>
    <x v="0"/>
    <s v="USD"/>
    <n v="1468716180"/>
    <n v="1466205262"/>
    <n v="16969.968310185184"/>
    <s v="1946/06/16"/>
    <x v="784"/>
    <b v="0"/>
    <n v="12"/>
    <b v="0"/>
    <x v="6"/>
  </r>
  <r>
    <n v="3934"/>
    <s v="&quot;A Measure of Normalcy&quot;"/>
    <s v="Lost youth and lost souls struggle to find meaning amid dingy basements, vanishing malls, and a bleak Midwestern summer."/>
    <x v="10"/>
    <n v="550"/>
    <x v="2"/>
    <x v="0"/>
    <s v="USD"/>
    <n v="1443704400"/>
    <n v="1439827639"/>
    <n v="16664.671747685185"/>
    <s v="1945/08/15"/>
    <x v="1462"/>
    <b v="0"/>
    <n v="12"/>
    <b v="0"/>
    <x v="6"/>
  </r>
  <r>
    <n v="3935"/>
    <s v="Mr Mineshaft - A Play about Julius Eastman"/>
    <s v="Forgotten composer, virtuoso pianist, actor, and activist._x000a_I'm hoping to produce my play which explores Julius's life and music."/>
    <x v="9"/>
    <n v="1315"/>
    <x v="2"/>
    <x v="1"/>
    <s v="GBP"/>
    <n v="1443973546"/>
    <n v="1438789546"/>
    <n v="16652.656782407408"/>
    <s v="1945/08/03"/>
    <x v="130"/>
    <b v="0"/>
    <n v="23"/>
    <b v="0"/>
    <x v="6"/>
  </r>
  <r>
    <n v="3936"/>
    <s v="End Breast Cancer"/>
    <s v="This stage play is a true story about one woman's fight against breast cancer while still having to deal with the adversities of life."/>
    <x v="22"/>
    <n v="0"/>
    <x v="2"/>
    <x v="0"/>
    <s v="USD"/>
    <n v="1480576720"/>
    <n v="1477981120"/>
    <n v="17106.262962962963"/>
    <s v="1946/10/31"/>
    <x v="548"/>
    <b v="0"/>
    <n v="0"/>
    <b v="0"/>
    <x v="6"/>
  </r>
  <r>
    <n v="3937"/>
    <s v="Fever - a workshop production"/>
    <s v="Support the artists of the new play FEVER: a story of love, friendship and sonnets. Donate to help us develop this production!"/>
    <x v="428"/>
    <n v="2485"/>
    <x v="2"/>
    <x v="0"/>
    <s v="USD"/>
    <n v="1468249760"/>
    <n v="1465830560"/>
    <n v="16965.631481481483"/>
    <s v="1946/06/12"/>
    <x v="160"/>
    <b v="0"/>
    <n v="10"/>
    <b v="0"/>
    <x v="6"/>
  </r>
  <r>
    <n v="3938"/>
    <s v="Broken Alley â€”Â Year 3"/>
    <s v="We Kickstarted Broken Alley Theatre in the summer of 2013. It's been an amazing two years. This year, BATx goes bigger than ever."/>
    <x v="429"/>
    <n v="397"/>
    <x v="2"/>
    <x v="0"/>
    <s v="USD"/>
    <n v="1435441454"/>
    <n v="1432763054"/>
    <n v="16582.905717592592"/>
    <s v="1945/05/25"/>
    <x v="840"/>
    <b v="0"/>
    <n v="5"/>
    <b v="0"/>
    <x v="6"/>
  </r>
  <r>
    <n v="3939"/>
    <s v="'Potter.' Funding 2015"/>
    <s v="'Potter.' is a parody of the popular Harry Potter series allowing aspiring actors a chance to work in a professional production."/>
    <x v="10"/>
    <n v="5"/>
    <x v="2"/>
    <x v="2"/>
    <s v="AUD"/>
    <n v="1412656200"/>
    <n v="1412328979"/>
    <n v="16346.400219907408"/>
    <s v="1944/10/01"/>
    <x v="1009"/>
    <b v="0"/>
    <n v="1"/>
    <b v="0"/>
    <x v="6"/>
  </r>
  <r>
    <n v="3940"/>
    <s v="Attraction"/>
    <s v="A Stage Play that will bring you to the edge of your seat , leave you thinkin and will also have you laughing while enjoyin the talent"/>
    <x v="10"/>
    <n v="11"/>
    <x v="2"/>
    <x v="0"/>
    <s v="USD"/>
    <n v="1420199351"/>
    <n v="1416311351"/>
    <n v="16392.492488425927"/>
    <s v="1944/11/16"/>
    <x v="997"/>
    <b v="0"/>
    <n v="2"/>
    <b v="0"/>
    <x v="6"/>
  </r>
  <r>
    <n v="3941"/>
    <s v="TWO for the PRICE OF ONE THEATRE"/>
    <s v="Help produce &quot;Boseman and Lena&quot; by Athol Fugard._x000a_Celebrate 18 years of Service to Arts and Community, 2nd Show of a 7th Season in NOLA!"/>
    <x v="62"/>
    <n v="50"/>
    <x v="2"/>
    <x v="0"/>
    <s v="USD"/>
    <n v="1416877200"/>
    <n v="1414505137"/>
    <n v="16371.587233796296"/>
    <s v="1944/10/26"/>
    <x v="586"/>
    <b v="0"/>
    <n v="2"/>
    <b v="0"/>
    <x v="6"/>
  </r>
  <r>
    <n v="3942"/>
    <s v="Epic Proportions"/>
    <s v="In the 30's, two brothers, Benny and Phil, who go to the Arizona desert to be extras in a huge Biblical epic. Riotous comedy!"/>
    <x v="38"/>
    <n v="0"/>
    <x v="2"/>
    <x v="0"/>
    <s v="USD"/>
    <n v="1434490914"/>
    <n v="1429306914"/>
    <n v="16542.904097222221"/>
    <s v="1945/04/15"/>
    <x v="309"/>
    <b v="0"/>
    <n v="0"/>
    <b v="0"/>
    <x v="6"/>
  </r>
  <r>
    <n v="3943"/>
    <s v="Alexandra Petri's &quot;The Scrum&quot;  - Field Trip Theatre"/>
    <s v="Field Trip Theatre has  commissioned Alexandra Petri to write a world premiere play set in DC , &quot;The Scrum&quot;,"/>
    <x v="10"/>
    <n v="1782"/>
    <x v="2"/>
    <x v="0"/>
    <s v="USD"/>
    <n v="1446483000"/>
    <n v="1443811268"/>
    <n v="16710.778564814816"/>
    <s v="1945/09/30"/>
    <x v="1283"/>
    <b v="0"/>
    <n v="13"/>
    <b v="0"/>
    <x v="6"/>
  </r>
  <r>
    <n v="3944"/>
    <s v="Shakespeare Shortened School Plays"/>
    <s v="My project is to finish writing all 38 of Shakespeare's Plays into shortened 15-20 minute Shortened versions and publish them in 1 year"/>
    <x v="10"/>
    <n v="0"/>
    <x v="2"/>
    <x v="0"/>
    <s v="USD"/>
    <n v="1440690875"/>
    <n v="1438098875"/>
    <n v="16644.662905092591"/>
    <s v="1945/07/26"/>
    <x v="1042"/>
    <b v="0"/>
    <n v="0"/>
    <b v="0"/>
    <x v="6"/>
  </r>
  <r>
    <n v="3945"/>
    <s v="Camp Curtain Call: Star Wars (A Parody)"/>
    <s v="We do a theatre camp for kids every summer doing parady shows of diff stories for kids to learn theater. This year is Star Wars Parody."/>
    <x v="13"/>
    <n v="5"/>
    <x v="2"/>
    <x v="0"/>
    <s v="USD"/>
    <n v="1431717268"/>
    <n v="1429125268"/>
    <n v="16540.801712962962"/>
    <s v="1945/04/13"/>
    <x v="868"/>
    <b v="0"/>
    <n v="1"/>
    <b v="0"/>
    <x v="6"/>
  </r>
  <r>
    <n v="3946"/>
    <s v="DR. Mecurio's Mythical Marvels &amp; Beastiry"/>
    <s v="Dr. Mecurio's is an original work of fantasy designed and written for the stage."/>
    <x v="12"/>
    <n v="195"/>
    <x v="2"/>
    <x v="0"/>
    <s v="USD"/>
    <n v="1425110400"/>
    <n v="1422388822"/>
    <n v="16462.833587962963"/>
    <s v="1945/01/25"/>
    <x v="202"/>
    <b v="0"/>
    <n v="5"/>
    <b v="0"/>
    <x v="6"/>
  </r>
  <r>
    <n v="3947"/>
    <s v="Tell'em I'm Gonna Make It"/>
    <s v="Soon to be known as one of the greatest gospel stage plays of all times. Great hit in New England and now we want to take  it on tour"/>
    <x v="9"/>
    <n v="101"/>
    <x v="2"/>
    <x v="0"/>
    <s v="USD"/>
    <n v="1475378744"/>
    <n v="1472786744"/>
    <n v="17046.142870370371"/>
    <s v="1946/09/01"/>
    <x v="777"/>
    <b v="0"/>
    <n v="2"/>
    <b v="0"/>
    <x v="6"/>
  </r>
  <r>
    <n v="3948"/>
    <s v="The Barbican Photography Trip 2015"/>
    <s v="A group of 12 friends, separated by time, space, state borders and oceans want to head to London for the adventure of a lifetime."/>
    <x v="11"/>
    <n v="0"/>
    <x v="2"/>
    <x v="2"/>
    <s v="AUD"/>
    <n v="1410076123"/>
    <n v="1404892123"/>
    <n v="16260.325497685186"/>
    <s v="1944/07/07"/>
    <x v="601"/>
    <b v="0"/>
    <n v="0"/>
    <b v="0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x v="3"/>
    <n v="1577"/>
    <x v="2"/>
    <x v="2"/>
    <s v="AUD"/>
    <n v="1423623221"/>
    <n v="1421031221"/>
    <n v="16447.120613425926"/>
    <s v="1945/01/10"/>
    <x v="805"/>
    <b v="0"/>
    <n v="32"/>
    <b v="0"/>
    <x v="6"/>
  </r>
  <r>
    <n v="3950"/>
    <s v="The Great Elephant Repertory Company"/>
    <s v="With the Great Elephant Repertory we can reach those children who are perceived unreachable, educating them through performance art."/>
    <x v="23"/>
    <n v="25"/>
    <x v="2"/>
    <x v="0"/>
    <s v="USD"/>
    <n v="1460140500"/>
    <n v="1457628680"/>
    <n v="16870.702314814815"/>
    <s v="1946/03/09"/>
    <x v="1567"/>
    <b v="0"/>
    <n v="1"/>
    <b v="0"/>
    <x v="6"/>
  </r>
  <r>
    <n v="3951"/>
    <s v="&quot;The Divide&quot; A Great New Play To Tour the USA"/>
    <s v="Set in Southern America â€œThe Divideâ€ is a stage play that touches on the issues that are forefront in America and the world."/>
    <x v="61"/>
    <n v="1"/>
    <x v="2"/>
    <x v="17"/>
    <s v="EUR"/>
    <n v="1462301342"/>
    <n v="1457120942"/>
    <n v="16864.825717592594"/>
    <s v="1946/03/03"/>
    <x v="470"/>
    <b v="0"/>
    <n v="1"/>
    <b v="0"/>
    <x v="6"/>
  </r>
  <r>
    <n v="3952"/>
    <s v="ThÃ©Ã¢tre Polichinelle Show &quot;Clown-Ballet&quot;"/>
    <s v="This is the story about dreams of the kindly clown who indulge in reverie to be a ballet dancer! Every act is a funny sentimental story"/>
    <x v="91"/>
    <n v="25"/>
    <x v="2"/>
    <x v="0"/>
    <s v="USD"/>
    <n v="1445885890"/>
    <n v="1440701890"/>
    <n v="16674.790393518517"/>
    <s v="1945/08/25"/>
    <x v="154"/>
    <b v="0"/>
    <n v="1"/>
    <b v="0"/>
    <x v="6"/>
  </r>
  <r>
    <n v="3953"/>
    <s v="A Time Pirate's Love"/>
    <s v="Actors and actresses are needed to help me create a stage play. A stage play needs to be adapted from the book I wrote."/>
    <x v="430"/>
    <n v="0"/>
    <x v="2"/>
    <x v="0"/>
    <s v="USD"/>
    <n v="1469834940"/>
    <n v="1467162586"/>
    <n v="16981.048449074075"/>
    <s v="1946/06/28"/>
    <x v="1450"/>
    <b v="0"/>
    <n v="0"/>
    <b v="0"/>
    <x v="6"/>
  </r>
  <r>
    <n v="3954"/>
    <s v="City of Joy"/>
    <s v="Despite hunger and conditions of a Calcutta slum, the people there know that life is precious. They have named it â€˜City of Joy.â€™"/>
    <x v="31"/>
    <n v="0"/>
    <x v="2"/>
    <x v="5"/>
    <s v="CAD"/>
    <n v="1405352264"/>
    <n v="1400168264"/>
    <n v="16205.651203703705"/>
    <s v="1944/05/13"/>
    <x v="910"/>
    <b v="0"/>
    <n v="0"/>
    <b v="0"/>
    <x v="6"/>
  </r>
  <r>
    <n v="3955"/>
    <s v="FHE High School Presents: Snow Queen and Once On This Island"/>
    <s v="FHE High School Theatre Booster Fund Raiser for Costumes --Fall Play Snow Queen and Spring Musical Once on this Island"/>
    <x v="257"/>
    <n v="425"/>
    <x v="2"/>
    <x v="0"/>
    <s v="USD"/>
    <n v="1448745741"/>
    <n v="1446150141"/>
    <n v="16737.848854166667"/>
    <s v="1945/10/27"/>
    <x v="1568"/>
    <b v="0"/>
    <n v="8"/>
    <b v="0"/>
    <x v="6"/>
  </r>
  <r>
    <n v="3956"/>
    <s v="The Woman in Me"/>
    <s v="This saucy stage play chronicles the highs and lows of my life involving gangs, drugs and prison. The story is a transforming ministry."/>
    <x v="62"/>
    <n v="0"/>
    <x v="2"/>
    <x v="0"/>
    <s v="USD"/>
    <n v="1461543600"/>
    <n v="1459203727"/>
    <n v="16888.932025462964"/>
    <s v="1946/03/27"/>
    <x v="44"/>
    <b v="0"/>
    <n v="0"/>
    <b v="0"/>
    <x v="6"/>
  </r>
  <r>
    <n v="3957"/>
    <s v="Yada.Yada.Yada. An Unauthorized Seinfeld Event. 9 in 90"/>
    <s v="A play about something, or maybe nothing. Four actors depicting all 9 seasons of Seinfeld in 90 minutes."/>
    <x v="89"/>
    <n v="7"/>
    <x v="2"/>
    <x v="0"/>
    <s v="USD"/>
    <n v="1468020354"/>
    <n v="1464045954"/>
    <n v="16944.976319444446"/>
    <s v="1946/05/22"/>
    <x v="1526"/>
    <b v="0"/>
    <n v="1"/>
    <b v="0"/>
    <x v="6"/>
  </r>
  <r>
    <n v="3958"/>
    <s v="Shakespeare with Noodles:  Henry IV"/>
    <s v="A children's theatre group constructing props out of swimming noodles to provide free Shakespeare in the parks to local communities."/>
    <x v="13"/>
    <n v="641"/>
    <x v="2"/>
    <x v="0"/>
    <s v="USD"/>
    <n v="1406988000"/>
    <n v="1403822912"/>
    <n v="16247.95037037037"/>
    <s v="1944/06/24"/>
    <x v="945"/>
    <b v="0"/>
    <n v="16"/>
    <b v="0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x v="38"/>
    <n v="292"/>
    <x v="2"/>
    <x v="0"/>
    <s v="USD"/>
    <n v="1411930556"/>
    <n v="1409338556"/>
    <n v="16311.788842592592"/>
    <s v="1944/08/27"/>
    <x v="1150"/>
    <b v="0"/>
    <n v="12"/>
    <b v="0"/>
    <x v="6"/>
  </r>
  <r>
    <n v="3960"/>
    <s v="In The Time of New York"/>
    <s v="You are closer to your dreams than what you expect, your demons will always wait for you to realize them, theyâ€™ll torture you Manny."/>
    <x v="9"/>
    <n v="45"/>
    <x v="2"/>
    <x v="0"/>
    <s v="USD"/>
    <n v="1451852256"/>
    <n v="1449260256"/>
    <n v="16773.845555555556"/>
    <s v="1945/12/02"/>
    <x v="717"/>
    <b v="0"/>
    <n v="4"/>
    <b v="0"/>
    <x v="6"/>
  </r>
  <r>
    <n v="3961"/>
    <s v="New Edinburgh play"/>
    <s v="I've written a fun new play exploring the reality of gay stereotypes in 2014 - with accommodation and venue hire it needs some dough :)"/>
    <x v="10"/>
    <n v="21"/>
    <x v="2"/>
    <x v="1"/>
    <s v="GBP"/>
    <n v="1399584210"/>
    <n v="1397683410"/>
    <n v="16176.891319444445"/>
    <s v="1944/04/14"/>
    <x v="356"/>
    <b v="0"/>
    <n v="2"/>
    <b v="0"/>
    <x v="6"/>
  </r>
  <r>
    <n v="3962"/>
    <s v="The Story of the 1914 Christmas Truce is coming to America"/>
    <s v="OUR FRIENDS THE ENEMY will make its American Debut at Theatre Row in New York City, and we would like for you to join us on our journey"/>
    <x v="123"/>
    <n v="45"/>
    <x v="2"/>
    <x v="1"/>
    <s v="GBP"/>
    <n v="1448722494"/>
    <n v="1446562494"/>
    <n v="16742.621458333335"/>
    <s v="1945/11/01"/>
    <x v="1212"/>
    <b v="0"/>
    <n v="3"/>
    <b v="0"/>
    <x v="6"/>
  </r>
  <r>
    <n v="3963"/>
    <s v="Une minute de silence"/>
    <s v="les effets de censeur sur l'immigration.Ã§a c'est une piÃ¨ce de l'histoire de la rÃ©volution en Iran jusqu'Ã  des meurtres en sÃ©rie en 1999"/>
    <x v="3"/>
    <n v="0"/>
    <x v="2"/>
    <x v="5"/>
    <s v="CAD"/>
    <n v="1447821717"/>
    <n v="1445226117"/>
    <n v="16727.154131944444"/>
    <s v="1945/10/17"/>
    <x v="387"/>
    <b v="0"/>
    <n v="0"/>
    <b v="0"/>
    <x v="6"/>
  </r>
  <r>
    <n v="3964"/>
    <s v="MAMA'Z BA-B: The StagePlay"/>
    <s v="&quot;MAMA'Z BA-B&quot; is the story of Marcus Williams who struggles to find a place for himself as a young black male."/>
    <x v="13"/>
    <n v="126"/>
    <x v="2"/>
    <x v="0"/>
    <s v="USD"/>
    <n v="1429460386"/>
    <n v="1424279986"/>
    <n v="16484.722060185184"/>
    <s v="1945/02/16"/>
    <x v="135"/>
    <b v="0"/>
    <n v="3"/>
    <b v="0"/>
    <x v="6"/>
  </r>
  <r>
    <n v="3965"/>
    <s v="Fringe Fest: Take Comfort in Falling Forever"/>
    <s v="Andrew Heller producing a production of an original play for the Philadelphia Fringe Festival. Written and Directed by Andrew Heller"/>
    <x v="13"/>
    <n v="285"/>
    <x v="2"/>
    <x v="0"/>
    <s v="USD"/>
    <n v="1460608780"/>
    <n v="1455428380"/>
    <n v="16845.235879629628"/>
    <s v="1946/02/12"/>
    <x v="1031"/>
    <b v="0"/>
    <n v="4"/>
    <b v="0"/>
    <x v="6"/>
  </r>
  <r>
    <n v="3966"/>
    <s v="Moroccan National Debate Team"/>
    <s v="MNDT will be the first Moroccan Team in history to participate in the WSDC. the worldâ€™s biggest high school debate tournament."/>
    <x v="51"/>
    <n v="45"/>
    <x v="2"/>
    <x v="0"/>
    <s v="USD"/>
    <n v="1406170740"/>
    <n v="1402506278"/>
    <n v="16232.711550925926"/>
    <s v="1944/06/09"/>
    <x v="411"/>
    <b v="0"/>
    <n v="2"/>
    <b v="0"/>
    <x v="6"/>
  </r>
  <r>
    <n v="3967"/>
    <s v="Backdrops for Maplewood Barn Theatre Summer 2017 Production"/>
    <s v="Ramsay Wise is painting the backdrops for the Maplewood Barn Theatre's summer 2017 production. He needs canvas and paint."/>
    <x v="180"/>
    <n v="410"/>
    <x v="2"/>
    <x v="0"/>
    <s v="USD"/>
    <n v="1488783507"/>
    <n v="1486191507"/>
    <n v="17201.290590277778"/>
    <s v="1947/02/03"/>
    <x v="1355"/>
    <b v="0"/>
    <n v="10"/>
    <b v="0"/>
    <x v="6"/>
  </r>
  <r>
    <n v="3968"/>
    <s v="Scarlet Letters (a play with songs)"/>
    <s v="&quot;On the breast of her gown, in fine red cloth, appeared the letter A.&quot; But what about the rest of the alphabet?"/>
    <x v="10"/>
    <n v="527"/>
    <x v="2"/>
    <x v="0"/>
    <s v="USD"/>
    <n v="1463945673"/>
    <n v="1458761673"/>
    <n v="16883.815659722222"/>
    <s v="1946/03/22"/>
    <x v="680"/>
    <b v="0"/>
    <n v="11"/>
    <b v="0"/>
    <x v="6"/>
  </r>
  <r>
    <n v="3969"/>
    <s v="Ghost Pirate Cruise on the Hudson Sept. 3rd"/>
    <s v="Board a pirate ship and sail with us on a midnight cruise into the dark realms of forgotten pirate lore with music, theater &amp; burlesque"/>
    <x v="431"/>
    <n v="211"/>
    <x v="2"/>
    <x v="0"/>
    <s v="USD"/>
    <n v="1472442900"/>
    <n v="1471638646"/>
    <n v="17032.854699074072"/>
    <s v="1946/08/18"/>
    <x v="995"/>
    <b v="0"/>
    <n v="6"/>
    <b v="0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x v="36"/>
    <n v="11"/>
    <x v="2"/>
    <x v="0"/>
    <s v="USD"/>
    <n v="1460925811"/>
    <n v="1458333811"/>
    <n v="16878.863553240742"/>
    <s v="1946/03/17"/>
    <x v="9"/>
    <b v="0"/>
    <n v="2"/>
    <b v="0"/>
    <x v="6"/>
  </r>
  <r>
    <n v="3971"/>
    <s v="The Sentinel &amp; The Showman"/>
    <s v="The timeless story of the struggling actor, the faithful agent and   the reality of what constitutes success and failure in Hollywood."/>
    <x v="32"/>
    <n v="136"/>
    <x v="2"/>
    <x v="0"/>
    <s v="USD"/>
    <n v="1405947126"/>
    <n v="1403355126"/>
    <n v="16242.536180555555"/>
    <s v="1944/06/19"/>
    <x v="1470"/>
    <b v="0"/>
    <n v="6"/>
    <b v="0"/>
    <x v="6"/>
  </r>
  <r>
    <n v="3972"/>
    <s v="Valkyrie Theatre Company"/>
    <s v="We're a horror based theatre company in Oklahoma City beginning our first season of shows."/>
    <x v="28"/>
    <n v="211"/>
    <x v="2"/>
    <x v="0"/>
    <s v="USD"/>
    <n v="1423186634"/>
    <n v="1418002634"/>
    <n v="16412.067523148147"/>
    <s v="1944/12/06"/>
    <x v="1043"/>
    <b v="0"/>
    <n v="8"/>
    <b v="0"/>
    <x v="6"/>
  </r>
  <r>
    <n v="3973"/>
    <s v="Staged Right Theatre First Season Campaign"/>
    <s v="Staged Right Theatre Company is putting on its first season this year, and we need your help with raising money to put on four plays!"/>
    <x v="10"/>
    <n v="3905"/>
    <x v="2"/>
    <x v="0"/>
    <s v="USD"/>
    <n v="1462766400"/>
    <n v="1460219110"/>
    <n v="16900.68414351852"/>
    <s v="1946/04/08"/>
    <x v="1310"/>
    <b v="0"/>
    <n v="37"/>
    <b v="0"/>
    <x v="6"/>
  </r>
  <r>
    <n v="3974"/>
    <s v="The Taming of the Shrew"/>
    <s v="We are performing Shakespeare's &quot;The Taming of the Shrew&quot; in its original Elizabethan setting at the Oxford Shakespeare Festival."/>
    <x v="28"/>
    <n v="320"/>
    <x v="2"/>
    <x v="1"/>
    <s v="GBP"/>
    <n v="1464872848"/>
    <n v="1462280848"/>
    <n v="16924.54685185185"/>
    <s v="1946/05/02"/>
    <x v="1037"/>
    <b v="0"/>
    <n v="11"/>
    <b v="0"/>
    <x v="6"/>
  </r>
  <r>
    <n v="3975"/>
    <s v="Moon Over Mangroves"/>
    <s v="Four homeless Key West men are to be given a boat, but fates twist until only the moon and mangroves witness their earthly demise."/>
    <x v="432"/>
    <n v="0"/>
    <x v="2"/>
    <x v="0"/>
    <s v="USD"/>
    <n v="1468442898"/>
    <n v="1465850898"/>
    <n v="16965.866875"/>
    <s v="1946/06/12"/>
    <x v="160"/>
    <b v="0"/>
    <n v="0"/>
    <b v="0"/>
    <x v="6"/>
  </r>
  <r>
    <n v="3976"/>
    <s v="R.U.R. at New Muses Theatre Company"/>
    <s v="Rossumâ€™s Universal Robots are the perfect workforce, without emotions, needs, or souls. But they are changing. Becoming more like us..."/>
    <x v="46"/>
    <n v="620"/>
    <x v="2"/>
    <x v="0"/>
    <s v="USD"/>
    <n v="1406876400"/>
    <n v="1405024561"/>
    <n v="16261.858344907407"/>
    <s v="1944/07/08"/>
    <x v="451"/>
    <b v="0"/>
    <n v="10"/>
    <b v="0"/>
    <x v="6"/>
  </r>
  <r>
    <n v="3977"/>
    <s v="Tales of a Dragon KNIGHT"/>
    <s v="Created for the greatest stages of the world, will captivate the hearts of its audience with a Powerful Story Line &amp; Magical creatures!"/>
    <x v="161"/>
    <n v="1305"/>
    <x v="2"/>
    <x v="0"/>
    <s v="USD"/>
    <n v="1469213732"/>
    <n v="1466621732"/>
    <n v="16974.788564814815"/>
    <s v="1946/06/21"/>
    <x v="363"/>
    <b v="0"/>
    <n v="6"/>
    <b v="0"/>
    <x v="6"/>
  </r>
  <r>
    <n v="3978"/>
    <s v="For Colored Girl Play Production"/>
    <s v="Staged play within the communities of eastern ( Kinston Wilson Wilmington ) North Carolina ! Funds will allow a child to attend! THX"/>
    <x v="13"/>
    <n v="214"/>
    <x v="2"/>
    <x v="0"/>
    <s v="USD"/>
    <n v="1422717953"/>
    <n v="1417533953"/>
    <n v="16406.642974537037"/>
    <s v="1944/11/30"/>
    <x v="486"/>
    <b v="0"/>
    <n v="8"/>
    <b v="0"/>
    <x v="6"/>
  </r>
  <r>
    <n v="3979"/>
    <s v="What a Gay Play - back, bigger and longer"/>
    <s v="After a successful premiere run at Edinburgh 2014, it's been rewritten and revised and is back for another run of Edinburgh fun in 2015"/>
    <x v="12"/>
    <n v="110"/>
    <x v="2"/>
    <x v="1"/>
    <s v="GBP"/>
    <n v="1427659200"/>
    <n v="1425678057"/>
    <n v="16500.903437500001"/>
    <s v="1945/03/04"/>
    <x v="1066"/>
    <b v="0"/>
    <n v="6"/>
    <b v="0"/>
    <x v="6"/>
  </r>
  <r>
    <n v="3980"/>
    <s v="Romeo and Juliet: A Mesh-n-Groove Production"/>
    <s v="Itâ€™s your favorite classic with a twist. This summer, Chicago youth recreate Romeo and Juliet in The Mesh-n-Groove annual production!"/>
    <x v="30"/>
    <n v="450"/>
    <x v="2"/>
    <x v="0"/>
    <s v="USD"/>
    <n v="1404570147"/>
    <n v="1401978147"/>
    <n v="16226.598923611111"/>
    <s v="1944/06/03"/>
    <x v="1410"/>
    <b v="0"/>
    <n v="7"/>
    <b v="0"/>
    <x v="6"/>
  </r>
  <r>
    <n v="3981"/>
    <s v="BEIRUT, LADY OF LEBANON"/>
    <s v="A Theatrical Production Celebrating the Lebanese Culture and the Human Spirit in Time of War."/>
    <x v="11"/>
    <n v="1225"/>
    <x v="2"/>
    <x v="0"/>
    <s v="USD"/>
    <n v="1468729149"/>
    <n v="1463545149"/>
    <n v="16939.179965277777"/>
    <s v="1946/05/17"/>
    <x v="13"/>
    <b v="0"/>
    <n v="7"/>
    <b v="0"/>
    <x v="6"/>
  </r>
  <r>
    <n v="3982"/>
    <s v="Flush - David Dipper - Break Point Theatre"/>
    <s v="Sex, deception, addiction, life. _x000a_A quality piece of relevant theatre at one of London's most vibrant and respected fringe theatres."/>
    <x v="16"/>
    <n v="170"/>
    <x v="2"/>
    <x v="1"/>
    <s v="GBP"/>
    <n v="1436297180"/>
    <n v="1431113180"/>
    <n v="16563.809953703705"/>
    <s v="1945/05/06"/>
    <x v="891"/>
    <b v="0"/>
    <n v="5"/>
    <b v="0"/>
    <x v="6"/>
  </r>
  <r>
    <n v="3983"/>
    <s v="A Season of Love and Music (Spring 2014)"/>
    <s v="Donâ€™t miss Golden Threadâ€™s new family-friendly play with live music about Ziryab, the 9th century musician and cultural trailblazer!"/>
    <x v="433"/>
    <n v="3877"/>
    <x v="2"/>
    <x v="0"/>
    <s v="USD"/>
    <n v="1400569140"/>
    <n v="1397854356"/>
    <n v="16178.86986111111"/>
    <s v="1944/04/16"/>
    <x v="1443"/>
    <b v="0"/>
    <n v="46"/>
    <b v="0"/>
    <x v="6"/>
  </r>
  <r>
    <n v="3984"/>
    <s v="Fantastic Mr Fox - Novus Theatre"/>
    <s v="Novus Theatre bring you their new show 'Fantastic Mr Fox'. We hope to improve the pay for our cast and crew through Kickstarter."/>
    <x v="15"/>
    <n v="95"/>
    <x v="2"/>
    <x v="1"/>
    <s v="GBP"/>
    <n v="1415404800"/>
    <n v="1412809644"/>
    <n v="16351.963472222222"/>
    <s v="1944/10/06"/>
    <x v="1449"/>
    <b v="0"/>
    <n v="10"/>
    <b v="0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x v="13"/>
    <n v="641"/>
    <x v="2"/>
    <x v="0"/>
    <s v="USD"/>
    <n v="1456002300"/>
    <n v="1454173120"/>
    <n v="16830.707407407408"/>
    <s v="1946/01/28"/>
    <x v="1345"/>
    <b v="0"/>
    <n v="19"/>
    <b v="0"/>
    <x v="6"/>
  </r>
  <r>
    <n v="3986"/>
    <s v="Hippolytos - Polish Tour"/>
    <s v="After a successful run at London's Cockpit Theatre, we are invited to perform in Gardzienice OPT and at Teatr Polski in Warsaw, Poland."/>
    <x v="10"/>
    <n v="488"/>
    <x v="2"/>
    <x v="1"/>
    <s v="GBP"/>
    <n v="1462539840"/>
    <n v="1460034594"/>
    <n v="16898.548541666667"/>
    <s v="1946/04/06"/>
    <x v="1244"/>
    <b v="0"/>
    <n v="13"/>
    <b v="0"/>
    <x v="6"/>
  </r>
  <r>
    <n v="3987"/>
    <s v="Write Now 5"/>
    <s v="Write Now 5 is a new writing festival in south east London promoting new work from emerging playwrights."/>
    <x v="44"/>
    <n v="151"/>
    <x v="2"/>
    <x v="1"/>
    <s v="GBP"/>
    <n v="1400278290"/>
    <n v="1399414290"/>
    <n v="16196.924652777778"/>
    <s v="1944/05/04"/>
    <x v="1531"/>
    <b v="0"/>
    <n v="13"/>
    <b v="0"/>
    <x v="6"/>
  </r>
  <r>
    <n v="3988"/>
    <s v="Folk-Tales: What Stories Do Your Folks Tell?"/>
    <s v="An evening of of stories based both in myth and truth."/>
    <x v="15"/>
    <n v="32"/>
    <x v="2"/>
    <x v="0"/>
    <s v="USD"/>
    <n v="1440813413"/>
    <n v="1439517413"/>
    <n v="16661.08116898148"/>
    <s v="1945/08/12"/>
    <x v="57"/>
    <b v="0"/>
    <n v="4"/>
    <b v="0"/>
    <x v="6"/>
  </r>
  <r>
    <n v="3989"/>
    <s v="A Gentleman, A Lady and A Thug"/>
    <s v="I love to write. I have written and published my first book and everyone that read it enjoyed it. My dream is to one day write movies"/>
    <x v="9"/>
    <n v="0"/>
    <x v="2"/>
    <x v="0"/>
    <s v="USD"/>
    <n v="1447009181"/>
    <n v="1444413581"/>
    <n v="16717.749780092592"/>
    <s v="1945/10/07"/>
    <x v="32"/>
    <b v="0"/>
    <n v="0"/>
    <b v="0"/>
    <x v="6"/>
  </r>
  <r>
    <n v="3990"/>
    <s v="&quot;The Day That Shakespeare Died&quot; - The book and the play."/>
    <s v="A book and a play. Narrated by the ghost of Will Shakespeare and the ghost of his dog Crab,  Their adventures in the afterlife..."/>
    <x v="409"/>
    <n v="69"/>
    <x v="2"/>
    <x v="1"/>
    <s v="GBP"/>
    <n v="1456934893"/>
    <n v="1454342893"/>
    <n v="16832.672372685185"/>
    <s v="1946/01/30"/>
    <x v="979"/>
    <b v="0"/>
    <n v="3"/>
    <b v="0"/>
    <x v="6"/>
  </r>
  <r>
    <n v="3991"/>
    <s v="NTACTheatre - North Texas Actor's Collaborative Theatre"/>
    <s v="North Texas first actor-driven theatre company needs your help"/>
    <x v="2"/>
    <n v="100"/>
    <x v="2"/>
    <x v="0"/>
    <s v="USD"/>
    <n v="1433086082"/>
    <n v="1430494082"/>
    <n v="16556.644467592592"/>
    <s v="1945/04/29"/>
    <x v="107"/>
    <b v="0"/>
    <n v="1"/>
    <b v="0"/>
    <x v="6"/>
  </r>
  <r>
    <n v="3992"/>
    <s v="Tearing Down Cabrini-Green, a dynamic social commentary."/>
    <s v="A richly textured and intellectually powerful social commentary about family, community and America."/>
    <x v="3"/>
    <n v="541"/>
    <x v="2"/>
    <x v="0"/>
    <s v="USD"/>
    <n v="1449876859"/>
    <n v="1444689259"/>
    <n v="16720.940497685184"/>
    <s v="1945/10/10"/>
    <x v="798"/>
    <b v="0"/>
    <n v="9"/>
    <b v="0"/>
    <x v="6"/>
  </r>
  <r>
    <n v="3993"/>
    <s v="Invincible Diamonds: A Survivor's Guide"/>
    <s v="I am seeking to turn my collection of urban poetry into a stage play. My desire is to inspire victims to heal."/>
    <x v="63"/>
    <n v="3"/>
    <x v="2"/>
    <x v="0"/>
    <s v="USD"/>
    <n v="1431549912"/>
    <n v="1428957912"/>
    <n v="16538.864722222221"/>
    <s v="1945/04/11"/>
    <x v="400"/>
    <b v="0"/>
    <n v="1"/>
    <b v="0"/>
    <x v="6"/>
  </r>
  <r>
    <n v="3994"/>
    <s v="Poles Apart - A Play in 2 Acts"/>
    <s v="Is Henson willing to dare risk a theatrical speaking tour of his North Pole adventures...and more?"/>
    <x v="13"/>
    <n v="5"/>
    <x v="2"/>
    <x v="0"/>
    <s v="USD"/>
    <n v="1405761690"/>
    <n v="1403169690"/>
    <n v="16240.389930555555"/>
    <s v="1944/06/17"/>
    <x v="567"/>
    <b v="0"/>
    <n v="1"/>
    <b v="0"/>
    <x v="6"/>
  </r>
  <r>
    <n v="3995"/>
    <s v="Headaches - a play exploring the topic of mental health"/>
    <s v="Headaches: a play composed of personal testimonies, writings and music, centered on mental illness and its effects on people's lives."/>
    <x v="48"/>
    <n v="70"/>
    <x v="2"/>
    <x v="1"/>
    <s v="GBP"/>
    <n v="1423913220"/>
    <n v="1421339077"/>
    <n v="16450.683761574073"/>
    <s v="1945/01/13"/>
    <x v="611"/>
    <b v="0"/>
    <n v="4"/>
    <b v="0"/>
    <x v="6"/>
  </r>
  <r>
    <n v="3996"/>
    <s v="Anansi the Spider - An African Folktale"/>
    <s v="The African tale of Anansi the Spider is that of a trickster who often uses cleverness and harmless jokes to get what he wants."/>
    <x v="9"/>
    <n v="497"/>
    <x v="2"/>
    <x v="0"/>
    <s v="USD"/>
    <n v="1416499440"/>
    <n v="1415341464"/>
    <n v="16381.266944444444"/>
    <s v="1944/11/05"/>
    <x v="287"/>
    <b v="0"/>
    <n v="17"/>
    <b v="0"/>
    <x v="6"/>
  </r>
  <r>
    <n v="3997"/>
    <s v="'Working Play Title'"/>
    <s v="We aim to produce a Professional Published Play for two days in October 2015 on Fri 30th &amp; Sat 31st with three performances in total."/>
    <x v="9"/>
    <n v="0"/>
    <x v="2"/>
    <x v="1"/>
    <s v="GBP"/>
    <n v="1428222221"/>
    <n v="1425633821"/>
    <n v="16500.391446759259"/>
    <s v="1945/03/04"/>
    <x v="1066"/>
    <b v="0"/>
    <n v="0"/>
    <b v="0"/>
    <x v="6"/>
  </r>
  <r>
    <n v="3998"/>
    <s v="Forsaken Angels-A New Play"/>
    <s v="Forsaken Angels, a powerful new play by William Leary, author of DCMTA's Best Of 2014 Play Masquerade."/>
    <x v="21"/>
    <n v="715"/>
    <x v="2"/>
    <x v="0"/>
    <s v="USD"/>
    <n v="1427580426"/>
    <n v="1424992026"/>
    <n v="16492.963263888891"/>
    <s v="1945/02/24"/>
    <x v="779"/>
    <b v="0"/>
    <n v="12"/>
    <b v="0"/>
    <x v="6"/>
  </r>
  <r>
    <n v="3999"/>
    <s v="The Sins of Seven Tables at the Edinburgh Fringe Festival"/>
    <s v="If tables had ears what tales would they tell? Sins of Seven Tables, a modern take on the 7 Deadlies, are they still sins?"/>
    <x v="39"/>
    <n v="1156"/>
    <x v="2"/>
    <x v="0"/>
    <s v="USD"/>
    <n v="1409514709"/>
    <n v="1406058798"/>
    <n v="16273.828680555556"/>
    <s v="1944/07/20"/>
    <x v="29"/>
    <b v="0"/>
    <n v="14"/>
    <b v="0"/>
    <x v="6"/>
  </r>
  <r>
    <n v="4000"/>
    <s v="The Escorts"/>
    <s v="An Enticing Trip into the World of Assisted Dying"/>
    <x v="6"/>
    <n v="10"/>
    <x v="2"/>
    <x v="0"/>
    <s v="USD"/>
    <n v="1462631358"/>
    <n v="1457450958"/>
    <n v="16868.645347222224"/>
    <s v="1946/03/07"/>
    <x v="302"/>
    <b v="0"/>
    <n v="1"/>
    <b v="0"/>
    <x v="6"/>
  </r>
  <r>
    <n v="4001"/>
    <s v="Help Launch LZA Theatre! The Eisteddfod + A Woman Alone"/>
    <s v="We take great short(er) plays by brilliant playwrights &amp; make visually stunning conversation pieces in response to the city we live in"/>
    <x v="38"/>
    <n v="453"/>
    <x v="2"/>
    <x v="1"/>
    <s v="GBP"/>
    <n v="1488394800"/>
    <n v="1486681708"/>
    <n v="17206.964212962965"/>
    <s v="1947/02/08"/>
    <x v="297"/>
    <b v="0"/>
    <n v="14"/>
    <b v="0"/>
    <x v="6"/>
  </r>
  <r>
    <n v="4002"/>
    <s v="Terry Pratchett's Wyrd Sisters"/>
    <s v="Bring Wyrd Sisters, a comedy of Shakespearean proportions, to small-town Texas. Loosely parodies the â€œScottish Play.â€"/>
    <x v="21"/>
    <n v="23"/>
    <x v="2"/>
    <x v="0"/>
    <s v="USD"/>
    <n v="1411779761"/>
    <n v="1409187761"/>
    <n v="16310.043530092593"/>
    <s v="1944/08/26"/>
    <x v="1196"/>
    <b v="0"/>
    <n v="4"/>
    <b v="0"/>
    <x v="6"/>
  </r>
  <r>
    <n v="4003"/>
    <s v="MAMA BA-B: The Stage Play"/>
    <s v="&quot;MAMA'Z BA-B&quot; is the story of Marcus Williams who struggles to find a place for himself as a young black male."/>
    <x v="13"/>
    <n v="201"/>
    <x v="2"/>
    <x v="0"/>
    <s v="USD"/>
    <n v="1424009147"/>
    <n v="1421417147"/>
    <n v="16451.587349537036"/>
    <s v="1945/01/14"/>
    <x v="498"/>
    <b v="0"/>
    <n v="2"/>
    <b v="0"/>
    <x v="6"/>
  </r>
  <r>
    <n v="4004"/>
    <s v="South Florida Tours"/>
    <s v="Help Launch The Queen Into South Florida!"/>
    <x v="2"/>
    <n v="1"/>
    <x v="2"/>
    <x v="0"/>
    <s v="USD"/>
    <n v="1412740457"/>
    <n v="1410148457"/>
    <n v="16321.16269675926"/>
    <s v="1944/09/06"/>
    <x v="316"/>
    <b v="0"/>
    <n v="1"/>
    <b v="0"/>
    <x v="6"/>
  </r>
  <r>
    <n v="4005"/>
    <s v="Bringing more Art to the Community"/>
    <s v="Help us bring more Art to the Community. It's our second production, Fences by August Wilson. Help us make it a success!"/>
    <x v="9"/>
    <n v="40"/>
    <x v="2"/>
    <x v="0"/>
    <s v="USD"/>
    <n v="1413832985"/>
    <n v="1408648985"/>
    <n v="16303.807696759259"/>
    <s v="1944/08/19"/>
    <x v="1436"/>
    <b v="0"/>
    <n v="2"/>
    <b v="0"/>
    <x v="6"/>
  </r>
  <r>
    <n v="4006"/>
    <s v="&quot;The Norwegians&quot; Midwestern Tour"/>
    <s v="Olive and Betty have cheating boyfriends. The solution: Gus and Tor, two Norwegian hit men who specialize in solving such problems."/>
    <x v="11"/>
    <n v="2"/>
    <x v="2"/>
    <x v="0"/>
    <s v="USD"/>
    <n v="1455647587"/>
    <n v="1453487587"/>
    <n v="16822.772997685184"/>
    <s v="1946/01/20"/>
    <x v="774"/>
    <b v="0"/>
    <n v="1"/>
    <b v="0"/>
    <x v="6"/>
  </r>
  <r>
    <n v="4007"/>
    <s v="POLES APART - A PLAY IN 2 ACTS"/>
    <s v="Is the public ready to hear Matt's story? Is he willing to risk public speaking and the waning reputation among his own race?"/>
    <x v="13"/>
    <n v="5"/>
    <x v="2"/>
    <x v="0"/>
    <s v="USD"/>
    <n v="1409070480"/>
    <n v="1406572381"/>
    <n v="16279.77292824074"/>
    <s v="1944/07/26"/>
    <x v="1230"/>
    <b v="0"/>
    <n v="1"/>
    <b v="0"/>
    <x v="6"/>
  </r>
  <r>
    <n v="4008"/>
    <s v="Lovers and Other Strangers at The Cockpit"/>
    <s v="Lovers and Other Strangers by RenÃ©e Taylor and Joseph Bologna, showing at The Cockpit theatre in Marylebone, 10th - 14th August 2015"/>
    <x v="28"/>
    <n v="60"/>
    <x v="2"/>
    <x v="1"/>
    <s v="GBP"/>
    <n v="1437606507"/>
    <n v="1435014507"/>
    <n v="16608.964201388888"/>
    <s v="1945/06/20"/>
    <x v="0"/>
    <b v="0"/>
    <n v="4"/>
    <b v="0"/>
    <x v="6"/>
  </r>
  <r>
    <n v="4009"/>
    <s v="A play by Gabriel Kemlo about lost ideals, and new starts"/>
    <s v="Against the decline of Thatcherism, the fall of the Wall, and the rise of Acid House. This comedy is a 'Withnail &amp; I' for 1993."/>
    <x v="434"/>
    <n v="75"/>
    <x v="2"/>
    <x v="1"/>
    <s v="GBP"/>
    <n v="1410281360"/>
    <n v="1406825360"/>
    <n v="16282.700925925927"/>
    <s v="1944/07/29"/>
    <x v="808"/>
    <b v="0"/>
    <n v="3"/>
    <b v="0"/>
    <x v="6"/>
  </r>
  <r>
    <n v="4010"/>
    <s v="The Connection Play 2014"/>
    <s v="JUNTO Productions is proud to present our first production, the premiere of The Connection, a play by Jeffrey Paul."/>
    <x v="312"/>
    <n v="1742"/>
    <x v="2"/>
    <x v="0"/>
    <s v="USD"/>
    <n v="1414348166"/>
    <n v="1412879366"/>
    <n v="16352.770439814814"/>
    <s v="1944/10/07"/>
    <x v="786"/>
    <b v="0"/>
    <n v="38"/>
    <b v="0"/>
    <x v="6"/>
  </r>
  <r>
    <n v="4011"/>
    <s v="Just Bryan, a radio drama"/>
    <s v="Radio drama about a failed comedian with the help of his Dictaphone friend Alan, tries to become a success whilst fighting his demons."/>
    <x v="49"/>
    <n v="19"/>
    <x v="2"/>
    <x v="1"/>
    <s v="GBP"/>
    <n v="1422450278"/>
    <n v="1419858278"/>
    <n v="16433.54488425926"/>
    <s v="1944/12/27"/>
    <x v="833"/>
    <b v="0"/>
    <n v="4"/>
    <b v="0"/>
    <x v="6"/>
  </r>
  <r>
    <n v="4012"/>
    <s v="The Butterfly Catcher"/>
    <s v="LEELA IS A 14 YEAR OLD GIRL. JONAH IS A 56 YEAR OLD MAN. IT'S BEEN GOING ON FOR 3 YEARS. HERE COMES THE NIGHT OF VIOLENT RECKONING."/>
    <x v="435"/>
    <n v="0"/>
    <x v="2"/>
    <x v="1"/>
    <s v="GBP"/>
    <n v="1430571849"/>
    <n v="1427979849"/>
    <n v="16527.544548611109"/>
    <s v="1945/03/31"/>
    <x v="117"/>
    <b v="0"/>
    <n v="0"/>
    <b v="0"/>
    <x v="6"/>
  </r>
  <r>
    <n v="4013"/>
    <s v="Harriet Tubman Woman Of Faith"/>
    <s v="Harriet Tubman Woman of Faith is a remarkable narrative about the life and faith of Harriet Tubman, told through a dream of a teenager."/>
    <x v="13"/>
    <n v="26"/>
    <x v="2"/>
    <x v="0"/>
    <s v="USD"/>
    <n v="1424070823"/>
    <n v="1421478823"/>
    <n v="16452.301192129631"/>
    <s v="1945/01/15"/>
    <x v="622"/>
    <b v="0"/>
    <n v="2"/>
    <b v="0"/>
    <x v="6"/>
  </r>
  <r>
    <n v="4014"/>
    <s v="Ministry theater"/>
    <s v="I am trying to put together a ministry theater company for junior / high schoolers that which puts on free shows in the SoCal area."/>
    <x v="7"/>
    <n v="0"/>
    <x v="2"/>
    <x v="0"/>
    <s v="USD"/>
    <n v="1457157269"/>
    <n v="1455861269"/>
    <n v="16850.246168981481"/>
    <s v="1946/02/17"/>
    <x v="884"/>
    <b v="0"/>
    <n v="0"/>
    <b v="0"/>
    <x v="6"/>
  </r>
  <r>
    <n v="4015"/>
    <s v="Shakespeare In The Park"/>
    <s v="FREE Shakespeare In the Park in Bergen County, NJ on July 24, 25, 31, and August 1. We need your support to help keep our show FREE"/>
    <x v="39"/>
    <n v="1"/>
    <x v="2"/>
    <x v="0"/>
    <s v="USD"/>
    <n v="1437331463"/>
    <n v="1434739463"/>
    <n v="16605.780821759261"/>
    <s v="1945/06/17"/>
    <x v="1569"/>
    <b v="0"/>
    <n v="1"/>
    <b v="0"/>
    <x v="6"/>
  </r>
  <r>
    <n v="4016"/>
    <s v="MENTAL Play"/>
    <s v="A new play and project exploring challenges faced by young adults struggling with mental health issues in contemporary Britain."/>
    <x v="2"/>
    <n v="70"/>
    <x v="2"/>
    <x v="1"/>
    <s v="GBP"/>
    <n v="1410987400"/>
    <n v="1408395400"/>
    <n v="16300.872685185184"/>
    <s v="1944/08/16"/>
    <x v="18"/>
    <b v="0"/>
    <n v="7"/>
    <b v="0"/>
    <x v="6"/>
  </r>
  <r>
    <n v="4017"/>
    <s v="The Rights (and Wrongs) of Mary Wollstonecraft"/>
    <s v="The true story of the romantic entanglements of Mary Shelley's parents. Anarchist; William Godwin &amp;, 1st feminist; Mary Wollstonecraft."/>
    <x v="3"/>
    <n v="105"/>
    <x v="2"/>
    <x v="0"/>
    <s v="USD"/>
    <n v="1409846874"/>
    <n v="1407254874"/>
    <n v="16287.672152777777"/>
    <s v="1944/08/03"/>
    <x v="770"/>
    <b v="0"/>
    <n v="2"/>
    <b v="0"/>
    <x v="6"/>
  </r>
  <r>
    <n v="4018"/>
    <s v="Time Please Fringe"/>
    <s v="Funding for a production of Time Please at the Brighton Fringe 2017... and beyond."/>
    <x v="15"/>
    <n v="130"/>
    <x v="2"/>
    <x v="1"/>
    <s v="GBP"/>
    <n v="1475877108"/>
    <n v="1473285108"/>
    <n v="17051.910972222224"/>
    <s v="1946/09/06"/>
    <x v="1439"/>
    <b v="0"/>
    <n v="4"/>
    <b v="0"/>
    <x v="6"/>
  </r>
  <r>
    <n v="4019"/>
    <s v="We Don't Play Fight"/>
    <s v="Finally a crossover of the arts takes place! Theater &amp; LIVE Pro Wrestling. A unique story featuring TV Pro Wrestling without the TV."/>
    <x v="8"/>
    <n v="29"/>
    <x v="2"/>
    <x v="0"/>
    <s v="USD"/>
    <n v="1460737680"/>
    <n v="1455725596"/>
    <n v="16848.675879629631"/>
    <s v="1946/02/15"/>
    <x v="351"/>
    <b v="0"/>
    <n v="4"/>
    <b v="0"/>
    <x v="6"/>
  </r>
  <r>
    <n v="4020"/>
    <s v="Those That Fly"/>
    <s v="Having lived her whole life in the midst of a civil war, 11 year old Leyla dreams of being a pilot so she may fly her family to safety."/>
    <x v="20"/>
    <n v="100"/>
    <x v="2"/>
    <x v="0"/>
    <s v="USD"/>
    <n v="1427168099"/>
    <n v="1424579699"/>
    <n v="16488.190960648149"/>
    <s v="1945/02/20"/>
    <x v="480"/>
    <b v="0"/>
    <n v="3"/>
    <b v="0"/>
    <x v="6"/>
  </r>
  <r>
    <n v="4021"/>
    <s v="Angels in Houston"/>
    <s v="Help a group of actors end bigotry in Houston, TX by supporting a  full production of Angels in America."/>
    <x v="36"/>
    <n v="125"/>
    <x v="2"/>
    <x v="0"/>
    <s v="USD"/>
    <n v="1414360358"/>
    <n v="1409176358"/>
    <n v="16309.911550925926"/>
    <s v="1944/08/25"/>
    <x v="21"/>
    <b v="0"/>
    <n v="2"/>
    <b v="0"/>
    <x v="6"/>
  </r>
  <r>
    <n v="4022"/>
    <s v="The Merchant of Venice as Shakespeare Heard It"/>
    <s v="Help us produce a video of the first Original Pronunciation Merchant of Venice."/>
    <x v="102"/>
    <n v="12521"/>
    <x v="2"/>
    <x v="0"/>
    <s v="USD"/>
    <n v="1422759240"/>
    <n v="1418824867"/>
    <n v="16421.584108796298"/>
    <s v="1944/12/15"/>
    <x v="553"/>
    <b v="0"/>
    <n v="197"/>
    <b v="0"/>
    <x v="6"/>
  </r>
  <r>
    <n v="4023"/>
    <s v="Forgive &amp; Forget"/>
    <s v="An original gospel stage play that explores the pain and hurt caused by those who struggle to forgive others!"/>
    <x v="39"/>
    <n v="0"/>
    <x v="2"/>
    <x v="0"/>
    <s v="USD"/>
    <n v="1458860363"/>
    <n v="1454975963"/>
    <n v="16839.999571759261"/>
    <s v="1946/02/06"/>
    <x v="1421"/>
    <b v="0"/>
    <n v="0"/>
    <b v="0"/>
    <x v="6"/>
  </r>
  <r>
    <n v="4024"/>
    <s v="Super Date, The Dating Game Show for Superheroes"/>
    <s v="Ever wonder what Wonder Woman wants in a super man? Can you be both a lover, and a fighter? And, whatâ€™s with all the spandex?"/>
    <x v="134"/>
    <n v="10"/>
    <x v="2"/>
    <x v="0"/>
    <s v="USD"/>
    <n v="1441037097"/>
    <n v="1438445097"/>
    <n v="16648.670104166667"/>
    <s v="1945/07/30"/>
    <x v="1388"/>
    <b v="0"/>
    <n v="1"/>
    <b v="0"/>
    <x v="6"/>
  </r>
  <r>
    <n v="4025"/>
    <s v="Financement et aide Ã  la crÃ©ation"/>
    <s v="Acteurs, scÃ©naristes et metteurs en scÃ¨ne souhaitant monter, 5 piÃ¨ces de thÃ©Ã¢tre ainsi que 3 courts mÃ©trages et 2 long-mÃ©trages."/>
    <x v="10"/>
    <n v="250"/>
    <x v="2"/>
    <x v="6"/>
    <s v="EUR"/>
    <n v="1437889336"/>
    <n v="1432705336"/>
    <n v="16582.237685185184"/>
    <s v="1945/05/25"/>
    <x v="840"/>
    <b v="0"/>
    <n v="4"/>
    <b v="0"/>
    <x v="6"/>
  </r>
  <r>
    <n v="4026"/>
    <s v="Speak to my Soul: A Montage of Voices"/>
    <s v="This is a play that voices that stories of the black experience in America using spoken word, song and dance."/>
    <x v="23"/>
    <n v="0"/>
    <x v="2"/>
    <x v="0"/>
    <s v="USD"/>
    <n v="1449247439"/>
    <n v="1444059839"/>
    <n v="16713.65554398148"/>
    <s v="1945/10/03"/>
    <x v="467"/>
    <b v="0"/>
    <n v="0"/>
    <b v="0"/>
    <x v="6"/>
  </r>
  <r>
    <n v="4027"/>
    <s v="Lincoln High School presents: Little Shop of Horrors"/>
    <s v="Drama Students at Lincoln High School in Walla Walla, WA are working hard to present their excellent version of Little Shop of Horrors."/>
    <x v="9"/>
    <n v="215"/>
    <x v="2"/>
    <x v="0"/>
    <s v="USD"/>
    <n v="1487811600"/>
    <n v="1486077481"/>
    <n v="17199.970844907406"/>
    <s v="1947/02/01"/>
    <x v="1285"/>
    <b v="0"/>
    <n v="7"/>
    <b v="0"/>
    <x v="6"/>
  </r>
  <r>
    <n v="4028"/>
    <s v="The Last King of the I.D.A. (Minnesota Fringe)"/>
    <s v="The 2014 Minnesota Fringe Festival brings the World Premiere of LightBright's one-act play, The Last King of the I.D.A."/>
    <x v="13"/>
    <n v="561"/>
    <x v="2"/>
    <x v="0"/>
    <s v="USD"/>
    <n v="1402007500"/>
    <n v="1399415500"/>
    <n v="16196.938657407407"/>
    <s v="1944/05/04"/>
    <x v="1531"/>
    <b v="0"/>
    <n v="11"/>
    <b v="0"/>
    <x v="6"/>
  </r>
  <r>
    <n v="4029"/>
    <s v="Next 2 the Stage"/>
    <s v="A theater complex that educates as we entertain.  We will provide shows that inspire and theater classes that motivate."/>
    <x v="22"/>
    <n v="0"/>
    <x v="2"/>
    <x v="0"/>
    <s v="USD"/>
    <n v="1450053370"/>
    <n v="1447461370"/>
    <n v="16753.02511574074"/>
    <s v="1945/11/12"/>
    <x v="1337"/>
    <b v="0"/>
    <n v="0"/>
    <b v="0"/>
    <x v="6"/>
  </r>
  <r>
    <n v="4030"/>
    <s v="The Martin and Lewis Tribute Show"/>
    <s v="The world's best and only tribute to Dean Martin and Jerry Lewis_x000a_ bringing back the Music, Laughter and the Love."/>
    <x v="30"/>
    <n v="400"/>
    <x v="2"/>
    <x v="0"/>
    <s v="USD"/>
    <n v="1454525340"/>
    <n v="1452008599"/>
    <n v="16805.655081018518"/>
    <s v="1946/01/03"/>
    <x v="1344"/>
    <b v="0"/>
    <n v="6"/>
    <b v="0"/>
    <x v="6"/>
  </r>
  <r>
    <n v="4031"/>
    <s v="As You Like It in The Enchanted Forest Wildlife Sanctuary"/>
    <s v="HeARTistry's contemporary production of As You Like It epitomizes the wit and eloquence of William Shakespeare for a modern audience."/>
    <x v="10"/>
    <n v="0"/>
    <x v="2"/>
    <x v="0"/>
    <s v="USD"/>
    <n v="1418914964"/>
    <n v="1414591364"/>
    <n v="16372.585231481482"/>
    <s v="1944/10/27"/>
    <x v="789"/>
    <b v="0"/>
    <n v="0"/>
    <b v="0"/>
    <x v="6"/>
  </r>
  <r>
    <n v="4032"/>
    <s v="The Modern Theater's 'Play It Forward' Fund"/>
    <s v="'Play it Forward' is a ticket bank for individuals in need. Fund a theater experience for someone that would otherwise go without!"/>
    <x v="436"/>
    <n v="413"/>
    <x v="2"/>
    <x v="0"/>
    <s v="USD"/>
    <n v="1450211116"/>
    <n v="1445023516"/>
    <n v="16724.809212962962"/>
    <s v="1945/10/14"/>
    <x v="1495"/>
    <b v="0"/>
    <n v="7"/>
    <b v="0"/>
    <x v="6"/>
  </r>
  <r>
    <n v="4033"/>
    <s v="2020 Vision: a love story told over sixty years"/>
    <s v="Help us produce an iconic new verse play, set in the year 2020, with virtuoso acting and hauntingly beautiful words and music"/>
    <x v="437"/>
    <n v="6141.99"/>
    <x v="2"/>
    <x v="1"/>
    <s v="GBP"/>
    <n v="1475398800"/>
    <n v="1472711224"/>
    <n v="17045.268796296295"/>
    <s v="1946/08/31"/>
    <x v="782"/>
    <b v="0"/>
    <n v="94"/>
    <b v="0"/>
    <x v="6"/>
  </r>
  <r>
    <n v="4034"/>
    <s v="Technical Design for Liberty Lake Community Theatre"/>
    <s v="This local community theatre needs a proper, efficient, SAFE and professional audio and lighting setup. Helps us raise the funds!"/>
    <x v="438"/>
    <n v="200"/>
    <x v="2"/>
    <x v="0"/>
    <s v="USD"/>
    <n v="1428097450"/>
    <n v="1425509050"/>
    <n v="16498.947337962964"/>
    <s v="1945/03/02"/>
    <x v="123"/>
    <b v="0"/>
    <n v="2"/>
    <b v="0"/>
    <x v="6"/>
  </r>
  <r>
    <n v="4035"/>
    <s v="The Lost Boy"/>
    <s v="&quot;Stories are where you go to look for the truth of your own life.&quot; (Frank Delaney)"/>
    <x v="3"/>
    <n v="3685"/>
    <x v="2"/>
    <x v="0"/>
    <s v="USD"/>
    <n v="1413925887"/>
    <n v="1411333887"/>
    <n v="16334.882951388889"/>
    <s v="1944/09/19"/>
    <x v="1570"/>
    <b v="0"/>
    <n v="25"/>
    <b v="0"/>
    <x v="6"/>
  </r>
  <r>
    <n v="4036"/>
    <s v="3 Days In Savannah"/>
    <s v="&quot;3 Days In Savannah&quot; explores the issues of love, racism, and regret while reminding us that, &quot;life is a game and love is the prize.&quot;"/>
    <x v="12"/>
    <n v="2823"/>
    <x v="2"/>
    <x v="0"/>
    <s v="USD"/>
    <n v="1404253800"/>
    <n v="1402784964"/>
    <n v="16235.937083333334"/>
    <s v="1944/06/12"/>
    <x v="1571"/>
    <b v="0"/>
    <n v="17"/>
    <b v="0"/>
    <x v="6"/>
  </r>
  <r>
    <n v="4037"/>
    <s v="The Pelican, by August Strindberg"/>
    <s v="The Pelican is a haunted play by one of Swedenâ€™s most renowned playwrights, August Strindberg, about a mother's tragic deceit."/>
    <x v="176"/>
    <n v="80"/>
    <x v="2"/>
    <x v="0"/>
    <s v="USD"/>
    <n v="1464099900"/>
    <n v="1462585315"/>
    <n v="16928.070775462962"/>
    <s v="1946/05/06"/>
    <x v="1559"/>
    <b v="0"/>
    <n v="2"/>
    <b v="0"/>
    <x v="6"/>
  </r>
  <r>
    <n v="4038"/>
    <s v="Take the Vagina Monologues to Main Street in Lexington, NC!"/>
    <s v="We are vagina warriors ready to bring our message of human rights, empowerment and diversity to Main St. Lexington, NC."/>
    <x v="30"/>
    <n v="301"/>
    <x v="2"/>
    <x v="0"/>
    <s v="USD"/>
    <n v="1413573010"/>
    <n v="1408389010"/>
    <n v="16300.798726851852"/>
    <s v="1944/08/16"/>
    <x v="18"/>
    <b v="0"/>
    <n v="4"/>
    <b v="0"/>
    <x v="6"/>
  </r>
  <r>
    <n v="4039"/>
    <s v="Defiant Entertainment presents: The Park Bench"/>
    <s v="Help stage an original One Act Play that brings awareness to Alzheimer's in its debut performance."/>
    <x v="2"/>
    <n v="300"/>
    <x v="2"/>
    <x v="0"/>
    <s v="USD"/>
    <n v="1448949540"/>
    <n v="1446048367"/>
    <n v="16736.670914351853"/>
    <s v="1945/10/26"/>
    <x v="1572"/>
    <b v="0"/>
    <n v="5"/>
    <b v="0"/>
    <x v="6"/>
  </r>
  <r>
    <n v="4040"/>
    <s v="The Last Encore Musical"/>
    <s v="This nationally published book, set in the 70â€™s, tells the untold story of singers and a friendly reunion visit turning bad."/>
    <x v="6"/>
    <n v="2500"/>
    <x v="2"/>
    <x v="0"/>
    <s v="USD"/>
    <n v="1437188400"/>
    <n v="1432100004"/>
    <n v="16575.231527777778"/>
    <s v="1945/05/18"/>
    <x v="1057"/>
    <b v="0"/>
    <n v="2"/>
    <b v="0"/>
    <x v="6"/>
  </r>
  <r>
    <n v="4041"/>
    <s v="In the Land of Gold"/>
    <s v="A bold, colouful, vibrant play centred around the last remaining monarchy of Africa."/>
    <x v="10"/>
    <n v="21"/>
    <x v="2"/>
    <x v="1"/>
    <s v="GBP"/>
    <n v="1473160954"/>
    <n v="1467976954"/>
    <n v="16990.474004629628"/>
    <s v="1946/07/07"/>
    <x v="138"/>
    <b v="0"/>
    <n v="2"/>
    <b v="0"/>
    <x v="6"/>
  </r>
  <r>
    <n v="4042"/>
    <s v="Messages"/>
    <s v="Acting group and production for inner city youth, about inner city youth. The problems and stuation that they see everyday."/>
    <x v="3"/>
    <n v="21"/>
    <x v="2"/>
    <x v="0"/>
    <s v="USD"/>
    <n v="1421781360"/>
    <n v="1419213664"/>
    <n v="16426.084074074075"/>
    <s v="1944/12/20"/>
    <x v="49"/>
    <b v="0"/>
    <n v="3"/>
    <b v="0"/>
    <x v="6"/>
  </r>
  <r>
    <n v="4043"/>
    <s v="Not making potato salad here!"/>
    <s v="This could be my last play, need to bring my son out to see it before it's over.  Need to fly him here from BC"/>
    <x v="43"/>
    <n v="0"/>
    <x v="2"/>
    <x v="5"/>
    <s v="CAD"/>
    <n v="1416524325"/>
    <n v="1415228325"/>
    <n v="16379.957465277777"/>
    <s v="1944/11/03"/>
    <x v="505"/>
    <b v="0"/>
    <n v="0"/>
    <b v="0"/>
    <x v="6"/>
  </r>
  <r>
    <n v="4044"/>
    <s v="Cielito Lindo (Pretty Little One)"/>
    <s v="A bilingual play in The New Works Festival at UT that crosses cultures and explores what it means to be confident with who you are."/>
    <x v="20"/>
    <n v="225"/>
    <x v="2"/>
    <x v="0"/>
    <s v="USD"/>
    <n v="1428642000"/>
    <n v="1426050982"/>
    <n v="16505.219699074074"/>
    <s v="1945/03/09"/>
    <x v="996"/>
    <b v="0"/>
    <n v="4"/>
    <b v="0"/>
    <x v="6"/>
  </r>
  <r>
    <n v="4045"/>
    <s v="The Hostages"/>
    <s v="&quot;The Hostages&quot; is about a bank robbery gone wrong, as we learn more about each characters, we question who are the actually hostages..."/>
    <x v="10"/>
    <n v="1"/>
    <x v="2"/>
    <x v="2"/>
    <s v="AUD"/>
    <n v="1408596589"/>
    <n v="1406004589"/>
    <n v="16273.201261574073"/>
    <s v="1944/07/20"/>
    <x v="29"/>
    <b v="0"/>
    <n v="1"/>
    <b v="0"/>
    <x v="6"/>
  </r>
  <r>
    <n v="4046"/>
    <s v="Glenn Herman's EXPRESSIONS: The UnKnown"/>
    <s v="An eclectic One Man stage show, that takes the audience on a journey through vast personalities, as he discovers his true self...#Drama"/>
    <x v="439"/>
    <n v="460"/>
    <x v="2"/>
    <x v="0"/>
    <s v="USD"/>
    <n v="1413992210"/>
    <n v="1411400210"/>
    <n v="16335.650578703704"/>
    <s v="1944/09/20"/>
    <x v="119"/>
    <b v="0"/>
    <n v="12"/>
    <b v="0"/>
    <x v="6"/>
  </r>
  <r>
    <n v="4047"/>
    <s v="The Bridge That Brought Us Over: The History of Gospel Music"/>
    <s v="A conservative grandmother takes her hip-hop generation grandchildren through the history of Gospel music in one night..."/>
    <x v="10"/>
    <n v="110"/>
    <x v="2"/>
    <x v="0"/>
    <s v="USD"/>
    <n v="1420938000"/>
    <n v="1418862743"/>
    <n v="16422.022488425926"/>
    <s v="1944/12/16"/>
    <x v="442"/>
    <b v="0"/>
    <n v="4"/>
    <b v="0"/>
    <x v="6"/>
  </r>
  <r>
    <n v="4048"/>
    <s v="Speechless"/>
    <s v="The unspoken story of growing up disabled with cerebral palsy and no speech. This inclusive company fights ignorance using dark humour."/>
    <x v="73"/>
    <n v="3001"/>
    <x v="2"/>
    <x v="1"/>
    <s v="GBP"/>
    <n v="1460373187"/>
    <n v="1457352787"/>
    <n v="16867.509108796297"/>
    <s v="1946/03/06"/>
    <x v="1426"/>
    <b v="0"/>
    <n v="91"/>
    <b v="0"/>
    <x v="6"/>
  </r>
  <r>
    <n v="4049"/>
    <s v="The Hounds of Reservoir - A Shakesperian Heist film"/>
    <s v="A caravan heist goes horribly wrong. When the rogues meet up to discuss the matter, they suspect one of them is the King's guard."/>
    <x v="22"/>
    <n v="16"/>
    <x v="2"/>
    <x v="0"/>
    <s v="USD"/>
    <n v="1436914815"/>
    <n v="1434322815"/>
    <n v="16600.958506944444"/>
    <s v="1945/06/12"/>
    <x v="938"/>
    <b v="0"/>
    <n v="1"/>
    <b v="0"/>
    <x v="6"/>
  </r>
  <r>
    <n v="4050"/>
    <s v="Ø¢Ù…ÙŠÙ† (Amen)"/>
    <s v="Amen is an important jarring story about the repercussions of reporting the war from the front lines and the war that follows them home"/>
    <x v="15"/>
    <n v="1"/>
    <x v="2"/>
    <x v="0"/>
    <s v="USD"/>
    <n v="1414077391"/>
    <n v="1411485391"/>
    <n v="16336.636469907407"/>
    <s v="1944/09/21"/>
    <x v="128"/>
    <b v="0"/>
    <n v="1"/>
    <b v="0"/>
    <x v="6"/>
  </r>
  <r>
    <n v="4051"/>
    <s v="Phantom of the Kun Opera"/>
    <s v="It is a heart-breaking life story of Wu family who tries to preserve the gem of Chinese Kun Opera through generations."/>
    <x v="2"/>
    <n v="0"/>
    <x v="2"/>
    <x v="0"/>
    <s v="USD"/>
    <n v="1399618380"/>
    <n v="1399058797"/>
    <n v="16192.810150462963"/>
    <s v="1944/04/30"/>
    <x v="428"/>
    <b v="0"/>
    <n v="0"/>
    <b v="0"/>
    <x v="6"/>
  </r>
  <r>
    <n v="4052"/>
    <s v="Throw Like A Girl"/>
    <s v="This empowering piece encourages women to rise up and pursue their dreams, not by behaving like a boy but by,_x000a_â€œThrowing Like A Girl.â€"/>
    <x v="9"/>
    <n v="1126"/>
    <x v="2"/>
    <x v="0"/>
    <s v="USD"/>
    <n v="1413234316"/>
    <n v="1408050316"/>
    <n v="16296.878657407407"/>
    <s v="1944/08/12"/>
    <x v="539"/>
    <b v="0"/>
    <n v="13"/>
    <b v="0"/>
    <x v="6"/>
  </r>
  <r>
    <n v="4053"/>
    <s v="'Time at the Bar!' - Written and directed by Kieran Mellish"/>
    <s v="'Time at the Bar!' is a play written by Kieran Mellish, a student at Loughborough University and member of LSU Stage Society."/>
    <x v="2"/>
    <n v="110"/>
    <x v="2"/>
    <x v="1"/>
    <s v="GBP"/>
    <n v="1416081600"/>
    <n v="1413477228"/>
    <n v="16359.690138888889"/>
    <s v="1944/10/14"/>
    <x v="776"/>
    <b v="0"/>
    <n v="2"/>
    <b v="0"/>
    <x v="6"/>
  </r>
  <r>
    <n v="4054"/>
    <s v="Truth is..&quot;Real Love Ain't Suppose to Hurt&quot;"/>
    <s v="I love you,he said,then he kissed her as her tears fell down.It was my fault but make up will fix it&quot;she replied,then he hit her again!"/>
    <x v="440"/>
    <n v="0"/>
    <x v="2"/>
    <x v="0"/>
    <s v="USD"/>
    <n v="1475294400"/>
    <n v="1472674285"/>
    <n v="17044.841261574074"/>
    <s v="1946/08/30"/>
    <x v="1573"/>
    <b v="0"/>
    <n v="0"/>
    <b v="0"/>
    <x v="6"/>
  </r>
  <r>
    <n v="4055"/>
    <s v="'The Tempest' at the Minack Theatre Cornwall, July 2014"/>
    <s v="Moving Stories' 'The Tempest' promises to be vibrant &amp; enchanting, with original music, vivid design &amp; unforgettable performances."/>
    <x v="10"/>
    <n v="881"/>
    <x v="2"/>
    <x v="1"/>
    <s v="GBP"/>
    <n v="1403192031"/>
    <n v="1400600031"/>
    <n v="16210.648506944444"/>
    <s v="1944/05/18"/>
    <x v="1065"/>
    <b v="0"/>
    <n v="21"/>
    <b v="0"/>
    <x v="6"/>
  </r>
  <r>
    <n v="4056"/>
    <s v="American Pride"/>
    <s v="American Pride is a play centered on the Poetry of one Iraq War veteran, and follows her journey through war and back home."/>
    <x v="15"/>
    <n v="795"/>
    <x v="2"/>
    <x v="0"/>
    <s v="USD"/>
    <n v="1467575940"/>
    <n v="1465856639"/>
    <n v="16965.933321759258"/>
    <s v="1946/06/12"/>
    <x v="160"/>
    <b v="0"/>
    <n v="9"/>
    <b v="0"/>
    <x v="6"/>
  </r>
  <r>
    <n v="4057"/>
    <s v="HOWARD BARKER DOUBLE BILL - Arcola Theatre 2015"/>
    <s v="Exhilarating Double Bill uniting London premiere of THE TWELFTH BATTLE OF ISONZO &amp; thrilling revival of JUDITH: A PARTING FROM THE BODY"/>
    <x v="8"/>
    <n v="775"/>
    <x v="2"/>
    <x v="1"/>
    <s v="GBP"/>
    <n v="1448492400"/>
    <n v="1446506080"/>
    <n v="16741.968518518519"/>
    <s v="1945/10/31"/>
    <x v="1574"/>
    <b v="0"/>
    <n v="6"/>
    <b v="0"/>
    <x v="6"/>
  </r>
  <r>
    <n v="4058"/>
    <s v="Secret of Shahrazad (World Premier)"/>
    <s v="Help reveal the beauty of Islamic culture by launching this new adventure play celebrating Persian music, dance, and lore."/>
    <x v="192"/>
    <n v="95"/>
    <x v="2"/>
    <x v="0"/>
    <s v="USD"/>
    <n v="1459483140"/>
    <n v="1458178044"/>
    <n v="16877.060694444444"/>
    <s v="1946/03/16"/>
    <x v="502"/>
    <b v="0"/>
    <n v="4"/>
    <b v="0"/>
    <x v="6"/>
  </r>
  <r>
    <n v="4059"/>
    <s v="The Million Dollar Shot"/>
    <s v="A very Canadian children's play inspired by the tradition of British pantomimes like Aladdin, and the Nutcracker."/>
    <x v="3"/>
    <n v="250"/>
    <x v="2"/>
    <x v="5"/>
    <s v="CAD"/>
    <n v="1410836400"/>
    <n v="1408116152"/>
    <n v="16297.640648148148"/>
    <s v="1944/08/13"/>
    <x v="577"/>
    <b v="0"/>
    <n v="7"/>
    <b v="0"/>
    <x v="6"/>
  </r>
  <r>
    <n v="4060"/>
    <s v="Good Evening, I'm Robert Service"/>
    <s v="A funny, poignant play that revives the forgotten life and adventures of great Scottish Canadian, world renowned poet, Robert Service."/>
    <x v="3"/>
    <n v="285"/>
    <x v="2"/>
    <x v="5"/>
    <s v="CAD"/>
    <n v="1403539200"/>
    <n v="1400604056"/>
    <n v="16210.695092592592"/>
    <s v="1944/05/18"/>
    <x v="1065"/>
    <b v="0"/>
    <n v="5"/>
    <b v="0"/>
    <x v="6"/>
  </r>
  <r>
    <n v="4061"/>
    <s v="PRODUCE the Stage Play SKYLAR'S SYNDROME by Gavin Kayner"/>
    <s v="SKYLAR'S SYNDROME is a tremendous psychodrama by master playwright Gavin Kayner!"/>
    <x v="441"/>
    <n v="0"/>
    <x v="2"/>
    <x v="0"/>
    <s v="USD"/>
    <n v="1461205423"/>
    <n v="1456025023"/>
    <n v="16852.141469907408"/>
    <s v="1946/02/19"/>
    <x v="1575"/>
    <b v="0"/>
    <n v="0"/>
    <b v="0"/>
    <x v="6"/>
  </r>
  <r>
    <n v="4062"/>
    <s v="Motorcycle MacBeth...NOT your grandmother's Shakespeare!"/>
    <s v="Shakespeare's beloved tragedy, MacBeth, staged in the Black Hills of Wyoming during Sturgis '76. Warning! This is no church picnic!"/>
    <x v="22"/>
    <n v="490"/>
    <x v="2"/>
    <x v="0"/>
    <s v="USD"/>
    <n v="1467481468"/>
    <n v="1464889468"/>
    <n v="16954.739212962962"/>
    <s v="1946/06/01"/>
    <x v="1162"/>
    <b v="0"/>
    <n v="3"/>
    <b v="0"/>
    <x v="6"/>
  </r>
  <r>
    <n v="4063"/>
    <s v="Whisper Me Happy Ever After (WMHEA)"/>
    <s v="WMHAE by Julie McNamara, raises awareness of the effects domestic violence has on the mental health of young people who witness it."/>
    <x v="196"/>
    <n v="135"/>
    <x v="2"/>
    <x v="1"/>
    <s v="GBP"/>
    <n v="1403886084"/>
    <n v="1401294084"/>
    <n v="16218.681527777779"/>
    <s v="1944/05/26"/>
    <x v="1429"/>
    <b v="0"/>
    <n v="9"/>
    <b v="0"/>
    <x v="6"/>
  </r>
  <r>
    <n v="4064"/>
    <s v="Help us make &quot;The Odd Couple&quot; a show to remember."/>
    <s v="We are mounting a production of Neil Simon's brilliant comedy, The Odd Couple, and need your help to make it as wonderful as we can."/>
    <x v="13"/>
    <n v="385"/>
    <x v="2"/>
    <x v="2"/>
    <s v="AUD"/>
    <n v="1430316426"/>
    <n v="1427724426"/>
    <n v="16524.588263888891"/>
    <s v="1945/03/28"/>
    <x v="304"/>
    <b v="0"/>
    <n v="6"/>
    <b v="0"/>
    <x v="6"/>
  </r>
  <r>
    <n v="4065"/>
    <s v="A Midsummer's Night's Dream"/>
    <s v="A classical/ fantasy version of midsummers done by professionally trained actors in Tulsa!"/>
    <x v="23"/>
    <n v="27"/>
    <x v="2"/>
    <x v="0"/>
    <s v="USD"/>
    <n v="1407883811"/>
    <n v="1405291811"/>
    <n v="16264.951516203704"/>
    <s v="1944/07/11"/>
    <x v="1094"/>
    <b v="0"/>
    <n v="4"/>
    <b v="0"/>
    <x v="6"/>
  </r>
  <r>
    <n v="4066"/>
    <s v="Divine Connection Performing Arts Leadership Program"/>
    <s v="We have created an outstanding mobile Performing Arts Program that has great impact on the social development in multiple communities."/>
    <x v="36"/>
    <n v="25"/>
    <x v="2"/>
    <x v="0"/>
    <s v="USD"/>
    <n v="1463619388"/>
    <n v="1461027388"/>
    <n v="16910.039212962962"/>
    <s v="1946/04/18"/>
    <x v="233"/>
    <b v="0"/>
    <n v="1"/>
    <b v="0"/>
    <x v="6"/>
  </r>
  <r>
    <n v="4067"/>
    <s v="Help Shakespeare Troupe accept invite to perform in UK!"/>
    <s v="Will Power Troupe is the only US group invited to perform in London's Shakespeare Festival. We need your help to bring the USA to UK!"/>
    <x v="10"/>
    <n v="3045"/>
    <x v="2"/>
    <x v="0"/>
    <s v="USD"/>
    <n v="1443408550"/>
    <n v="1439952550"/>
    <n v="16666.11747685185"/>
    <s v="1945/08/17"/>
    <x v="1425"/>
    <b v="0"/>
    <n v="17"/>
    <b v="0"/>
    <x v="6"/>
  </r>
  <r>
    <n v="4068"/>
    <s v="Produce BELLE DAME SANS MERCI a stage play"/>
    <s v="Be a PRODUCER of the Original stage play BELLE DAME SANS MERCI by Michael Fenlason! :-) :-( !"/>
    <x v="442"/>
    <n v="34.950000000000003"/>
    <x v="2"/>
    <x v="0"/>
    <s v="USD"/>
    <n v="1484348700"/>
    <n v="1481756855"/>
    <n v="17149.963599537037"/>
    <s v="1946/12/13"/>
    <x v="1576"/>
    <b v="0"/>
    <n v="1"/>
    <b v="0"/>
    <x v="6"/>
  </r>
  <r>
    <n v="4069"/>
    <s v="The Pendulum Swings"/>
    <s v="'The Pendulum Swings' is a three-act dark comedy that sees Frank and Michael await their execution on Death Row."/>
    <x v="21"/>
    <n v="430"/>
    <x v="2"/>
    <x v="1"/>
    <s v="GBP"/>
    <n v="1425124800"/>
    <n v="1421596356"/>
    <n v="16453.661527777778"/>
    <s v="1945/01/16"/>
    <x v="484"/>
    <b v="0"/>
    <n v="13"/>
    <b v="0"/>
    <x v="6"/>
  </r>
  <r>
    <n v="4070"/>
    <s v="Southern Utah University: V-Day 2015"/>
    <s v="V-Day Southern Utah University 2015 and Second Studio Players presents: The Vagina Monologues"/>
    <x v="28"/>
    <n v="165"/>
    <x v="2"/>
    <x v="0"/>
    <s v="USD"/>
    <n v="1425178800"/>
    <n v="1422374420"/>
    <n v="16462.666898148149"/>
    <s v="1945/01/25"/>
    <x v="202"/>
    <b v="0"/>
    <n v="6"/>
    <b v="0"/>
    <x v="6"/>
  </r>
  <r>
    <n v="4071"/>
    <s v="ATEMPORAL"/>
    <s v="ExÃ¡men final de alumnos del Centro de CapacitaciÃ³n de la ANDA. Son extractos de obras: El JardÃ­n de los CerezoS, Madre Coraje y Casa"/>
    <x v="22"/>
    <n v="0"/>
    <x v="2"/>
    <x v="14"/>
    <s v="MXN"/>
    <n v="1482779931"/>
    <n v="1480187931"/>
    <n v="17131.804756944446"/>
    <s v="1946/11/25"/>
    <x v="1577"/>
    <b v="0"/>
    <n v="0"/>
    <b v="0"/>
    <x v="6"/>
  </r>
  <r>
    <n v="4072"/>
    <s v="Oh! What a Lovely War - Salute the Centenary"/>
    <s v="Salute the Centenary with this satirical and moving play. The centenary has national relevance, and we want to mark it in our community"/>
    <x v="28"/>
    <n v="4"/>
    <x v="2"/>
    <x v="1"/>
    <s v="GBP"/>
    <n v="1408646111"/>
    <n v="1403462111"/>
    <n v="16243.77443287037"/>
    <s v="1944/06/20"/>
    <x v="28"/>
    <b v="0"/>
    <n v="2"/>
    <b v="0"/>
    <x v="6"/>
  </r>
  <r>
    <n v="4073"/>
    <s v="OTHELLO, by William Shakespeare ( FUNDRAISER)"/>
    <s v="OTHELLO, directed by Daniel Echevarria. A tragedy that highlights political corruption and the madness that can come out of love."/>
    <x v="8"/>
    <n v="37"/>
    <x v="2"/>
    <x v="0"/>
    <s v="USD"/>
    <n v="1431144000"/>
    <n v="1426407426"/>
    <n v="16509.345208333332"/>
    <s v="1945/03/13"/>
    <x v="319"/>
    <b v="0"/>
    <n v="2"/>
    <b v="0"/>
    <x v="6"/>
  </r>
  <r>
    <n v="4074"/>
    <s v="The Free Man - the story of Hurr"/>
    <s v="A performance to inspire people, regardless of their faith, to visualise the repentance of Hurr and the forgiveness of Imam Hussain"/>
    <x v="181"/>
    <n v="735"/>
    <x v="2"/>
    <x v="1"/>
    <s v="GBP"/>
    <n v="1446732975"/>
    <n v="1444137375"/>
    <n v="16714.552951388891"/>
    <s v="1945/10/04"/>
    <x v="473"/>
    <b v="0"/>
    <n v="21"/>
    <b v="0"/>
    <x v="6"/>
  </r>
  <r>
    <n v="4075"/>
    <s v="Julius Caesar - Which side will you choose?"/>
    <s v="Set in the near future, this version of Shakespeare's classic play looks at how events that shook an empire could still happen today."/>
    <x v="13"/>
    <n v="576"/>
    <x v="2"/>
    <x v="1"/>
    <s v="GBP"/>
    <n v="1404149280"/>
    <n v="1400547969"/>
    <n v="16210.045937499999"/>
    <s v="1944/05/18"/>
    <x v="1065"/>
    <b v="0"/>
    <n v="13"/>
    <b v="0"/>
    <x v="6"/>
  </r>
  <r>
    <n v="4076"/>
    <s v="The Walls of Jericho ( A Voice for Warrior Families)"/>
    <s v="A play to raise awareness about the effects of mental illness on a military family in the Cold War area."/>
    <x v="176"/>
    <n v="0"/>
    <x v="2"/>
    <x v="0"/>
    <s v="USD"/>
    <n v="1413921060"/>
    <n v="1411499149"/>
    <n v="16336.795706018518"/>
    <s v="1944/09/21"/>
    <x v="128"/>
    <b v="0"/>
    <n v="0"/>
    <b v="0"/>
    <x v="6"/>
  </r>
  <r>
    <n v="4077"/>
    <s v="Citrus Heights Theatre In The Heights"/>
    <s v="We aim to bring creative, innovative, exciting, educational and fun community theater (with a professional attitude) to a new location."/>
    <x v="36"/>
    <n v="1335"/>
    <x v="2"/>
    <x v="0"/>
    <s v="USD"/>
    <n v="1482339794"/>
    <n v="1479747794"/>
    <n v="17126.710578703704"/>
    <s v="1946/11/20"/>
    <x v="676"/>
    <b v="0"/>
    <n v="6"/>
    <b v="0"/>
    <x v="6"/>
  </r>
  <r>
    <n v="4078"/>
    <s v="Theatre Memoire"/>
    <s v="Theatre Memoire are a High Wycombe based theatre company. Performing plays about multi-culturalism and interconectedness."/>
    <x v="49"/>
    <n v="0"/>
    <x v="2"/>
    <x v="1"/>
    <s v="GBP"/>
    <n v="1485543242"/>
    <n v="1482951242"/>
    <n v="17163.787523148148"/>
    <s v="1946/12/27"/>
    <x v="750"/>
    <b v="0"/>
    <n v="0"/>
    <b v="0"/>
    <x v="6"/>
  </r>
  <r>
    <n v="4079"/>
    <s v="Professor O'Hannigan's Time Machine (Student Directed)"/>
    <s v="A tale of obsession, science, and lost love! Help the Caddo Magnet Players give this student-written play its debut on a real stage!"/>
    <x v="9"/>
    <n v="5"/>
    <x v="2"/>
    <x v="0"/>
    <s v="USD"/>
    <n v="1466375521"/>
    <n v="1463783521"/>
    <n v="16941.938900462963"/>
    <s v="1946/05/19"/>
    <x v="795"/>
    <b v="0"/>
    <n v="1"/>
    <b v="0"/>
    <x v="6"/>
  </r>
  <r>
    <n v="4080"/>
    <s v="Uncommonnotions"/>
    <s v="&quot;Uncommonnotion&quot;. is a collections of short humors stories, I want to develop into plays, interest has been shown in this idea."/>
    <x v="9"/>
    <n v="0"/>
    <x v="2"/>
    <x v="0"/>
    <s v="USD"/>
    <n v="1465930440"/>
    <n v="1463849116"/>
    <n v="16942.698101851853"/>
    <s v="1946/05/20"/>
    <x v="1482"/>
    <b v="0"/>
    <n v="0"/>
    <b v="0"/>
    <x v="6"/>
  </r>
  <r>
    <n v="4081"/>
    <s v="AU Theatre Wing (Pygmalion Sound and Lighting Fees)"/>
    <s v="AUTheatreWing is a student theatre association fostering the development of the dramatic arts at our university."/>
    <x v="443"/>
    <n v="350"/>
    <x v="2"/>
    <x v="0"/>
    <s v="USD"/>
    <n v="1425819425"/>
    <n v="1423231025"/>
    <n v="16472.581307870369"/>
    <s v="1945/02/04"/>
    <x v="1352"/>
    <b v="0"/>
    <n v="12"/>
    <b v="0"/>
    <x v="6"/>
  </r>
  <r>
    <n v="4082"/>
    <s v="Blazed Donuts: An Orginial One Act"/>
    <s v="A short one act play about an undercover cop posing as a girl scout trying to stop a doughnut shop from selling drug filled doughnuts."/>
    <x v="325"/>
    <n v="3"/>
    <x v="2"/>
    <x v="0"/>
    <s v="USD"/>
    <n v="1447542000"/>
    <n v="1446179553"/>
    <n v="16738.189270833333"/>
    <s v="1945/10/28"/>
    <x v="513"/>
    <b v="0"/>
    <n v="2"/>
    <b v="0"/>
    <x v="6"/>
  </r>
  <r>
    <n v="4083"/>
    <s v="Defendant Maurice Chevalier"/>
    <s v="Condemned to death for Collaboration with the Nazis, popular French Singer &amp; Entertainer Maurice Chevalier tells his side of the story"/>
    <x v="8"/>
    <n v="759"/>
    <x v="2"/>
    <x v="0"/>
    <s v="USD"/>
    <n v="1452795416"/>
    <n v="1450203416"/>
    <n v="16784.761759259258"/>
    <s v="1945/12/13"/>
    <x v="830"/>
    <b v="0"/>
    <n v="6"/>
    <b v="0"/>
    <x v="6"/>
  </r>
  <r>
    <n v="4084"/>
    <s v="WANTS (We Are Not The Same)"/>
    <s v="WANTS deals with diversity in all its various facets._x000a_The drama is set in a futuristic society where no diversity si accepted."/>
    <x v="9"/>
    <n v="10"/>
    <x v="2"/>
    <x v="13"/>
    <s v="EUR"/>
    <n v="1476008906"/>
    <n v="1473416906"/>
    <n v="17053.436412037037"/>
    <s v="1946/09/08"/>
    <x v="992"/>
    <b v="0"/>
    <n v="1"/>
    <b v="0"/>
    <x v="6"/>
  </r>
  <r>
    <n v="4085"/>
    <s v="Age of Valor: Heritage - The Audio Drama"/>
    <s v="Just like the good old fashioned radio dramas, Heritage will be performed and narrated for you by 16 different talented voice actors."/>
    <x v="8"/>
    <n v="10"/>
    <x v="2"/>
    <x v="0"/>
    <s v="USD"/>
    <n v="1427169540"/>
    <n v="1424701775"/>
    <n v="16489.603877314814"/>
    <s v="1945/02/21"/>
    <x v="298"/>
    <b v="0"/>
    <n v="1"/>
    <b v="0"/>
    <x v="6"/>
  </r>
  <r>
    <n v="4086"/>
    <s v="Carpe Diem Theater Troupe"/>
    <s v="Our theater troupe needs your help to put on a unique production of Hamlet! Pledge to help young actors learn and refine their skills!"/>
    <x v="28"/>
    <n v="47"/>
    <x v="2"/>
    <x v="0"/>
    <s v="USD"/>
    <n v="1448078400"/>
    <n v="1445985299"/>
    <n v="16735.940960648149"/>
    <s v="1945/10/25"/>
    <x v="165"/>
    <b v="0"/>
    <n v="5"/>
    <b v="0"/>
    <x v="6"/>
  </r>
  <r>
    <n v="4087"/>
    <s v="Stage Production &quot;The Nail Shop&quot;"/>
    <s v="Comedy Stage Play"/>
    <x v="376"/>
    <n v="0"/>
    <x v="2"/>
    <x v="0"/>
    <s v="USD"/>
    <n v="1468777786"/>
    <n v="1466185786"/>
    <n v="16969.74289351852"/>
    <s v="1946/06/16"/>
    <x v="784"/>
    <b v="0"/>
    <n v="0"/>
    <b v="0"/>
    <x v="6"/>
  </r>
  <r>
    <n v="4088"/>
    <s v="Community Theatre Project-Children's Show (Arthur)"/>
    <s v="Young persons theatre company working in deprived area seeking funding for children's theatrical production."/>
    <x v="13"/>
    <n v="216"/>
    <x v="2"/>
    <x v="1"/>
    <s v="GBP"/>
    <n v="1421403960"/>
    <n v="1418827324"/>
    <n v="16421.612546296295"/>
    <s v="1944/12/15"/>
    <x v="553"/>
    <b v="0"/>
    <n v="3"/>
    <b v="0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x v="10"/>
    <n v="240"/>
    <x v="2"/>
    <x v="0"/>
    <s v="USD"/>
    <n v="1433093700"/>
    <n v="1430242488"/>
    <n v="16553.732499999998"/>
    <s v="1945/04/26"/>
    <x v="527"/>
    <b v="0"/>
    <n v="8"/>
    <b v="0"/>
    <x v="6"/>
  </r>
  <r>
    <n v="4090"/>
    <s v="&quot; Sweet O'l Mama &quot; Theater Production"/>
    <s v="A gripping re-enactment of a true breast cancer survival story, highlighted with inspiration and laughter!"/>
    <x v="28"/>
    <n v="32"/>
    <x v="2"/>
    <x v="0"/>
    <s v="USD"/>
    <n v="1438959600"/>
    <n v="1437754137"/>
    <n v="16640.672881944443"/>
    <s v="1945/07/22"/>
    <x v="550"/>
    <b v="0"/>
    <n v="3"/>
    <b v="0"/>
    <x v="6"/>
  </r>
  <r>
    <n v="4091"/>
    <s v="The 'Theater of Community' Tour"/>
    <s v="Unique  troupe will bring the wonder &amp; joy of Therapeutic Theater to  youth with severe multiple disabilities, &amp; adults with Alzheimers"/>
    <x v="183"/>
    <n v="204"/>
    <x v="2"/>
    <x v="0"/>
    <s v="USD"/>
    <n v="1421410151"/>
    <n v="1418818151"/>
    <n v="16421.506377314814"/>
    <s v="1944/12/15"/>
    <x v="553"/>
    <b v="0"/>
    <n v="8"/>
    <b v="0"/>
    <x v="6"/>
  </r>
  <r>
    <n v="4092"/>
    <s v="A CRY FOR HELP"/>
    <s v="&quot;A Cry for Help is Riveting, Inspiring, and Mesmerizing. You will laugh, cry, and be thinking about your own Cry for Help&quot;"/>
    <x v="74"/>
    <n v="20"/>
    <x v="2"/>
    <x v="0"/>
    <s v="USD"/>
    <n v="1428205247"/>
    <n v="1423024847"/>
    <n v="16470.194988425927"/>
    <s v="1945/02/02"/>
    <x v="935"/>
    <b v="0"/>
    <n v="1"/>
    <b v="0"/>
    <x v="6"/>
  </r>
  <r>
    <n v="4093"/>
    <s v="The Grouch Who Couldn't Steal Christmas"/>
    <s v="'The Grouch' is the perfect way to brighten up your Christmas. Full of love, laughs and some sheer calculated silliness, don't miss it!"/>
    <x v="30"/>
    <n v="60"/>
    <x v="2"/>
    <x v="1"/>
    <s v="GBP"/>
    <n v="1440272093"/>
    <n v="1435088093"/>
    <n v="16609.815891203703"/>
    <s v="1945/06/21"/>
    <x v="370"/>
    <b v="0"/>
    <n v="4"/>
    <b v="0"/>
    <x v="6"/>
  </r>
  <r>
    <n v="4094"/>
    <s v="Live at the Speakeasy with Ryan Anderson"/>
    <s v="Live at the Speakeasy with Ryan Anderson is a local talk show! Showcasing local artist, special guest, and talented bands."/>
    <x v="13"/>
    <n v="730"/>
    <x v="2"/>
    <x v="0"/>
    <s v="USD"/>
    <n v="1413953940"/>
    <n v="1410141900"/>
    <n v="16321.086805555555"/>
    <s v="1944/09/06"/>
    <x v="316"/>
    <b v="0"/>
    <n v="8"/>
    <b v="0"/>
    <x v="6"/>
  </r>
  <r>
    <n v="4095"/>
    <s v="LOPE ENAMORADO"/>
    <s v="Proyecto teatral dirigido por MartÃ­n Acosta que habla y reflexiona sobre el amor y su naturaleza."/>
    <x v="11"/>
    <n v="800"/>
    <x v="2"/>
    <x v="14"/>
    <s v="MXN"/>
    <n v="1482108350"/>
    <n v="1479516350"/>
    <n v="17124.031828703704"/>
    <s v="1946/11/18"/>
    <x v="140"/>
    <b v="0"/>
    <n v="1"/>
    <b v="0"/>
    <x v="6"/>
  </r>
  <r>
    <n v="4096"/>
    <s v="Theatre for Life, Youth Theatre Company, Southampton UK"/>
    <s v="Theatre for Life believes in unlocking young people's creativity, developing self belief and creating positive opportunities."/>
    <x v="8"/>
    <n v="400"/>
    <x v="2"/>
    <x v="1"/>
    <s v="GBP"/>
    <n v="1488271860"/>
    <n v="1484484219"/>
    <n v="17181.530312499999"/>
    <s v="1947/01/14"/>
    <x v="1578"/>
    <b v="0"/>
    <n v="5"/>
    <b v="0"/>
    <x v="6"/>
  </r>
  <r>
    <n v="4097"/>
    <s v="And There Was War! Major Theatre Production"/>
    <s v="And There Was War is a play, a biblical narrative deeply entrenched in the concepts of the great controversy between Good and Evil!"/>
    <x v="3"/>
    <n v="0"/>
    <x v="2"/>
    <x v="1"/>
    <s v="GBP"/>
    <n v="1454284500"/>
    <n v="1449431237"/>
    <n v="16775.824502314816"/>
    <s v="1945/12/04"/>
    <x v="1147"/>
    <b v="0"/>
    <n v="0"/>
    <b v="0"/>
    <x v="6"/>
  </r>
  <r>
    <n v="4098"/>
    <s v="Life is simple"/>
    <s v="Community Youth play, written by and performed by the youth about finding joy in the simple things in life"/>
    <x v="96"/>
    <n v="0"/>
    <x v="2"/>
    <x v="0"/>
    <s v="USD"/>
    <n v="1465060797"/>
    <n v="1462468797"/>
    <n v="16926.7221875"/>
    <s v="1946/05/04"/>
    <x v="1356"/>
    <b v="0"/>
    <n v="0"/>
    <b v="0"/>
    <x v="6"/>
  </r>
  <r>
    <n v="4099"/>
    <s v="L.U.N.A. Theatre Company produces &quot;Steel Magnolias&quot;"/>
    <s v="L.U.N.A. (Love, Understanding, Nurturing, and Awareness) is a non-profit organization dedicated to helping raise awareness for causes."/>
    <x v="37"/>
    <n v="50"/>
    <x v="2"/>
    <x v="0"/>
    <s v="USD"/>
    <n v="1472847873"/>
    <n v="1468959873"/>
    <n v="17001.850381944445"/>
    <s v="1946/07/18"/>
    <x v="171"/>
    <b v="0"/>
    <n v="1"/>
    <b v="0"/>
    <x v="6"/>
  </r>
  <r>
    <n v="4100"/>
    <s v="America is at the Mall: A Play in Three Acts"/>
    <s v="How does war change a family?  A peek into one family's kitchen as their soldier fights in Iraq."/>
    <x v="444"/>
    <n v="0"/>
    <x v="2"/>
    <x v="0"/>
    <s v="USD"/>
    <n v="1414205990"/>
    <n v="1413341990"/>
    <n v="16358.124884259259"/>
    <s v="1944/10/13"/>
    <x v="476"/>
    <b v="0"/>
    <n v="0"/>
    <b v="0"/>
    <x v="6"/>
  </r>
  <r>
    <n v="4101"/>
    <s v="Meet The Claires - Valentine's Day Weekend Comedy Stage Play"/>
    <s v="This is a Comedic Story about a young boy who saw the image of the perfect woman and from that point searched for someone similar"/>
    <x v="20"/>
    <n v="0"/>
    <x v="2"/>
    <x v="0"/>
    <s v="USD"/>
    <n v="1485380482"/>
    <n v="1482788482"/>
    <n v="17161.903726851851"/>
    <s v="1946/12/25"/>
    <x v="1579"/>
    <b v="0"/>
    <n v="0"/>
    <b v="0"/>
    <x v="6"/>
  </r>
  <r>
    <n v="4102"/>
    <s v="4th Wall Theatre Project"/>
    <s v="Local Community theater to get up and running in the Idaho Falls area. Something new, something different!"/>
    <x v="2"/>
    <n v="137"/>
    <x v="2"/>
    <x v="0"/>
    <s v="USD"/>
    <n v="1463343673"/>
    <n v="1460751673"/>
    <n v="16906.848067129631"/>
    <s v="1946/04/14"/>
    <x v="1525"/>
    <b v="0"/>
    <n v="6"/>
    <b v="0"/>
    <x v="6"/>
  </r>
  <r>
    <n v="4103"/>
    <s v="Weather Men"/>
    <s v="Weather Men is a play, written by Nathan Black.  A comedy/drama that explores the question of 'why people stay together?'"/>
    <x v="28"/>
    <n v="100"/>
    <x v="2"/>
    <x v="0"/>
    <s v="USD"/>
    <n v="1440613920"/>
    <n v="1435953566"/>
    <n v="16619.832939814816"/>
    <s v="1945/07/01"/>
    <x v="495"/>
    <b v="0"/>
    <n v="6"/>
    <b v="0"/>
    <x v="6"/>
  </r>
  <r>
    <n v="4104"/>
    <s v="PETER PAN - a new play by Ebony Rattle"/>
    <s v="PETER PAN, written by Ebony Rattle, is a new retelling of the classic play by J.M. Barrie about a boy who refused to grow up."/>
    <x v="9"/>
    <n v="641"/>
    <x v="2"/>
    <x v="2"/>
    <s v="AUD"/>
    <n v="1477550434"/>
    <n v="1474958434"/>
    <n v="17071.278171296297"/>
    <s v="1946/09/26"/>
    <x v="983"/>
    <b v="0"/>
    <n v="14"/>
    <b v="0"/>
    <x v="6"/>
  </r>
  <r>
    <n v="4105"/>
    <s v="Â¡LlÃ©vame!"/>
    <s v="Buscamos finalizar el proceso de producciÃ³n de un espectÃ¡culo de payaso y con Ã©l, activar espacios pÃºblicos para la escena clown."/>
    <x v="287"/>
    <n v="2300"/>
    <x v="2"/>
    <x v="14"/>
    <s v="MXN"/>
    <n v="1482711309"/>
    <n v="1479860109"/>
    <n v="17128.010520833333"/>
    <s v="1946/11/22"/>
    <x v="294"/>
    <b v="0"/>
    <n v="6"/>
    <b v="0"/>
    <x v="6"/>
  </r>
  <r>
    <n v="4106"/>
    <s v="David Facer, Paradox Magic"/>
    <s v="No magic show has ever integrated theatre arts like this.  World of Paradox is designed for all audiences and is interactive in nature."/>
    <x v="10"/>
    <n v="3530"/>
    <x v="2"/>
    <x v="0"/>
    <s v="USD"/>
    <n v="1427936400"/>
    <n v="1424221866"/>
    <n v="16484.049374999999"/>
    <s v="1945/02/16"/>
    <x v="135"/>
    <b v="0"/>
    <n v="33"/>
    <b v="0"/>
    <x v="6"/>
  </r>
  <r>
    <n v="4107"/>
    <s v="Sacrifice"/>
    <s v="A new dramatic comedy dealing with a father's unwillingness to let go of his past causes major problems for the future of his daughter."/>
    <x v="13"/>
    <n v="41"/>
    <x v="2"/>
    <x v="0"/>
    <s v="USD"/>
    <n v="1411596001"/>
    <n v="1409608801"/>
    <n v="16314.916678240741"/>
    <s v="1944/08/30"/>
    <x v="1580"/>
    <b v="0"/>
    <n v="4"/>
    <b v="0"/>
    <x v="6"/>
  </r>
  <r>
    <n v="4108"/>
    <s v="The Black Woman's Attitude Stage Play"/>
    <s v="We are producing and directing a stage play that will focus on relationships and the stereotypes/truths that prohibit growth."/>
    <x v="9"/>
    <n v="59"/>
    <x v="2"/>
    <x v="0"/>
    <s v="USD"/>
    <n v="1488517200"/>
    <n v="1485909937"/>
    <n v="17198.031678240739"/>
    <s v="1947/01/31"/>
    <x v="172"/>
    <b v="0"/>
    <n v="1"/>
    <b v="0"/>
    <x v="6"/>
  </r>
  <r>
    <n v="4109"/>
    <s v="Jack the Lad"/>
    <s v="Jack the Lad - a new play that explores how far the boundaries of friendship will stretch when morality and loyalties clash."/>
    <x v="2"/>
    <n v="0"/>
    <x v="2"/>
    <x v="1"/>
    <s v="GBP"/>
    <n v="1448805404"/>
    <n v="1446209804"/>
    <n v="16738.539398148147"/>
    <s v="1945/10/28"/>
    <x v="513"/>
    <b v="0"/>
    <n v="0"/>
    <b v="0"/>
    <x v="6"/>
  </r>
  <r>
    <n v="4110"/>
    <s v="Take Tartuffe to Edinburgh Fringe Festival!"/>
    <s v="Set in the height of sex, drugs and rock 'n' roll this production is an exciting new take on Moliere's classic! Performing with SpaceUK"/>
    <x v="43"/>
    <n v="86"/>
    <x v="2"/>
    <x v="1"/>
    <s v="GBP"/>
    <n v="1469113351"/>
    <n v="1463929351"/>
    <n v="16943.626747685186"/>
    <s v="1946/05/21"/>
    <x v="1432"/>
    <b v="0"/>
    <n v="6"/>
    <b v="0"/>
    <x v="6"/>
  </r>
  <r>
    <n v="4111"/>
    <s v="REBORN IN LOVE"/>
    <s v="REBORN IN LOVE is the sequel to REBORN FROM ABOVE: A Tale of Eternal Love.  This is part two, of a One-Act play series."/>
    <x v="9"/>
    <n v="94"/>
    <x v="2"/>
    <x v="0"/>
    <s v="USD"/>
    <n v="1424747740"/>
    <n v="1422155740"/>
    <n v="16460.13587962963"/>
    <s v="1945/01/23"/>
    <x v="869"/>
    <b v="0"/>
    <n v="6"/>
    <b v="0"/>
    <x v="6"/>
  </r>
  <r>
    <n v="4112"/>
    <s v="A Great New Controversial Play - &quot;The Divide&quot;."/>
    <s v="Set in Southern America â€œThe Divideâ€ is a stage play that touches on the issues that are forefront in America and the world."/>
    <x v="30"/>
    <n v="1"/>
    <x v="2"/>
    <x v="17"/>
    <s v="EUR"/>
    <n v="1456617600"/>
    <n v="1454280186"/>
    <n v="16831.946597222221"/>
    <s v="1946/01/29"/>
    <x v="376"/>
    <b v="0"/>
    <n v="1"/>
    <b v="0"/>
    <x v="6"/>
  </r>
  <r>
    <n v="4113"/>
    <s v="The Toy Box by Anthony H. Wallace"/>
    <s v="A family oriented play about Christians &amp; the sins they live with, portrayed by &quot;puppets and toys&quot; at Queensbury Theater in Houston."/>
    <x v="15"/>
    <n v="3"/>
    <x v="2"/>
    <x v="0"/>
    <s v="USD"/>
    <n v="1452234840"/>
    <n v="1450619123"/>
    <n v="16789.573182870372"/>
    <s v="1945/12/18"/>
    <x v="1565"/>
    <b v="0"/>
    <n v="3"/>
    <b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2E0E4-7F8D-4456-A853-99966458683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14" firstHeaderRow="1" firstDataRow="2" firstDataCol="1"/>
  <pivotFields count="19">
    <pivotField showAll="0"/>
    <pivotField showAll="0"/>
    <pivotField showAll="0"/>
    <pivotField dataField="1" numFmtId="44" showAll="0"/>
    <pivotField numFmtId="164" showAll="0"/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3">
    <field x="18"/>
    <field x="17"/>
    <field x="12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goal" fld="3" baseField="0" baseItem="0"/>
  </dataField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9B237-2F82-424B-A1B6-F1E5EC38E2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chartFormat="5">
  <location ref="A5:E19" firstHeaderRow="1" firstDataRow="2" firstDataCol="1" rowPageCount="2" colPageCount="1"/>
  <pivotFields count="19">
    <pivotField showAll="0"/>
    <pivotField showAll="0"/>
    <pivotField showAll="0"/>
    <pivotField dataField="1" numFmtId="44" showAll="0">
      <items count="446">
        <item x="332"/>
        <item x="365"/>
        <item x="328"/>
        <item x="185"/>
        <item x="24"/>
        <item x="269"/>
        <item x="251"/>
        <item x="170"/>
        <item x="45"/>
        <item x="294"/>
        <item x="159"/>
        <item x="277"/>
        <item x="213"/>
        <item x="403"/>
        <item x="252"/>
        <item x="304"/>
        <item x="342"/>
        <item x="325"/>
        <item x="326"/>
        <item x="212"/>
        <item x="48"/>
        <item x="421"/>
        <item x="419"/>
        <item x="49"/>
        <item x="444"/>
        <item x="293"/>
        <item x="43"/>
        <item x="415"/>
        <item x="422"/>
        <item x="360"/>
        <item x="18"/>
        <item x="44"/>
        <item x="329"/>
        <item x="52"/>
        <item x="298"/>
        <item x="334"/>
        <item x="319"/>
        <item x="2"/>
        <item x="133"/>
        <item x="155"/>
        <item x="274"/>
        <item x="441"/>
        <item x="373"/>
        <item x="131"/>
        <item x="435"/>
        <item x="20"/>
        <item x="420"/>
        <item x="81"/>
        <item x="246"/>
        <item x="302"/>
        <item x="413"/>
        <item x="432"/>
        <item x="176"/>
        <item x="417"/>
        <item x="353"/>
        <item x="47"/>
        <item x="414"/>
        <item x="398"/>
        <item x="153"/>
        <item x="134"/>
        <item x="357"/>
        <item x="16"/>
        <item x="42"/>
        <item x="232"/>
        <item x="359"/>
        <item x="412"/>
        <item x="408"/>
        <item x="117"/>
        <item x="28"/>
        <item x="132"/>
        <item x="405"/>
        <item x="358"/>
        <item x="184"/>
        <item x="76"/>
        <item x="146"/>
        <item x="38"/>
        <item x="21"/>
        <item x="46"/>
        <item x="209"/>
        <item x="383"/>
        <item x="315"/>
        <item x="411"/>
        <item x="123"/>
        <item x="187"/>
        <item x="15"/>
        <item x="207"/>
        <item x="410"/>
        <item x="351"/>
        <item x="311"/>
        <item x="183"/>
        <item x="409"/>
        <item x="243"/>
        <item x="180"/>
        <item x="257"/>
        <item x="40"/>
        <item x="378"/>
        <item x="272"/>
        <item x="168"/>
        <item x="434"/>
        <item x="416"/>
        <item x="338"/>
        <item x="369"/>
        <item x="13"/>
        <item x="356"/>
        <item x="190"/>
        <item x="41"/>
        <item x="173"/>
        <item x="443"/>
        <item x="268"/>
        <item x="98"/>
        <item x="267"/>
        <item x="262"/>
        <item x="425"/>
        <item x="116"/>
        <item x="367"/>
        <item x="30"/>
        <item x="305"/>
        <item x="317"/>
        <item x="27"/>
        <item x="224"/>
        <item x="200"/>
        <item x="254"/>
        <item x="181"/>
        <item x="70"/>
        <item x="121"/>
        <item x="431"/>
        <item x="423"/>
        <item x="283"/>
        <item x="428"/>
        <item x="374"/>
        <item x="193"/>
        <item x="174"/>
        <item x="68"/>
        <item x="9"/>
        <item x="379"/>
        <item x="189"/>
        <item x="50"/>
        <item x="53"/>
        <item x="429"/>
        <item x="282"/>
        <item x="370"/>
        <item x="126"/>
        <item x="273"/>
        <item x="295"/>
        <item x="104"/>
        <item x="147"/>
        <item x="77"/>
        <item x="442"/>
        <item x="8"/>
        <item x="424"/>
        <item x="172"/>
        <item x="352"/>
        <item x="250"/>
        <item x="192"/>
        <item x="179"/>
        <item x="191"/>
        <item x="276"/>
        <item x="148"/>
        <item x="406"/>
        <item x="195"/>
        <item x="366"/>
        <item x="333"/>
        <item x="5"/>
        <item x="23"/>
        <item x="389"/>
        <item x="393"/>
        <item x="218"/>
        <item x="285"/>
        <item x="177"/>
        <item x="270"/>
        <item x="211"/>
        <item x="85"/>
        <item x="175"/>
        <item x="140"/>
        <item x="37"/>
        <item x="296"/>
        <item x="335"/>
        <item x="210"/>
        <item x="119"/>
        <item x="225"/>
        <item x="244"/>
        <item x="255"/>
        <item x="402"/>
        <item x="10"/>
        <item x="280"/>
        <item x="279"/>
        <item x="221"/>
        <item x="26"/>
        <item x="105"/>
        <item x="327"/>
        <item x="62"/>
        <item x="291"/>
        <item x="439"/>
        <item x="238"/>
        <item x="394"/>
        <item x="400"/>
        <item x="245"/>
        <item x="368"/>
        <item x="12"/>
        <item x="436"/>
        <item x="84"/>
        <item x="299"/>
        <item x="337"/>
        <item x="115"/>
        <item x="233"/>
        <item x="220"/>
        <item x="275"/>
        <item x="249"/>
        <item x="39"/>
        <item x="144"/>
        <item x="312"/>
        <item x="384"/>
        <item x="51"/>
        <item x="208"/>
        <item x="231"/>
        <item x="407"/>
        <item x="198"/>
        <item x="278"/>
        <item x="6"/>
        <item x="331"/>
        <item x="169"/>
        <item x="386"/>
        <item x="33"/>
        <item x="0"/>
        <item x="35"/>
        <item x="222"/>
        <item x="188"/>
        <item x="440"/>
        <item x="129"/>
        <item x="113"/>
        <item x="7"/>
        <item x="354"/>
        <item x="297"/>
        <item x="219"/>
        <item x="196"/>
        <item x="376"/>
        <item x="112"/>
        <item x="336"/>
        <item x="97"/>
        <item x="204"/>
        <item x="3"/>
        <item x="284"/>
        <item x="241"/>
        <item x="1"/>
        <item x="124"/>
        <item x="339"/>
        <item x="385"/>
        <item x="34"/>
        <item x="433"/>
        <item x="151"/>
        <item x="375"/>
        <item x="108"/>
        <item x="236"/>
        <item x="404"/>
        <item x="158"/>
        <item x="14"/>
        <item x="145"/>
        <item x="271"/>
        <item x="401"/>
        <item x="120"/>
        <item x="78"/>
        <item x="235"/>
        <item x="83"/>
        <item x="122"/>
        <item x="215"/>
        <item x="93"/>
        <item x="426"/>
        <item x="438"/>
        <item x="154"/>
        <item x="32"/>
        <item x="377"/>
        <item x="107"/>
        <item x="391"/>
        <item x="36"/>
        <item x="289"/>
        <item x="194"/>
        <item x="226"/>
        <item x="229"/>
        <item x="281"/>
        <item x="227"/>
        <item x="347"/>
        <item x="73"/>
        <item x="418"/>
        <item x="182"/>
        <item x="178"/>
        <item x="430"/>
        <item x="102"/>
        <item x="17"/>
        <item x="234"/>
        <item x="341"/>
        <item x="256"/>
        <item x="266"/>
        <item x="330"/>
        <item x="230"/>
        <item x="372"/>
        <item x="22"/>
        <item x="223"/>
        <item x="29"/>
        <item x="125"/>
        <item x="290"/>
        <item x="355"/>
        <item x="165"/>
        <item x="437"/>
        <item x="95"/>
        <item x="111"/>
        <item x="142"/>
        <item x="31"/>
        <item x="91"/>
        <item x="228"/>
        <item x="100"/>
        <item x="167"/>
        <item x="186"/>
        <item x="89"/>
        <item x="25"/>
        <item x="160"/>
        <item x="88"/>
        <item x="11"/>
        <item x="310"/>
        <item x="261"/>
        <item x="248"/>
        <item x="286"/>
        <item x="313"/>
        <item x="287"/>
        <item x="106"/>
        <item x="109"/>
        <item x="19"/>
        <item x="322"/>
        <item x="92"/>
        <item x="258"/>
        <item x="264"/>
        <item x="136"/>
        <item x="114"/>
        <item x="363"/>
        <item x="130"/>
        <item x="371"/>
        <item x="79"/>
        <item x="247"/>
        <item x="301"/>
        <item x="350"/>
        <item x="265"/>
        <item x="4"/>
        <item x="260"/>
        <item x="101"/>
        <item x="288"/>
        <item x="171"/>
        <item x="240"/>
        <item x="166"/>
        <item x="392"/>
        <item x="197"/>
        <item x="63"/>
        <item x="362"/>
        <item x="263"/>
        <item x="214"/>
        <item x="56"/>
        <item x="199"/>
        <item x="324"/>
        <item x="162"/>
        <item x="110"/>
        <item x="127"/>
        <item x="99"/>
        <item x="141"/>
        <item x="118"/>
        <item x="54"/>
        <item x="320"/>
        <item x="59"/>
        <item x="138"/>
        <item x="96"/>
        <item x="314"/>
        <item x="58"/>
        <item x="253"/>
        <item x="94"/>
        <item x="344"/>
        <item x="217"/>
        <item x="150"/>
        <item x="306"/>
        <item x="161"/>
        <item x="205"/>
        <item x="128"/>
        <item x="75"/>
        <item x="143"/>
        <item x="316"/>
        <item x="300"/>
        <item x="57"/>
        <item x="202"/>
        <item x="395"/>
        <item x="74"/>
        <item x="206"/>
        <item x="382"/>
        <item x="349"/>
        <item x="72"/>
        <item x="346"/>
        <item x="152"/>
        <item x="103"/>
        <item x="64"/>
        <item x="242"/>
        <item x="309"/>
        <item x="348"/>
        <item x="60"/>
        <item x="292"/>
        <item x="201"/>
        <item x="164"/>
        <item x="321"/>
        <item x="237"/>
        <item x="308"/>
        <item x="61"/>
        <item x="135"/>
        <item x="390"/>
        <item x="149"/>
        <item x="65"/>
        <item x="318"/>
        <item x="361"/>
        <item x="82"/>
        <item x="163"/>
        <item x="90"/>
        <item x="323"/>
        <item x="427"/>
        <item x="66"/>
        <item x="303"/>
        <item x="307"/>
        <item x="157"/>
        <item x="239"/>
        <item x="340"/>
        <item x="69"/>
        <item x="345"/>
        <item x="137"/>
        <item x="397"/>
        <item x="343"/>
        <item x="203"/>
        <item x="216"/>
        <item x="80"/>
        <item x="396"/>
        <item x="388"/>
        <item x="67"/>
        <item x="86"/>
        <item x="71"/>
        <item x="156"/>
        <item x="387"/>
        <item x="399"/>
        <item x="380"/>
        <item x="87"/>
        <item x="364"/>
        <item x="139"/>
        <item x="259"/>
        <item x="381"/>
        <item x="55"/>
        <item t="default"/>
      </items>
    </pivotField>
    <pivotField numFmtId="164" showAll="0"/>
    <pivotField axis="axisCol" multipleItemSelectionAllowed="1" showAll="0" includeNewItemsInFilter="1">
      <items count="5">
        <item x="1"/>
        <item x="2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ame="outcome"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Page" showAll="0">
      <items count="42">
        <item x="5"/>
        <item x="4"/>
        <item x="3"/>
        <item x="2"/>
        <item x="1"/>
        <item x="0"/>
        <item x="19"/>
        <item x="34"/>
        <item x="33"/>
        <item x="18"/>
        <item x="32"/>
        <item x="17"/>
        <item x="16"/>
        <item x="35"/>
        <item x="15"/>
        <item x="28"/>
        <item x="14"/>
        <item x="13"/>
        <item x="12"/>
        <item x="27"/>
        <item x="11"/>
        <item x="21"/>
        <item x="24"/>
        <item x="31"/>
        <item x="20"/>
        <item x="26"/>
        <item x="25"/>
        <item x="39"/>
        <item x="10"/>
        <item x="9"/>
        <item x="23"/>
        <item x="22"/>
        <item x="29"/>
        <item x="30"/>
        <item x="37"/>
        <item x="36"/>
        <item x="8"/>
        <item x="7"/>
        <item x="40"/>
        <item x="6"/>
        <item x="38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16" hier="-1"/>
    <pageField fld="18" hier="-1"/>
  </pageFields>
  <dataFields count="1">
    <dataField name="Sum of goal" fld="3" baseField="0" baseItem="0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3E4BC-9FDC-4C35-83A3-2B6A21499C4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:E19" firstHeaderRow="1" firstDataRow="2" firstDataCol="1" rowPageCount="2" colPageCount="1"/>
  <pivotFields count="19">
    <pivotField showAll="0"/>
    <pivotField showAll="0"/>
    <pivotField showAll="0"/>
    <pivotField dataField="1" numFmtId="44" showAll="0"/>
    <pivotField numFmtId="164" showAll="0"/>
    <pivotField axis="axisCol" multipleItemSelectionAllowed="1" showAll="0" sortType="descending">
      <items count="5">
        <item x="0"/>
        <item h="1"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numFmtId="14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/>
    <pivotField showAll="0"/>
    <pivotField showAll="0"/>
    <pivotField axis="axisPage" multipleItemSelectionAllowed="1" showAll="0">
      <items count="42">
        <item h="1" x="5"/>
        <item h="1" x="4"/>
        <item h="1" x="3"/>
        <item h="1" x="2"/>
        <item h="1" x="1"/>
        <item h="1" x="0"/>
        <item h="1" x="19"/>
        <item h="1" x="34"/>
        <item h="1" x="33"/>
        <item h="1" x="18"/>
        <item h="1" x="32"/>
        <item h="1" x="17"/>
        <item h="1" x="16"/>
        <item h="1" x="35"/>
        <item h="1" x="15"/>
        <item h="1" x="28"/>
        <item h="1" x="14"/>
        <item h="1" x="13"/>
        <item h="1" x="12"/>
        <item h="1" x="27"/>
        <item h="1" x="11"/>
        <item h="1" x="21"/>
        <item h="1" x="24"/>
        <item h="1" x="31"/>
        <item h="1" x="20"/>
        <item h="1" x="26"/>
        <item h="1" x="25"/>
        <item h="1" x="39"/>
        <item h="1" x="10"/>
        <item h="1" x="9"/>
        <item h="1" x="23"/>
        <item h="1" x="22"/>
        <item h="1" x="29"/>
        <item h="1" x="30"/>
        <item h="1" x="37"/>
        <item h="1" x="36"/>
        <item h="1" x="8"/>
        <item h="1" x="7"/>
        <item x="40"/>
        <item x="6"/>
        <item x="38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2"/>
    </i>
    <i>
      <x v="3"/>
    </i>
    <i t="grand">
      <x/>
    </i>
  </colItems>
  <pageFields count="2">
    <pageField fld="16" hier="-1"/>
    <pageField fld="18" hier="-1"/>
  </pageFields>
  <dataFields count="1">
    <dataField name="Sum of goal" fld="3" baseField="12" baseItem="1"/>
  </dataFields>
  <chartFormats count="6">
    <chartFormat chart="2" format="3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EE2F-06F4-4723-895C-8E6ABC2BF1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9">
    <pivotField showAll="0"/>
    <pivotField showAll="0"/>
    <pivotField showAll="0"/>
    <pivotField numFmtId="44" showAll="0"/>
    <pivotField numFmtId="164" showAll="0"/>
    <pivotField axis="axisRow" dataField="1" multipleItemSelectionAllowed="1" showAll="0">
      <items count="5">
        <item x="1"/>
        <item x="2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5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ount of outcome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7923B-B6C2-4942-8BFA-674B2F873E62}" name="Table1" displayName="Table1" ref="A1:R4115" totalsRowShown="0" headerRowDxfId="8">
  <autoFilter ref="A1:R4115" xr:uid="{8DC7923B-B6C2-4942-8BFA-674B2F873E62}"/>
  <tableColumns count="18">
    <tableColumn id="1" xr3:uid="{B2ACF0B3-2F24-46CE-8EB2-9B1FBC2E0442}" name="id"/>
    <tableColumn id="2" xr3:uid="{4BB76217-BFA0-4E01-8FD3-C6D46CC0D69F}" name="name" dataDxfId="7"/>
    <tableColumn id="3" xr3:uid="{37CF26CC-8C0B-44A4-8D92-58465D338E3A}" name="blurb" dataDxfId="6"/>
    <tableColumn id="4" xr3:uid="{4E9A52B6-AC5A-425C-ADB4-298A57C59451}" name="goal" dataDxfId="5"/>
    <tableColumn id="5" xr3:uid="{BB8A1418-42C8-4128-B21D-810E0B0357A2}" name="pledged" dataDxfId="4"/>
    <tableColumn id="15" xr3:uid="{FBB8FF14-D7F5-4222-8DCC-2E93F3AF8883}" name="percentage" dataDxfId="3">
      <calculatedColumnFormula>Table1[[#This Row],[pledged]]/Table1[[#This Row],[goal]]*100</calculatedColumnFormula>
    </tableColumn>
    <tableColumn id="6" xr3:uid="{9575C7BE-1292-4FDB-A5C1-9D9D5017A263}" name="outcomes"/>
    <tableColumn id="7" xr3:uid="{C3484B65-01C2-465F-8D92-76D765102A8B}" name="country"/>
    <tableColumn id="8" xr3:uid="{1C377E59-DDD9-4D0A-8A14-904524FBD5CB}" name="currency"/>
    <tableColumn id="9" xr3:uid="{1255584C-433A-4AFD-9E50-36760985592C}" name="deadline"/>
    <tableColumn id="10" xr3:uid="{457D8C76-8176-47FE-9CE9-53037372DEA6}" name="launched_at"/>
    <tableColumn id="17" xr3:uid="{F710C1B5-E9BC-49EA-98A0-85C9A229350B}" name="div/86400" dataDxfId="2">
      <calculatedColumnFormula>Table1[[#This Row],[launched_at]]/86400</calculatedColumnFormula>
    </tableColumn>
    <tableColumn id="16" xr3:uid="{9159EBDD-C55C-466C-96BA-F93F9C8DD8FD}" name="change to date" dataDxfId="1">
      <calculatedColumnFormula>TEXT(Table1[[#This Row],[div/86400]],"yyyy/mm/dd")</calculatedColumnFormula>
    </tableColumn>
    <tableColumn id="19" xr3:uid="{9C8F3FBA-C9A3-4834-B4EA-B00B49EF84E1}" name="lanched date " dataDxfId="0">
      <calculatedColumnFormula>Table1[[#This Row],[change to date]]+DATE(1970,1,1)</calculatedColumnFormula>
    </tableColumn>
    <tableColumn id="11" xr3:uid="{C5F9B0CC-95C3-4A06-A1CD-03F73E3C54E3}" name="staff_pick"/>
    <tableColumn id="12" xr3:uid="{15065C99-EEF6-4163-ADF4-254CA6017D0E}" name="backers_count"/>
    <tableColumn id="13" xr3:uid="{D876D798-AC23-49F3-8BB7-B1F1FB581C50}" name="spotlight"/>
    <tableColumn id="14" xr3:uid="{FD791CFE-A57D-4A6F-94C0-BC52F587D3E7}" name="Category and Sub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A851-FC5B-46D2-9051-2753B6D5D38B}">
  <dimension ref="A3:F14"/>
  <sheetViews>
    <sheetView workbookViewId="0">
      <selection activeCell="M20" sqref="M20"/>
    </sheetView>
  </sheetViews>
  <sheetFormatPr defaultRowHeight="14.4" x14ac:dyDescent="0.55000000000000004"/>
  <cols>
    <col min="1" max="1" width="12.5234375" bestFit="1" customWidth="1"/>
    <col min="2" max="2" width="15.5234375" bestFit="1" customWidth="1"/>
    <col min="3" max="3" width="9" bestFit="1" customWidth="1"/>
    <col min="4" max="4" width="7" bestFit="1" customWidth="1"/>
    <col min="5" max="6" width="12" bestFit="1" customWidth="1"/>
  </cols>
  <sheetData>
    <row r="3" spans="1:6" x14ac:dyDescent="0.55000000000000004">
      <c r="A3" s="6" t="s">
        <v>8333</v>
      </c>
      <c r="B3" s="6" t="s">
        <v>8309</v>
      </c>
    </row>
    <row r="4" spans="1:6" x14ac:dyDescent="0.55000000000000004">
      <c r="A4" s="6" t="s">
        <v>8311</v>
      </c>
      <c r="B4" t="s">
        <v>8219</v>
      </c>
      <c r="C4" t="s">
        <v>8220</v>
      </c>
      <c r="D4" t="s">
        <v>8221</v>
      </c>
      <c r="E4" t="s">
        <v>8218</v>
      </c>
      <c r="F4" t="s">
        <v>8310</v>
      </c>
    </row>
    <row r="5" spans="1:6" x14ac:dyDescent="0.55000000000000004">
      <c r="A5" s="8" t="s">
        <v>8312</v>
      </c>
      <c r="B5">
        <v>4000</v>
      </c>
      <c r="C5">
        <v>31500</v>
      </c>
      <c r="E5">
        <v>38300</v>
      </c>
      <c r="F5">
        <v>73800</v>
      </c>
    </row>
    <row r="6" spans="1:6" x14ac:dyDescent="0.55000000000000004">
      <c r="A6" s="8" t="s">
        <v>8319</v>
      </c>
      <c r="B6">
        <v>1897</v>
      </c>
      <c r="C6">
        <v>72800</v>
      </c>
      <c r="E6">
        <v>277919</v>
      </c>
      <c r="F6">
        <v>352616</v>
      </c>
    </row>
    <row r="7" spans="1:6" x14ac:dyDescent="0.55000000000000004">
      <c r="A7" s="8" t="s">
        <v>8326</v>
      </c>
      <c r="B7">
        <v>525411</v>
      </c>
      <c r="C7">
        <v>461655</v>
      </c>
      <c r="E7">
        <v>947761.34000000008</v>
      </c>
      <c r="F7">
        <v>1934827.34</v>
      </c>
    </row>
    <row r="8" spans="1:6" x14ac:dyDescent="0.55000000000000004">
      <c r="A8" s="8" t="s">
        <v>8327</v>
      </c>
      <c r="B8">
        <v>43000</v>
      </c>
      <c r="C8">
        <v>1923210</v>
      </c>
      <c r="E8">
        <v>1596591.47</v>
      </c>
      <c r="F8">
        <v>3562801.4699999997</v>
      </c>
    </row>
    <row r="9" spans="1:6" x14ac:dyDescent="0.55000000000000004">
      <c r="A9" s="8" t="s">
        <v>8328</v>
      </c>
      <c r="B9">
        <v>66867</v>
      </c>
      <c r="C9">
        <v>2024186</v>
      </c>
      <c r="E9">
        <v>2500621</v>
      </c>
      <c r="F9">
        <v>4591674</v>
      </c>
    </row>
    <row r="10" spans="1:6" x14ac:dyDescent="0.55000000000000004">
      <c r="A10" s="8" t="s">
        <v>8329</v>
      </c>
      <c r="B10">
        <v>62144650</v>
      </c>
      <c r="C10">
        <v>15304369</v>
      </c>
      <c r="E10">
        <v>4831364</v>
      </c>
      <c r="F10">
        <v>82280383</v>
      </c>
    </row>
    <row r="11" spans="1:6" x14ac:dyDescent="0.55000000000000004">
      <c r="A11" s="8" t="s">
        <v>8330</v>
      </c>
      <c r="B11">
        <v>9534955</v>
      </c>
      <c r="C11">
        <v>45816389</v>
      </c>
      <c r="E11">
        <v>5656867</v>
      </c>
      <c r="F11">
        <v>61008211</v>
      </c>
    </row>
    <row r="12" spans="1:6" x14ac:dyDescent="0.55000000000000004">
      <c r="A12" s="8" t="s">
        <v>8331</v>
      </c>
      <c r="B12">
        <v>106811808</v>
      </c>
      <c r="C12">
        <v>25692250</v>
      </c>
      <c r="E12">
        <v>5044662</v>
      </c>
      <c r="F12">
        <v>137548720</v>
      </c>
    </row>
    <row r="13" spans="1:6" x14ac:dyDescent="0.55000000000000004">
      <c r="A13" s="8" t="s">
        <v>8332</v>
      </c>
      <c r="B13">
        <v>1644200</v>
      </c>
      <c r="C13">
        <v>1324920</v>
      </c>
      <c r="D13">
        <v>969039</v>
      </c>
      <c r="E13">
        <v>665278</v>
      </c>
      <c r="F13">
        <v>4603437</v>
      </c>
    </row>
    <row r="14" spans="1:6" x14ac:dyDescent="0.55000000000000004">
      <c r="A14" s="8" t="s">
        <v>8310</v>
      </c>
      <c r="B14">
        <v>180776788</v>
      </c>
      <c r="C14">
        <v>92651279</v>
      </c>
      <c r="D14">
        <v>969039</v>
      </c>
      <c r="E14">
        <v>21559363.810000002</v>
      </c>
      <c r="F14">
        <v>295956469.81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9784-EFFD-4F35-BDB4-4D1774F6E6D6}">
  <dimension ref="A2:E19"/>
  <sheetViews>
    <sheetView workbookViewId="0">
      <selection activeCell="A5" sqref="A4:F18"/>
    </sheetView>
  </sheetViews>
  <sheetFormatPr defaultRowHeight="14.4" x14ac:dyDescent="0.55000000000000004"/>
  <cols>
    <col min="1" max="1" width="22.5234375" bestFit="1" customWidth="1"/>
    <col min="2" max="2" width="15.5234375" bestFit="1" customWidth="1"/>
    <col min="3" max="3" width="9" bestFit="1" customWidth="1"/>
    <col min="4" max="5" width="12" bestFit="1" customWidth="1"/>
    <col min="6" max="8" width="9" bestFit="1" customWidth="1"/>
    <col min="9" max="9" width="12" bestFit="1" customWidth="1"/>
    <col min="10" max="10" width="8" bestFit="1" customWidth="1"/>
    <col min="11" max="11" width="12" bestFit="1" customWidth="1"/>
    <col min="12" max="12" width="8" bestFit="1" customWidth="1"/>
    <col min="13" max="13" width="9" bestFit="1" customWidth="1"/>
    <col min="14" max="14" width="12" bestFit="1" customWidth="1"/>
  </cols>
  <sheetData>
    <row r="2" spans="1:5" x14ac:dyDescent="0.55000000000000004">
      <c r="A2" s="6" t="s">
        <v>8305</v>
      </c>
      <c r="B2" t="s">
        <v>8334</v>
      </c>
    </row>
    <row r="3" spans="1:5" x14ac:dyDescent="0.55000000000000004">
      <c r="A3" s="6" t="s">
        <v>8335</v>
      </c>
      <c r="B3" t="s">
        <v>8334</v>
      </c>
    </row>
    <row r="5" spans="1:5" x14ac:dyDescent="0.55000000000000004">
      <c r="A5" s="6" t="s">
        <v>8333</v>
      </c>
      <c r="B5" s="6" t="s">
        <v>8309</v>
      </c>
    </row>
    <row r="6" spans="1:5" x14ac:dyDescent="0.55000000000000004">
      <c r="A6" s="6" t="s">
        <v>8311</v>
      </c>
      <c r="B6" t="s">
        <v>8219</v>
      </c>
      <c r="C6" t="s">
        <v>8220</v>
      </c>
      <c r="D6" t="s">
        <v>8218</v>
      </c>
      <c r="E6" t="s">
        <v>8310</v>
      </c>
    </row>
    <row r="7" spans="1:5" x14ac:dyDescent="0.55000000000000004">
      <c r="A7" s="7" t="s">
        <v>8320</v>
      </c>
      <c r="B7">
        <v>2769215</v>
      </c>
      <c r="C7">
        <v>3643877</v>
      </c>
      <c r="D7">
        <v>1345039</v>
      </c>
      <c r="E7">
        <v>7758131</v>
      </c>
    </row>
    <row r="8" spans="1:5" x14ac:dyDescent="0.55000000000000004">
      <c r="A8" s="7" t="s">
        <v>8321</v>
      </c>
      <c r="B8">
        <v>1169711</v>
      </c>
      <c r="C8">
        <v>4379690</v>
      </c>
      <c r="D8">
        <v>2124934</v>
      </c>
      <c r="E8">
        <v>7674335</v>
      </c>
    </row>
    <row r="9" spans="1:5" x14ac:dyDescent="0.55000000000000004">
      <c r="A9" s="7" t="s">
        <v>8322</v>
      </c>
      <c r="B9">
        <v>804653</v>
      </c>
      <c r="C9">
        <v>4700005</v>
      </c>
      <c r="D9">
        <v>1932665</v>
      </c>
      <c r="E9">
        <v>7437323</v>
      </c>
    </row>
    <row r="10" spans="1:5" x14ac:dyDescent="0.55000000000000004">
      <c r="A10" s="7" t="s">
        <v>8323</v>
      </c>
      <c r="B10">
        <v>1265186</v>
      </c>
      <c r="C10">
        <v>7329952</v>
      </c>
      <c r="D10">
        <v>2379814.4699999997</v>
      </c>
      <c r="E10">
        <v>10974952.469999999</v>
      </c>
    </row>
    <row r="11" spans="1:5" x14ac:dyDescent="0.55000000000000004">
      <c r="A11" s="7" t="s">
        <v>8313</v>
      </c>
      <c r="B11">
        <v>1256664</v>
      </c>
      <c r="C11">
        <v>10487858</v>
      </c>
      <c r="D11">
        <v>2038459</v>
      </c>
      <c r="E11">
        <v>13782981</v>
      </c>
    </row>
    <row r="12" spans="1:5" x14ac:dyDescent="0.55000000000000004">
      <c r="A12" s="7" t="s">
        <v>8324</v>
      </c>
      <c r="B12">
        <v>2137500</v>
      </c>
      <c r="C12">
        <v>8740195</v>
      </c>
      <c r="D12">
        <v>1651472</v>
      </c>
      <c r="E12">
        <v>12529167</v>
      </c>
    </row>
    <row r="13" spans="1:5" x14ac:dyDescent="0.55000000000000004">
      <c r="A13" s="7" t="s">
        <v>8314</v>
      </c>
      <c r="B13">
        <v>2697562</v>
      </c>
      <c r="C13">
        <v>6352080</v>
      </c>
      <c r="D13">
        <v>1630130</v>
      </c>
      <c r="E13">
        <v>10679772</v>
      </c>
    </row>
    <row r="14" spans="1:5" x14ac:dyDescent="0.55000000000000004">
      <c r="A14" s="7" t="s">
        <v>8315</v>
      </c>
      <c r="B14">
        <v>132529322</v>
      </c>
      <c r="C14">
        <v>24259174</v>
      </c>
      <c r="D14">
        <v>1226330.79</v>
      </c>
      <c r="E14">
        <v>158014826.78999999</v>
      </c>
    </row>
    <row r="15" spans="1:5" x14ac:dyDescent="0.55000000000000004">
      <c r="A15" s="7" t="s">
        <v>8316</v>
      </c>
      <c r="B15">
        <v>3792828</v>
      </c>
      <c r="C15">
        <v>3518197</v>
      </c>
      <c r="D15">
        <v>1606900</v>
      </c>
      <c r="E15">
        <v>8917925</v>
      </c>
    </row>
    <row r="16" spans="1:5" x14ac:dyDescent="0.55000000000000004">
      <c r="A16" s="7" t="s">
        <v>8317</v>
      </c>
      <c r="B16">
        <v>25848480</v>
      </c>
      <c r="C16">
        <v>5402584</v>
      </c>
      <c r="D16">
        <v>2454263.5499999998</v>
      </c>
      <c r="E16">
        <v>33705327.549999997</v>
      </c>
    </row>
    <row r="17" spans="1:5" x14ac:dyDescent="0.55000000000000004">
      <c r="A17" s="7" t="s">
        <v>8318</v>
      </c>
      <c r="B17">
        <v>3367052</v>
      </c>
      <c r="C17">
        <v>3544805</v>
      </c>
      <c r="D17">
        <v>2152020</v>
      </c>
      <c r="E17">
        <v>9063877</v>
      </c>
    </row>
    <row r="18" spans="1:5" x14ac:dyDescent="0.55000000000000004">
      <c r="A18" s="7" t="s">
        <v>8325</v>
      </c>
      <c r="B18">
        <v>3138615</v>
      </c>
      <c r="C18">
        <v>10292862</v>
      </c>
      <c r="D18">
        <v>1017336</v>
      </c>
      <c r="E18">
        <v>14448813</v>
      </c>
    </row>
    <row r="19" spans="1:5" x14ac:dyDescent="0.55000000000000004">
      <c r="A19" s="7" t="s">
        <v>8310</v>
      </c>
      <c r="B19">
        <v>180776788</v>
      </c>
      <c r="C19">
        <v>92651279</v>
      </c>
      <c r="D19">
        <v>21559363.809999999</v>
      </c>
      <c r="E19">
        <v>294987430.81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006C-A1C0-42B6-AC94-A8C1203A4A4E}">
  <dimension ref="A2:E19"/>
  <sheetViews>
    <sheetView workbookViewId="0">
      <selection activeCell="B6" sqref="B6"/>
    </sheetView>
  </sheetViews>
  <sheetFormatPr defaultRowHeight="14.4" x14ac:dyDescent="0.55000000000000004"/>
  <cols>
    <col min="1" max="1" width="22.5234375" bestFit="1" customWidth="1"/>
    <col min="2" max="2" width="16.1015625" bestFit="1" customWidth="1"/>
    <col min="3" max="4" width="9" bestFit="1" customWidth="1"/>
    <col min="5" max="5" width="10.7890625" bestFit="1" customWidth="1"/>
    <col min="6" max="6" width="14.3125" bestFit="1" customWidth="1"/>
    <col min="7" max="7" width="11" bestFit="1" customWidth="1"/>
    <col min="8" max="8" width="19.1015625" bestFit="1" customWidth="1"/>
    <col min="9" max="9" width="15.7890625" bestFit="1" customWidth="1"/>
  </cols>
  <sheetData>
    <row r="2" spans="1:5" x14ac:dyDescent="0.55000000000000004">
      <c r="A2" s="6" t="s">
        <v>8305</v>
      </c>
      <c r="B2" t="s">
        <v>8336</v>
      </c>
    </row>
    <row r="3" spans="1:5" x14ac:dyDescent="0.55000000000000004">
      <c r="A3" s="6" t="s">
        <v>8335</v>
      </c>
      <c r="B3" t="s">
        <v>8334</v>
      </c>
    </row>
    <row r="5" spans="1:5" x14ac:dyDescent="0.55000000000000004">
      <c r="A5" s="6" t="s">
        <v>8333</v>
      </c>
      <c r="B5" s="6" t="s">
        <v>8309</v>
      </c>
    </row>
    <row r="6" spans="1:5" x14ac:dyDescent="0.55000000000000004">
      <c r="A6" s="6" t="s">
        <v>8311</v>
      </c>
      <c r="B6" t="s">
        <v>8218</v>
      </c>
      <c r="C6" t="s">
        <v>8220</v>
      </c>
      <c r="D6" t="s">
        <v>8219</v>
      </c>
      <c r="E6" t="s">
        <v>8310</v>
      </c>
    </row>
    <row r="7" spans="1:5" x14ac:dyDescent="0.55000000000000004">
      <c r="A7" s="7" t="s">
        <v>8320</v>
      </c>
      <c r="B7">
        <v>214227</v>
      </c>
      <c r="C7">
        <v>310100</v>
      </c>
      <c r="D7">
        <v>151520</v>
      </c>
      <c r="E7">
        <v>675847</v>
      </c>
    </row>
    <row r="8" spans="1:5" x14ac:dyDescent="0.55000000000000004">
      <c r="A8" s="7" t="s">
        <v>8321</v>
      </c>
      <c r="B8">
        <v>303820</v>
      </c>
      <c r="C8">
        <v>1717815</v>
      </c>
      <c r="D8">
        <v>53111</v>
      </c>
      <c r="E8">
        <v>2074746</v>
      </c>
    </row>
    <row r="9" spans="1:5" x14ac:dyDescent="0.55000000000000004">
      <c r="A9" s="7" t="s">
        <v>8322</v>
      </c>
      <c r="B9">
        <v>201216</v>
      </c>
      <c r="C9">
        <v>3091825</v>
      </c>
      <c r="D9">
        <v>92000</v>
      </c>
      <c r="E9">
        <v>3385041</v>
      </c>
    </row>
    <row r="10" spans="1:5" x14ac:dyDescent="0.55000000000000004">
      <c r="A10" s="7" t="s">
        <v>8323</v>
      </c>
      <c r="B10">
        <v>512200</v>
      </c>
      <c r="C10">
        <v>3752324</v>
      </c>
      <c r="D10">
        <v>382900</v>
      </c>
      <c r="E10">
        <v>4647424</v>
      </c>
    </row>
    <row r="11" spans="1:5" x14ac:dyDescent="0.55000000000000004">
      <c r="A11" s="7" t="s">
        <v>8313</v>
      </c>
      <c r="B11">
        <v>417904</v>
      </c>
      <c r="C11">
        <v>475355</v>
      </c>
      <c r="D11">
        <v>29200</v>
      </c>
      <c r="E11">
        <v>922459</v>
      </c>
    </row>
    <row r="12" spans="1:5" x14ac:dyDescent="0.55000000000000004">
      <c r="A12" s="7" t="s">
        <v>8324</v>
      </c>
      <c r="B12">
        <v>344917</v>
      </c>
      <c r="C12">
        <v>4405083</v>
      </c>
      <c r="D12">
        <v>157500</v>
      </c>
      <c r="E12">
        <v>4907500</v>
      </c>
    </row>
    <row r="13" spans="1:5" x14ac:dyDescent="0.55000000000000004">
      <c r="A13" s="7" t="s">
        <v>8314</v>
      </c>
      <c r="B13">
        <v>451837</v>
      </c>
      <c r="C13">
        <v>2045193</v>
      </c>
      <c r="D13">
        <v>1500</v>
      </c>
      <c r="E13">
        <v>2498530</v>
      </c>
    </row>
    <row r="14" spans="1:5" x14ac:dyDescent="0.55000000000000004">
      <c r="A14" s="7" t="s">
        <v>8315</v>
      </c>
      <c r="B14">
        <v>352845</v>
      </c>
      <c r="C14">
        <v>1736900</v>
      </c>
      <c r="D14">
        <v>30070000</v>
      </c>
      <c r="E14">
        <v>32159745</v>
      </c>
    </row>
    <row r="15" spans="1:5" x14ac:dyDescent="0.55000000000000004">
      <c r="A15" s="7" t="s">
        <v>8316</v>
      </c>
      <c r="B15">
        <v>538270</v>
      </c>
      <c r="C15">
        <v>591650</v>
      </c>
      <c r="D15">
        <v>455500</v>
      </c>
      <c r="E15">
        <v>1585420</v>
      </c>
    </row>
    <row r="16" spans="1:5" x14ac:dyDescent="0.55000000000000004">
      <c r="A16" s="7" t="s">
        <v>8317</v>
      </c>
      <c r="B16">
        <v>542333</v>
      </c>
      <c r="C16">
        <v>2637068</v>
      </c>
      <c r="E16">
        <v>3179401</v>
      </c>
    </row>
    <row r="17" spans="1:5" x14ac:dyDescent="0.55000000000000004">
      <c r="A17" s="7" t="s">
        <v>8318</v>
      </c>
      <c r="B17">
        <v>413333</v>
      </c>
      <c r="C17">
        <v>666938</v>
      </c>
      <c r="D17">
        <v>35199</v>
      </c>
      <c r="E17">
        <v>1115470</v>
      </c>
    </row>
    <row r="18" spans="1:5" x14ac:dyDescent="0.55000000000000004">
      <c r="A18" s="7" t="s">
        <v>8325</v>
      </c>
      <c r="B18">
        <v>154150</v>
      </c>
      <c r="C18">
        <v>5313360</v>
      </c>
      <c r="D18">
        <v>2315000</v>
      </c>
      <c r="E18">
        <v>7782510</v>
      </c>
    </row>
    <row r="19" spans="1:5" x14ac:dyDescent="0.55000000000000004">
      <c r="A19" s="7" t="s">
        <v>8310</v>
      </c>
      <c r="B19">
        <v>4447052</v>
      </c>
      <c r="C19">
        <v>26743611</v>
      </c>
      <c r="D19">
        <v>33743430</v>
      </c>
      <c r="E19">
        <v>64934093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E965-8CA1-4FEB-9786-342805BFAE32}">
  <dimension ref="A3:J12"/>
  <sheetViews>
    <sheetView zoomScale="91" zoomScaleNormal="112" workbookViewId="0">
      <selection activeCell="F6" sqref="F6"/>
    </sheetView>
  </sheetViews>
  <sheetFormatPr defaultRowHeight="14.4" x14ac:dyDescent="0.55000000000000004"/>
  <cols>
    <col min="1" max="1" width="12.5234375" bestFit="1" customWidth="1"/>
    <col min="2" max="2" width="17.3125" bestFit="1" customWidth="1"/>
    <col min="3" max="3" width="5.68359375" bestFit="1" customWidth="1"/>
    <col min="4" max="4" width="3.89453125" bestFit="1" customWidth="1"/>
    <col min="5" max="5" width="9.41796875" bestFit="1" customWidth="1"/>
    <col min="6" max="6" width="26.5234375" customWidth="1"/>
    <col min="7" max="7" width="16.5234375" customWidth="1"/>
    <col min="9" max="9" width="22.5234375" customWidth="1"/>
  </cols>
  <sheetData>
    <row r="3" spans="1:10" x14ac:dyDescent="0.55000000000000004">
      <c r="A3" s="6" t="s">
        <v>8311</v>
      </c>
      <c r="B3" t="s">
        <v>8338</v>
      </c>
    </row>
    <row r="4" spans="1:10" ht="18.3" x14ac:dyDescent="0.7">
      <c r="A4" s="8" t="s">
        <v>8219</v>
      </c>
      <c r="B4">
        <v>349</v>
      </c>
      <c r="F4" s="23" t="s">
        <v>8347</v>
      </c>
      <c r="G4" s="24"/>
      <c r="H4" s="24"/>
      <c r="I4" s="24"/>
      <c r="J4" s="25"/>
    </row>
    <row r="5" spans="1:10" ht="18.3" x14ac:dyDescent="0.7">
      <c r="A5" s="8" t="s">
        <v>8220</v>
      </c>
      <c r="B5">
        <v>1530</v>
      </c>
      <c r="F5" s="16" t="s">
        <v>8340</v>
      </c>
      <c r="G5" s="15">
        <v>2185</v>
      </c>
      <c r="H5" s="15"/>
      <c r="I5" s="15"/>
      <c r="J5" s="17"/>
    </row>
    <row r="6" spans="1:10" ht="18.3" x14ac:dyDescent="0.7">
      <c r="A6" s="8" t="s">
        <v>8218</v>
      </c>
      <c r="B6">
        <v>2185</v>
      </c>
      <c r="F6" s="16" t="s">
        <v>8341</v>
      </c>
      <c r="G6" s="15">
        <v>1530</v>
      </c>
      <c r="H6" s="15"/>
      <c r="I6" s="15"/>
      <c r="J6" s="17"/>
    </row>
    <row r="7" spans="1:10" ht="18.3" x14ac:dyDescent="0.7">
      <c r="A7" s="8" t="s">
        <v>8310</v>
      </c>
      <c r="B7">
        <v>4064</v>
      </c>
      <c r="F7" s="16" t="s">
        <v>8342</v>
      </c>
      <c r="G7" s="15">
        <v>349</v>
      </c>
      <c r="H7" s="15"/>
      <c r="I7" s="15"/>
      <c r="J7" s="17"/>
    </row>
    <row r="8" spans="1:10" ht="18.3" x14ac:dyDescent="0.7">
      <c r="F8" s="16" t="s">
        <v>8343</v>
      </c>
      <c r="G8" s="15">
        <v>4114</v>
      </c>
      <c r="H8" s="15"/>
      <c r="I8" s="15" t="s">
        <v>8339</v>
      </c>
      <c r="J8" s="17"/>
    </row>
    <row r="9" spans="1:10" ht="18.3" x14ac:dyDescent="0.7">
      <c r="F9" s="16" t="s">
        <v>8344</v>
      </c>
      <c r="G9" s="18">
        <f>G5/G8*100</f>
        <v>53.111327175498303</v>
      </c>
      <c r="H9" s="15"/>
      <c r="I9" s="15"/>
      <c r="J9" s="17"/>
    </row>
    <row r="10" spans="1:10" ht="18.3" x14ac:dyDescent="0.7">
      <c r="F10" s="16" t="s">
        <v>8345</v>
      </c>
      <c r="G10" s="18">
        <f>G6/G8*100</f>
        <v>37.190082644628099</v>
      </c>
      <c r="H10" s="15"/>
      <c r="I10" s="15"/>
      <c r="J10" s="17"/>
    </row>
    <row r="11" spans="1:10" ht="18.3" x14ac:dyDescent="0.7">
      <c r="F11" s="19" t="s">
        <v>8346</v>
      </c>
      <c r="G11" s="20">
        <f>G7/G8*100</f>
        <v>8.4832280019445783</v>
      </c>
      <c r="H11" s="21"/>
      <c r="I11" s="21"/>
      <c r="J11" s="22"/>
    </row>
    <row r="12" spans="1:10" ht="18.3" x14ac:dyDescent="0.7">
      <c r="F12" s="15"/>
      <c r="G12" s="15"/>
      <c r="H12" s="15"/>
      <c r="I12" s="15"/>
    </row>
  </sheetData>
  <mergeCells count="1">
    <mergeCell ref="F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15"/>
  <sheetViews>
    <sheetView tabSelected="1" topLeftCell="L1" zoomScale="95" zoomScaleNormal="95" workbookViewId="0">
      <selection activeCell="V9" sqref="V9"/>
    </sheetView>
  </sheetViews>
  <sheetFormatPr defaultColWidth="8.89453125" defaultRowHeight="14.4" x14ac:dyDescent="0.55000000000000004"/>
  <cols>
    <col min="1" max="1" width="12.3125" customWidth="1"/>
    <col min="2" max="2" width="45.89453125" style="3" customWidth="1"/>
    <col min="3" max="3" width="44.7890625" style="3" customWidth="1"/>
    <col min="4" max="4" width="23.7890625" style="10" customWidth="1"/>
    <col min="5" max="5" width="16.41796875" style="12" customWidth="1"/>
    <col min="6" max="6" width="21.3125" style="14" customWidth="1"/>
    <col min="7" max="7" width="17.89453125" customWidth="1"/>
    <col min="8" max="8" width="19.89453125" customWidth="1"/>
    <col min="9" max="9" width="23.68359375" customWidth="1"/>
    <col min="10" max="12" width="29.89453125" customWidth="1"/>
    <col min="13" max="13" width="15.41796875" customWidth="1"/>
    <col min="14" max="14" width="24.41796875" customWidth="1"/>
    <col min="15" max="15" width="36.41796875" customWidth="1"/>
    <col min="16" max="16" width="41.1015625" customWidth="1"/>
    <col min="22" max="22" width="11.3125" bestFit="1" customWidth="1"/>
  </cols>
  <sheetData>
    <row r="1" spans="1:22" x14ac:dyDescent="0.55000000000000004">
      <c r="A1" s="1" t="s">
        <v>0</v>
      </c>
      <c r="B1" s="2" t="s">
        <v>1</v>
      </c>
      <c r="C1" s="2" t="s">
        <v>4110</v>
      </c>
      <c r="D1" s="9" t="s">
        <v>8216</v>
      </c>
      <c r="E1" s="11" t="s">
        <v>8217</v>
      </c>
      <c r="F1" s="13" t="s">
        <v>8337</v>
      </c>
      <c r="G1" s="1" t="s">
        <v>8304</v>
      </c>
      <c r="H1" s="1" t="s">
        <v>8222</v>
      </c>
      <c r="I1" s="1" t="s">
        <v>8244</v>
      </c>
      <c r="J1" s="1" t="s">
        <v>8258</v>
      </c>
      <c r="K1" s="1" t="s">
        <v>8259</v>
      </c>
      <c r="L1" s="1" t="s">
        <v>8306</v>
      </c>
      <c r="M1" s="1" t="s">
        <v>8307</v>
      </c>
      <c r="N1" s="1" t="s">
        <v>8308</v>
      </c>
      <c r="O1" s="1" t="s">
        <v>8260</v>
      </c>
      <c r="P1" s="1" t="s">
        <v>8261</v>
      </c>
      <c r="Q1" s="1" t="s">
        <v>8262</v>
      </c>
      <c r="R1" s="1" t="s">
        <v>8305</v>
      </c>
    </row>
    <row r="2" spans="1:22" ht="43.2" x14ac:dyDescent="0.55000000000000004">
      <c r="A2">
        <v>0</v>
      </c>
      <c r="B2" s="3" t="s">
        <v>2</v>
      </c>
      <c r="C2" s="3" t="s">
        <v>4111</v>
      </c>
      <c r="D2" s="10">
        <v>8500</v>
      </c>
      <c r="E2" s="12">
        <v>11633</v>
      </c>
      <c r="F2" s="14">
        <f>Table1[[#This Row],[pledged]]/Table1[[#This Row],[goal]]*100</f>
        <v>136.85882352941178</v>
      </c>
      <c r="G2" t="s">
        <v>8218</v>
      </c>
      <c r="H2" t="s">
        <v>8223</v>
      </c>
      <c r="I2" t="s">
        <v>8245</v>
      </c>
      <c r="J2">
        <v>1437620400</v>
      </c>
      <c r="K2">
        <v>1434931811</v>
      </c>
      <c r="L2">
        <f>Table1[[#This Row],[launched_at]]/86400</f>
        <v>16608.007071759261</v>
      </c>
      <c r="M2" s="5" t="str">
        <f>TEXT(Table1[[#This Row],[div/86400]],"yyyy/mm/dd")</f>
        <v>1945/06/20</v>
      </c>
      <c r="N2" s="5">
        <f>Table1[[#This Row],[change to date]]+DATE(1970,1,1)</f>
        <v>42177</v>
      </c>
      <c r="O2" t="b">
        <v>0</v>
      </c>
      <c r="P2">
        <v>182</v>
      </c>
      <c r="Q2" t="b">
        <v>1</v>
      </c>
      <c r="R2" t="s">
        <v>8263</v>
      </c>
      <c r="U2" t="s">
        <v>8348</v>
      </c>
      <c r="V2" s="10">
        <f>MIN(D2:D4115)</f>
        <v>1</v>
      </c>
    </row>
    <row r="3" spans="1:22" x14ac:dyDescent="0.55000000000000004">
      <c r="A3">
        <v>1</v>
      </c>
      <c r="B3" s="3" t="s">
        <v>3</v>
      </c>
      <c r="C3" s="3" t="s">
        <v>4112</v>
      </c>
      <c r="D3" s="10">
        <v>10275</v>
      </c>
      <c r="E3" s="12">
        <v>14653</v>
      </c>
      <c r="F3" s="14">
        <f>Table1[[#This Row],[pledged]]/Table1[[#This Row],[goal]]*100</f>
        <v>142.60827250608273</v>
      </c>
      <c r="G3" t="s">
        <v>8218</v>
      </c>
      <c r="H3" t="s">
        <v>8223</v>
      </c>
      <c r="I3" t="s">
        <v>8245</v>
      </c>
      <c r="J3">
        <v>1488464683</v>
      </c>
      <c r="K3">
        <v>1485872683</v>
      </c>
      <c r="L3">
        <f>Table1[[#This Row],[launched_at]]/86400</f>
        <v>17197.600497685184</v>
      </c>
      <c r="M3" s="5" t="str">
        <f>TEXT(Table1[[#This Row],[div/86400]],"yyyy/mm/dd")</f>
        <v>1947/01/30</v>
      </c>
      <c r="N3" s="5">
        <f>Table1[[#This Row],[change to date]]+DATE(1970,1,1)</f>
        <v>42766</v>
      </c>
      <c r="O3" t="b">
        <v>0</v>
      </c>
      <c r="P3">
        <v>79</v>
      </c>
      <c r="Q3" t="b">
        <v>1</v>
      </c>
      <c r="R3" t="s">
        <v>8263</v>
      </c>
    </row>
    <row r="4" spans="1:22" ht="43.2" x14ac:dyDescent="0.55000000000000004">
      <c r="A4">
        <v>2</v>
      </c>
      <c r="B4" s="3" t="s">
        <v>4</v>
      </c>
      <c r="C4" s="3" t="s">
        <v>4113</v>
      </c>
      <c r="D4" s="10">
        <v>500</v>
      </c>
      <c r="E4" s="12">
        <v>525</v>
      </c>
      <c r="F4" s="14">
        <f>Table1[[#This Row],[pledged]]/Table1[[#This Row],[goal]]*100</f>
        <v>105</v>
      </c>
      <c r="G4" t="s">
        <v>8218</v>
      </c>
      <c r="H4" t="s">
        <v>8224</v>
      </c>
      <c r="I4" t="s">
        <v>8246</v>
      </c>
      <c r="J4">
        <v>1455555083</v>
      </c>
      <c r="K4">
        <v>1454691083</v>
      </c>
      <c r="L4">
        <f>Table1[[#This Row],[launched_at]]/86400</f>
        <v>16836.702349537038</v>
      </c>
      <c r="M4" s="5" t="str">
        <f>TEXT(Table1[[#This Row],[div/86400]],"yyyy/mm/dd")</f>
        <v>1946/02/03</v>
      </c>
      <c r="N4" s="5">
        <f>Table1[[#This Row],[change to date]]+DATE(1970,1,1)</f>
        <v>42405</v>
      </c>
      <c r="O4" t="b">
        <v>0</v>
      </c>
      <c r="P4">
        <v>35</v>
      </c>
      <c r="Q4" t="b">
        <v>1</v>
      </c>
      <c r="R4" t="s">
        <v>8263</v>
      </c>
      <c r="U4" t="s">
        <v>8349</v>
      </c>
      <c r="V4" s="10">
        <f>MAX(D2:D4115)</f>
        <v>100000000</v>
      </c>
    </row>
    <row r="5" spans="1:22" ht="28.8" x14ac:dyDescent="0.55000000000000004">
      <c r="A5">
        <v>3</v>
      </c>
      <c r="B5" s="3" t="s">
        <v>5</v>
      </c>
      <c r="C5" s="3" t="s">
        <v>4114</v>
      </c>
      <c r="D5" s="10">
        <v>10000</v>
      </c>
      <c r="E5" s="12">
        <v>10390</v>
      </c>
      <c r="F5" s="14">
        <f>Table1[[#This Row],[pledged]]/Table1[[#This Row],[goal]]*100</f>
        <v>103.89999999999999</v>
      </c>
      <c r="G5" t="s">
        <v>8218</v>
      </c>
      <c r="H5" t="s">
        <v>8223</v>
      </c>
      <c r="I5" t="s">
        <v>8245</v>
      </c>
      <c r="J5">
        <v>1407414107</v>
      </c>
      <c r="K5">
        <v>1404822107</v>
      </c>
      <c r="L5">
        <f>Table1[[#This Row],[launched_at]]/86400</f>
        <v>16259.515127314815</v>
      </c>
      <c r="M5" s="5" t="str">
        <f>TEXT(Table1[[#This Row],[div/86400]],"yyyy/mm/dd")</f>
        <v>1944/07/06</v>
      </c>
      <c r="N5" s="5">
        <f>Table1[[#This Row],[change to date]]+DATE(1970,1,1)</f>
        <v>41828</v>
      </c>
      <c r="O5" t="b">
        <v>0</v>
      </c>
      <c r="P5">
        <v>150</v>
      </c>
      <c r="Q5" t="b">
        <v>1</v>
      </c>
      <c r="R5" t="s">
        <v>8263</v>
      </c>
    </row>
    <row r="6" spans="1:22" ht="43.2" x14ac:dyDescent="0.55000000000000004">
      <c r="A6">
        <v>4</v>
      </c>
      <c r="B6" s="3" t="s">
        <v>6</v>
      </c>
      <c r="C6" s="3" t="s">
        <v>4115</v>
      </c>
      <c r="D6" s="10">
        <v>44000</v>
      </c>
      <c r="E6" s="12">
        <v>54116.28</v>
      </c>
      <c r="F6" s="14">
        <f>Table1[[#This Row],[pledged]]/Table1[[#This Row],[goal]]*100</f>
        <v>122.99154545454545</v>
      </c>
      <c r="G6" t="s">
        <v>8218</v>
      </c>
      <c r="H6" t="s">
        <v>8223</v>
      </c>
      <c r="I6" t="s">
        <v>8245</v>
      </c>
      <c r="J6">
        <v>1450555279</v>
      </c>
      <c r="K6">
        <v>1447963279</v>
      </c>
      <c r="L6">
        <f>Table1[[#This Row],[launched_at]]/86400</f>
        <v>16758.834247685187</v>
      </c>
      <c r="M6" s="5" t="str">
        <f>TEXT(Table1[[#This Row],[div/86400]],"yyyy/mm/dd")</f>
        <v>1945/11/17</v>
      </c>
      <c r="N6" s="5">
        <f>Table1[[#This Row],[change to date]]+DATE(1970,1,1)</f>
        <v>42327</v>
      </c>
      <c r="O6" t="b">
        <v>0</v>
      </c>
      <c r="P6">
        <v>284</v>
      </c>
      <c r="Q6" t="b">
        <v>1</v>
      </c>
      <c r="R6" t="s">
        <v>8263</v>
      </c>
      <c r="U6" t="s">
        <v>8350</v>
      </c>
      <c r="V6">
        <f>COUNTIF(G:G,"successful")</f>
        <v>2185</v>
      </c>
    </row>
    <row r="7" spans="1:22" ht="43.2" x14ac:dyDescent="0.55000000000000004">
      <c r="A7">
        <v>5</v>
      </c>
      <c r="B7" s="3" t="s">
        <v>7</v>
      </c>
      <c r="C7" s="3" t="s">
        <v>4116</v>
      </c>
      <c r="D7" s="10">
        <v>3999</v>
      </c>
      <c r="E7" s="12">
        <v>4390</v>
      </c>
      <c r="F7" s="14">
        <f>Table1[[#This Row],[pledged]]/Table1[[#This Row],[goal]]*100</f>
        <v>109.77744436109028</v>
      </c>
      <c r="G7" t="s">
        <v>8218</v>
      </c>
      <c r="H7" t="s">
        <v>8223</v>
      </c>
      <c r="I7" t="s">
        <v>8245</v>
      </c>
      <c r="J7">
        <v>1469770500</v>
      </c>
      <c r="K7">
        <v>1468362207</v>
      </c>
      <c r="L7">
        <f>Table1[[#This Row],[launched_at]]/86400</f>
        <v>16994.932951388888</v>
      </c>
      <c r="M7" s="5" t="str">
        <f>TEXT(Table1[[#This Row],[div/86400]],"yyyy/mm/dd")</f>
        <v>1946/07/11</v>
      </c>
      <c r="N7" s="5">
        <f>Table1[[#This Row],[change to date]]+DATE(1970,1,1)</f>
        <v>42563</v>
      </c>
      <c r="O7" t="b">
        <v>0</v>
      </c>
      <c r="P7">
        <v>47</v>
      </c>
      <c r="Q7" t="b">
        <v>1</v>
      </c>
      <c r="R7" t="s">
        <v>8263</v>
      </c>
    </row>
    <row r="8" spans="1:22" ht="43.2" x14ac:dyDescent="0.55000000000000004">
      <c r="A8">
        <v>6</v>
      </c>
      <c r="B8" s="3" t="s">
        <v>8</v>
      </c>
      <c r="C8" s="3" t="s">
        <v>4117</v>
      </c>
      <c r="D8" s="10">
        <v>8000</v>
      </c>
      <c r="E8" s="12">
        <v>8519</v>
      </c>
      <c r="F8" s="14">
        <f>Table1[[#This Row],[pledged]]/Table1[[#This Row],[goal]]*100</f>
        <v>106.4875</v>
      </c>
      <c r="G8" t="s">
        <v>8218</v>
      </c>
      <c r="H8" t="s">
        <v>8223</v>
      </c>
      <c r="I8" t="s">
        <v>8245</v>
      </c>
      <c r="J8">
        <v>1402710250</v>
      </c>
      <c r="K8">
        <v>1401846250</v>
      </c>
      <c r="L8">
        <f>Table1[[#This Row],[launched_at]]/86400</f>
        <v>16225.072337962964</v>
      </c>
      <c r="M8" s="5" t="str">
        <f>TEXT(Table1[[#This Row],[div/86400]],"yyyy/mm/dd")</f>
        <v>1944/06/02</v>
      </c>
      <c r="N8" s="5">
        <f>Table1[[#This Row],[change to date]]+DATE(1970,1,1)</f>
        <v>41794</v>
      </c>
      <c r="O8" t="b">
        <v>0</v>
      </c>
      <c r="P8">
        <v>58</v>
      </c>
      <c r="Q8" t="b">
        <v>1</v>
      </c>
      <c r="R8" t="s">
        <v>8263</v>
      </c>
      <c r="U8" t="s">
        <v>8351</v>
      </c>
      <c r="V8">
        <f>COUNTIF(G:G,"failed")</f>
        <v>1530</v>
      </c>
    </row>
    <row r="9" spans="1:22" ht="43.2" x14ac:dyDescent="0.55000000000000004">
      <c r="A9">
        <v>7</v>
      </c>
      <c r="B9" s="3" t="s">
        <v>9</v>
      </c>
      <c r="C9" s="3" t="s">
        <v>4118</v>
      </c>
      <c r="D9" s="10">
        <v>9000</v>
      </c>
      <c r="E9" s="12">
        <v>9110</v>
      </c>
      <c r="F9" s="14">
        <f>Table1[[#This Row],[pledged]]/Table1[[#This Row],[goal]]*100</f>
        <v>101.22222222222221</v>
      </c>
      <c r="G9" t="s">
        <v>8218</v>
      </c>
      <c r="H9" t="s">
        <v>8223</v>
      </c>
      <c r="I9" t="s">
        <v>8245</v>
      </c>
      <c r="J9">
        <v>1467680867</v>
      </c>
      <c r="K9">
        <v>1464224867</v>
      </c>
      <c r="L9">
        <f>Table1[[#This Row],[launched_at]]/86400</f>
        <v>16947.047071759258</v>
      </c>
      <c r="M9" s="5" t="str">
        <f>TEXT(Table1[[#This Row],[div/86400]],"yyyy/mm/dd")</f>
        <v>1946/05/25</v>
      </c>
      <c r="N9" s="5">
        <f>Table1[[#This Row],[change to date]]+DATE(1970,1,1)</f>
        <v>42516</v>
      </c>
      <c r="O9" t="b">
        <v>0</v>
      </c>
      <c r="P9">
        <v>57</v>
      </c>
      <c r="Q9" t="b">
        <v>1</v>
      </c>
      <c r="R9" t="s">
        <v>8263</v>
      </c>
      <c r="U9" t="s">
        <v>8352</v>
      </c>
    </row>
    <row r="10" spans="1:22" x14ac:dyDescent="0.55000000000000004">
      <c r="A10">
        <v>8</v>
      </c>
      <c r="B10" s="3" t="s">
        <v>10</v>
      </c>
      <c r="C10" s="3" t="s">
        <v>4119</v>
      </c>
      <c r="D10" s="10">
        <v>3500</v>
      </c>
      <c r="E10" s="12">
        <v>3501.52</v>
      </c>
      <c r="F10" s="14">
        <f>Table1[[#This Row],[pledged]]/Table1[[#This Row],[goal]]*100</f>
        <v>100.04342857142856</v>
      </c>
      <c r="G10" t="s">
        <v>8218</v>
      </c>
      <c r="H10" t="s">
        <v>8223</v>
      </c>
      <c r="I10" t="s">
        <v>8245</v>
      </c>
      <c r="J10">
        <v>1460754000</v>
      </c>
      <c r="K10">
        <v>1460155212</v>
      </c>
      <c r="L10">
        <f>Table1[[#This Row],[launched_at]]/86400</f>
        <v>16899.944583333334</v>
      </c>
      <c r="M10" s="5" t="str">
        <f>TEXT(Table1[[#This Row],[div/86400]],"yyyy/mm/dd")</f>
        <v>1946/04/07</v>
      </c>
      <c r="N10" s="5">
        <f>Table1[[#This Row],[change to date]]+DATE(1970,1,1)</f>
        <v>42468</v>
      </c>
      <c r="O10" t="b">
        <v>0</v>
      </c>
      <c r="P10">
        <v>12</v>
      </c>
      <c r="Q10" t="b">
        <v>1</v>
      </c>
      <c r="R10" t="s">
        <v>8263</v>
      </c>
    </row>
    <row r="11" spans="1:22" ht="43.2" x14ac:dyDescent="0.55000000000000004">
      <c r="A11">
        <v>9</v>
      </c>
      <c r="B11" s="3" t="s">
        <v>11</v>
      </c>
      <c r="C11" s="3" t="s">
        <v>4120</v>
      </c>
      <c r="D11" s="10">
        <v>500</v>
      </c>
      <c r="E11" s="12">
        <v>629.99</v>
      </c>
      <c r="F11" s="14">
        <f>Table1[[#This Row],[pledged]]/Table1[[#This Row],[goal]]*100</f>
        <v>125.998</v>
      </c>
      <c r="G11" t="s">
        <v>8218</v>
      </c>
      <c r="H11" t="s">
        <v>8223</v>
      </c>
      <c r="I11" t="s">
        <v>8245</v>
      </c>
      <c r="J11">
        <v>1460860144</v>
      </c>
      <c r="K11">
        <v>1458268144</v>
      </c>
      <c r="L11">
        <f>Table1[[#This Row],[launched_at]]/86400</f>
        <v>16878.103518518517</v>
      </c>
      <c r="M11" s="5" t="str">
        <f>TEXT(Table1[[#This Row],[div/86400]],"yyyy/mm/dd")</f>
        <v>1946/03/17</v>
      </c>
      <c r="N11" s="5">
        <f>Table1[[#This Row],[change to date]]+DATE(1970,1,1)</f>
        <v>42447</v>
      </c>
      <c r="O11" t="b">
        <v>0</v>
      </c>
      <c r="P11">
        <v>20</v>
      </c>
      <c r="Q11" t="b">
        <v>1</v>
      </c>
      <c r="R11" t="s">
        <v>8263</v>
      </c>
    </row>
    <row r="12" spans="1:22" ht="43.2" x14ac:dyDescent="0.55000000000000004">
      <c r="A12">
        <v>10</v>
      </c>
      <c r="B12" s="3" t="s">
        <v>12</v>
      </c>
      <c r="C12" s="3" t="s">
        <v>4121</v>
      </c>
      <c r="D12" s="10">
        <v>3000</v>
      </c>
      <c r="E12" s="12">
        <v>3015</v>
      </c>
      <c r="F12" s="14">
        <f>Table1[[#This Row],[pledged]]/Table1[[#This Row],[goal]]*100</f>
        <v>100.49999999999999</v>
      </c>
      <c r="G12" t="s">
        <v>8218</v>
      </c>
      <c r="H12" t="s">
        <v>8223</v>
      </c>
      <c r="I12" t="s">
        <v>8245</v>
      </c>
      <c r="J12">
        <v>1403660279</v>
      </c>
      <c r="K12">
        <v>1400636279</v>
      </c>
      <c r="L12">
        <f>Table1[[#This Row],[launched_at]]/86400</f>
        <v>16211.068043981482</v>
      </c>
      <c r="M12" s="5" t="str">
        <f>TEXT(Table1[[#This Row],[div/86400]],"yyyy/mm/dd")</f>
        <v>1944/05/19</v>
      </c>
      <c r="N12" s="5">
        <f>Table1[[#This Row],[change to date]]+DATE(1970,1,1)</f>
        <v>41780</v>
      </c>
      <c r="O12" t="b">
        <v>0</v>
      </c>
      <c r="P12">
        <v>19</v>
      </c>
      <c r="Q12" t="b">
        <v>1</v>
      </c>
      <c r="R12" t="s">
        <v>8263</v>
      </c>
    </row>
    <row r="13" spans="1:22" ht="43.2" x14ac:dyDescent="0.55000000000000004">
      <c r="A13">
        <v>11</v>
      </c>
      <c r="B13" s="3" t="s">
        <v>13</v>
      </c>
      <c r="C13" s="3" t="s">
        <v>4122</v>
      </c>
      <c r="D13" s="10">
        <v>5000</v>
      </c>
      <c r="E13" s="12">
        <v>6025</v>
      </c>
      <c r="F13" s="14">
        <f>Table1[[#This Row],[pledged]]/Table1[[#This Row],[goal]]*100</f>
        <v>120.5</v>
      </c>
      <c r="G13" t="s">
        <v>8218</v>
      </c>
      <c r="H13" t="s">
        <v>8223</v>
      </c>
      <c r="I13" t="s">
        <v>8245</v>
      </c>
      <c r="J13">
        <v>1471834800</v>
      </c>
      <c r="K13">
        <v>1469126462</v>
      </c>
      <c r="L13">
        <f>Table1[[#This Row],[launched_at]]/86400</f>
        <v>17003.77849537037</v>
      </c>
      <c r="M13" s="5" t="str">
        <f>TEXT(Table1[[#This Row],[div/86400]],"yyyy/mm/dd")</f>
        <v>1946/07/20</v>
      </c>
      <c r="N13" s="5">
        <f>Table1[[#This Row],[change to date]]+DATE(1970,1,1)</f>
        <v>42572</v>
      </c>
      <c r="O13" t="b">
        <v>0</v>
      </c>
      <c r="P13">
        <v>75</v>
      </c>
      <c r="Q13" t="b">
        <v>1</v>
      </c>
      <c r="R13" t="s">
        <v>8263</v>
      </c>
    </row>
    <row r="14" spans="1:22" ht="43.2" x14ac:dyDescent="0.55000000000000004">
      <c r="A14">
        <v>12</v>
      </c>
      <c r="B14" s="3" t="s">
        <v>14</v>
      </c>
      <c r="C14" s="3" t="s">
        <v>4123</v>
      </c>
      <c r="D14" s="10">
        <v>30000</v>
      </c>
      <c r="E14" s="12">
        <v>49588</v>
      </c>
      <c r="F14" s="14">
        <f>Table1[[#This Row],[pledged]]/Table1[[#This Row],[goal]]*100</f>
        <v>165.29333333333335</v>
      </c>
      <c r="G14" t="s">
        <v>8218</v>
      </c>
      <c r="H14" t="s">
        <v>8223</v>
      </c>
      <c r="I14" t="s">
        <v>8245</v>
      </c>
      <c r="J14">
        <v>1405479600</v>
      </c>
      <c r="K14">
        <v>1401642425</v>
      </c>
      <c r="L14">
        <f>Table1[[#This Row],[launched_at]]/86400</f>
        <v>16222.713252314816</v>
      </c>
      <c r="M14" s="5" t="str">
        <f>TEXT(Table1[[#This Row],[div/86400]],"yyyy/mm/dd")</f>
        <v>1944/05/30</v>
      </c>
      <c r="N14" s="5">
        <f>Table1[[#This Row],[change to date]]+DATE(1970,1,1)</f>
        <v>41791</v>
      </c>
      <c r="O14" t="b">
        <v>0</v>
      </c>
      <c r="P14">
        <v>827</v>
      </c>
      <c r="Q14" t="b">
        <v>1</v>
      </c>
      <c r="R14" t="s">
        <v>8263</v>
      </c>
    </row>
    <row r="15" spans="1:22" ht="28.8" x14ac:dyDescent="0.55000000000000004">
      <c r="A15">
        <v>13</v>
      </c>
      <c r="B15" s="3" t="s">
        <v>15</v>
      </c>
      <c r="C15" s="3" t="s">
        <v>4124</v>
      </c>
      <c r="D15" s="10">
        <v>3500</v>
      </c>
      <c r="E15" s="12">
        <v>5599</v>
      </c>
      <c r="F15" s="14">
        <f>Table1[[#This Row],[pledged]]/Table1[[#This Row],[goal]]*100</f>
        <v>159.97142857142856</v>
      </c>
      <c r="G15" t="s">
        <v>8218</v>
      </c>
      <c r="H15" t="s">
        <v>8223</v>
      </c>
      <c r="I15" t="s">
        <v>8245</v>
      </c>
      <c r="J15">
        <v>1466713620</v>
      </c>
      <c r="K15">
        <v>1463588109</v>
      </c>
      <c r="L15">
        <f>Table1[[#This Row],[launched_at]]/86400</f>
        <v>16939.677187500001</v>
      </c>
      <c r="M15" s="5" t="str">
        <f>TEXT(Table1[[#This Row],[div/86400]],"yyyy/mm/dd")</f>
        <v>1946/05/17</v>
      </c>
      <c r="N15" s="5">
        <f>Table1[[#This Row],[change to date]]+DATE(1970,1,1)</f>
        <v>42508</v>
      </c>
      <c r="O15" t="b">
        <v>0</v>
      </c>
      <c r="P15">
        <v>51</v>
      </c>
      <c r="Q15" t="b">
        <v>1</v>
      </c>
      <c r="R15" t="s">
        <v>8263</v>
      </c>
    </row>
    <row r="16" spans="1:22" ht="28.8" x14ac:dyDescent="0.55000000000000004">
      <c r="A16">
        <v>14</v>
      </c>
      <c r="B16" s="3" t="s">
        <v>16</v>
      </c>
      <c r="C16" s="3" t="s">
        <v>4125</v>
      </c>
      <c r="D16" s="10">
        <v>6000</v>
      </c>
      <c r="E16" s="12">
        <v>6056</v>
      </c>
      <c r="F16" s="14">
        <f>Table1[[#This Row],[pledged]]/Table1[[#This Row],[goal]]*100</f>
        <v>100.93333333333334</v>
      </c>
      <c r="G16" t="s">
        <v>8218</v>
      </c>
      <c r="H16" t="s">
        <v>8225</v>
      </c>
      <c r="I16" t="s">
        <v>8247</v>
      </c>
      <c r="J16">
        <v>1405259940</v>
      </c>
      <c r="K16">
        <v>1403051888</v>
      </c>
      <c r="L16">
        <f>Table1[[#This Row],[launched_at]]/86400</f>
        <v>16239.026481481482</v>
      </c>
      <c r="M16" s="5" t="str">
        <f>TEXT(Table1[[#This Row],[div/86400]],"yyyy/mm/dd")</f>
        <v>1944/06/16</v>
      </c>
      <c r="N16" s="5">
        <f>Table1[[#This Row],[change to date]]+DATE(1970,1,1)</f>
        <v>41808</v>
      </c>
      <c r="O16" t="b">
        <v>0</v>
      </c>
      <c r="P16">
        <v>41</v>
      </c>
      <c r="Q16" t="b">
        <v>1</v>
      </c>
      <c r="R16" t="s">
        <v>8263</v>
      </c>
    </row>
    <row r="17" spans="1:18" ht="43.2" x14ac:dyDescent="0.55000000000000004">
      <c r="A17">
        <v>15</v>
      </c>
      <c r="B17" s="3" t="s">
        <v>17</v>
      </c>
      <c r="C17" s="3" t="s">
        <v>4126</v>
      </c>
      <c r="D17" s="10">
        <v>2000</v>
      </c>
      <c r="E17" s="12">
        <v>2132</v>
      </c>
      <c r="F17" s="14">
        <f>Table1[[#This Row],[pledged]]/Table1[[#This Row],[goal]]*100</f>
        <v>106.60000000000001</v>
      </c>
      <c r="G17" t="s">
        <v>8218</v>
      </c>
      <c r="H17" t="s">
        <v>8226</v>
      </c>
      <c r="I17" t="s">
        <v>8248</v>
      </c>
      <c r="J17">
        <v>1443384840</v>
      </c>
      <c r="K17">
        <v>1441790658</v>
      </c>
      <c r="L17">
        <f>Table1[[#This Row],[launched_at]]/86400</f>
        <v>16687.391875000001</v>
      </c>
      <c r="M17" s="5" t="str">
        <f>TEXT(Table1[[#This Row],[div/86400]],"yyyy/mm/dd")</f>
        <v>1945/09/07</v>
      </c>
      <c r="N17" s="5">
        <f>Table1[[#This Row],[change to date]]+DATE(1970,1,1)</f>
        <v>42256</v>
      </c>
      <c r="O17" t="b">
        <v>0</v>
      </c>
      <c r="P17">
        <v>98</v>
      </c>
      <c r="Q17" t="b">
        <v>1</v>
      </c>
      <c r="R17" t="s">
        <v>8263</v>
      </c>
    </row>
    <row r="18" spans="1:18" ht="43.2" x14ac:dyDescent="0.55000000000000004">
      <c r="A18">
        <v>16</v>
      </c>
      <c r="B18" s="3" t="s">
        <v>18</v>
      </c>
      <c r="C18" s="3" t="s">
        <v>4127</v>
      </c>
      <c r="D18" s="10">
        <v>12000</v>
      </c>
      <c r="E18" s="12">
        <v>12029</v>
      </c>
      <c r="F18" s="14">
        <f>Table1[[#This Row],[pledged]]/Table1[[#This Row],[goal]]*100</f>
        <v>100.24166666666667</v>
      </c>
      <c r="G18" t="s">
        <v>8218</v>
      </c>
      <c r="H18" t="s">
        <v>8223</v>
      </c>
      <c r="I18" t="s">
        <v>8245</v>
      </c>
      <c r="J18">
        <v>1402896600</v>
      </c>
      <c r="K18">
        <v>1398971211</v>
      </c>
      <c r="L18">
        <f>Table1[[#This Row],[launched_at]]/86400</f>
        <v>16191.796423611111</v>
      </c>
      <c r="M18" s="5" t="str">
        <f>TEXT(Table1[[#This Row],[div/86400]],"yyyy/mm/dd")</f>
        <v>1944/04/29</v>
      </c>
      <c r="N18" s="5">
        <f>Table1[[#This Row],[change to date]]+DATE(1970,1,1)</f>
        <v>41760</v>
      </c>
      <c r="O18" t="b">
        <v>0</v>
      </c>
      <c r="P18">
        <v>70</v>
      </c>
      <c r="Q18" t="b">
        <v>1</v>
      </c>
      <c r="R18" t="s">
        <v>8263</v>
      </c>
    </row>
    <row r="19" spans="1:18" ht="43.2" x14ac:dyDescent="0.55000000000000004">
      <c r="A19">
        <v>17</v>
      </c>
      <c r="B19" s="3" t="s">
        <v>19</v>
      </c>
      <c r="C19" s="3" t="s">
        <v>4128</v>
      </c>
      <c r="D19" s="10">
        <v>1500</v>
      </c>
      <c r="E19" s="12">
        <v>1510</v>
      </c>
      <c r="F19" s="14">
        <f>Table1[[#This Row],[pledged]]/Table1[[#This Row],[goal]]*100</f>
        <v>100.66666666666666</v>
      </c>
      <c r="G19" t="s">
        <v>8218</v>
      </c>
      <c r="H19" t="s">
        <v>8224</v>
      </c>
      <c r="I19" t="s">
        <v>8246</v>
      </c>
      <c r="J19">
        <v>1415126022</v>
      </c>
      <c r="K19">
        <v>1412530422</v>
      </c>
      <c r="L19">
        <f>Table1[[#This Row],[launched_at]]/86400</f>
        <v>16348.731736111111</v>
      </c>
      <c r="M19" s="5" t="str">
        <f>TEXT(Table1[[#This Row],[div/86400]],"yyyy/mm/dd")</f>
        <v>1944/10/03</v>
      </c>
      <c r="N19" s="5">
        <f>Table1[[#This Row],[change to date]]+DATE(1970,1,1)</f>
        <v>41917</v>
      </c>
      <c r="O19" t="b">
        <v>0</v>
      </c>
      <c r="P19">
        <v>36</v>
      </c>
      <c r="Q19" t="b">
        <v>1</v>
      </c>
      <c r="R19" t="s">
        <v>8263</v>
      </c>
    </row>
    <row r="20" spans="1:18" ht="43.2" x14ac:dyDescent="0.55000000000000004">
      <c r="A20">
        <v>18</v>
      </c>
      <c r="B20" s="3" t="s">
        <v>20</v>
      </c>
      <c r="C20" s="3" t="s">
        <v>4129</v>
      </c>
      <c r="D20" s="10">
        <v>30000</v>
      </c>
      <c r="E20" s="12">
        <v>31896.33</v>
      </c>
      <c r="F20" s="14">
        <f>Table1[[#This Row],[pledged]]/Table1[[#This Row],[goal]]*100</f>
        <v>106.32110000000002</v>
      </c>
      <c r="G20" t="s">
        <v>8218</v>
      </c>
      <c r="H20" t="s">
        <v>8223</v>
      </c>
      <c r="I20" t="s">
        <v>8245</v>
      </c>
      <c r="J20">
        <v>1410958856</v>
      </c>
      <c r="K20">
        <v>1408366856</v>
      </c>
      <c r="L20">
        <f>Table1[[#This Row],[launched_at]]/86400</f>
        <v>16300.542314814815</v>
      </c>
      <c r="M20" s="5" t="str">
        <f>TEXT(Table1[[#This Row],[div/86400]],"yyyy/mm/dd")</f>
        <v>1944/08/16</v>
      </c>
      <c r="N20" s="5">
        <f>Table1[[#This Row],[change to date]]+DATE(1970,1,1)</f>
        <v>41869</v>
      </c>
      <c r="O20" t="b">
        <v>0</v>
      </c>
      <c r="P20">
        <v>342</v>
      </c>
      <c r="Q20" t="b">
        <v>1</v>
      </c>
      <c r="R20" t="s">
        <v>8263</v>
      </c>
    </row>
    <row r="21" spans="1:18" ht="43.2" x14ac:dyDescent="0.55000000000000004">
      <c r="A21">
        <v>19</v>
      </c>
      <c r="B21" s="3" t="s">
        <v>21</v>
      </c>
      <c r="C21" s="3" t="s">
        <v>4130</v>
      </c>
      <c r="D21" s="10">
        <v>850</v>
      </c>
      <c r="E21" s="12">
        <v>1235</v>
      </c>
      <c r="F21" s="14">
        <f>Table1[[#This Row],[pledged]]/Table1[[#This Row],[goal]]*100</f>
        <v>145.29411764705881</v>
      </c>
      <c r="G21" t="s">
        <v>8218</v>
      </c>
      <c r="H21" t="s">
        <v>8223</v>
      </c>
      <c r="I21" t="s">
        <v>8245</v>
      </c>
      <c r="J21">
        <v>1437420934</v>
      </c>
      <c r="K21">
        <v>1434828934</v>
      </c>
      <c r="L21">
        <f>Table1[[#This Row],[launched_at]]/86400</f>
        <v>16606.816365740742</v>
      </c>
      <c r="M21" s="5" t="str">
        <f>TEXT(Table1[[#This Row],[div/86400]],"yyyy/mm/dd")</f>
        <v>1945/06/18</v>
      </c>
      <c r="N21" s="5">
        <f>Table1[[#This Row],[change to date]]+DATE(1970,1,1)</f>
        <v>42175</v>
      </c>
      <c r="O21" t="b">
        <v>0</v>
      </c>
      <c r="P21">
        <v>22</v>
      </c>
      <c r="Q21" t="b">
        <v>1</v>
      </c>
      <c r="R21" t="s">
        <v>8263</v>
      </c>
    </row>
    <row r="22" spans="1:18" ht="43.2" x14ac:dyDescent="0.55000000000000004">
      <c r="A22">
        <v>20</v>
      </c>
      <c r="B22" s="3" t="s">
        <v>22</v>
      </c>
      <c r="C22" s="3" t="s">
        <v>4131</v>
      </c>
      <c r="D22" s="10">
        <v>2000</v>
      </c>
      <c r="E22" s="12">
        <v>2004</v>
      </c>
      <c r="F22" s="14">
        <f>Table1[[#This Row],[pledged]]/Table1[[#This Row],[goal]]*100</f>
        <v>100.2</v>
      </c>
      <c r="G22" t="s">
        <v>8218</v>
      </c>
      <c r="H22" t="s">
        <v>8223</v>
      </c>
      <c r="I22" t="s">
        <v>8245</v>
      </c>
      <c r="J22">
        <v>1442167912</v>
      </c>
      <c r="K22">
        <v>1436983912</v>
      </c>
      <c r="L22">
        <f>Table1[[#This Row],[launched_at]]/86400</f>
        <v>16631.758240740739</v>
      </c>
      <c r="M22" s="5" t="str">
        <f>TEXT(Table1[[#This Row],[div/86400]],"yyyy/mm/dd")</f>
        <v>1945/07/13</v>
      </c>
      <c r="N22" s="5">
        <f>Table1[[#This Row],[change to date]]+DATE(1970,1,1)</f>
        <v>42200</v>
      </c>
      <c r="O22" t="b">
        <v>0</v>
      </c>
      <c r="P22">
        <v>25</v>
      </c>
      <c r="Q22" t="b">
        <v>1</v>
      </c>
      <c r="R22" t="s">
        <v>8263</v>
      </c>
    </row>
    <row r="23" spans="1:18" ht="43.2" x14ac:dyDescent="0.55000000000000004">
      <c r="A23">
        <v>21</v>
      </c>
      <c r="B23" s="3" t="s">
        <v>23</v>
      </c>
      <c r="C23" s="3" t="s">
        <v>4132</v>
      </c>
      <c r="D23" s="10">
        <v>18500</v>
      </c>
      <c r="E23" s="12">
        <v>20190</v>
      </c>
      <c r="F23" s="14">
        <f>Table1[[#This Row],[pledged]]/Table1[[#This Row],[goal]]*100</f>
        <v>109.13513513513513</v>
      </c>
      <c r="G23" t="s">
        <v>8218</v>
      </c>
      <c r="H23" t="s">
        <v>8223</v>
      </c>
      <c r="I23" t="s">
        <v>8245</v>
      </c>
      <c r="J23">
        <v>1411743789</v>
      </c>
      <c r="K23">
        <v>1409151789</v>
      </c>
      <c r="L23">
        <f>Table1[[#This Row],[launched_at]]/86400</f>
        <v>16309.6271875</v>
      </c>
      <c r="M23" s="5" t="str">
        <f>TEXT(Table1[[#This Row],[div/86400]],"yyyy/mm/dd")</f>
        <v>1944/08/25</v>
      </c>
      <c r="N23" s="5">
        <f>Table1[[#This Row],[change to date]]+DATE(1970,1,1)</f>
        <v>41878</v>
      </c>
      <c r="O23" t="b">
        <v>0</v>
      </c>
      <c r="P23">
        <v>101</v>
      </c>
      <c r="Q23" t="b">
        <v>1</v>
      </c>
      <c r="R23" t="s">
        <v>8263</v>
      </c>
    </row>
    <row r="24" spans="1:18" ht="28.8" x14ac:dyDescent="0.55000000000000004">
      <c r="A24">
        <v>22</v>
      </c>
      <c r="B24" s="3" t="s">
        <v>24</v>
      </c>
      <c r="C24" s="3" t="s">
        <v>4133</v>
      </c>
      <c r="D24" s="10">
        <v>350</v>
      </c>
      <c r="E24" s="12">
        <v>410</v>
      </c>
      <c r="F24" s="14">
        <f>Table1[[#This Row],[pledged]]/Table1[[#This Row],[goal]]*100</f>
        <v>117.14285714285715</v>
      </c>
      <c r="G24" t="s">
        <v>8218</v>
      </c>
      <c r="H24" t="s">
        <v>8223</v>
      </c>
      <c r="I24" t="s">
        <v>8245</v>
      </c>
      <c r="J24">
        <v>1420099140</v>
      </c>
      <c r="K24">
        <v>1418766740</v>
      </c>
      <c r="L24">
        <f>Table1[[#This Row],[launched_at]]/86400</f>
        <v>16420.911342592593</v>
      </c>
      <c r="M24" s="5" t="str">
        <f>TEXT(Table1[[#This Row],[div/86400]],"yyyy/mm/dd")</f>
        <v>1944/12/14</v>
      </c>
      <c r="N24" s="5">
        <f>Table1[[#This Row],[change to date]]+DATE(1970,1,1)</f>
        <v>41989</v>
      </c>
      <c r="O24" t="b">
        <v>0</v>
      </c>
      <c r="P24">
        <v>8</v>
      </c>
      <c r="Q24" t="b">
        <v>1</v>
      </c>
      <c r="R24" t="s">
        <v>8263</v>
      </c>
    </row>
    <row r="25" spans="1:18" ht="43.2" x14ac:dyDescent="0.55000000000000004">
      <c r="A25">
        <v>23</v>
      </c>
      <c r="B25" s="3" t="s">
        <v>25</v>
      </c>
      <c r="C25" s="3" t="s">
        <v>4134</v>
      </c>
      <c r="D25" s="10">
        <v>2000</v>
      </c>
      <c r="E25" s="12">
        <v>2370</v>
      </c>
      <c r="F25" s="14">
        <f>Table1[[#This Row],[pledged]]/Table1[[#This Row],[goal]]*100</f>
        <v>118.5</v>
      </c>
      <c r="G25" t="s">
        <v>8218</v>
      </c>
      <c r="H25" t="s">
        <v>8223</v>
      </c>
      <c r="I25" t="s">
        <v>8245</v>
      </c>
      <c r="J25">
        <v>1430407200</v>
      </c>
      <c r="K25">
        <v>1428086501</v>
      </c>
      <c r="L25">
        <f>Table1[[#This Row],[launched_at]]/86400</f>
        <v>16528.778946759259</v>
      </c>
      <c r="M25" s="5" t="str">
        <f>TEXT(Table1[[#This Row],[div/86400]],"yyyy/mm/dd")</f>
        <v>1945/04/01</v>
      </c>
      <c r="N25" s="5">
        <f>Table1[[#This Row],[change to date]]+DATE(1970,1,1)</f>
        <v>42097</v>
      </c>
      <c r="O25" t="b">
        <v>0</v>
      </c>
      <c r="P25">
        <v>23</v>
      </c>
      <c r="Q25" t="b">
        <v>1</v>
      </c>
      <c r="R25" t="s">
        <v>8263</v>
      </c>
    </row>
    <row r="26" spans="1:18" ht="28.8" x14ac:dyDescent="0.55000000000000004">
      <c r="A26">
        <v>24</v>
      </c>
      <c r="B26" s="3" t="s">
        <v>26</v>
      </c>
      <c r="C26" s="3" t="s">
        <v>4135</v>
      </c>
      <c r="D26" s="10">
        <v>35000</v>
      </c>
      <c r="E26" s="12">
        <v>38082.69</v>
      </c>
      <c r="F26" s="14">
        <f>Table1[[#This Row],[pledged]]/Table1[[#This Row],[goal]]*100</f>
        <v>108.80768571428572</v>
      </c>
      <c r="G26" t="s">
        <v>8218</v>
      </c>
      <c r="H26" t="s">
        <v>8223</v>
      </c>
      <c r="I26" t="s">
        <v>8245</v>
      </c>
      <c r="J26">
        <v>1442345940</v>
      </c>
      <c r="K26">
        <v>1439494863</v>
      </c>
      <c r="L26">
        <f>Table1[[#This Row],[launched_at]]/86400</f>
        <v>16660.820173611111</v>
      </c>
      <c r="M26" s="5" t="str">
        <f>TEXT(Table1[[#This Row],[div/86400]],"yyyy/mm/dd")</f>
        <v>1945/08/11</v>
      </c>
      <c r="N26" s="5">
        <f>Table1[[#This Row],[change to date]]+DATE(1970,1,1)</f>
        <v>42229</v>
      </c>
      <c r="O26" t="b">
        <v>0</v>
      </c>
      <c r="P26">
        <v>574</v>
      </c>
      <c r="Q26" t="b">
        <v>1</v>
      </c>
      <c r="R26" t="s">
        <v>8263</v>
      </c>
    </row>
    <row r="27" spans="1:18" ht="43.2" x14ac:dyDescent="0.55000000000000004">
      <c r="A27">
        <v>25</v>
      </c>
      <c r="B27" s="3" t="s">
        <v>27</v>
      </c>
      <c r="C27" s="3" t="s">
        <v>4136</v>
      </c>
      <c r="D27" s="10">
        <v>600</v>
      </c>
      <c r="E27" s="12">
        <v>800</v>
      </c>
      <c r="F27" s="14">
        <f>Table1[[#This Row],[pledged]]/Table1[[#This Row],[goal]]*100</f>
        <v>133.33333333333331</v>
      </c>
      <c r="G27" t="s">
        <v>8218</v>
      </c>
      <c r="H27" t="s">
        <v>8223</v>
      </c>
      <c r="I27" t="s">
        <v>8245</v>
      </c>
      <c r="J27">
        <v>1452299761</v>
      </c>
      <c r="K27">
        <v>1447115761</v>
      </c>
      <c r="L27">
        <f>Table1[[#This Row],[launched_at]]/86400</f>
        <v>16749.025011574075</v>
      </c>
      <c r="M27" s="5" t="str">
        <f>TEXT(Table1[[#This Row],[div/86400]],"yyyy/mm/dd")</f>
        <v>1945/11/08</v>
      </c>
      <c r="N27" s="5">
        <f>Table1[[#This Row],[change to date]]+DATE(1970,1,1)</f>
        <v>42318</v>
      </c>
      <c r="O27" t="b">
        <v>0</v>
      </c>
      <c r="P27">
        <v>14</v>
      </c>
      <c r="Q27" t="b">
        <v>1</v>
      </c>
      <c r="R27" t="s">
        <v>8263</v>
      </c>
    </row>
    <row r="28" spans="1:18" ht="28.8" x14ac:dyDescent="0.55000000000000004">
      <c r="A28">
        <v>26</v>
      </c>
      <c r="B28" s="3" t="s">
        <v>28</v>
      </c>
      <c r="C28" s="3" t="s">
        <v>4137</v>
      </c>
      <c r="D28" s="10">
        <v>1250</v>
      </c>
      <c r="E28" s="12">
        <v>1940</v>
      </c>
      <c r="F28" s="14">
        <f>Table1[[#This Row],[pledged]]/Table1[[#This Row],[goal]]*100</f>
        <v>155.20000000000002</v>
      </c>
      <c r="G28" t="s">
        <v>8218</v>
      </c>
      <c r="H28" t="s">
        <v>8223</v>
      </c>
      <c r="I28" t="s">
        <v>8245</v>
      </c>
      <c r="J28">
        <v>1408278144</v>
      </c>
      <c r="K28">
        <v>1404822144</v>
      </c>
      <c r="L28">
        <f>Table1[[#This Row],[launched_at]]/86400</f>
        <v>16259.515555555556</v>
      </c>
      <c r="M28" s="5" t="str">
        <f>TEXT(Table1[[#This Row],[div/86400]],"yyyy/mm/dd")</f>
        <v>1944/07/06</v>
      </c>
      <c r="N28" s="5">
        <f>Table1[[#This Row],[change to date]]+DATE(1970,1,1)</f>
        <v>41828</v>
      </c>
      <c r="O28" t="b">
        <v>0</v>
      </c>
      <c r="P28">
        <v>19</v>
      </c>
      <c r="Q28" t="b">
        <v>1</v>
      </c>
      <c r="R28" t="s">
        <v>8263</v>
      </c>
    </row>
    <row r="29" spans="1:18" ht="43.2" x14ac:dyDescent="0.55000000000000004">
      <c r="A29">
        <v>27</v>
      </c>
      <c r="B29" s="3" t="s">
        <v>29</v>
      </c>
      <c r="C29" s="3" t="s">
        <v>4138</v>
      </c>
      <c r="D29" s="10">
        <v>20000</v>
      </c>
      <c r="E29" s="12">
        <v>22345</v>
      </c>
      <c r="F29" s="14">
        <f>Table1[[#This Row],[pledged]]/Table1[[#This Row],[goal]]*100</f>
        <v>111.72500000000001</v>
      </c>
      <c r="G29" t="s">
        <v>8218</v>
      </c>
      <c r="H29" t="s">
        <v>8227</v>
      </c>
      <c r="I29" t="s">
        <v>8249</v>
      </c>
      <c r="J29">
        <v>1416113833</v>
      </c>
      <c r="K29">
        <v>1413518233</v>
      </c>
      <c r="L29">
        <f>Table1[[#This Row],[launched_at]]/86400</f>
        <v>16360.164733796297</v>
      </c>
      <c r="M29" s="5" t="str">
        <f>TEXT(Table1[[#This Row],[div/86400]],"yyyy/mm/dd")</f>
        <v>1944/10/15</v>
      </c>
      <c r="N29" s="5">
        <f>Table1[[#This Row],[change to date]]+DATE(1970,1,1)</f>
        <v>41929</v>
      </c>
      <c r="O29" t="b">
        <v>0</v>
      </c>
      <c r="P29">
        <v>150</v>
      </c>
      <c r="Q29" t="b">
        <v>1</v>
      </c>
      <c r="R29" t="s">
        <v>8263</v>
      </c>
    </row>
    <row r="30" spans="1:18" ht="28.8" x14ac:dyDescent="0.55000000000000004">
      <c r="A30">
        <v>28</v>
      </c>
      <c r="B30" s="3" t="s">
        <v>30</v>
      </c>
      <c r="C30" s="3" t="s">
        <v>4139</v>
      </c>
      <c r="D30" s="10">
        <v>12000</v>
      </c>
      <c r="E30" s="12">
        <v>12042</v>
      </c>
      <c r="F30" s="14">
        <f>Table1[[#This Row],[pledged]]/Table1[[#This Row],[goal]]*100</f>
        <v>100.35000000000001</v>
      </c>
      <c r="G30" t="s">
        <v>8218</v>
      </c>
      <c r="H30" t="s">
        <v>8223</v>
      </c>
      <c r="I30" t="s">
        <v>8245</v>
      </c>
      <c r="J30">
        <v>1450307284</v>
      </c>
      <c r="K30">
        <v>1447715284</v>
      </c>
      <c r="L30">
        <f>Table1[[#This Row],[launched_at]]/86400</f>
        <v>16755.963935185184</v>
      </c>
      <c r="M30" s="5" t="str">
        <f>TEXT(Table1[[#This Row],[div/86400]],"yyyy/mm/dd")</f>
        <v>1945/11/14</v>
      </c>
      <c r="N30" s="5">
        <f>Table1[[#This Row],[change to date]]+DATE(1970,1,1)</f>
        <v>42324</v>
      </c>
      <c r="O30" t="b">
        <v>0</v>
      </c>
      <c r="P30">
        <v>71</v>
      </c>
      <c r="Q30" t="b">
        <v>1</v>
      </c>
      <c r="R30" t="s">
        <v>8263</v>
      </c>
    </row>
    <row r="31" spans="1:18" ht="43.2" x14ac:dyDescent="0.55000000000000004">
      <c r="A31">
        <v>29</v>
      </c>
      <c r="B31" s="3" t="s">
        <v>31</v>
      </c>
      <c r="C31" s="3" t="s">
        <v>4140</v>
      </c>
      <c r="D31" s="10">
        <v>3000</v>
      </c>
      <c r="E31" s="12">
        <v>3700</v>
      </c>
      <c r="F31" s="14">
        <f>Table1[[#This Row],[pledged]]/Table1[[#This Row],[goal]]*100</f>
        <v>123.33333333333334</v>
      </c>
      <c r="G31" t="s">
        <v>8218</v>
      </c>
      <c r="H31" t="s">
        <v>8224</v>
      </c>
      <c r="I31" t="s">
        <v>8246</v>
      </c>
      <c r="J31">
        <v>1406045368</v>
      </c>
      <c r="K31">
        <v>1403453368</v>
      </c>
      <c r="L31">
        <f>Table1[[#This Row],[launched_at]]/86400</f>
        <v>16243.67324074074</v>
      </c>
      <c r="M31" s="5" t="str">
        <f>TEXT(Table1[[#This Row],[div/86400]],"yyyy/mm/dd")</f>
        <v>1944/06/20</v>
      </c>
      <c r="N31" s="5">
        <f>Table1[[#This Row],[change to date]]+DATE(1970,1,1)</f>
        <v>41812</v>
      </c>
      <c r="O31" t="b">
        <v>0</v>
      </c>
      <c r="P31">
        <v>117</v>
      </c>
      <c r="Q31" t="b">
        <v>1</v>
      </c>
      <c r="R31" t="s">
        <v>8263</v>
      </c>
    </row>
    <row r="32" spans="1:18" ht="43.2" x14ac:dyDescent="0.55000000000000004">
      <c r="A32">
        <v>30</v>
      </c>
      <c r="B32" s="3" t="s">
        <v>32</v>
      </c>
      <c r="C32" s="3" t="s">
        <v>4141</v>
      </c>
      <c r="D32" s="10">
        <v>4000</v>
      </c>
      <c r="E32" s="12">
        <v>4051.99</v>
      </c>
      <c r="F32" s="14">
        <f>Table1[[#This Row],[pledged]]/Table1[[#This Row],[goal]]*100</f>
        <v>101.29975</v>
      </c>
      <c r="G32" t="s">
        <v>8218</v>
      </c>
      <c r="H32" t="s">
        <v>8223</v>
      </c>
      <c r="I32" t="s">
        <v>8245</v>
      </c>
      <c r="J32">
        <v>1408604515</v>
      </c>
      <c r="K32">
        <v>1406012515</v>
      </c>
      <c r="L32">
        <f>Table1[[#This Row],[launched_at]]/86400</f>
        <v>16273.292997685185</v>
      </c>
      <c r="M32" s="5" t="str">
        <f>TEXT(Table1[[#This Row],[div/86400]],"yyyy/mm/dd")</f>
        <v>1944/07/20</v>
      </c>
      <c r="N32" s="5">
        <f>Table1[[#This Row],[change to date]]+DATE(1970,1,1)</f>
        <v>41842</v>
      </c>
      <c r="O32" t="b">
        <v>0</v>
      </c>
      <c r="P32">
        <v>53</v>
      </c>
      <c r="Q32" t="b">
        <v>1</v>
      </c>
      <c r="R32" t="s">
        <v>8263</v>
      </c>
    </row>
    <row r="33" spans="1:18" ht="43.2" x14ac:dyDescent="0.55000000000000004">
      <c r="A33">
        <v>31</v>
      </c>
      <c r="B33" s="3" t="s">
        <v>33</v>
      </c>
      <c r="C33" s="3" t="s">
        <v>4142</v>
      </c>
      <c r="D33" s="10">
        <v>13</v>
      </c>
      <c r="E33" s="12">
        <v>13</v>
      </c>
      <c r="F33" s="14">
        <f>Table1[[#This Row],[pledged]]/Table1[[#This Row],[goal]]*100</f>
        <v>100</v>
      </c>
      <c r="G33" t="s">
        <v>8218</v>
      </c>
      <c r="H33" t="s">
        <v>8223</v>
      </c>
      <c r="I33" t="s">
        <v>8245</v>
      </c>
      <c r="J33">
        <v>1453748434</v>
      </c>
      <c r="K33">
        <v>1452193234</v>
      </c>
      <c r="L33">
        <f>Table1[[#This Row],[launched_at]]/86400</f>
        <v>16807.792060185184</v>
      </c>
      <c r="M33" s="5" t="str">
        <f>TEXT(Table1[[#This Row],[div/86400]],"yyyy/mm/dd")</f>
        <v>1946/01/05</v>
      </c>
      <c r="N33" s="5">
        <f>Table1[[#This Row],[change to date]]+DATE(1970,1,1)</f>
        <v>42376</v>
      </c>
      <c r="O33" t="b">
        <v>0</v>
      </c>
      <c r="P33">
        <v>1</v>
      </c>
      <c r="Q33" t="b">
        <v>1</v>
      </c>
      <c r="R33" t="s">
        <v>8263</v>
      </c>
    </row>
    <row r="34" spans="1:18" ht="43.2" x14ac:dyDescent="0.55000000000000004">
      <c r="A34">
        <v>32</v>
      </c>
      <c r="B34" s="3" t="s">
        <v>34</v>
      </c>
      <c r="C34" s="3" t="s">
        <v>4143</v>
      </c>
      <c r="D34" s="10">
        <v>28450</v>
      </c>
      <c r="E34" s="12">
        <v>28520</v>
      </c>
      <c r="F34" s="14">
        <f>Table1[[#This Row],[pledged]]/Table1[[#This Row],[goal]]*100</f>
        <v>100.24604569420035</v>
      </c>
      <c r="G34" t="s">
        <v>8218</v>
      </c>
      <c r="H34" t="s">
        <v>8223</v>
      </c>
      <c r="I34" t="s">
        <v>8245</v>
      </c>
      <c r="J34">
        <v>1463111940</v>
      </c>
      <c r="K34">
        <v>1459523017</v>
      </c>
      <c r="L34">
        <f>Table1[[#This Row],[launched_at]]/86400</f>
        <v>16892.627511574075</v>
      </c>
      <c r="M34" s="5" t="str">
        <f>TEXT(Table1[[#This Row],[div/86400]],"yyyy/mm/dd")</f>
        <v>1946/03/31</v>
      </c>
      <c r="N34" s="5">
        <f>Table1[[#This Row],[change to date]]+DATE(1970,1,1)</f>
        <v>42461</v>
      </c>
      <c r="O34" t="b">
        <v>0</v>
      </c>
      <c r="P34">
        <v>89</v>
      </c>
      <c r="Q34" t="b">
        <v>1</v>
      </c>
      <c r="R34" t="s">
        <v>8263</v>
      </c>
    </row>
    <row r="35" spans="1:18" ht="43.2" x14ac:dyDescent="0.55000000000000004">
      <c r="A35">
        <v>33</v>
      </c>
      <c r="B35" s="3" t="s">
        <v>35</v>
      </c>
      <c r="C35" s="3" t="s">
        <v>4144</v>
      </c>
      <c r="D35" s="10">
        <v>5250</v>
      </c>
      <c r="E35" s="12">
        <v>5360</v>
      </c>
      <c r="F35" s="14">
        <f>Table1[[#This Row],[pledged]]/Table1[[#This Row],[goal]]*100</f>
        <v>102.0952380952381</v>
      </c>
      <c r="G35" t="s">
        <v>8218</v>
      </c>
      <c r="H35" t="s">
        <v>8223</v>
      </c>
      <c r="I35" t="s">
        <v>8245</v>
      </c>
      <c r="J35">
        <v>1447001501</v>
      </c>
      <c r="K35">
        <v>1444405901</v>
      </c>
      <c r="L35">
        <f>Table1[[#This Row],[launched_at]]/86400</f>
        <v>16717.660891203705</v>
      </c>
      <c r="M35" s="5" t="str">
        <f>TEXT(Table1[[#This Row],[div/86400]],"yyyy/mm/dd")</f>
        <v>1945/10/07</v>
      </c>
      <c r="N35" s="5">
        <f>Table1[[#This Row],[change to date]]+DATE(1970,1,1)</f>
        <v>42286</v>
      </c>
      <c r="O35" t="b">
        <v>0</v>
      </c>
      <c r="P35">
        <v>64</v>
      </c>
      <c r="Q35" t="b">
        <v>1</v>
      </c>
      <c r="R35" t="s">
        <v>8263</v>
      </c>
    </row>
    <row r="36" spans="1:18" ht="43.2" x14ac:dyDescent="0.55000000000000004">
      <c r="A36">
        <v>34</v>
      </c>
      <c r="B36" s="3" t="s">
        <v>36</v>
      </c>
      <c r="C36" s="3" t="s">
        <v>4145</v>
      </c>
      <c r="D36" s="10">
        <v>2600</v>
      </c>
      <c r="E36" s="12">
        <v>3392</v>
      </c>
      <c r="F36" s="14">
        <f>Table1[[#This Row],[pledged]]/Table1[[#This Row],[goal]]*100</f>
        <v>130.46153846153845</v>
      </c>
      <c r="G36" t="s">
        <v>8218</v>
      </c>
      <c r="H36" t="s">
        <v>8223</v>
      </c>
      <c r="I36" t="s">
        <v>8245</v>
      </c>
      <c r="J36">
        <v>1407224601</v>
      </c>
      <c r="K36">
        <v>1405928601</v>
      </c>
      <c r="L36">
        <f>Table1[[#This Row],[launched_at]]/86400</f>
        <v>16272.321770833334</v>
      </c>
      <c r="M36" s="5" t="str">
        <f>TEXT(Table1[[#This Row],[div/86400]],"yyyy/mm/dd")</f>
        <v>1944/07/19</v>
      </c>
      <c r="N36" s="5">
        <f>Table1[[#This Row],[change to date]]+DATE(1970,1,1)</f>
        <v>41841</v>
      </c>
      <c r="O36" t="b">
        <v>0</v>
      </c>
      <c r="P36">
        <v>68</v>
      </c>
      <c r="Q36" t="b">
        <v>1</v>
      </c>
      <c r="R36" t="s">
        <v>8263</v>
      </c>
    </row>
    <row r="37" spans="1:18" ht="28.8" x14ac:dyDescent="0.55000000000000004">
      <c r="A37">
        <v>35</v>
      </c>
      <c r="B37" s="3" t="s">
        <v>37</v>
      </c>
      <c r="C37" s="3" t="s">
        <v>4146</v>
      </c>
      <c r="D37" s="10">
        <v>1000</v>
      </c>
      <c r="E37" s="12">
        <v>1665</v>
      </c>
      <c r="F37" s="14">
        <f>Table1[[#This Row],[pledged]]/Table1[[#This Row],[goal]]*100</f>
        <v>166.5</v>
      </c>
      <c r="G37" t="s">
        <v>8218</v>
      </c>
      <c r="H37" t="s">
        <v>8223</v>
      </c>
      <c r="I37" t="s">
        <v>8245</v>
      </c>
      <c r="J37">
        <v>1430179200</v>
      </c>
      <c r="K37">
        <v>1428130814</v>
      </c>
      <c r="L37">
        <f>Table1[[#This Row],[launched_at]]/86400</f>
        <v>16529.291828703703</v>
      </c>
      <c r="M37" s="5" t="str">
        <f>TEXT(Table1[[#This Row],[div/86400]],"yyyy/mm/dd")</f>
        <v>1945/04/02</v>
      </c>
      <c r="N37" s="5">
        <f>Table1[[#This Row],[change to date]]+DATE(1970,1,1)</f>
        <v>42098</v>
      </c>
      <c r="O37" t="b">
        <v>0</v>
      </c>
      <c r="P37">
        <v>28</v>
      </c>
      <c r="Q37" t="b">
        <v>1</v>
      </c>
      <c r="R37" t="s">
        <v>8263</v>
      </c>
    </row>
    <row r="38" spans="1:18" ht="28.8" x14ac:dyDescent="0.55000000000000004">
      <c r="A38">
        <v>36</v>
      </c>
      <c r="B38" s="3" t="s">
        <v>38</v>
      </c>
      <c r="C38" s="3" t="s">
        <v>4147</v>
      </c>
      <c r="D38" s="10">
        <v>6000</v>
      </c>
      <c r="E38" s="12">
        <v>8529</v>
      </c>
      <c r="F38" s="14">
        <f>Table1[[#This Row],[pledged]]/Table1[[#This Row],[goal]]*100</f>
        <v>142.15</v>
      </c>
      <c r="G38" t="s">
        <v>8218</v>
      </c>
      <c r="H38" t="s">
        <v>8223</v>
      </c>
      <c r="I38" t="s">
        <v>8245</v>
      </c>
      <c r="J38">
        <v>1428128525</v>
      </c>
      <c r="K38">
        <v>1425540125</v>
      </c>
      <c r="L38">
        <f>Table1[[#This Row],[launched_at]]/86400</f>
        <v>16499.307002314814</v>
      </c>
      <c r="M38" s="5" t="str">
        <f>TEXT(Table1[[#This Row],[div/86400]],"yyyy/mm/dd")</f>
        <v>1945/03/03</v>
      </c>
      <c r="N38" s="5">
        <f>Table1[[#This Row],[change to date]]+DATE(1970,1,1)</f>
        <v>42068</v>
      </c>
      <c r="O38" t="b">
        <v>0</v>
      </c>
      <c r="P38">
        <v>44</v>
      </c>
      <c r="Q38" t="b">
        <v>1</v>
      </c>
      <c r="R38" t="s">
        <v>8263</v>
      </c>
    </row>
    <row r="39" spans="1:18" ht="43.2" x14ac:dyDescent="0.55000000000000004">
      <c r="A39">
        <v>37</v>
      </c>
      <c r="B39" s="3" t="s">
        <v>39</v>
      </c>
      <c r="C39" s="3" t="s">
        <v>4148</v>
      </c>
      <c r="D39" s="10">
        <v>22000</v>
      </c>
      <c r="E39" s="12">
        <v>40357</v>
      </c>
      <c r="F39" s="14">
        <f>Table1[[#This Row],[pledged]]/Table1[[#This Row],[goal]]*100</f>
        <v>183.44090909090909</v>
      </c>
      <c r="G39" t="s">
        <v>8218</v>
      </c>
      <c r="H39" t="s">
        <v>8223</v>
      </c>
      <c r="I39" t="s">
        <v>8245</v>
      </c>
      <c r="J39">
        <v>1425055079</v>
      </c>
      <c r="K39">
        <v>1422463079</v>
      </c>
      <c r="L39">
        <f>Table1[[#This Row],[launched_at]]/86400</f>
        <v>16463.693043981482</v>
      </c>
      <c r="M39" s="5" t="str">
        <f>TEXT(Table1[[#This Row],[div/86400]],"yyyy/mm/dd")</f>
        <v>1945/01/26</v>
      </c>
      <c r="N39" s="5">
        <f>Table1[[#This Row],[change to date]]+DATE(1970,1,1)</f>
        <v>42032</v>
      </c>
      <c r="O39" t="b">
        <v>0</v>
      </c>
      <c r="P39">
        <v>253</v>
      </c>
      <c r="Q39" t="b">
        <v>1</v>
      </c>
      <c r="R39" t="s">
        <v>8263</v>
      </c>
    </row>
    <row r="40" spans="1:18" ht="43.2" x14ac:dyDescent="0.55000000000000004">
      <c r="A40">
        <v>38</v>
      </c>
      <c r="B40" s="3" t="s">
        <v>40</v>
      </c>
      <c r="C40" s="3" t="s">
        <v>4149</v>
      </c>
      <c r="D40" s="10">
        <v>2500</v>
      </c>
      <c r="E40" s="12">
        <v>2751</v>
      </c>
      <c r="F40" s="14">
        <f>Table1[[#This Row],[pledged]]/Table1[[#This Row],[goal]]*100</f>
        <v>110.04</v>
      </c>
      <c r="G40" t="s">
        <v>8218</v>
      </c>
      <c r="H40" t="s">
        <v>8223</v>
      </c>
      <c r="I40" t="s">
        <v>8245</v>
      </c>
      <c r="J40">
        <v>1368235344</v>
      </c>
      <c r="K40">
        <v>1365643344</v>
      </c>
      <c r="L40">
        <f>Table1[[#This Row],[launched_at]]/86400</f>
        <v>15806.057222222222</v>
      </c>
      <c r="M40" s="5" t="str">
        <f>TEXT(Table1[[#This Row],[div/86400]],"yyyy/mm/dd")</f>
        <v>1943/04/10</v>
      </c>
      <c r="N40" s="5">
        <f>Table1[[#This Row],[change to date]]+DATE(1970,1,1)</f>
        <v>41375</v>
      </c>
      <c r="O40" t="b">
        <v>0</v>
      </c>
      <c r="P40">
        <v>66</v>
      </c>
      <c r="Q40" t="b">
        <v>1</v>
      </c>
      <c r="R40" t="s">
        <v>8263</v>
      </c>
    </row>
    <row r="41" spans="1:18" ht="43.2" x14ac:dyDescent="0.55000000000000004">
      <c r="A41">
        <v>39</v>
      </c>
      <c r="B41" s="3" t="s">
        <v>41</v>
      </c>
      <c r="C41" s="3" t="s">
        <v>4150</v>
      </c>
      <c r="D41" s="10">
        <v>25000</v>
      </c>
      <c r="E41" s="12">
        <v>32745</v>
      </c>
      <c r="F41" s="14">
        <f>Table1[[#This Row],[pledged]]/Table1[[#This Row],[goal]]*100</f>
        <v>130.98000000000002</v>
      </c>
      <c r="G41" t="s">
        <v>8218</v>
      </c>
      <c r="H41" t="s">
        <v>8224</v>
      </c>
      <c r="I41" t="s">
        <v>8246</v>
      </c>
      <c r="J41">
        <v>1401058740</v>
      </c>
      <c r="K41">
        <v>1398388068</v>
      </c>
      <c r="L41">
        <f>Table1[[#This Row],[launched_at]]/86400</f>
        <v>16185.047083333333</v>
      </c>
      <c r="M41" s="5" t="str">
        <f>TEXT(Table1[[#This Row],[div/86400]],"yyyy/mm/dd")</f>
        <v>1944/04/23</v>
      </c>
      <c r="N41" s="5">
        <f>Table1[[#This Row],[change to date]]+DATE(1970,1,1)</f>
        <v>41754</v>
      </c>
      <c r="O41" t="b">
        <v>0</v>
      </c>
      <c r="P41">
        <v>217</v>
      </c>
      <c r="Q41" t="b">
        <v>1</v>
      </c>
      <c r="R41" t="s">
        <v>8263</v>
      </c>
    </row>
    <row r="42" spans="1:18" ht="43.2" x14ac:dyDescent="0.55000000000000004">
      <c r="A42">
        <v>40</v>
      </c>
      <c r="B42" s="3" t="s">
        <v>42</v>
      </c>
      <c r="C42" s="3" t="s">
        <v>4151</v>
      </c>
      <c r="D42" s="10">
        <v>2000</v>
      </c>
      <c r="E42" s="12">
        <v>2027</v>
      </c>
      <c r="F42" s="14">
        <f>Table1[[#This Row],[pledged]]/Table1[[#This Row],[goal]]*100</f>
        <v>101.35000000000001</v>
      </c>
      <c r="G42" t="s">
        <v>8218</v>
      </c>
      <c r="H42" t="s">
        <v>8223</v>
      </c>
      <c r="I42" t="s">
        <v>8245</v>
      </c>
      <c r="J42">
        <v>1403150400</v>
      </c>
      <c r="K42">
        <v>1401426488</v>
      </c>
      <c r="L42">
        <f>Table1[[#This Row],[launched_at]]/86400</f>
        <v>16220.213981481482</v>
      </c>
      <c r="M42" s="5" t="str">
        <f>TEXT(Table1[[#This Row],[div/86400]],"yyyy/mm/dd")</f>
        <v>1944/05/28</v>
      </c>
      <c r="N42" s="5">
        <f>Table1[[#This Row],[change to date]]+DATE(1970,1,1)</f>
        <v>41789</v>
      </c>
      <c r="O42" t="b">
        <v>0</v>
      </c>
      <c r="P42">
        <v>16</v>
      </c>
      <c r="Q42" t="b">
        <v>1</v>
      </c>
      <c r="R42" t="s">
        <v>8263</v>
      </c>
    </row>
    <row r="43" spans="1:18" ht="43.2" x14ac:dyDescent="0.55000000000000004">
      <c r="A43">
        <v>41</v>
      </c>
      <c r="B43" s="3" t="s">
        <v>43</v>
      </c>
      <c r="C43" s="3" t="s">
        <v>4152</v>
      </c>
      <c r="D43" s="10">
        <v>2000</v>
      </c>
      <c r="E43" s="12">
        <v>2000</v>
      </c>
      <c r="F43" s="14">
        <f>Table1[[#This Row],[pledged]]/Table1[[#This Row],[goal]]*100</f>
        <v>100</v>
      </c>
      <c r="G43" t="s">
        <v>8218</v>
      </c>
      <c r="H43" t="s">
        <v>8223</v>
      </c>
      <c r="I43" t="s">
        <v>8245</v>
      </c>
      <c r="J43">
        <v>1412516354</v>
      </c>
      <c r="K43">
        <v>1409924354</v>
      </c>
      <c r="L43">
        <f>Table1[[#This Row],[launched_at]]/86400</f>
        <v>16318.568912037037</v>
      </c>
      <c r="M43" s="5" t="str">
        <f>TEXT(Table1[[#This Row],[div/86400]],"yyyy/mm/dd")</f>
        <v>1944/09/03</v>
      </c>
      <c r="N43" s="5">
        <f>Table1[[#This Row],[change to date]]+DATE(1970,1,1)</f>
        <v>41887</v>
      </c>
      <c r="O43" t="b">
        <v>0</v>
      </c>
      <c r="P43">
        <v>19</v>
      </c>
      <c r="Q43" t="b">
        <v>1</v>
      </c>
      <c r="R43" t="s">
        <v>8263</v>
      </c>
    </row>
    <row r="44" spans="1:18" ht="43.2" x14ac:dyDescent="0.55000000000000004">
      <c r="A44">
        <v>42</v>
      </c>
      <c r="B44" s="3" t="s">
        <v>44</v>
      </c>
      <c r="C44" s="3" t="s">
        <v>4153</v>
      </c>
      <c r="D44" s="10">
        <v>14000</v>
      </c>
      <c r="E44" s="12">
        <v>19860</v>
      </c>
      <c r="F44" s="14">
        <f>Table1[[#This Row],[pledged]]/Table1[[#This Row],[goal]]*100</f>
        <v>141.85714285714286</v>
      </c>
      <c r="G44" t="s">
        <v>8218</v>
      </c>
      <c r="H44" t="s">
        <v>8223</v>
      </c>
      <c r="I44" t="s">
        <v>8245</v>
      </c>
      <c r="J44">
        <v>1419780026</v>
      </c>
      <c r="K44">
        <v>1417188026</v>
      </c>
      <c r="L44">
        <f>Table1[[#This Row],[launched_at]]/86400</f>
        <v>16402.639189814814</v>
      </c>
      <c r="M44" s="5" t="str">
        <f>TEXT(Table1[[#This Row],[div/86400]],"yyyy/mm/dd")</f>
        <v>1944/11/26</v>
      </c>
      <c r="N44" s="5">
        <f>Table1[[#This Row],[change to date]]+DATE(1970,1,1)</f>
        <v>41971</v>
      </c>
      <c r="O44" t="b">
        <v>0</v>
      </c>
      <c r="P44">
        <v>169</v>
      </c>
      <c r="Q44" t="b">
        <v>1</v>
      </c>
      <c r="R44" t="s">
        <v>8263</v>
      </c>
    </row>
    <row r="45" spans="1:18" ht="43.2" x14ac:dyDescent="0.55000000000000004">
      <c r="A45">
        <v>43</v>
      </c>
      <c r="B45" s="3" t="s">
        <v>45</v>
      </c>
      <c r="C45" s="3" t="s">
        <v>4154</v>
      </c>
      <c r="D45" s="10">
        <v>10000</v>
      </c>
      <c r="E45" s="12">
        <v>30866</v>
      </c>
      <c r="F45" s="14">
        <f>Table1[[#This Row],[pledged]]/Table1[[#This Row],[goal]]*100</f>
        <v>308.65999999999997</v>
      </c>
      <c r="G45" t="s">
        <v>8218</v>
      </c>
      <c r="H45" t="s">
        <v>8223</v>
      </c>
      <c r="I45" t="s">
        <v>8245</v>
      </c>
      <c r="J45">
        <v>1405209600</v>
      </c>
      <c r="K45">
        <v>1402599486</v>
      </c>
      <c r="L45">
        <f>Table1[[#This Row],[launched_at]]/86400</f>
        <v>16233.790347222222</v>
      </c>
      <c r="M45" s="5" t="str">
        <f>TEXT(Table1[[#This Row],[div/86400]],"yyyy/mm/dd")</f>
        <v>1944/06/10</v>
      </c>
      <c r="N45" s="5">
        <f>Table1[[#This Row],[change to date]]+DATE(1970,1,1)</f>
        <v>41802</v>
      </c>
      <c r="O45" t="b">
        <v>0</v>
      </c>
      <c r="P45">
        <v>263</v>
      </c>
      <c r="Q45" t="b">
        <v>1</v>
      </c>
      <c r="R45" t="s">
        <v>8263</v>
      </c>
    </row>
    <row r="46" spans="1:18" ht="43.2" x14ac:dyDescent="0.55000000000000004">
      <c r="A46">
        <v>44</v>
      </c>
      <c r="B46" s="3" t="s">
        <v>46</v>
      </c>
      <c r="C46" s="3" t="s">
        <v>4155</v>
      </c>
      <c r="D46" s="10">
        <v>2000</v>
      </c>
      <c r="E46" s="12">
        <v>2000</v>
      </c>
      <c r="F46" s="14">
        <f>Table1[[#This Row],[pledged]]/Table1[[#This Row],[goal]]*100</f>
        <v>100</v>
      </c>
      <c r="G46" t="s">
        <v>8218</v>
      </c>
      <c r="H46" t="s">
        <v>8223</v>
      </c>
      <c r="I46" t="s">
        <v>8245</v>
      </c>
      <c r="J46">
        <v>1412648537</v>
      </c>
      <c r="K46">
        <v>1408760537</v>
      </c>
      <c r="L46">
        <f>Table1[[#This Row],[launched_at]]/86400</f>
        <v>16305.09880787037</v>
      </c>
      <c r="M46" s="5" t="str">
        <f>TEXT(Table1[[#This Row],[div/86400]],"yyyy/mm/dd")</f>
        <v>1944/08/21</v>
      </c>
      <c r="N46" s="5">
        <f>Table1[[#This Row],[change to date]]+DATE(1970,1,1)</f>
        <v>41874</v>
      </c>
      <c r="O46" t="b">
        <v>0</v>
      </c>
      <c r="P46">
        <v>15</v>
      </c>
      <c r="Q46" t="b">
        <v>1</v>
      </c>
      <c r="R46" t="s">
        <v>8263</v>
      </c>
    </row>
    <row r="47" spans="1:18" ht="43.2" x14ac:dyDescent="0.55000000000000004">
      <c r="A47">
        <v>45</v>
      </c>
      <c r="B47" s="3" t="s">
        <v>47</v>
      </c>
      <c r="C47" s="3" t="s">
        <v>4156</v>
      </c>
      <c r="D47" s="10">
        <v>5000</v>
      </c>
      <c r="E47" s="12">
        <v>6000</v>
      </c>
      <c r="F47" s="14">
        <f>Table1[[#This Row],[pledged]]/Table1[[#This Row],[goal]]*100</f>
        <v>120</v>
      </c>
      <c r="G47" t="s">
        <v>8218</v>
      </c>
      <c r="H47" t="s">
        <v>8223</v>
      </c>
      <c r="I47" t="s">
        <v>8245</v>
      </c>
      <c r="J47">
        <v>1461769107</v>
      </c>
      <c r="K47">
        <v>1459177107</v>
      </c>
      <c r="L47">
        <f>Table1[[#This Row],[launched_at]]/86400</f>
        <v>16888.623923611111</v>
      </c>
      <c r="M47" s="5" t="str">
        <f>TEXT(Table1[[#This Row],[div/86400]],"yyyy/mm/dd")</f>
        <v>1946/03/27</v>
      </c>
      <c r="N47" s="5">
        <f>Table1[[#This Row],[change to date]]+DATE(1970,1,1)</f>
        <v>42457</v>
      </c>
      <c r="O47" t="b">
        <v>0</v>
      </c>
      <c r="P47">
        <v>61</v>
      </c>
      <c r="Q47" t="b">
        <v>1</v>
      </c>
      <c r="R47" t="s">
        <v>8263</v>
      </c>
    </row>
    <row r="48" spans="1:18" ht="43.2" x14ac:dyDescent="0.55000000000000004">
      <c r="A48">
        <v>46</v>
      </c>
      <c r="B48" s="3" t="s">
        <v>48</v>
      </c>
      <c r="C48" s="3" t="s">
        <v>4157</v>
      </c>
      <c r="D48" s="10">
        <v>8400</v>
      </c>
      <c r="E48" s="12">
        <v>8750</v>
      </c>
      <c r="F48" s="14">
        <f>Table1[[#This Row],[pledged]]/Table1[[#This Row],[goal]]*100</f>
        <v>104.16666666666667</v>
      </c>
      <c r="G48" t="s">
        <v>8218</v>
      </c>
      <c r="H48" t="s">
        <v>8225</v>
      </c>
      <c r="I48" t="s">
        <v>8247</v>
      </c>
      <c r="J48">
        <v>1450220974</v>
      </c>
      <c r="K48">
        <v>1447628974</v>
      </c>
      <c r="L48">
        <f>Table1[[#This Row],[launched_at]]/86400</f>
        <v>16754.96497685185</v>
      </c>
      <c r="M48" s="5" t="str">
        <f>TEXT(Table1[[#This Row],[div/86400]],"yyyy/mm/dd")</f>
        <v>1945/11/13</v>
      </c>
      <c r="N48" s="5">
        <f>Table1[[#This Row],[change to date]]+DATE(1970,1,1)</f>
        <v>42323</v>
      </c>
      <c r="O48" t="b">
        <v>0</v>
      </c>
      <c r="P48">
        <v>45</v>
      </c>
      <c r="Q48" t="b">
        <v>1</v>
      </c>
      <c r="R48" t="s">
        <v>8263</v>
      </c>
    </row>
    <row r="49" spans="1:18" ht="43.2" x14ac:dyDescent="0.55000000000000004">
      <c r="A49">
        <v>47</v>
      </c>
      <c r="B49" s="3" t="s">
        <v>49</v>
      </c>
      <c r="C49" s="3" t="s">
        <v>4158</v>
      </c>
      <c r="D49" s="10">
        <v>5000</v>
      </c>
      <c r="E49" s="12">
        <v>5380.55</v>
      </c>
      <c r="F49" s="14">
        <f>Table1[[#This Row],[pledged]]/Table1[[#This Row],[goal]]*100</f>
        <v>107.61100000000002</v>
      </c>
      <c r="G49" t="s">
        <v>8218</v>
      </c>
      <c r="H49" t="s">
        <v>8223</v>
      </c>
      <c r="I49" t="s">
        <v>8245</v>
      </c>
      <c r="J49">
        <v>1419021607</v>
      </c>
      <c r="K49">
        <v>1413834007</v>
      </c>
      <c r="L49">
        <f>Table1[[#This Row],[launched_at]]/86400</f>
        <v>16363.819525462963</v>
      </c>
      <c r="M49" s="5" t="str">
        <f>TEXT(Table1[[#This Row],[div/86400]],"yyyy/mm/dd")</f>
        <v>1944/10/18</v>
      </c>
      <c r="N49" s="5">
        <f>Table1[[#This Row],[change to date]]+DATE(1970,1,1)</f>
        <v>41932</v>
      </c>
      <c r="O49" t="b">
        <v>0</v>
      </c>
      <c r="P49">
        <v>70</v>
      </c>
      <c r="Q49" t="b">
        <v>1</v>
      </c>
      <c r="R49" t="s">
        <v>8263</v>
      </c>
    </row>
    <row r="50" spans="1:18" ht="43.2" x14ac:dyDescent="0.55000000000000004">
      <c r="A50">
        <v>48</v>
      </c>
      <c r="B50" s="3" t="s">
        <v>50</v>
      </c>
      <c r="C50" s="3" t="s">
        <v>4159</v>
      </c>
      <c r="D50" s="10">
        <v>2000</v>
      </c>
      <c r="E50" s="12">
        <v>2159</v>
      </c>
      <c r="F50" s="14">
        <f>Table1[[#This Row],[pledged]]/Table1[[#This Row],[goal]]*100</f>
        <v>107.94999999999999</v>
      </c>
      <c r="G50" t="s">
        <v>8218</v>
      </c>
      <c r="H50" t="s">
        <v>8224</v>
      </c>
      <c r="I50" t="s">
        <v>8246</v>
      </c>
      <c r="J50">
        <v>1425211200</v>
      </c>
      <c r="K50">
        <v>1422534260</v>
      </c>
      <c r="L50">
        <f>Table1[[#This Row],[launched_at]]/86400</f>
        <v>16464.516898148147</v>
      </c>
      <c r="M50" s="5" t="str">
        <f>TEXT(Table1[[#This Row],[div/86400]],"yyyy/mm/dd")</f>
        <v>1945/01/27</v>
      </c>
      <c r="N50" s="5">
        <f>Table1[[#This Row],[change to date]]+DATE(1970,1,1)</f>
        <v>42033</v>
      </c>
      <c r="O50" t="b">
        <v>0</v>
      </c>
      <c r="P50">
        <v>38</v>
      </c>
      <c r="Q50" t="b">
        <v>1</v>
      </c>
      <c r="R50" t="s">
        <v>8263</v>
      </c>
    </row>
    <row r="51" spans="1:18" x14ac:dyDescent="0.55000000000000004">
      <c r="A51">
        <v>49</v>
      </c>
      <c r="B51" s="3" t="s">
        <v>51</v>
      </c>
      <c r="C51" s="3" t="s">
        <v>4160</v>
      </c>
      <c r="D51" s="10">
        <v>12000</v>
      </c>
      <c r="E51" s="12">
        <v>12000</v>
      </c>
      <c r="F51" s="14">
        <f>Table1[[#This Row],[pledged]]/Table1[[#This Row],[goal]]*100</f>
        <v>100</v>
      </c>
      <c r="G51" t="s">
        <v>8218</v>
      </c>
      <c r="H51" t="s">
        <v>8223</v>
      </c>
      <c r="I51" t="s">
        <v>8245</v>
      </c>
      <c r="J51">
        <v>1445660045</v>
      </c>
      <c r="K51">
        <v>1443068045</v>
      </c>
      <c r="L51">
        <f>Table1[[#This Row],[launched_at]]/86400</f>
        <v>16702.176446759258</v>
      </c>
      <c r="M51" s="5" t="str">
        <f>TEXT(Table1[[#This Row],[div/86400]],"yyyy/mm/dd")</f>
        <v>1945/09/22</v>
      </c>
      <c r="N51" s="5">
        <f>Table1[[#This Row],[change to date]]+DATE(1970,1,1)</f>
        <v>42271</v>
      </c>
      <c r="O51" t="b">
        <v>0</v>
      </c>
      <c r="P51">
        <v>87</v>
      </c>
      <c r="Q51" t="b">
        <v>1</v>
      </c>
      <c r="R51" t="s">
        <v>8263</v>
      </c>
    </row>
    <row r="52" spans="1:18" ht="43.2" x14ac:dyDescent="0.55000000000000004">
      <c r="A52">
        <v>50</v>
      </c>
      <c r="B52" s="3" t="s">
        <v>52</v>
      </c>
      <c r="C52" s="3" t="s">
        <v>4161</v>
      </c>
      <c r="D52" s="10">
        <v>600</v>
      </c>
      <c r="E52" s="12">
        <v>600</v>
      </c>
      <c r="F52" s="14">
        <f>Table1[[#This Row],[pledged]]/Table1[[#This Row],[goal]]*100</f>
        <v>100</v>
      </c>
      <c r="G52" t="s">
        <v>8218</v>
      </c>
      <c r="H52" t="s">
        <v>8224</v>
      </c>
      <c r="I52" t="s">
        <v>8246</v>
      </c>
      <c r="J52">
        <v>1422637200</v>
      </c>
      <c r="K52">
        <v>1419271458</v>
      </c>
      <c r="L52">
        <f>Table1[[#This Row],[launched_at]]/86400</f>
        <v>16426.752986111111</v>
      </c>
      <c r="M52" s="5" t="str">
        <f>TEXT(Table1[[#This Row],[div/86400]],"yyyy/mm/dd")</f>
        <v>1944/12/20</v>
      </c>
      <c r="N52" s="5">
        <f>Table1[[#This Row],[change to date]]+DATE(1970,1,1)</f>
        <v>41995</v>
      </c>
      <c r="O52" t="b">
        <v>0</v>
      </c>
      <c r="P52">
        <v>22</v>
      </c>
      <c r="Q52" t="b">
        <v>1</v>
      </c>
      <c r="R52" t="s">
        <v>8263</v>
      </c>
    </row>
    <row r="53" spans="1:18" ht="43.2" x14ac:dyDescent="0.55000000000000004">
      <c r="A53">
        <v>51</v>
      </c>
      <c r="B53" s="3" t="s">
        <v>53</v>
      </c>
      <c r="C53" s="3" t="s">
        <v>4162</v>
      </c>
      <c r="D53" s="10">
        <v>11000</v>
      </c>
      <c r="E53" s="12">
        <v>14082</v>
      </c>
      <c r="F53" s="14">
        <f>Table1[[#This Row],[pledged]]/Table1[[#This Row],[goal]]*100</f>
        <v>128.0181818181818</v>
      </c>
      <c r="G53" t="s">
        <v>8218</v>
      </c>
      <c r="H53" t="s">
        <v>8223</v>
      </c>
      <c r="I53" t="s">
        <v>8245</v>
      </c>
      <c r="J53">
        <v>1439245037</v>
      </c>
      <c r="K53">
        <v>1436653037</v>
      </c>
      <c r="L53">
        <f>Table1[[#This Row],[launched_at]]/86400</f>
        <v>16627.92866898148</v>
      </c>
      <c r="M53" s="5" t="str">
        <f>TEXT(Table1[[#This Row],[div/86400]],"yyyy/mm/dd")</f>
        <v>1945/07/09</v>
      </c>
      <c r="N53" s="5">
        <f>Table1[[#This Row],[change to date]]+DATE(1970,1,1)</f>
        <v>42196</v>
      </c>
      <c r="O53" t="b">
        <v>0</v>
      </c>
      <c r="P53">
        <v>119</v>
      </c>
      <c r="Q53" t="b">
        <v>1</v>
      </c>
      <c r="R53" t="s">
        <v>8263</v>
      </c>
    </row>
    <row r="54" spans="1:18" ht="43.2" x14ac:dyDescent="0.55000000000000004">
      <c r="A54">
        <v>52</v>
      </c>
      <c r="B54" s="3" t="s">
        <v>54</v>
      </c>
      <c r="C54" s="3" t="s">
        <v>4163</v>
      </c>
      <c r="D54" s="10">
        <v>10000</v>
      </c>
      <c r="E54" s="12">
        <v>11621</v>
      </c>
      <c r="F54" s="14">
        <f>Table1[[#This Row],[pledged]]/Table1[[#This Row],[goal]]*100</f>
        <v>116.21</v>
      </c>
      <c r="G54" t="s">
        <v>8218</v>
      </c>
      <c r="H54" t="s">
        <v>8223</v>
      </c>
      <c r="I54" t="s">
        <v>8245</v>
      </c>
      <c r="J54">
        <v>1405615846</v>
      </c>
      <c r="K54">
        <v>1403023846</v>
      </c>
      <c r="L54">
        <f>Table1[[#This Row],[launched_at]]/86400</f>
        <v>16238.701921296297</v>
      </c>
      <c r="M54" s="5" t="str">
        <f>TEXT(Table1[[#This Row],[div/86400]],"yyyy/mm/dd")</f>
        <v>1944/06/15</v>
      </c>
      <c r="N54" s="5">
        <f>Table1[[#This Row],[change to date]]+DATE(1970,1,1)</f>
        <v>41807</v>
      </c>
      <c r="O54" t="b">
        <v>0</v>
      </c>
      <c r="P54">
        <v>52</v>
      </c>
      <c r="Q54" t="b">
        <v>1</v>
      </c>
      <c r="R54" t="s">
        <v>8263</v>
      </c>
    </row>
    <row r="55" spans="1:18" ht="28.8" x14ac:dyDescent="0.55000000000000004">
      <c r="A55">
        <v>53</v>
      </c>
      <c r="B55" s="3" t="s">
        <v>55</v>
      </c>
      <c r="C55" s="3" t="s">
        <v>4164</v>
      </c>
      <c r="D55" s="10">
        <v>3000</v>
      </c>
      <c r="E55" s="12">
        <v>3289</v>
      </c>
      <c r="F55" s="14">
        <f>Table1[[#This Row],[pledged]]/Table1[[#This Row],[goal]]*100</f>
        <v>109.63333333333334</v>
      </c>
      <c r="G55" t="s">
        <v>8218</v>
      </c>
      <c r="H55" t="s">
        <v>8223</v>
      </c>
      <c r="I55" t="s">
        <v>8245</v>
      </c>
      <c r="J55">
        <v>1396648800</v>
      </c>
      <c r="K55">
        <v>1395407445</v>
      </c>
      <c r="L55">
        <f>Table1[[#This Row],[launched_at]]/86400</f>
        <v>16150.549131944445</v>
      </c>
      <c r="M55" s="5" t="str">
        <f>TEXT(Table1[[#This Row],[div/86400]],"yyyy/mm/dd")</f>
        <v>1944/03/19</v>
      </c>
      <c r="N55" s="5">
        <f>Table1[[#This Row],[change to date]]+DATE(1970,1,1)</f>
        <v>41719</v>
      </c>
      <c r="O55" t="b">
        <v>0</v>
      </c>
      <c r="P55">
        <v>117</v>
      </c>
      <c r="Q55" t="b">
        <v>1</v>
      </c>
      <c r="R55" t="s">
        <v>8263</v>
      </c>
    </row>
    <row r="56" spans="1:18" ht="43.2" x14ac:dyDescent="0.55000000000000004">
      <c r="A56">
        <v>54</v>
      </c>
      <c r="B56" s="3" t="s">
        <v>56</v>
      </c>
      <c r="C56" s="3" t="s">
        <v>4165</v>
      </c>
      <c r="D56" s="10">
        <v>10000</v>
      </c>
      <c r="E56" s="12">
        <v>10100</v>
      </c>
      <c r="F56" s="14">
        <f>Table1[[#This Row],[pledged]]/Table1[[#This Row],[goal]]*100</f>
        <v>101</v>
      </c>
      <c r="G56" t="s">
        <v>8218</v>
      </c>
      <c r="H56" t="s">
        <v>8223</v>
      </c>
      <c r="I56" t="s">
        <v>8245</v>
      </c>
      <c r="J56">
        <v>1451063221</v>
      </c>
      <c r="K56">
        <v>1448471221</v>
      </c>
      <c r="L56">
        <f>Table1[[#This Row],[launched_at]]/86400</f>
        <v>16764.713206018518</v>
      </c>
      <c r="M56" s="5" t="str">
        <f>TEXT(Table1[[#This Row],[div/86400]],"yyyy/mm/dd")</f>
        <v>1945/11/23</v>
      </c>
      <c r="N56" s="5">
        <f>Table1[[#This Row],[change to date]]+DATE(1970,1,1)</f>
        <v>42333</v>
      </c>
      <c r="O56" t="b">
        <v>0</v>
      </c>
      <c r="P56">
        <v>52</v>
      </c>
      <c r="Q56" t="b">
        <v>1</v>
      </c>
      <c r="R56" t="s">
        <v>8263</v>
      </c>
    </row>
    <row r="57" spans="1:18" ht="43.2" x14ac:dyDescent="0.55000000000000004">
      <c r="A57">
        <v>55</v>
      </c>
      <c r="B57" s="3" t="s">
        <v>57</v>
      </c>
      <c r="C57" s="3" t="s">
        <v>4166</v>
      </c>
      <c r="D57" s="10">
        <v>8600</v>
      </c>
      <c r="E57" s="12">
        <v>11090</v>
      </c>
      <c r="F57" s="14">
        <f>Table1[[#This Row],[pledged]]/Table1[[#This Row],[goal]]*100</f>
        <v>128.95348837209301</v>
      </c>
      <c r="G57" t="s">
        <v>8218</v>
      </c>
      <c r="H57" t="s">
        <v>8223</v>
      </c>
      <c r="I57" t="s">
        <v>8245</v>
      </c>
      <c r="J57">
        <v>1464390916</v>
      </c>
      <c r="K57">
        <v>1462576516</v>
      </c>
      <c r="L57">
        <f>Table1[[#This Row],[launched_at]]/86400</f>
        <v>16927.968935185185</v>
      </c>
      <c r="M57" s="5" t="str">
        <f>TEXT(Table1[[#This Row],[div/86400]],"yyyy/mm/dd")</f>
        <v>1946/05/05</v>
      </c>
      <c r="N57" s="5">
        <f>Table1[[#This Row],[change to date]]+DATE(1970,1,1)</f>
        <v>42496</v>
      </c>
      <c r="O57" t="b">
        <v>0</v>
      </c>
      <c r="P57">
        <v>86</v>
      </c>
      <c r="Q57" t="b">
        <v>1</v>
      </c>
      <c r="R57" t="s">
        <v>8263</v>
      </c>
    </row>
    <row r="58" spans="1:18" ht="28.8" x14ac:dyDescent="0.55000000000000004">
      <c r="A58">
        <v>56</v>
      </c>
      <c r="B58" s="3" t="s">
        <v>58</v>
      </c>
      <c r="C58" s="3" t="s">
        <v>4167</v>
      </c>
      <c r="D58" s="10">
        <v>8000</v>
      </c>
      <c r="E58" s="12">
        <v>8581</v>
      </c>
      <c r="F58" s="14">
        <f>Table1[[#This Row],[pledged]]/Table1[[#This Row],[goal]]*100</f>
        <v>107.26249999999999</v>
      </c>
      <c r="G58" t="s">
        <v>8218</v>
      </c>
      <c r="H58" t="s">
        <v>8224</v>
      </c>
      <c r="I58" t="s">
        <v>8246</v>
      </c>
      <c r="J58">
        <v>1433779200</v>
      </c>
      <c r="K58">
        <v>1432559424</v>
      </c>
      <c r="L58">
        <f>Table1[[#This Row],[launched_at]]/86400</f>
        <v>16580.54888888889</v>
      </c>
      <c r="M58" s="5" t="str">
        <f>TEXT(Table1[[#This Row],[div/86400]],"yyyy/mm/dd")</f>
        <v>1945/05/23</v>
      </c>
      <c r="N58" s="5">
        <f>Table1[[#This Row],[change to date]]+DATE(1970,1,1)</f>
        <v>42149</v>
      </c>
      <c r="O58" t="b">
        <v>0</v>
      </c>
      <c r="P58">
        <v>174</v>
      </c>
      <c r="Q58" t="b">
        <v>1</v>
      </c>
      <c r="R58" t="s">
        <v>8263</v>
      </c>
    </row>
    <row r="59" spans="1:18" ht="43.2" x14ac:dyDescent="0.55000000000000004">
      <c r="A59">
        <v>57</v>
      </c>
      <c r="B59" s="3" t="s">
        <v>59</v>
      </c>
      <c r="C59" s="3" t="s">
        <v>4168</v>
      </c>
      <c r="D59" s="10">
        <v>15000</v>
      </c>
      <c r="E59" s="12">
        <v>15285</v>
      </c>
      <c r="F59" s="14">
        <f>Table1[[#This Row],[pledged]]/Table1[[#This Row],[goal]]*100</f>
        <v>101.89999999999999</v>
      </c>
      <c r="G59" t="s">
        <v>8218</v>
      </c>
      <c r="H59" t="s">
        <v>8223</v>
      </c>
      <c r="I59" t="s">
        <v>8245</v>
      </c>
      <c r="J59">
        <v>1429991962</v>
      </c>
      <c r="K59">
        <v>1427399962</v>
      </c>
      <c r="L59">
        <f>Table1[[#This Row],[launched_at]]/86400</f>
        <v>16520.83289351852</v>
      </c>
      <c r="M59" s="5" t="str">
        <f>TEXT(Table1[[#This Row],[div/86400]],"yyyy/mm/dd")</f>
        <v>1945/03/24</v>
      </c>
      <c r="N59" s="5">
        <f>Table1[[#This Row],[change to date]]+DATE(1970,1,1)</f>
        <v>42089</v>
      </c>
      <c r="O59" t="b">
        <v>0</v>
      </c>
      <c r="P59">
        <v>69</v>
      </c>
      <c r="Q59" t="b">
        <v>1</v>
      </c>
      <c r="R59" t="s">
        <v>8263</v>
      </c>
    </row>
    <row r="60" spans="1:18" ht="28.8" x14ac:dyDescent="0.55000000000000004">
      <c r="A60">
        <v>58</v>
      </c>
      <c r="B60" s="3" t="s">
        <v>60</v>
      </c>
      <c r="C60" s="3" t="s">
        <v>4169</v>
      </c>
      <c r="D60" s="10">
        <v>10000</v>
      </c>
      <c r="E60" s="12">
        <v>10291</v>
      </c>
      <c r="F60" s="14">
        <f>Table1[[#This Row],[pledged]]/Table1[[#This Row],[goal]]*100</f>
        <v>102.91</v>
      </c>
      <c r="G60" t="s">
        <v>8218</v>
      </c>
      <c r="H60" t="s">
        <v>8223</v>
      </c>
      <c r="I60" t="s">
        <v>8245</v>
      </c>
      <c r="J60">
        <v>1416423172</v>
      </c>
      <c r="K60">
        <v>1413827572</v>
      </c>
      <c r="L60">
        <f>Table1[[#This Row],[launched_at]]/86400</f>
        <v>16363.745046296297</v>
      </c>
      <c r="M60" s="5" t="str">
        <f>TEXT(Table1[[#This Row],[div/86400]],"yyyy/mm/dd")</f>
        <v>1944/10/18</v>
      </c>
      <c r="N60" s="5">
        <f>Table1[[#This Row],[change to date]]+DATE(1970,1,1)</f>
        <v>41932</v>
      </c>
      <c r="O60" t="b">
        <v>0</v>
      </c>
      <c r="P60">
        <v>75</v>
      </c>
      <c r="Q60" t="b">
        <v>1</v>
      </c>
      <c r="R60" t="s">
        <v>8263</v>
      </c>
    </row>
    <row r="61" spans="1:18" ht="43.2" x14ac:dyDescent="0.55000000000000004">
      <c r="A61">
        <v>59</v>
      </c>
      <c r="B61" s="3" t="s">
        <v>61</v>
      </c>
      <c r="C61" s="3" t="s">
        <v>4170</v>
      </c>
      <c r="D61" s="10">
        <v>20000</v>
      </c>
      <c r="E61" s="12">
        <v>20025.14</v>
      </c>
      <c r="F61" s="14">
        <f>Table1[[#This Row],[pledged]]/Table1[[#This Row],[goal]]*100</f>
        <v>100.12570000000001</v>
      </c>
      <c r="G61" t="s">
        <v>8218</v>
      </c>
      <c r="H61" t="s">
        <v>8223</v>
      </c>
      <c r="I61" t="s">
        <v>8245</v>
      </c>
      <c r="J61">
        <v>1442264400</v>
      </c>
      <c r="K61">
        <v>1439530776</v>
      </c>
      <c r="L61">
        <f>Table1[[#This Row],[launched_at]]/86400</f>
        <v>16661.235833333332</v>
      </c>
      <c r="M61" s="5" t="str">
        <f>TEXT(Table1[[#This Row],[div/86400]],"yyyy/mm/dd")</f>
        <v>1945/08/12</v>
      </c>
      <c r="N61" s="5">
        <f>Table1[[#This Row],[change to date]]+DATE(1970,1,1)</f>
        <v>42230</v>
      </c>
      <c r="O61" t="b">
        <v>0</v>
      </c>
      <c r="P61">
        <v>33</v>
      </c>
      <c r="Q61" t="b">
        <v>1</v>
      </c>
      <c r="R61" t="s">
        <v>8263</v>
      </c>
    </row>
    <row r="62" spans="1:18" ht="43.2" x14ac:dyDescent="0.55000000000000004">
      <c r="A62">
        <v>60</v>
      </c>
      <c r="B62" s="3" t="s">
        <v>62</v>
      </c>
      <c r="C62" s="3" t="s">
        <v>4171</v>
      </c>
      <c r="D62" s="10">
        <v>4500</v>
      </c>
      <c r="E62" s="12">
        <v>4648.33</v>
      </c>
      <c r="F62" s="14">
        <f>Table1[[#This Row],[pledged]]/Table1[[#This Row],[goal]]*100</f>
        <v>103.29622222222221</v>
      </c>
      <c r="G62" t="s">
        <v>8218</v>
      </c>
      <c r="H62" t="s">
        <v>8224</v>
      </c>
      <c r="I62" t="s">
        <v>8246</v>
      </c>
      <c r="J62">
        <v>1395532800</v>
      </c>
      <c r="K62">
        <v>1393882717</v>
      </c>
      <c r="L62">
        <f>Table1[[#This Row],[launched_at]]/86400</f>
        <v>16132.90181712963</v>
      </c>
      <c r="M62" s="5" t="str">
        <f>TEXT(Table1[[#This Row],[div/86400]],"yyyy/mm/dd")</f>
        <v>1944/03/01</v>
      </c>
      <c r="N62" s="5">
        <f>Table1[[#This Row],[change to date]]+DATE(1970,1,1)</f>
        <v>41701</v>
      </c>
      <c r="O62" t="b">
        <v>0</v>
      </c>
      <c r="P62">
        <v>108</v>
      </c>
      <c r="Q62" t="b">
        <v>1</v>
      </c>
      <c r="R62" t="s">
        <v>8264</v>
      </c>
    </row>
    <row r="63" spans="1:18" ht="43.2" x14ac:dyDescent="0.55000000000000004">
      <c r="A63">
        <v>61</v>
      </c>
      <c r="B63" s="3" t="s">
        <v>63</v>
      </c>
      <c r="C63" s="3" t="s">
        <v>4172</v>
      </c>
      <c r="D63" s="10">
        <v>5000</v>
      </c>
      <c r="E63" s="12">
        <v>7415</v>
      </c>
      <c r="F63" s="14">
        <f>Table1[[#This Row],[pledged]]/Table1[[#This Row],[goal]]*100</f>
        <v>148.30000000000001</v>
      </c>
      <c r="G63" t="s">
        <v>8218</v>
      </c>
      <c r="H63" t="s">
        <v>8223</v>
      </c>
      <c r="I63" t="s">
        <v>8245</v>
      </c>
      <c r="J63">
        <v>1370547157</v>
      </c>
      <c r="K63">
        <v>1368646357</v>
      </c>
      <c r="L63">
        <f>Table1[[#This Row],[launched_at]]/86400</f>
        <v>15840.814317129629</v>
      </c>
      <c r="M63" s="5" t="str">
        <f>TEXT(Table1[[#This Row],[div/86400]],"yyyy/mm/dd")</f>
        <v>1943/05/14</v>
      </c>
      <c r="N63" s="5">
        <f>Table1[[#This Row],[change to date]]+DATE(1970,1,1)</f>
        <v>41409</v>
      </c>
      <c r="O63" t="b">
        <v>0</v>
      </c>
      <c r="P63">
        <v>23</v>
      </c>
      <c r="Q63" t="b">
        <v>1</v>
      </c>
      <c r="R63" t="s">
        <v>8264</v>
      </c>
    </row>
    <row r="64" spans="1:18" ht="43.2" x14ac:dyDescent="0.55000000000000004">
      <c r="A64">
        <v>62</v>
      </c>
      <c r="B64" s="3" t="s">
        <v>64</v>
      </c>
      <c r="C64" s="3" t="s">
        <v>4173</v>
      </c>
      <c r="D64" s="10">
        <v>3000</v>
      </c>
      <c r="E64" s="12">
        <v>4642</v>
      </c>
      <c r="F64" s="14">
        <f>Table1[[#This Row],[pledged]]/Table1[[#This Row],[goal]]*100</f>
        <v>154.73333333333332</v>
      </c>
      <c r="G64" t="s">
        <v>8218</v>
      </c>
      <c r="H64" t="s">
        <v>8223</v>
      </c>
      <c r="I64" t="s">
        <v>8245</v>
      </c>
      <c r="J64">
        <v>1362337878</v>
      </c>
      <c r="K64">
        <v>1360177878</v>
      </c>
      <c r="L64">
        <f>Table1[[#This Row],[launched_at]]/86400</f>
        <v>15742.799513888889</v>
      </c>
      <c r="M64" s="5" t="str">
        <f>TEXT(Table1[[#This Row],[div/86400]],"yyyy/mm/dd")</f>
        <v>1943/02/05</v>
      </c>
      <c r="N64" s="5">
        <f>Table1[[#This Row],[change to date]]+DATE(1970,1,1)</f>
        <v>41311</v>
      </c>
      <c r="O64" t="b">
        <v>0</v>
      </c>
      <c r="P64">
        <v>48</v>
      </c>
      <c r="Q64" t="b">
        <v>1</v>
      </c>
      <c r="R64" t="s">
        <v>8264</v>
      </c>
    </row>
    <row r="65" spans="1:18" ht="43.2" x14ac:dyDescent="0.55000000000000004">
      <c r="A65">
        <v>63</v>
      </c>
      <c r="B65" s="3" t="s">
        <v>65</v>
      </c>
      <c r="C65" s="3" t="s">
        <v>4174</v>
      </c>
      <c r="D65" s="10">
        <v>2000</v>
      </c>
      <c r="E65" s="12">
        <v>2270.37</v>
      </c>
      <c r="F65" s="14">
        <f>Table1[[#This Row],[pledged]]/Table1[[#This Row],[goal]]*100</f>
        <v>113.51849999999999</v>
      </c>
      <c r="G65" t="s">
        <v>8218</v>
      </c>
      <c r="H65" t="s">
        <v>8223</v>
      </c>
      <c r="I65" t="s">
        <v>8245</v>
      </c>
      <c r="J65">
        <v>1388206740</v>
      </c>
      <c r="K65">
        <v>1386194013</v>
      </c>
      <c r="L65">
        <f>Table1[[#This Row],[launched_at]]/86400</f>
        <v>16043.9121875</v>
      </c>
      <c r="M65" s="5" t="str">
        <f>TEXT(Table1[[#This Row],[div/86400]],"yyyy/mm/dd")</f>
        <v>1943/12/03</v>
      </c>
      <c r="N65" s="5">
        <f>Table1[[#This Row],[change to date]]+DATE(1970,1,1)</f>
        <v>41612</v>
      </c>
      <c r="O65" t="b">
        <v>0</v>
      </c>
      <c r="P65">
        <v>64</v>
      </c>
      <c r="Q65" t="b">
        <v>1</v>
      </c>
      <c r="R65" t="s">
        <v>8264</v>
      </c>
    </row>
    <row r="66" spans="1:18" ht="43.2" x14ac:dyDescent="0.55000000000000004">
      <c r="A66">
        <v>64</v>
      </c>
      <c r="B66" s="3" t="s">
        <v>66</v>
      </c>
      <c r="C66" s="3" t="s">
        <v>4175</v>
      </c>
      <c r="D66" s="10">
        <v>1200</v>
      </c>
      <c r="E66" s="12">
        <v>2080</v>
      </c>
      <c r="F66" s="14">
        <f>Table1[[#This Row],[pledged]]/Table1[[#This Row],[goal]]*100</f>
        <v>173.33333333333334</v>
      </c>
      <c r="G66" t="s">
        <v>8218</v>
      </c>
      <c r="H66" t="s">
        <v>8223</v>
      </c>
      <c r="I66" t="s">
        <v>8245</v>
      </c>
      <c r="J66">
        <v>1373243181</v>
      </c>
      <c r="K66">
        <v>1370651181</v>
      </c>
      <c r="L66">
        <f>Table1[[#This Row],[launched_at]]/86400</f>
        <v>15864.01829861111</v>
      </c>
      <c r="M66" s="5" t="str">
        <f>TEXT(Table1[[#This Row],[div/86400]],"yyyy/mm/dd")</f>
        <v>1943/06/07</v>
      </c>
      <c r="N66" s="5">
        <f>Table1[[#This Row],[change to date]]+DATE(1970,1,1)</f>
        <v>41433</v>
      </c>
      <c r="O66" t="b">
        <v>0</v>
      </c>
      <c r="P66">
        <v>24</v>
      </c>
      <c r="Q66" t="b">
        <v>1</v>
      </c>
      <c r="R66" t="s">
        <v>8264</v>
      </c>
    </row>
    <row r="67" spans="1:18" ht="28.8" x14ac:dyDescent="0.55000000000000004">
      <c r="A67">
        <v>65</v>
      </c>
      <c r="B67" s="3" t="s">
        <v>67</v>
      </c>
      <c r="C67" s="3" t="s">
        <v>4176</v>
      </c>
      <c r="D67" s="10">
        <v>7000</v>
      </c>
      <c r="E67" s="12">
        <v>7527</v>
      </c>
      <c r="F67" s="14">
        <f>Table1[[#This Row],[pledged]]/Table1[[#This Row],[goal]]*100</f>
        <v>107.52857142857141</v>
      </c>
      <c r="G67" t="s">
        <v>8218</v>
      </c>
      <c r="H67" t="s">
        <v>8228</v>
      </c>
      <c r="I67" t="s">
        <v>8250</v>
      </c>
      <c r="J67">
        <v>1407736740</v>
      </c>
      <c r="K67">
        <v>1405453354</v>
      </c>
      <c r="L67">
        <f>Table1[[#This Row],[launched_at]]/86400</f>
        <v>16266.821226851851</v>
      </c>
      <c r="M67" s="5" t="str">
        <f>TEXT(Table1[[#This Row],[div/86400]],"yyyy/mm/dd")</f>
        <v>1944/07/13</v>
      </c>
      <c r="N67" s="5">
        <f>Table1[[#This Row],[change to date]]+DATE(1970,1,1)</f>
        <v>41835</v>
      </c>
      <c r="O67" t="b">
        <v>0</v>
      </c>
      <c r="P67">
        <v>57</v>
      </c>
      <c r="Q67" t="b">
        <v>1</v>
      </c>
      <c r="R67" t="s">
        <v>8264</v>
      </c>
    </row>
    <row r="68" spans="1:18" ht="28.8" x14ac:dyDescent="0.55000000000000004">
      <c r="A68">
        <v>66</v>
      </c>
      <c r="B68" s="3" t="s">
        <v>68</v>
      </c>
      <c r="C68" s="3" t="s">
        <v>4177</v>
      </c>
      <c r="D68" s="10">
        <v>2000</v>
      </c>
      <c r="E68" s="12">
        <v>2372</v>
      </c>
      <c r="F68" s="14">
        <f>Table1[[#This Row],[pledged]]/Table1[[#This Row],[goal]]*100</f>
        <v>118.6</v>
      </c>
      <c r="G68" t="s">
        <v>8218</v>
      </c>
      <c r="H68" t="s">
        <v>8223</v>
      </c>
      <c r="I68" t="s">
        <v>8245</v>
      </c>
      <c r="J68">
        <v>1468873420</v>
      </c>
      <c r="K68">
        <v>1466281420</v>
      </c>
      <c r="L68">
        <f>Table1[[#This Row],[launched_at]]/86400</f>
        <v>16970.849768518518</v>
      </c>
      <c r="M68" s="5" t="str">
        <f>TEXT(Table1[[#This Row],[div/86400]],"yyyy/mm/dd")</f>
        <v>1946/06/17</v>
      </c>
      <c r="N68" s="5">
        <f>Table1[[#This Row],[change to date]]+DATE(1970,1,1)</f>
        <v>42539</v>
      </c>
      <c r="O68" t="b">
        <v>0</v>
      </c>
      <c r="P68">
        <v>26</v>
      </c>
      <c r="Q68" t="b">
        <v>1</v>
      </c>
      <c r="R68" t="s">
        <v>8264</v>
      </c>
    </row>
    <row r="69" spans="1:18" ht="43.2" x14ac:dyDescent="0.55000000000000004">
      <c r="A69">
        <v>67</v>
      </c>
      <c r="B69" s="3" t="s">
        <v>69</v>
      </c>
      <c r="C69" s="3" t="s">
        <v>4178</v>
      </c>
      <c r="D69" s="10">
        <v>2000</v>
      </c>
      <c r="E69" s="12">
        <v>2325</v>
      </c>
      <c r="F69" s="14">
        <f>Table1[[#This Row],[pledged]]/Table1[[#This Row],[goal]]*100</f>
        <v>116.25000000000001</v>
      </c>
      <c r="G69" t="s">
        <v>8218</v>
      </c>
      <c r="H69" t="s">
        <v>8223</v>
      </c>
      <c r="I69" t="s">
        <v>8245</v>
      </c>
      <c r="J69">
        <v>1342360804</v>
      </c>
      <c r="K69">
        <v>1339768804</v>
      </c>
      <c r="L69">
        <f>Table1[[#This Row],[launched_at]]/86400</f>
        <v>15506.58337962963</v>
      </c>
      <c r="M69" s="5" t="str">
        <f>TEXT(Table1[[#This Row],[div/86400]],"yyyy/mm/dd")</f>
        <v>1942/06/14</v>
      </c>
      <c r="N69" s="5">
        <f>Table1[[#This Row],[change to date]]+DATE(1970,1,1)</f>
        <v>41075</v>
      </c>
      <c r="O69" t="b">
        <v>0</v>
      </c>
      <c r="P69">
        <v>20</v>
      </c>
      <c r="Q69" t="b">
        <v>1</v>
      </c>
      <c r="R69" t="s">
        <v>8264</v>
      </c>
    </row>
    <row r="70" spans="1:18" ht="57.6" x14ac:dyDescent="0.55000000000000004">
      <c r="A70">
        <v>68</v>
      </c>
      <c r="B70" s="3" t="s">
        <v>70</v>
      </c>
      <c r="C70" s="3" t="s">
        <v>4179</v>
      </c>
      <c r="D70" s="10">
        <v>600</v>
      </c>
      <c r="E70" s="12">
        <v>763</v>
      </c>
      <c r="F70" s="14">
        <f>Table1[[#This Row],[pledged]]/Table1[[#This Row],[goal]]*100</f>
        <v>127.16666666666667</v>
      </c>
      <c r="G70" t="s">
        <v>8218</v>
      </c>
      <c r="H70" t="s">
        <v>8224</v>
      </c>
      <c r="I70" t="s">
        <v>8246</v>
      </c>
      <c r="J70">
        <v>1393162791</v>
      </c>
      <c r="K70">
        <v>1390570791</v>
      </c>
      <c r="L70">
        <f>Table1[[#This Row],[launched_at]]/86400</f>
        <v>16094.569340277778</v>
      </c>
      <c r="M70" s="5" t="str">
        <f>TEXT(Table1[[#This Row],[div/86400]],"yyyy/mm/dd")</f>
        <v>1944/01/23</v>
      </c>
      <c r="N70" s="5">
        <f>Table1[[#This Row],[change to date]]+DATE(1970,1,1)</f>
        <v>41663</v>
      </c>
      <c r="O70" t="b">
        <v>0</v>
      </c>
      <c r="P70">
        <v>36</v>
      </c>
      <c r="Q70" t="b">
        <v>1</v>
      </c>
      <c r="R70" t="s">
        <v>8264</v>
      </c>
    </row>
    <row r="71" spans="1:18" ht="43.2" x14ac:dyDescent="0.55000000000000004">
      <c r="A71">
        <v>69</v>
      </c>
      <c r="B71" s="3" t="s">
        <v>71</v>
      </c>
      <c r="C71" s="3" t="s">
        <v>4180</v>
      </c>
      <c r="D71" s="10">
        <v>10000</v>
      </c>
      <c r="E71" s="12">
        <v>11094.23</v>
      </c>
      <c r="F71" s="14">
        <f>Table1[[#This Row],[pledged]]/Table1[[#This Row],[goal]]*100</f>
        <v>110.9423</v>
      </c>
      <c r="G71" t="s">
        <v>8218</v>
      </c>
      <c r="H71" t="s">
        <v>8223</v>
      </c>
      <c r="I71" t="s">
        <v>8245</v>
      </c>
      <c r="J71">
        <v>1317538740</v>
      </c>
      <c r="K71">
        <v>1314765025</v>
      </c>
      <c r="L71">
        <f>Table1[[#This Row],[launched_at]]/86400</f>
        <v>15217.187789351852</v>
      </c>
      <c r="M71" s="5" t="str">
        <f>TEXT(Table1[[#This Row],[div/86400]],"yyyy/mm/dd")</f>
        <v>1941/08/29</v>
      </c>
      <c r="N71" s="5">
        <f>Table1[[#This Row],[change to date]]+DATE(1970,1,1)</f>
        <v>40786</v>
      </c>
      <c r="O71" t="b">
        <v>0</v>
      </c>
      <c r="P71">
        <v>178</v>
      </c>
      <c r="Q71" t="b">
        <v>1</v>
      </c>
      <c r="R71" t="s">
        <v>8264</v>
      </c>
    </row>
    <row r="72" spans="1:18" ht="43.2" x14ac:dyDescent="0.55000000000000004">
      <c r="A72">
        <v>70</v>
      </c>
      <c r="B72" s="3" t="s">
        <v>72</v>
      </c>
      <c r="C72" s="3" t="s">
        <v>4181</v>
      </c>
      <c r="D72" s="10">
        <v>500</v>
      </c>
      <c r="E72" s="12">
        <v>636</v>
      </c>
      <c r="F72" s="14">
        <f>Table1[[#This Row],[pledged]]/Table1[[#This Row],[goal]]*100</f>
        <v>127.2</v>
      </c>
      <c r="G72" t="s">
        <v>8218</v>
      </c>
      <c r="H72" t="s">
        <v>8223</v>
      </c>
      <c r="I72" t="s">
        <v>8245</v>
      </c>
      <c r="J72">
        <v>1315171845</v>
      </c>
      <c r="K72">
        <v>1309987845</v>
      </c>
      <c r="L72">
        <f>Table1[[#This Row],[launched_at]]/86400</f>
        <v>15161.896354166667</v>
      </c>
      <c r="M72" s="5" t="str">
        <f>TEXT(Table1[[#This Row],[div/86400]],"yyyy/mm/dd")</f>
        <v>1941/07/04</v>
      </c>
      <c r="N72" s="5">
        <f>Table1[[#This Row],[change to date]]+DATE(1970,1,1)</f>
        <v>40730</v>
      </c>
      <c r="O72" t="b">
        <v>0</v>
      </c>
      <c r="P72">
        <v>17</v>
      </c>
      <c r="Q72" t="b">
        <v>1</v>
      </c>
      <c r="R72" t="s">
        <v>8264</v>
      </c>
    </row>
    <row r="73" spans="1:18" ht="43.2" x14ac:dyDescent="0.55000000000000004">
      <c r="A73">
        <v>71</v>
      </c>
      <c r="B73" s="3" t="s">
        <v>73</v>
      </c>
      <c r="C73" s="3" t="s">
        <v>4182</v>
      </c>
      <c r="D73" s="10">
        <v>1800</v>
      </c>
      <c r="E73" s="12">
        <v>2231</v>
      </c>
      <c r="F73" s="14">
        <f>Table1[[#This Row],[pledged]]/Table1[[#This Row],[goal]]*100</f>
        <v>123.94444444444443</v>
      </c>
      <c r="G73" t="s">
        <v>8218</v>
      </c>
      <c r="H73" t="s">
        <v>8223</v>
      </c>
      <c r="I73" t="s">
        <v>8245</v>
      </c>
      <c r="J73">
        <v>1338186657</v>
      </c>
      <c r="K73">
        <v>1333002657</v>
      </c>
      <c r="L73">
        <f>Table1[[#This Row],[launched_at]]/86400</f>
        <v>15428.271493055556</v>
      </c>
      <c r="M73" s="5" t="str">
        <f>TEXT(Table1[[#This Row],[div/86400]],"yyyy/mm/dd")</f>
        <v>1942/03/28</v>
      </c>
      <c r="N73" s="5">
        <f>Table1[[#This Row],[change to date]]+DATE(1970,1,1)</f>
        <v>40997</v>
      </c>
      <c r="O73" t="b">
        <v>0</v>
      </c>
      <c r="P73">
        <v>32</v>
      </c>
      <c r="Q73" t="b">
        <v>1</v>
      </c>
      <c r="R73" t="s">
        <v>8264</v>
      </c>
    </row>
    <row r="74" spans="1:18" ht="43.2" x14ac:dyDescent="0.55000000000000004">
      <c r="A74">
        <v>72</v>
      </c>
      <c r="B74" s="3" t="s">
        <v>74</v>
      </c>
      <c r="C74" s="3" t="s">
        <v>4183</v>
      </c>
      <c r="D74" s="10">
        <v>2200</v>
      </c>
      <c r="E74" s="12">
        <v>2385</v>
      </c>
      <c r="F74" s="14">
        <f>Table1[[#This Row],[pledged]]/Table1[[#This Row],[goal]]*100</f>
        <v>108.40909090909091</v>
      </c>
      <c r="G74" t="s">
        <v>8218</v>
      </c>
      <c r="H74" t="s">
        <v>8223</v>
      </c>
      <c r="I74" t="s">
        <v>8245</v>
      </c>
      <c r="J74">
        <v>1352937600</v>
      </c>
      <c r="K74">
        <v>1351210481</v>
      </c>
      <c r="L74">
        <f>Table1[[#This Row],[launched_at]]/86400</f>
        <v>15639.01019675926</v>
      </c>
      <c r="M74" s="5" t="str">
        <f>TEXT(Table1[[#This Row],[div/86400]],"yyyy/mm/dd")</f>
        <v>1942/10/25</v>
      </c>
      <c r="N74" s="5">
        <f>Table1[[#This Row],[change to date]]+DATE(1970,1,1)</f>
        <v>41208</v>
      </c>
      <c r="O74" t="b">
        <v>0</v>
      </c>
      <c r="P74">
        <v>41</v>
      </c>
      <c r="Q74" t="b">
        <v>1</v>
      </c>
      <c r="R74" t="s">
        <v>8264</v>
      </c>
    </row>
    <row r="75" spans="1:18" ht="43.2" x14ac:dyDescent="0.55000000000000004">
      <c r="A75">
        <v>73</v>
      </c>
      <c r="B75" s="3" t="s">
        <v>75</v>
      </c>
      <c r="C75" s="3" t="s">
        <v>4184</v>
      </c>
      <c r="D75" s="10">
        <v>900</v>
      </c>
      <c r="E75" s="12">
        <v>900</v>
      </c>
      <c r="F75" s="14">
        <f>Table1[[#This Row],[pledged]]/Table1[[#This Row],[goal]]*100</f>
        <v>100</v>
      </c>
      <c r="G75" t="s">
        <v>8218</v>
      </c>
      <c r="H75" t="s">
        <v>8223</v>
      </c>
      <c r="I75" t="s">
        <v>8245</v>
      </c>
      <c r="J75">
        <v>1304395140</v>
      </c>
      <c r="K75">
        <v>1297620584</v>
      </c>
      <c r="L75">
        <f>Table1[[#This Row],[launched_at]]/86400</f>
        <v>15018.756759259259</v>
      </c>
      <c r="M75" s="5" t="str">
        <f>TEXT(Table1[[#This Row],[div/86400]],"yyyy/mm/dd")</f>
        <v>1941/02/11</v>
      </c>
      <c r="N75" s="5">
        <f>Table1[[#This Row],[change to date]]+DATE(1970,1,1)</f>
        <v>40587</v>
      </c>
      <c r="O75" t="b">
        <v>0</v>
      </c>
      <c r="P75">
        <v>18</v>
      </c>
      <c r="Q75" t="b">
        <v>1</v>
      </c>
      <c r="R75" t="s">
        <v>8264</v>
      </c>
    </row>
    <row r="76" spans="1:18" ht="43.2" x14ac:dyDescent="0.55000000000000004">
      <c r="A76">
        <v>74</v>
      </c>
      <c r="B76" s="3" t="s">
        <v>76</v>
      </c>
      <c r="C76" s="3" t="s">
        <v>4185</v>
      </c>
      <c r="D76" s="10">
        <v>500</v>
      </c>
      <c r="E76" s="12">
        <v>564.66</v>
      </c>
      <c r="F76" s="14">
        <f>Table1[[#This Row],[pledged]]/Table1[[#This Row],[goal]]*100</f>
        <v>112.93199999999999</v>
      </c>
      <c r="G76" t="s">
        <v>8218</v>
      </c>
      <c r="H76" t="s">
        <v>8229</v>
      </c>
      <c r="I76" t="s">
        <v>8248</v>
      </c>
      <c r="J76">
        <v>1453376495</v>
      </c>
      <c r="K76">
        <v>1450784495</v>
      </c>
      <c r="L76">
        <f>Table1[[#This Row],[launched_at]]/86400</f>
        <v>16791.487210648149</v>
      </c>
      <c r="M76" s="5" t="str">
        <f>TEXT(Table1[[#This Row],[div/86400]],"yyyy/mm/dd")</f>
        <v>1945/12/20</v>
      </c>
      <c r="N76" s="5">
        <f>Table1[[#This Row],[change to date]]+DATE(1970,1,1)</f>
        <v>42360</v>
      </c>
      <c r="O76" t="b">
        <v>0</v>
      </c>
      <c r="P76">
        <v>29</v>
      </c>
      <c r="Q76" t="b">
        <v>1</v>
      </c>
      <c r="R76" t="s">
        <v>8264</v>
      </c>
    </row>
    <row r="77" spans="1:18" ht="28.8" x14ac:dyDescent="0.55000000000000004">
      <c r="A77">
        <v>75</v>
      </c>
      <c r="B77" s="3" t="s">
        <v>77</v>
      </c>
      <c r="C77" s="3" t="s">
        <v>4186</v>
      </c>
      <c r="D77" s="10">
        <v>3500</v>
      </c>
      <c r="E77" s="12">
        <v>4040</v>
      </c>
      <c r="F77" s="14">
        <f>Table1[[#This Row],[pledged]]/Table1[[#This Row],[goal]]*100</f>
        <v>115.42857142857143</v>
      </c>
      <c r="G77" t="s">
        <v>8218</v>
      </c>
      <c r="H77" t="s">
        <v>8223</v>
      </c>
      <c r="I77" t="s">
        <v>8245</v>
      </c>
      <c r="J77">
        <v>1366693272</v>
      </c>
      <c r="K77">
        <v>1364101272</v>
      </c>
      <c r="L77">
        <f>Table1[[#This Row],[launched_at]]/86400</f>
        <v>15788.209166666667</v>
      </c>
      <c r="M77" s="5" t="str">
        <f>TEXT(Table1[[#This Row],[div/86400]],"yyyy/mm/dd")</f>
        <v>1943/03/23</v>
      </c>
      <c r="N77" s="5">
        <f>Table1[[#This Row],[change to date]]+DATE(1970,1,1)</f>
        <v>41357</v>
      </c>
      <c r="O77" t="b">
        <v>0</v>
      </c>
      <c r="P77">
        <v>47</v>
      </c>
      <c r="Q77" t="b">
        <v>1</v>
      </c>
      <c r="R77" t="s">
        <v>8264</v>
      </c>
    </row>
    <row r="78" spans="1:18" ht="43.2" x14ac:dyDescent="0.55000000000000004">
      <c r="A78">
        <v>76</v>
      </c>
      <c r="B78" s="3" t="s">
        <v>78</v>
      </c>
      <c r="C78" s="3" t="s">
        <v>4187</v>
      </c>
      <c r="D78" s="10">
        <v>300</v>
      </c>
      <c r="E78" s="12">
        <v>460</v>
      </c>
      <c r="F78" s="14">
        <f>Table1[[#This Row],[pledged]]/Table1[[#This Row],[goal]]*100</f>
        <v>153.33333333333334</v>
      </c>
      <c r="G78" t="s">
        <v>8218</v>
      </c>
      <c r="H78" t="s">
        <v>8223</v>
      </c>
      <c r="I78" t="s">
        <v>8245</v>
      </c>
      <c r="J78">
        <v>1325007358</v>
      </c>
      <c r="K78">
        <v>1319819758</v>
      </c>
      <c r="L78">
        <f>Table1[[#This Row],[launched_at]]/86400</f>
        <v>15275.691643518519</v>
      </c>
      <c r="M78" s="5" t="str">
        <f>TEXT(Table1[[#This Row],[div/86400]],"yyyy/mm/dd")</f>
        <v>1941/10/26</v>
      </c>
      <c r="N78" s="5">
        <f>Table1[[#This Row],[change to date]]+DATE(1970,1,1)</f>
        <v>40844</v>
      </c>
      <c r="O78" t="b">
        <v>0</v>
      </c>
      <c r="P78">
        <v>15</v>
      </c>
      <c r="Q78" t="b">
        <v>1</v>
      </c>
      <c r="R78" t="s">
        <v>8264</v>
      </c>
    </row>
    <row r="79" spans="1:18" ht="28.8" x14ac:dyDescent="0.55000000000000004">
      <c r="A79">
        <v>77</v>
      </c>
      <c r="B79" s="3" t="s">
        <v>79</v>
      </c>
      <c r="C79" s="3" t="s">
        <v>4188</v>
      </c>
      <c r="D79" s="10">
        <v>400</v>
      </c>
      <c r="E79" s="12">
        <v>1570</v>
      </c>
      <c r="F79" s="14">
        <f>Table1[[#This Row],[pledged]]/Table1[[#This Row],[goal]]*100</f>
        <v>392.5</v>
      </c>
      <c r="G79" t="s">
        <v>8218</v>
      </c>
      <c r="H79" t="s">
        <v>8223</v>
      </c>
      <c r="I79" t="s">
        <v>8245</v>
      </c>
      <c r="J79">
        <v>1337569140</v>
      </c>
      <c r="K79">
        <v>1332991717</v>
      </c>
      <c r="L79">
        <f>Table1[[#This Row],[launched_at]]/86400</f>
        <v>15428.144872685185</v>
      </c>
      <c r="M79" s="5" t="str">
        <f>TEXT(Table1[[#This Row],[div/86400]],"yyyy/mm/dd")</f>
        <v>1942/03/28</v>
      </c>
      <c r="N79" s="5">
        <f>Table1[[#This Row],[change to date]]+DATE(1970,1,1)</f>
        <v>40997</v>
      </c>
      <c r="O79" t="b">
        <v>0</v>
      </c>
      <c r="P79">
        <v>26</v>
      </c>
      <c r="Q79" t="b">
        <v>1</v>
      </c>
      <c r="R79" t="s">
        <v>8264</v>
      </c>
    </row>
    <row r="80" spans="1:18" ht="86.4" x14ac:dyDescent="0.55000000000000004">
      <c r="A80">
        <v>78</v>
      </c>
      <c r="B80" s="3" t="s">
        <v>80</v>
      </c>
      <c r="C80" s="3" t="s">
        <v>4189</v>
      </c>
      <c r="D80" s="10">
        <v>50</v>
      </c>
      <c r="E80" s="12">
        <v>1351</v>
      </c>
      <c r="F80" s="14">
        <f>Table1[[#This Row],[pledged]]/Table1[[#This Row],[goal]]*100</f>
        <v>2702</v>
      </c>
      <c r="G80" t="s">
        <v>8218</v>
      </c>
      <c r="H80" t="s">
        <v>8229</v>
      </c>
      <c r="I80" t="s">
        <v>8248</v>
      </c>
      <c r="J80">
        <v>1472751121</v>
      </c>
      <c r="K80">
        <v>1471887121</v>
      </c>
      <c r="L80">
        <f>Table1[[#This Row],[launched_at]]/86400</f>
        <v>17035.730567129631</v>
      </c>
      <c r="M80" s="5" t="str">
        <f>TEXT(Table1[[#This Row],[div/86400]],"yyyy/mm/dd")</f>
        <v>1946/08/21</v>
      </c>
      <c r="N80" s="5">
        <f>Table1[[#This Row],[change to date]]+DATE(1970,1,1)</f>
        <v>42604</v>
      </c>
      <c r="O80" t="b">
        <v>0</v>
      </c>
      <c r="P80">
        <v>35</v>
      </c>
      <c r="Q80" t="b">
        <v>1</v>
      </c>
      <c r="R80" t="s">
        <v>8264</v>
      </c>
    </row>
    <row r="81" spans="1:18" ht="43.2" x14ac:dyDescent="0.55000000000000004">
      <c r="A81">
        <v>79</v>
      </c>
      <c r="B81" s="3" t="s">
        <v>81</v>
      </c>
      <c r="C81" s="3" t="s">
        <v>4190</v>
      </c>
      <c r="D81" s="10">
        <v>1300</v>
      </c>
      <c r="E81" s="12">
        <v>1651</v>
      </c>
      <c r="F81" s="14">
        <f>Table1[[#This Row],[pledged]]/Table1[[#This Row],[goal]]*100</f>
        <v>127</v>
      </c>
      <c r="G81" t="s">
        <v>8218</v>
      </c>
      <c r="H81" t="s">
        <v>8224</v>
      </c>
      <c r="I81" t="s">
        <v>8246</v>
      </c>
      <c r="J81">
        <v>1398451093</v>
      </c>
      <c r="K81">
        <v>1395859093</v>
      </c>
      <c r="L81">
        <f>Table1[[#This Row],[launched_at]]/86400</f>
        <v>16155.776539351851</v>
      </c>
      <c r="M81" s="5" t="str">
        <f>TEXT(Table1[[#This Row],[div/86400]],"yyyy/mm/dd")</f>
        <v>1944/03/24</v>
      </c>
      <c r="N81" s="5">
        <f>Table1[[#This Row],[change to date]]+DATE(1970,1,1)</f>
        <v>41724</v>
      </c>
      <c r="O81" t="b">
        <v>0</v>
      </c>
      <c r="P81">
        <v>41</v>
      </c>
      <c r="Q81" t="b">
        <v>1</v>
      </c>
      <c r="R81" t="s">
        <v>8264</v>
      </c>
    </row>
    <row r="82" spans="1:18" ht="28.8" x14ac:dyDescent="0.55000000000000004">
      <c r="A82">
        <v>80</v>
      </c>
      <c r="B82" s="3" t="s">
        <v>82</v>
      </c>
      <c r="C82" s="3" t="s">
        <v>4191</v>
      </c>
      <c r="D82" s="10">
        <v>12000</v>
      </c>
      <c r="E82" s="12">
        <v>12870</v>
      </c>
      <c r="F82" s="14">
        <f>Table1[[#This Row],[pledged]]/Table1[[#This Row],[goal]]*100</f>
        <v>107.25</v>
      </c>
      <c r="G82" t="s">
        <v>8218</v>
      </c>
      <c r="H82" t="s">
        <v>8223</v>
      </c>
      <c r="I82" t="s">
        <v>8245</v>
      </c>
      <c r="J82">
        <v>1386640856</v>
      </c>
      <c r="K82">
        <v>1383616856</v>
      </c>
      <c r="L82">
        <f>Table1[[#This Row],[launched_at]]/86400</f>
        <v>16014.083981481481</v>
      </c>
      <c r="M82" s="5" t="str">
        <f>TEXT(Table1[[#This Row],[div/86400]],"yyyy/mm/dd")</f>
        <v>1943/11/04</v>
      </c>
      <c r="N82" s="5">
        <f>Table1[[#This Row],[change to date]]+DATE(1970,1,1)</f>
        <v>41583</v>
      </c>
      <c r="O82" t="b">
        <v>0</v>
      </c>
      <c r="P82">
        <v>47</v>
      </c>
      <c r="Q82" t="b">
        <v>1</v>
      </c>
      <c r="R82" t="s">
        <v>8264</v>
      </c>
    </row>
    <row r="83" spans="1:18" ht="43.2" x14ac:dyDescent="0.55000000000000004">
      <c r="A83">
        <v>81</v>
      </c>
      <c r="B83" s="3" t="s">
        <v>83</v>
      </c>
      <c r="C83" s="3" t="s">
        <v>4192</v>
      </c>
      <c r="D83" s="10">
        <v>750</v>
      </c>
      <c r="E83" s="12">
        <v>1485</v>
      </c>
      <c r="F83" s="14">
        <f>Table1[[#This Row],[pledged]]/Table1[[#This Row],[goal]]*100</f>
        <v>198</v>
      </c>
      <c r="G83" t="s">
        <v>8218</v>
      </c>
      <c r="H83" t="s">
        <v>8223</v>
      </c>
      <c r="I83" t="s">
        <v>8245</v>
      </c>
      <c r="J83">
        <v>1342234920</v>
      </c>
      <c r="K83">
        <v>1341892127</v>
      </c>
      <c r="L83">
        <f>Table1[[#This Row],[launched_at]]/86400</f>
        <v>15531.158877314814</v>
      </c>
      <c r="M83" s="5" t="str">
        <f>TEXT(Table1[[#This Row],[div/86400]],"yyyy/mm/dd")</f>
        <v>1942/07/09</v>
      </c>
      <c r="N83" s="5">
        <f>Table1[[#This Row],[change to date]]+DATE(1970,1,1)</f>
        <v>41100</v>
      </c>
      <c r="O83" t="b">
        <v>0</v>
      </c>
      <c r="P83">
        <v>28</v>
      </c>
      <c r="Q83" t="b">
        <v>1</v>
      </c>
      <c r="R83" t="s">
        <v>8264</v>
      </c>
    </row>
    <row r="84" spans="1:18" ht="43.2" x14ac:dyDescent="0.55000000000000004">
      <c r="A84">
        <v>82</v>
      </c>
      <c r="B84" s="3" t="s">
        <v>84</v>
      </c>
      <c r="C84" s="3" t="s">
        <v>4193</v>
      </c>
      <c r="D84" s="10">
        <v>4000</v>
      </c>
      <c r="E84" s="12">
        <v>4000.5</v>
      </c>
      <c r="F84" s="14">
        <f>Table1[[#This Row],[pledged]]/Table1[[#This Row],[goal]]*100</f>
        <v>100.01249999999999</v>
      </c>
      <c r="G84" t="s">
        <v>8218</v>
      </c>
      <c r="H84" t="s">
        <v>8223</v>
      </c>
      <c r="I84" t="s">
        <v>8245</v>
      </c>
      <c r="J84">
        <v>1318189261</v>
      </c>
      <c r="K84">
        <v>1315597261</v>
      </c>
      <c r="L84">
        <f>Table1[[#This Row],[launched_at]]/86400</f>
        <v>15226.820150462963</v>
      </c>
      <c r="M84" s="5" t="str">
        <f>TEXT(Table1[[#This Row],[div/86400]],"yyyy/mm/dd")</f>
        <v>1941/09/07</v>
      </c>
      <c r="N84" s="5">
        <f>Table1[[#This Row],[change to date]]+DATE(1970,1,1)</f>
        <v>40795</v>
      </c>
      <c r="O84" t="b">
        <v>0</v>
      </c>
      <c r="P84">
        <v>100</v>
      </c>
      <c r="Q84" t="b">
        <v>1</v>
      </c>
      <c r="R84" t="s">
        <v>8264</v>
      </c>
    </row>
    <row r="85" spans="1:18" ht="43.2" x14ac:dyDescent="0.55000000000000004">
      <c r="A85">
        <v>83</v>
      </c>
      <c r="B85" s="3" t="s">
        <v>85</v>
      </c>
      <c r="C85" s="3" t="s">
        <v>4194</v>
      </c>
      <c r="D85" s="10">
        <v>200</v>
      </c>
      <c r="E85" s="12">
        <v>205</v>
      </c>
      <c r="F85" s="14">
        <f>Table1[[#This Row],[pledged]]/Table1[[#This Row],[goal]]*100</f>
        <v>102.49999999999999</v>
      </c>
      <c r="G85" t="s">
        <v>8218</v>
      </c>
      <c r="H85" t="s">
        <v>8224</v>
      </c>
      <c r="I85" t="s">
        <v>8246</v>
      </c>
      <c r="J85">
        <v>1424604600</v>
      </c>
      <c r="K85">
        <v>1423320389</v>
      </c>
      <c r="L85">
        <f>Table1[[#This Row],[launched_at]]/86400</f>
        <v>16473.615613425925</v>
      </c>
      <c r="M85" s="5" t="str">
        <f>TEXT(Table1[[#This Row],[div/86400]],"yyyy/mm/dd")</f>
        <v>1945/02/05</v>
      </c>
      <c r="N85" s="5">
        <f>Table1[[#This Row],[change to date]]+DATE(1970,1,1)</f>
        <v>42042</v>
      </c>
      <c r="O85" t="b">
        <v>0</v>
      </c>
      <c r="P85">
        <v>13</v>
      </c>
      <c r="Q85" t="b">
        <v>1</v>
      </c>
      <c r="R85" t="s">
        <v>8264</v>
      </c>
    </row>
    <row r="86" spans="1:18" ht="28.8" x14ac:dyDescent="0.55000000000000004">
      <c r="A86">
        <v>84</v>
      </c>
      <c r="B86" s="3" t="s">
        <v>86</v>
      </c>
      <c r="C86" s="3" t="s">
        <v>4195</v>
      </c>
      <c r="D86" s="10">
        <v>500</v>
      </c>
      <c r="E86" s="12">
        <v>500</v>
      </c>
      <c r="F86" s="14">
        <f>Table1[[#This Row],[pledged]]/Table1[[#This Row],[goal]]*100</f>
        <v>100</v>
      </c>
      <c r="G86" t="s">
        <v>8218</v>
      </c>
      <c r="H86" t="s">
        <v>8223</v>
      </c>
      <c r="I86" t="s">
        <v>8245</v>
      </c>
      <c r="J86">
        <v>1305483086</v>
      </c>
      <c r="K86">
        <v>1302891086</v>
      </c>
      <c r="L86">
        <f>Table1[[#This Row],[launched_at]]/86400</f>
        <v>15079.757939814815</v>
      </c>
      <c r="M86" s="5" t="str">
        <f>TEXT(Table1[[#This Row],[div/86400]],"yyyy/mm/dd")</f>
        <v>1941/04/13</v>
      </c>
      <c r="N86" s="5">
        <f>Table1[[#This Row],[change to date]]+DATE(1970,1,1)</f>
        <v>40648</v>
      </c>
      <c r="O86" t="b">
        <v>0</v>
      </c>
      <c r="P86">
        <v>7</v>
      </c>
      <c r="Q86" t="b">
        <v>1</v>
      </c>
      <c r="R86" t="s">
        <v>8264</v>
      </c>
    </row>
    <row r="87" spans="1:18" ht="43.2" x14ac:dyDescent="0.55000000000000004">
      <c r="A87">
        <v>85</v>
      </c>
      <c r="B87" s="3" t="s">
        <v>87</v>
      </c>
      <c r="C87" s="3" t="s">
        <v>4196</v>
      </c>
      <c r="D87" s="10">
        <v>1200</v>
      </c>
      <c r="E87" s="12">
        <v>1506</v>
      </c>
      <c r="F87" s="14">
        <f>Table1[[#This Row],[pledged]]/Table1[[#This Row],[goal]]*100</f>
        <v>125.49999999999999</v>
      </c>
      <c r="G87" t="s">
        <v>8218</v>
      </c>
      <c r="H87" t="s">
        <v>8223</v>
      </c>
      <c r="I87" t="s">
        <v>8245</v>
      </c>
      <c r="J87">
        <v>1316746837</v>
      </c>
      <c r="K87">
        <v>1314154837</v>
      </c>
      <c r="L87">
        <f>Table1[[#This Row],[launched_at]]/86400</f>
        <v>15210.125428240741</v>
      </c>
      <c r="M87" s="5" t="str">
        <f>TEXT(Table1[[#This Row],[div/86400]],"yyyy/mm/dd")</f>
        <v>1941/08/22</v>
      </c>
      <c r="N87" s="5">
        <f>Table1[[#This Row],[change to date]]+DATE(1970,1,1)</f>
        <v>40779</v>
      </c>
      <c r="O87" t="b">
        <v>0</v>
      </c>
      <c r="P87">
        <v>21</v>
      </c>
      <c r="Q87" t="b">
        <v>1</v>
      </c>
      <c r="R87" t="s">
        <v>8264</v>
      </c>
    </row>
    <row r="88" spans="1:18" ht="43.2" x14ac:dyDescent="0.55000000000000004">
      <c r="A88">
        <v>86</v>
      </c>
      <c r="B88" s="3" t="s">
        <v>88</v>
      </c>
      <c r="C88" s="3" t="s">
        <v>4197</v>
      </c>
      <c r="D88" s="10">
        <v>6000</v>
      </c>
      <c r="E88" s="12">
        <v>6388</v>
      </c>
      <c r="F88" s="14">
        <f>Table1[[#This Row],[pledged]]/Table1[[#This Row],[goal]]*100</f>
        <v>106.46666666666667</v>
      </c>
      <c r="G88" t="s">
        <v>8218</v>
      </c>
      <c r="H88" t="s">
        <v>8229</v>
      </c>
      <c r="I88" t="s">
        <v>8248</v>
      </c>
      <c r="J88">
        <v>1451226045</v>
      </c>
      <c r="K88">
        <v>1444828845</v>
      </c>
      <c r="L88">
        <f>Table1[[#This Row],[launched_at]]/86400</f>
        <v>16722.55607638889</v>
      </c>
      <c r="M88" s="5" t="str">
        <f>TEXT(Table1[[#This Row],[div/86400]],"yyyy/mm/dd")</f>
        <v>1945/10/12</v>
      </c>
      <c r="N88" s="5">
        <f>Table1[[#This Row],[change to date]]+DATE(1970,1,1)</f>
        <v>42291</v>
      </c>
      <c r="O88" t="b">
        <v>0</v>
      </c>
      <c r="P88">
        <v>17</v>
      </c>
      <c r="Q88" t="b">
        <v>1</v>
      </c>
      <c r="R88" t="s">
        <v>8264</v>
      </c>
    </row>
    <row r="89" spans="1:18" ht="43.2" x14ac:dyDescent="0.55000000000000004">
      <c r="A89">
        <v>87</v>
      </c>
      <c r="B89" s="3" t="s">
        <v>89</v>
      </c>
      <c r="C89" s="3" t="s">
        <v>4198</v>
      </c>
      <c r="D89" s="10">
        <v>2500</v>
      </c>
      <c r="E89" s="12">
        <v>2615</v>
      </c>
      <c r="F89" s="14">
        <f>Table1[[#This Row],[pledged]]/Table1[[#This Row],[goal]]*100</f>
        <v>104.60000000000001</v>
      </c>
      <c r="G89" t="s">
        <v>8218</v>
      </c>
      <c r="H89" t="s">
        <v>8223</v>
      </c>
      <c r="I89" t="s">
        <v>8245</v>
      </c>
      <c r="J89">
        <v>1275529260</v>
      </c>
      <c r="K89">
        <v>1274705803</v>
      </c>
      <c r="L89">
        <f>Table1[[#This Row],[launched_at]]/86400</f>
        <v>14753.539386574073</v>
      </c>
      <c r="M89" s="5" t="str">
        <f>TEXT(Table1[[#This Row],[div/86400]],"yyyy/mm/dd")</f>
        <v>1940/05/22</v>
      </c>
      <c r="N89" s="5">
        <f>Table1[[#This Row],[change to date]]+DATE(1970,1,1)</f>
        <v>40322</v>
      </c>
      <c r="O89" t="b">
        <v>0</v>
      </c>
      <c r="P89">
        <v>25</v>
      </c>
      <c r="Q89" t="b">
        <v>1</v>
      </c>
      <c r="R89" t="s">
        <v>8264</v>
      </c>
    </row>
    <row r="90" spans="1:18" ht="43.2" x14ac:dyDescent="0.55000000000000004">
      <c r="A90">
        <v>88</v>
      </c>
      <c r="B90" s="3" t="s">
        <v>90</v>
      </c>
      <c r="C90" s="3" t="s">
        <v>4199</v>
      </c>
      <c r="D90" s="10">
        <v>3500</v>
      </c>
      <c r="E90" s="12">
        <v>3600</v>
      </c>
      <c r="F90" s="14">
        <f>Table1[[#This Row],[pledged]]/Table1[[#This Row],[goal]]*100</f>
        <v>102.85714285714285</v>
      </c>
      <c r="G90" t="s">
        <v>8218</v>
      </c>
      <c r="H90" t="s">
        <v>8223</v>
      </c>
      <c r="I90" t="s">
        <v>8245</v>
      </c>
      <c r="J90">
        <v>1403452131</v>
      </c>
      <c r="K90">
        <v>1401205731</v>
      </c>
      <c r="L90">
        <f>Table1[[#This Row],[launched_at]]/86400</f>
        <v>16217.65892361111</v>
      </c>
      <c r="M90" s="5" t="str">
        <f>TEXT(Table1[[#This Row],[div/86400]],"yyyy/mm/dd")</f>
        <v>1944/05/25</v>
      </c>
      <c r="N90" s="5">
        <f>Table1[[#This Row],[change to date]]+DATE(1970,1,1)</f>
        <v>41786</v>
      </c>
      <c r="O90" t="b">
        <v>0</v>
      </c>
      <c r="P90">
        <v>60</v>
      </c>
      <c r="Q90" t="b">
        <v>1</v>
      </c>
      <c r="R90" t="s">
        <v>8264</v>
      </c>
    </row>
    <row r="91" spans="1:18" ht="43.2" x14ac:dyDescent="0.55000000000000004">
      <c r="A91">
        <v>89</v>
      </c>
      <c r="B91" s="3" t="s">
        <v>91</v>
      </c>
      <c r="C91" s="3" t="s">
        <v>4200</v>
      </c>
      <c r="D91" s="10">
        <v>6000</v>
      </c>
      <c r="E91" s="12">
        <v>6904</v>
      </c>
      <c r="F91" s="14">
        <f>Table1[[#This Row],[pledged]]/Table1[[#This Row],[goal]]*100</f>
        <v>115.06666666666668</v>
      </c>
      <c r="G91" t="s">
        <v>8218</v>
      </c>
      <c r="H91" t="s">
        <v>8223</v>
      </c>
      <c r="I91" t="s">
        <v>8245</v>
      </c>
      <c r="J91">
        <v>1370196192</v>
      </c>
      <c r="K91">
        <v>1368036192</v>
      </c>
      <c r="L91">
        <f>Table1[[#This Row],[launched_at]]/86400</f>
        <v>15833.752222222221</v>
      </c>
      <c r="M91" s="5" t="str">
        <f>TEXT(Table1[[#This Row],[div/86400]],"yyyy/mm/dd")</f>
        <v>1943/05/07</v>
      </c>
      <c r="N91" s="5">
        <f>Table1[[#This Row],[change to date]]+DATE(1970,1,1)</f>
        <v>41402</v>
      </c>
      <c r="O91" t="b">
        <v>0</v>
      </c>
      <c r="P91">
        <v>56</v>
      </c>
      <c r="Q91" t="b">
        <v>1</v>
      </c>
      <c r="R91" t="s">
        <v>8264</v>
      </c>
    </row>
    <row r="92" spans="1:18" ht="28.8" x14ac:dyDescent="0.55000000000000004">
      <c r="A92">
        <v>90</v>
      </c>
      <c r="B92" s="3" t="s">
        <v>92</v>
      </c>
      <c r="C92" s="3" t="s">
        <v>4201</v>
      </c>
      <c r="D92" s="10">
        <v>500</v>
      </c>
      <c r="E92" s="12">
        <v>502</v>
      </c>
      <c r="F92" s="14">
        <f>Table1[[#This Row],[pledged]]/Table1[[#This Row],[goal]]*100</f>
        <v>100.4</v>
      </c>
      <c r="G92" t="s">
        <v>8218</v>
      </c>
      <c r="H92" t="s">
        <v>8223</v>
      </c>
      <c r="I92" t="s">
        <v>8245</v>
      </c>
      <c r="J92">
        <v>1310454499</v>
      </c>
      <c r="K92">
        <v>1307862499</v>
      </c>
      <c r="L92">
        <f>Table1[[#This Row],[launched_at]]/86400</f>
        <v>15137.297442129629</v>
      </c>
      <c r="M92" s="5" t="str">
        <f>TEXT(Table1[[#This Row],[div/86400]],"yyyy/mm/dd")</f>
        <v>1941/06/10</v>
      </c>
      <c r="N92" s="5">
        <f>Table1[[#This Row],[change to date]]+DATE(1970,1,1)</f>
        <v>40706</v>
      </c>
      <c r="O92" t="b">
        <v>0</v>
      </c>
      <c r="P92">
        <v>16</v>
      </c>
      <c r="Q92" t="b">
        <v>1</v>
      </c>
      <c r="R92" t="s">
        <v>8264</v>
      </c>
    </row>
    <row r="93" spans="1:18" ht="43.2" x14ac:dyDescent="0.55000000000000004">
      <c r="A93">
        <v>91</v>
      </c>
      <c r="B93" s="3" t="s">
        <v>93</v>
      </c>
      <c r="C93" s="3" t="s">
        <v>4202</v>
      </c>
      <c r="D93" s="10">
        <v>3000</v>
      </c>
      <c r="E93" s="12">
        <v>3600</v>
      </c>
      <c r="F93" s="14">
        <f>Table1[[#This Row],[pledged]]/Table1[[#This Row],[goal]]*100</f>
        <v>120</v>
      </c>
      <c r="G93" t="s">
        <v>8218</v>
      </c>
      <c r="H93" t="s">
        <v>8223</v>
      </c>
      <c r="I93" t="s">
        <v>8245</v>
      </c>
      <c r="J93">
        <v>1305625164</v>
      </c>
      <c r="K93">
        <v>1300354764</v>
      </c>
      <c r="L93">
        <f>Table1[[#This Row],[launched_at]]/86400</f>
        <v>15050.402361111112</v>
      </c>
      <c r="M93" s="5" t="str">
        <f>TEXT(Table1[[#This Row],[div/86400]],"yyyy/mm/dd")</f>
        <v>1941/03/15</v>
      </c>
      <c r="N93" s="5">
        <f>Table1[[#This Row],[change to date]]+DATE(1970,1,1)</f>
        <v>40619</v>
      </c>
      <c r="O93" t="b">
        <v>0</v>
      </c>
      <c r="P93">
        <v>46</v>
      </c>
      <c r="Q93" t="b">
        <v>1</v>
      </c>
      <c r="R93" t="s">
        <v>8264</v>
      </c>
    </row>
    <row r="94" spans="1:18" ht="43.2" x14ac:dyDescent="0.55000000000000004">
      <c r="A94">
        <v>92</v>
      </c>
      <c r="B94" s="3" t="s">
        <v>94</v>
      </c>
      <c r="C94" s="3" t="s">
        <v>4203</v>
      </c>
      <c r="D94" s="10">
        <v>5000</v>
      </c>
      <c r="E94" s="12">
        <v>5260</v>
      </c>
      <c r="F94" s="14">
        <f>Table1[[#This Row],[pledged]]/Table1[[#This Row],[goal]]*100</f>
        <v>105.2</v>
      </c>
      <c r="G94" t="s">
        <v>8218</v>
      </c>
      <c r="H94" t="s">
        <v>8228</v>
      </c>
      <c r="I94" t="s">
        <v>8250</v>
      </c>
      <c r="J94">
        <v>1485936000</v>
      </c>
      <c r="K94">
        <v>1481949983</v>
      </c>
      <c r="L94">
        <f>Table1[[#This Row],[launched_at]]/86400</f>
        <v>17152.198877314815</v>
      </c>
      <c r="M94" s="5" t="str">
        <f>TEXT(Table1[[#This Row],[div/86400]],"yyyy/mm/dd")</f>
        <v>1946/12/16</v>
      </c>
      <c r="N94" s="5">
        <f>Table1[[#This Row],[change to date]]+DATE(1970,1,1)</f>
        <v>42721</v>
      </c>
      <c r="O94" t="b">
        <v>0</v>
      </c>
      <c r="P94">
        <v>43</v>
      </c>
      <c r="Q94" t="b">
        <v>1</v>
      </c>
      <c r="R94" t="s">
        <v>8264</v>
      </c>
    </row>
    <row r="95" spans="1:18" ht="43.2" x14ac:dyDescent="0.55000000000000004">
      <c r="A95">
        <v>93</v>
      </c>
      <c r="B95" s="3" t="s">
        <v>95</v>
      </c>
      <c r="C95" s="3" t="s">
        <v>4204</v>
      </c>
      <c r="D95" s="10">
        <v>1000</v>
      </c>
      <c r="E95" s="12">
        <v>1106</v>
      </c>
      <c r="F95" s="14">
        <f>Table1[[#This Row],[pledged]]/Table1[[#This Row],[goal]]*100</f>
        <v>110.60000000000001</v>
      </c>
      <c r="G95" t="s">
        <v>8218</v>
      </c>
      <c r="H95" t="s">
        <v>8223</v>
      </c>
      <c r="I95" t="s">
        <v>8245</v>
      </c>
      <c r="J95">
        <v>1341349200</v>
      </c>
      <c r="K95">
        <v>1338928537</v>
      </c>
      <c r="L95">
        <f>Table1[[#This Row],[launched_at]]/86400</f>
        <v>15496.858067129629</v>
      </c>
      <c r="M95" s="5" t="str">
        <f>TEXT(Table1[[#This Row],[div/86400]],"yyyy/mm/dd")</f>
        <v>1942/06/04</v>
      </c>
      <c r="N95" s="5">
        <f>Table1[[#This Row],[change to date]]+DATE(1970,1,1)</f>
        <v>41065</v>
      </c>
      <c r="O95" t="b">
        <v>0</v>
      </c>
      <c r="P95">
        <v>15</v>
      </c>
      <c r="Q95" t="b">
        <v>1</v>
      </c>
      <c r="R95" t="s">
        <v>8264</v>
      </c>
    </row>
    <row r="96" spans="1:18" ht="43.2" x14ac:dyDescent="0.55000000000000004">
      <c r="A96">
        <v>94</v>
      </c>
      <c r="B96" s="3" t="s">
        <v>96</v>
      </c>
      <c r="C96" s="3" t="s">
        <v>4205</v>
      </c>
      <c r="D96" s="10">
        <v>250</v>
      </c>
      <c r="E96" s="12">
        <v>260</v>
      </c>
      <c r="F96" s="14">
        <f>Table1[[#This Row],[pledged]]/Table1[[#This Row],[goal]]*100</f>
        <v>104</v>
      </c>
      <c r="G96" t="s">
        <v>8218</v>
      </c>
      <c r="H96" t="s">
        <v>8224</v>
      </c>
      <c r="I96" t="s">
        <v>8246</v>
      </c>
      <c r="J96">
        <v>1396890822</v>
      </c>
      <c r="K96">
        <v>1395162822</v>
      </c>
      <c r="L96">
        <f>Table1[[#This Row],[launched_at]]/86400</f>
        <v>16147.717847222222</v>
      </c>
      <c r="M96" s="5" t="str">
        <f>TEXT(Table1[[#This Row],[div/86400]],"yyyy/mm/dd")</f>
        <v>1944/03/16</v>
      </c>
      <c r="N96" s="5">
        <f>Table1[[#This Row],[change to date]]+DATE(1970,1,1)</f>
        <v>41716</v>
      </c>
      <c r="O96" t="b">
        <v>0</v>
      </c>
      <c r="P96">
        <v>12</v>
      </c>
      <c r="Q96" t="b">
        <v>1</v>
      </c>
      <c r="R96" t="s">
        <v>8264</v>
      </c>
    </row>
    <row r="97" spans="1:18" ht="43.2" x14ac:dyDescent="0.55000000000000004">
      <c r="A97">
        <v>95</v>
      </c>
      <c r="B97" s="3" t="s">
        <v>97</v>
      </c>
      <c r="C97" s="3" t="s">
        <v>4206</v>
      </c>
      <c r="D97" s="10">
        <v>350</v>
      </c>
      <c r="E97" s="12">
        <v>460</v>
      </c>
      <c r="F97" s="14">
        <f>Table1[[#This Row],[pledged]]/Table1[[#This Row],[goal]]*100</f>
        <v>131.42857142857142</v>
      </c>
      <c r="G97" t="s">
        <v>8218</v>
      </c>
      <c r="H97" t="s">
        <v>8223</v>
      </c>
      <c r="I97" t="s">
        <v>8245</v>
      </c>
      <c r="J97">
        <v>1330214841</v>
      </c>
      <c r="K97">
        <v>1327622841</v>
      </c>
      <c r="L97">
        <f>Table1[[#This Row],[launched_at]]/86400</f>
        <v>15366.005104166667</v>
      </c>
      <c r="M97" s="5" t="str">
        <f>TEXT(Table1[[#This Row],[div/86400]],"yyyy/mm/dd")</f>
        <v>1942/01/25</v>
      </c>
      <c r="N97" s="5">
        <f>Table1[[#This Row],[change to date]]+DATE(1970,1,1)</f>
        <v>40935</v>
      </c>
      <c r="O97" t="b">
        <v>0</v>
      </c>
      <c r="P97">
        <v>21</v>
      </c>
      <c r="Q97" t="b">
        <v>1</v>
      </c>
      <c r="R97" t="s">
        <v>8264</v>
      </c>
    </row>
    <row r="98" spans="1:18" ht="43.2" x14ac:dyDescent="0.55000000000000004">
      <c r="A98">
        <v>96</v>
      </c>
      <c r="B98" s="3" t="s">
        <v>98</v>
      </c>
      <c r="C98" s="3" t="s">
        <v>4207</v>
      </c>
      <c r="D98" s="10">
        <v>1500</v>
      </c>
      <c r="E98" s="12">
        <v>1720</v>
      </c>
      <c r="F98" s="14">
        <f>Table1[[#This Row],[pledged]]/Table1[[#This Row],[goal]]*100</f>
        <v>114.66666666666667</v>
      </c>
      <c r="G98" t="s">
        <v>8218</v>
      </c>
      <c r="H98" t="s">
        <v>8223</v>
      </c>
      <c r="I98" t="s">
        <v>8245</v>
      </c>
      <c r="J98">
        <v>1280631600</v>
      </c>
      <c r="K98">
        <v>1274889241</v>
      </c>
      <c r="L98">
        <f>Table1[[#This Row],[launched_at]]/86400</f>
        <v>14755.662511574074</v>
      </c>
      <c r="M98" s="5" t="str">
        <f>TEXT(Table1[[#This Row],[div/86400]],"yyyy/mm/dd")</f>
        <v>1940/05/24</v>
      </c>
      <c r="N98" s="5">
        <f>Table1[[#This Row],[change to date]]+DATE(1970,1,1)</f>
        <v>40324</v>
      </c>
      <c r="O98" t="b">
        <v>0</v>
      </c>
      <c r="P98">
        <v>34</v>
      </c>
      <c r="Q98" t="b">
        <v>1</v>
      </c>
      <c r="R98" t="s">
        <v>8264</v>
      </c>
    </row>
    <row r="99" spans="1:18" ht="43.2" x14ac:dyDescent="0.55000000000000004">
      <c r="A99">
        <v>97</v>
      </c>
      <c r="B99" s="3" t="s">
        <v>99</v>
      </c>
      <c r="C99" s="3" t="s">
        <v>4208</v>
      </c>
      <c r="D99" s="10">
        <v>400</v>
      </c>
      <c r="E99" s="12">
        <v>425</v>
      </c>
      <c r="F99" s="14">
        <f>Table1[[#This Row],[pledged]]/Table1[[#This Row],[goal]]*100</f>
        <v>106.25</v>
      </c>
      <c r="G99" t="s">
        <v>8218</v>
      </c>
      <c r="H99" t="s">
        <v>8223</v>
      </c>
      <c r="I99" t="s">
        <v>8245</v>
      </c>
      <c r="J99">
        <v>1310440482</v>
      </c>
      <c r="K99">
        <v>1307848482</v>
      </c>
      <c r="L99">
        <f>Table1[[#This Row],[launched_at]]/86400</f>
        <v>15137.135208333333</v>
      </c>
      <c r="M99" s="5" t="str">
        <f>TEXT(Table1[[#This Row],[div/86400]],"yyyy/mm/dd")</f>
        <v>1941/06/10</v>
      </c>
      <c r="N99" s="5">
        <f>Table1[[#This Row],[change to date]]+DATE(1970,1,1)</f>
        <v>40706</v>
      </c>
      <c r="O99" t="b">
        <v>0</v>
      </c>
      <c r="P99">
        <v>8</v>
      </c>
      <c r="Q99" t="b">
        <v>1</v>
      </c>
      <c r="R99" t="s">
        <v>8264</v>
      </c>
    </row>
    <row r="100" spans="1:18" ht="43.2" x14ac:dyDescent="0.55000000000000004">
      <c r="A100">
        <v>98</v>
      </c>
      <c r="B100" s="3" t="s">
        <v>100</v>
      </c>
      <c r="C100" s="3" t="s">
        <v>4209</v>
      </c>
      <c r="D100" s="10">
        <v>3200</v>
      </c>
      <c r="E100" s="12">
        <v>3400</v>
      </c>
      <c r="F100" s="14">
        <f>Table1[[#This Row],[pledged]]/Table1[[#This Row],[goal]]*100</f>
        <v>106.25</v>
      </c>
      <c r="G100" t="s">
        <v>8218</v>
      </c>
      <c r="H100" t="s">
        <v>8223</v>
      </c>
      <c r="I100" t="s">
        <v>8245</v>
      </c>
      <c r="J100">
        <v>1354923000</v>
      </c>
      <c r="K100">
        <v>1351796674</v>
      </c>
      <c r="L100">
        <f>Table1[[#This Row],[launched_at]]/86400</f>
        <v>15645.794837962963</v>
      </c>
      <c r="M100" s="5" t="str">
        <f>TEXT(Table1[[#This Row],[div/86400]],"yyyy/mm/dd")</f>
        <v>1942/10/31</v>
      </c>
      <c r="N100" s="5">
        <f>Table1[[#This Row],[change to date]]+DATE(1970,1,1)</f>
        <v>41214</v>
      </c>
      <c r="O100" t="b">
        <v>0</v>
      </c>
      <c r="P100">
        <v>60</v>
      </c>
      <c r="Q100" t="b">
        <v>1</v>
      </c>
      <c r="R100" t="s">
        <v>8264</v>
      </c>
    </row>
    <row r="101" spans="1:18" ht="28.8" x14ac:dyDescent="0.55000000000000004">
      <c r="A101">
        <v>99</v>
      </c>
      <c r="B101" s="3" t="s">
        <v>101</v>
      </c>
      <c r="C101" s="3" t="s">
        <v>4210</v>
      </c>
      <c r="D101" s="10">
        <v>1500</v>
      </c>
      <c r="E101" s="12">
        <v>1590.29</v>
      </c>
      <c r="F101" s="14">
        <f>Table1[[#This Row],[pledged]]/Table1[[#This Row],[goal]]*100</f>
        <v>106.01933333333334</v>
      </c>
      <c r="G101" t="s">
        <v>8218</v>
      </c>
      <c r="H101" t="s">
        <v>8223</v>
      </c>
      <c r="I101" t="s">
        <v>8245</v>
      </c>
      <c r="J101">
        <v>1390426799</v>
      </c>
      <c r="K101">
        <v>1387834799</v>
      </c>
      <c r="L101">
        <f>Table1[[#This Row],[launched_at]]/86400</f>
        <v>16062.902766203704</v>
      </c>
      <c r="M101" s="5" t="str">
        <f>TEXT(Table1[[#This Row],[div/86400]],"yyyy/mm/dd")</f>
        <v>1943/12/22</v>
      </c>
      <c r="N101" s="5">
        <f>Table1[[#This Row],[change to date]]+DATE(1970,1,1)</f>
        <v>41631</v>
      </c>
      <c r="O101" t="b">
        <v>0</v>
      </c>
      <c r="P101">
        <v>39</v>
      </c>
      <c r="Q101" t="b">
        <v>1</v>
      </c>
      <c r="R101" t="s">
        <v>8264</v>
      </c>
    </row>
    <row r="102" spans="1:18" ht="43.2" x14ac:dyDescent="0.55000000000000004">
      <c r="A102">
        <v>100</v>
      </c>
      <c r="B102" s="3" t="s">
        <v>102</v>
      </c>
      <c r="C102" s="3" t="s">
        <v>4211</v>
      </c>
      <c r="D102" s="10">
        <v>5000</v>
      </c>
      <c r="E102" s="12">
        <v>5000</v>
      </c>
      <c r="F102" s="14">
        <f>Table1[[#This Row],[pledged]]/Table1[[#This Row],[goal]]*100</f>
        <v>100</v>
      </c>
      <c r="G102" t="s">
        <v>8218</v>
      </c>
      <c r="H102" t="s">
        <v>8223</v>
      </c>
      <c r="I102" t="s">
        <v>8245</v>
      </c>
      <c r="J102">
        <v>1352055886</v>
      </c>
      <c r="K102">
        <v>1350324286</v>
      </c>
      <c r="L102">
        <f>Table1[[#This Row],[launched_at]]/86400</f>
        <v>15628.753310185186</v>
      </c>
      <c r="M102" s="5" t="str">
        <f>TEXT(Table1[[#This Row],[div/86400]],"yyyy/mm/dd")</f>
        <v>1942/10/14</v>
      </c>
      <c r="N102" s="5">
        <f>Table1[[#This Row],[change to date]]+DATE(1970,1,1)</f>
        <v>41197</v>
      </c>
      <c r="O102" t="b">
        <v>0</v>
      </c>
      <c r="P102">
        <v>26</v>
      </c>
      <c r="Q102" t="b">
        <v>1</v>
      </c>
      <c r="R102" t="s">
        <v>8264</v>
      </c>
    </row>
    <row r="103" spans="1:18" ht="43.2" x14ac:dyDescent="0.55000000000000004">
      <c r="A103">
        <v>101</v>
      </c>
      <c r="B103" s="3" t="s">
        <v>103</v>
      </c>
      <c r="C103" s="3" t="s">
        <v>4212</v>
      </c>
      <c r="D103" s="10">
        <v>3500</v>
      </c>
      <c r="E103" s="12">
        <v>3500</v>
      </c>
      <c r="F103" s="14">
        <f>Table1[[#This Row],[pledged]]/Table1[[#This Row],[goal]]*100</f>
        <v>100</v>
      </c>
      <c r="G103" t="s">
        <v>8218</v>
      </c>
      <c r="H103" t="s">
        <v>8223</v>
      </c>
      <c r="I103" t="s">
        <v>8245</v>
      </c>
      <c r="J103">
        <v>1359052710</v>
      </c>
      <c r="K103">
        <v>1356979110</v>
      </c>
      <c r="L103">
        <f>Table1[[#This Row],[launched_at]]/86400</f>
        <v>15705.776736111111</v>
      </c>
      <c r="M103" s="5" t="str">
        <f>TEXT(Table1[[#This Row],[div/86400]],"yyyy/mm/dd")</f>
        <v>1942/12/30</v>
      </c>
      <c r="N103" s="5">
        <f>Table1[[#This Row],[change to date]]+DATE(1970,1,1)</f>
        <v>41274</v>
      </c>
      <c r="O103" t="b">
        <v>0</v>
      </c>
      <c r="P103">
        <v>35</v>
      </c>
      <c r="Q103" t="b">
        <v>1</v>
      </c>
      <c r="R103" t="s">
        <v>8264</v>
      </c>
    </row>
    <row r="104" spans="1:18" ht="43.2" x14ac:dyDescent="0.55000000000000004">
      <c r="A104">
        <v>102</v>
      </c>
      <c r="B104" s="3" t="s">
        <v>104</v>
      </c>
      <c r="C104" s="3" t="s">
        <v>4213</v>
      </c>
      <c r="D104" s="10">
        <v>6000</v>
      </c>
      <c r="E104" s="12">
        <v>7665</v>
      </c>
      <c r="F104" s="14">
        <f>Table1[[#This Row],[pledged]]/Table1[[#This Row],[goal]]*100</f>
        <v>127.75000000000001</v>
      </c>
      <c r="G104" t="s">
        <v>8218</v>
      </c>
      <c r="H104" t="s">
        <v>8223</v>
      </c>
      <c r="I104" t="s">
        <v>8245</v>
      </c>
      <c r="J104">
        <v>1293073733</v>
      </c>
      <c r="K104">
        <v>1290481733</v>
      </c>
      <c r="L104">
        <f>Table1[[#This Row],[launched_at]]/86400</f>
        <v>14936.131168981481</v>
      </c>
      <c r="M104" s="5" t="str">
        <f>TEXT(Table1[[#This Row],[div/86400]],"yyyy/mm/dd")</f>
        <v>1940/11/21</v>
      </c>
      <c r="N104" s="5">
        <f>Table1[[#This Row],[change to date]]+DATE(1970,1,1)</f>
        <v>40505</v>
      </c>
      <c r="O104" t="b">
        <v>0</v>
      </c>
      <c r="P104">
        <v>65</v>
      </c>
      <c r="Q104" t="b">
        <v>1</v>
      </c>
      <c r="R104" t="s">
        <v>8264</v>
      </c>
    </row>
    <row r="105" spans="1:18" ht="28.8" x14ac:dyDescent="0.55000000000000004">
      <c r="A105">
        <v>103</v>
      </c>
      <c r="B105" s="3" t="s">
        <v>105</v>
      </c>
      <c r="C105" s="3" t="s">
        <v>4214</v>
      </c>
      <c r="D105" s="10">
        <v>1300</v>
      </c>
      <c r="E105" s="12">
        <v>1367</v>
      </c>
      <c r="F105" s="14">
        <f>Table1[[#This Row],[pledged]]/Table1[[#This Row],[goal]]*100</f>
        <v>105.15384615384616</v>
      </c>
      <c r="G105" t="s">
        <v>8218</v>
      </c>
      <c r="H105" t="s">
        <v>8224</v>
      </c>
      <c r="I105" t="s">
        <v>8246</v>
      </c>
      <c r="J105">
        <v>1394220030</v>
      </c>
      <c r="K105">
        <v>1392232830</v>
      </c>
      <c r="L105">
        <f>Table1[[#This Row],[launched_at]]/86400</f>
        <v>16113.805902777778</v>
      </c>
      <c r="M105" s="5" t="str">
        <f>TEXT(Table1[[#This Row],[div/86400]],"yyyy/mm/dd")</f>
        <v>1944/02/11</v>
      </c>
      <c r="N105" s="5">
        <f>Table1[[#This Row],[change to date]]+DATE(1970,1,1)</f>
        <v>41682</v>
      </c>
      <c r="O105" t="b">
        <v>0</v>
      </c>
      <c r="P105">
        <v>49</v>
      </c>
      <c r="Q105" t="b">
        <v>1</v>
      </c>
      <c r="R105" t="s">
        <v>8264</v>
      </c>
    </row>
    <row r="106" spans="1:18" ht="28.8" x14ac:dyDescent="0.55000000000000004">
      <c r="A106">
        <v>104</v>
      </c>
      <c r="B106" s="3" t="s">
        <v>106</v>
      </c>
      <c r="C106" s="3" t="s">
        <v>4215</v>
      </c>
      <c r="D106" s="10">
        <v>500</v>
      </c>
      <c r="E106" s="12">
        <v>600</v>
      </c>
      <c r="F106" s="14">
        <f>Table1[[#This Row],[pledged]]/Table1[[#This Row],[goal]]*100</f>
        <v>120</v>
      </c>
      <c r="G106" t="s">
        <v>8218</v>
      </c>
      <c r="H106" t="s">
        <v>8223</v>
      </c>
      <c r="I106" t="s">
        <v>8245</v>
      </c>
      <c r="J106">
        <v>1301792400</v>
      </c>
      <c r="K106">
        <v>1299775266</v>
      </c>
      <c r="L106">
        <f>Table1[[#This Row],[launched_at]]/86400</f>
        <v>15043.695208333333</v>
      </c>
      <c r="M106" s="5" t="str">
        <f>TEXT(Table1[[#This Row],[div/86400]],"yyyy/mm/dd")</f>
        <v>1941/03/08</v>
      </c>
      <c r="N106" s="5">
        <f>Table1[[#This Row],[change to date]]+DATE(1970,1,1)</f>
        <v>40612</v>
      </c>
      <c r="O106" t="b">
        <v>0</v>
      </c>
      <c r="P106">
        <v>10</v>
      </c>
      <c r="Q106" t="b">
        <v>1</v>
      </c>
      <c r="R106" t="s">
        <v>8264</v>
      </c>
    </row>
    <row r="107" spans="1:18" ht="28.8" x14ac:dyDescent="0.55000000000000004">
      <c r="A107">
        <v>105</v>
      </c>
      <c r="B107" s="3" t="s">
        <v>107</v>
      </c>
      <c r="C107" s="3" t="s">
        <v>4216</v>
      </c>
      <c r="D107" s="10">
        <v>2200</v>
      </c>
      <c r="E107" s="12">
        <v>2363</v>
      </c>
      <c r="F107" s="14">
        <f>Table1[[#This Row],[pledged]]/Table1[[#This Row],[goal]]*100</f>
        <v>107.40909090909089</v>
      </c>
      <c r="G107" t="s">
        <v>8218</v>
      </c>
      <c r="H107" t="s">
        <v>8223</v>
      </c>
      <c r="I107" t="s">
        <v>8245</v>
      </c>
      <c r="J107">
        <v>1463184000</v>
      </c>
      <c r="K107">
        <v>1461605020</v>
      </c>
      <c r="L107">
        <f>Table1[[#This Row],[launched_at]]/86400</f>
        <v>16916.724768518518</v>
      </c>
      <c r="M107" s="5" t="str">
        <f>TEXT(Table1[[#This Row],[div/86400]],"yyyy/mm/dd")</f>
        <v>1946/04/24</v>
      </c>
      <c r="N107" s="5">
        <f>Table1[[#This Row],[change to date]]+DATE(1970,1,1)</f>
        <v>42485</v>
      </c>
      <c r="O107" t="b">
        <v>0</v>
      </c>
      <c r="P107">
        <v>60</v>
      </c>
      <c r="Q107" t="b">
        <v>1</v>
      </c>
      <c r="R107" t="s">
        <v>8264</v>
      </c>
    </row>
    <row r="108" spans="1:18" x14ac:dyDescent="0.55000000000000004">
      <c r="A108">
        <v>106</v>
      </c>
      <c r="B108" s="3" t="s">
        <v>108</v>
      </c>
      <c r="C108" s="3" t="s">
        <v>4217</v>
      </c>
      <c r="D108" s="10">
        <v>5000</v>
      </c>
      <c r="E108" s="12">
        <v>5025</v>
      </c>
      <c r="F108" s="14">
        <f>Table1[[#This Row],[pledged]]/Table1[[#This Row],[goal]]*100</f>
        <v>100.49999999999999</v>
      </c>
      <c r="G108" t="s">
        <v>8218</v>
      </c>
      <c r="H108" t="s">
        <v>8223</v>
      </c>
      <c r="I108" t="s">
        <v>8245</v>
      </c>
      <c r="J108">
        <v>1333391901</v>
      </c>
      <c r="K108">
        <v>1332182301</v>
      </c>
      <c r="L108">
        <f>Table1[[#This Row],[launched_at]]/86400</f>
        <v>15418.776631944444</v>
      </c>
      <c r="M108" s="5" t="str">
        <f>TEXT(Table1[[#This Row],[div/86400]],"yyyy/mm/dd")</f>
        <v>1942/03/18</v>
      </c>
      <c r="N108" s="5">
        <f>Table1[[#This Row],[change to date]]+DATE(1970,1,1)</f>
        <v>40987</v>
      </c>
      <c r="O108" t="b">
        <v>0</v>
      </c>
      <c r="P108">
        <v>27</v>
      </c>
      <c r="Q108" t="b">
        <v>1</v>
      </c>
      <c r="R108" t="s">
        <v>8264</v>
      </c>
    </row>
    <row r="109" spans="1:18" ht="43.2" x14ac:dyDescent="0.55000000000000004">
      <c r="A109">
        <v>107</v>
      </c>
      <c r="B109" s="3" t="s">
        <v>109</v>
      </c>
      <c r="C109" s="3" t="s">
        <v>4218</v>
      </c>
      <c r="D109" s="10">
        <v>7500</v>
      </c>
      <c r="E109" s="12">
        <v>7685</v>
      </c>
      <c r="F109" s="14">
        <f>Table1[[#This Row],[pledged]]/Table1[[#This Row],[goal]]*100</f>
        <v>102.46666666666667</v>
      </c>
      <c r="G109" t="s">
        <v>8218</v>
      </c>
      <c r="H109" t="s">
        <v>8223</v>
      </c>
      <c r="I109" t="s">
        <v>8245</v>
      </c>
      <c r="J109">
        <v>1303688087</v>
      </c>
      <c r="K109">
        <v>1301787287</v>
      </c>
      <c r="L109">
        <f>Table1[[#This Row],[launched_at]]/86400</f>
        <v>15066.982488425925</v>
      </c>
      <c r="M109" s="5" t="str">
        <f>TEXT(Table1[[#This Row],[div/86400]],"yyyy/mm/dd")</f>
        <v>1941/03/31</v>
      </c>
      <c r="N109" s="5">
        <f>Table1[[#This Row],[change to date]]+DATE(1970,1,1)</f>
        <v>40635</v>
      </c>
      <c r="O109" t="b">
        <v>0</v>
      </c>
      <c r="P109">
        <v>69</v>
      </c>
      <c r="Q109" t="b">
        <v>1</v>
      </c>
      <c r="R109" t="s">
        <v>8264</v>
      </c>
    </row>
    <row r="110" spans="1:18" ht="28.8" x14ac:dyDescent="0.55000000000000004">
      <c r="A110">
        <v>108</v>
      </c>
      <c r="B110" s="3" t="s">
        <v>110</v>
      </c>
      <c r="C110" s="3" t="s">
        <v>4219</v>
      </c>
      <c r="D110" s="10">
        <v>1500</v>
      </c>
      <c r="E110" s="12">
        <v>3700</v>
      </c>
      <c r="F110" s="14">
        <f>Table1[[#This Row],[pledged]]/Table1[[#This Row],[goal]]*100</f>
        <v>246.66666666666669</v>
      </c>
      <c r="G110" t="s">
        <v>8218</v>
      </c>
      <c r="H110" t="s">
        <v>8223</v>
      </c>
      <c r="I110" t="s">
        <v>8245</v>
      </c>
      <c r="J110">
        <v>1370011370</v>
      </c>
      <c r="K110">
        <v>1364827370</v>
      </c>
      <c r="L110">
        <f>Table1[[#This Row],[launched_at]]/86400</f>
        <v>15796.613078703704</v>
      </c>
      <c r="M110" s="5" t="str">
        <f>TEXT(Table1[[#This Row],[div/86400]],"yyyy/mm/dd")</f>
        <v>1943/03/31</v>
      </c>
      <c r="N110" s="5">
        <f>Table1[[#This Row],[change to date]]+DATE(1970,1,1)</f>
        <v>41365</v>
      </c>
      <c r="O110" t="b">
        <v>0</v>
      </c>
      <c r="P110">
        <v>47</v>
      </c>
      <c r="Q110" t="b">
        <v>1</v>
      </c>
      <c r="R110" t="s">
        <v>8264</v>
      </c>
    </row>
    <row r="111" spans="1:18" ht="43.2" x14ac:dyDescent="0.55000000000000004">
      <c r="A111">
        <v>109</v>
      </c>
      <c r="B111" s="3" t="s">
        <v>111</v>
      </c>
      <c r="C111" s="3" t="s">
        <v>4220</v>
      </c>
      <c r="D111" s="10">
        <v>1000</v>
      </c>
      <c r="E111" s="12">
        <v>2195</v>
      </c>
      <c r="F111" s="14">
        <f>Table1[[#This Row],[pledged]]/Table1[[#This Row],[goal]]*100</f>
        <v>219.49999999999997</v>
      </c>
      <c r="G111" t="s">
        <v>8218</v>
      </c>
      <c r="H111" t="s">
        <v>8223</v>
      </c>
      <c r="I111" t="s">
        <v>8245</v>
      </c>
      <c r="J111">
        <v>1298680630</v>
      </c>
      <c r="K111">
        <v>1296088630</v>
      </c>
      <c r="L111">
        <f>Table1[[#This Row],[launched_at]]/86400</f>
        <v>15001.025810185185</v>
      </c>
      <c r="M111" s="5" t="str">
        <f>TEXT(Table1[[#This Row],[div/86400]],"yyyy/mm/dd")</f>
        <v>1941/01/25</v>
      </c>
      <c r="N111" s="5">
        <f>Table1[[#This Row],[change to date]]+DATE(1970,1,1)</f>
        <v>40570</v>
      </c>
      <c r="O111" t="b">
        <v>0</v>
      </c>
      <c r="P111">
        <v>47</v>
      </c>
      <c r="Q111" t="b">
        <v>1</v>
      </c>
      <c r="R111" t="s">
        <v>8264</v>
      </c>
    </row>
    <row r="112" spans="1:18" ht="43.2" x14ac:dyDescent="0.55000000000000004">
      <c r="A112">
        <v>110</v>
      </c>
      <c r="B112" s="3" t="s">
        <v>112</v>
      </c>
      <c r="C112" s="3" t="s">
        <v>4221</v>
      </c>
      <c r="D112" s="10">
        <v>1300</v>
      </c>
      <c r="E112" s="12">
        <v>1700</v>
      </c>
      <c r="F112" s="14">
        <f>Table1[[#This Row],[pledged]]/Table1[[#This Row],[goal]]*100</f>
        <v>130.76923076923077</v>
      </c>
      <c r="G112" t="s">
        <v>8218</v>
      </c>
      <c r="H112" t="s">
        <v>8223</v>
      </c>
      <c r="I112" t="s">
        <v>8245</v>
      </c>
      <c r="J112">
        <v>1384408740</v>
      </c>
      <c r="K112">
        <v>1381445253</v>
      </c>
      <c r="L112">
        <f>Table1[[#This Row],[launched_at]]/86400</f>
        <v>15988.9496875</v>
      </c>
      <c r="M112" s="5" t="str">
        <f>TEXT(Table1[[#This Row],[div/86400]],"yyyy/mm/dd")</f>
        <v>1943/10/09</v>
      </c>
      <c r="N112" s="5">
        <f>Table1[[#This Row],[change to date]]+DATE(1970,1,1)</f>
        <v>41557</v>
      </c>
      <c r="O112" t="b">
        <v>0</v>
      </c>
      <c r="P112">
        <v>26</v>
      </c>
      <c r="Q112" t="b">
        <v>1</v>
      </c>
      <c r="R112" t="s">
        <v>8264</v>
      </c>
    </row>
    <row r="113" spans="1:18" ht="28.8" x14ac:dyDescent="0.55000000000000004">
      <c r="A113">
        <v>111</v>
      </c>
      <c r="B113" s="3" t="s">
        <v>113</v>
      </c>
      <c r="C113" s="3" t="s">
        <v>4222</v>
      </c>
      <c r="D113" s="10">
        <v>3500</v>
      </c>
      <c r="E113" s="12">
        <v>5410</v>
      </c>
      <c r="F113" s="14">
        <f>Table1[[#This Row],[pledged]]/Table1[[#This Row],[goal]]*100</f>
        <v>154.57142857142858</v>
      </c>
      <c r="G113" t="s">
        <v>8218</v>
      </c>
      <c r="H113" t="s">
        <v>8225</v>
      </c>
      <c r="I113" t="s">
        <v>8247</v>
      </c>
      <c r="J113">
        <v>1433059187</v>
      </c>
      <c r="K113">
        <v>1430467187</v>
      </c>
      <c r="L113">
        <f>Table1[[#This Row],[launched_at]]/86400</f>
        <v>16556.33318287037</v>
      </c>
      <c r="M113" s="5" t="str">
        <f>TEXT(Table1[[#This Row],[div/86400]],"yyyy/mm/dd")</f>
        <v>1945/04/29</v>
      </c>
      <c r="N113" s="5">
        <f>Table1[[#This Row],[change to date]]+DATE(1970,1,1)</f>
        <v>42125</v>
      </c>
      <c r="O113" t="b">
        <v>0</v>
      </c>
      <c r="P113">
        <v>53</v>
      </c>
      <c r="Q113" t="b">
        <v>1</v>
      </c>
      <c r="R113" t="s">
        <v>8264</v>
      </c>
    </row>
    <row r="114" spans="1:18" ht="43.2" x14ac:dyDescent="0.55000000000000004">
      <c r="A114">
        <v>112</v>
      </c>
      <c r="B114" s="3" t="s">
        <v>114</v>
      </c>
      <c r="C114" s="3" t="s">
        <v>4223</v>
      </c>
      <c r="D114" s="10">
        <v>5000</v>
      </c>
      <c r="E114" s="12">
        <v>5200</v>
      </c>
      <c r="F114" s="14">
        <f>Table1[[#This Row],[pledged]]/Table1[[#This Row],[goal]]*100</f>
        <v>104</v>
      </c>
      <c r="G114" t="s">
        <v>8218</v>
      </c>
      <c r="H114" t="s">
        <v>8223</v>
      </c>
      <c r="I114" t="s">
        <v>8245</v>
      </c>
      <c r="J114">
        <v>1397354400</v>
      </c>
      <c r="K114">
        <v>1395277318</v>
      </c>
      <c r="L114">
        <f>Table1[[#This Row],[launched_at]]/86400</f>
        <v>16149.043032407408</v>
      </c>
      <c r="M114" s="5" t="str">
        <f>TEXT(Table1[[#This Row],[div/86400]],"yyyy/mm/dd")</f>
        <v>1944/03/18</v>
      </c>
      <c r="N114" s="5">
        <f>Table1[[#This Row],[change to date]]+DATE(1970,1,1)</f>
        <v>41718</v>
      </c>
      <c r="O114" t="b">
        <v>0</v>
      </c>
      <c r="P114">
        <v>81</v>
      </c>
      <c r="Q114" t="b">
        <v>1</v>
      </c>
      <c r="R114" t="s">
        <v>8264</v>
      </c>
    </row>
    <row r="115" spans="1:18" ht="28.8" x14ac:dyDescent="0.55000000000000004">
      <c r="A115">
        <v>113</v>
      </c>
      <c r="B115" s="3" t="s">
        <v>115</v>
      </c>
      <c r="C115" s="3" t="s">
        <v>4224</v>
      </c>
      <c r="D115" s="10">
        <v>5000</v>
      </c>
      <c r="E115" s="12">
        <v>7050</v>
      </c>
      <c r="F115" s="14">
        <f>Table1[[#This Row],[pledged]]/Table1[[#This Row],[goal]]*100</f>
        <v>141</v>
      </c>
      <c r="G115" t="s">
        <v>8218</v>
      </c>
      <c r="H115" t="s">
        <v>8223</v>
      </c>
      <c r="I115" t="s">
        <v>8245</v>
      </c>
      <c r="J115">
        <v>1312642800</v>
      </c>
      <c r="K115">
        <v>1311963128</v>
      </c>
      <c r="L115">
        <f>Table1[[#This Row],[launched_at]]/86400</f>
        <v>15184.758425925926</v>
      </c>
      <c r="M115" s="5" t="str">
        <f>TEXT(Table1[[#This Row],[div/86400]],"yyyy/mm/dd")</f>
        <v>1941/07/27</v>
      </c>
      <c r="N115" s="5">
        <f>Table1[[#This Row],[change to date]]+DATE(1970,1,1)</f>
        <v>40753</v>
      </c>
      <c r="O115" t="b">
        <v>0</v>
      </c>
      <c r="P115">
        <v>78</v>
      </c>
      <c r="Q115" t="b">
        <v>1</v>
      </c>
      <c r="R115" t="s">
        <v>8264</v>
      </c>
    </row>
    <row r="116" spans="1:18" ht="43.2" x14ac:dyDescent="0.55000000000000004">
      <c r="A116">
        <v>114</v>
      </c>
      <c r="B116" s="3" t="s">
        <v>116</v>
      </c>
      <c r="C116" s="3" t="s">
        <v>4225</v>
      </c>
      <c r="D116" s="10">
        <v>3000</v>
      </c>
      <c r="E116" s="12">
        <v>3100</v>
      </c>
      <c r="F116" s="14">
        <f>Table1[[#This Row],[pledged]]/Table1[[#This Row],[goal]]*100</f>
        <v>103.33333333333334</v>
      </c>
      <c r="G116" t="s">
        <v>8218</v>
      </c>
      <c r="H116" t="s">
        <v>8223</v>
      </c>
      <c r="I116" t="s">
        <v>8245</v>
      </c>
      <c r="J116">
        <v>1326436488</v>
      </c>
      <c r="K116">
        <v>1321252488</v>
      </c>
      <c r="L116">
        <f>Table1[[#This Row],[launched_at]]/86400</f>
        <v>15292.274166666666</v>
      </c>
      <c r="M116" s="5" t="str">
        <f>TEXT(Table1[[#This Row],[div/86400]],"yyyy/mm/dd")</f>
        <v>1941/11/12</v>
      </c>
      <c r="N116" s="5">
        <f>Table1[[#This Row],[change to date]]+DATE(1970,1,1)</f>
        <v>40861</v>
      </c>
      <c r="O116" t="b">
        <v>0</v>
      </c>
      <c r="P116">
        <v>35</v>
      </c>
      <c r="Q116" t="b">
        <v>1</v>
      </c>
      <c r="R116" t="s">
        <v>8264</v>
      </c>
    </row>
    <row r="117" spans="1:18" x14ac:dyDescent="0.55000000000000004">
      <c r="A117">
        <v>115</v>
      </c>
      <c r="B117" s="3" t="s">
        <v>117</v>
      </c>
      <c r="C117" s="3" t="s">
        <v>4226</v>
      </c>
      <c r="D117" s="10">
        <v>450</v>
      </c>
      <c r="E117" s="12">
        <v>632</v>
      </c>
      <c r="F117" s="14">
        <f>Table1[[#This Row],[pledged]]/Table1[[#This Row],[goal]]*100</f>
        <v>140.44444444444443</v>
      </c>
      <c r="G117" t="s">
        <v>8218</v>
      </c>
      <c r="H117" t="s">
        <v>8223</v>
      </c>
      <c r="I117" t="s">
        <v>8245</v>
      </c>
      <c r="J117">
        <v>1328377444</v>
      </c>
      <c r="K117">
        <v>1326217444</v>
      </c>
      <c r="L117">
        <f>Table1[[#This Row],[launched_at]]/86400</f>
        <v>15349.738935185185</v>
      </c>
      <c r="M117" s="5" t="str">
        <f>TEXT(Table1[[#This Row],[div/86400]],"yyyy/mm/dd")</f>
        <v>1942/01/08</v>
      </c>
      <c r="N117" s="5">
        <f>Table1[[#This Row],[change to date]]+DATE(1970,1,1)</f>
        <v>40918</v>
      </c>
      <c r="O117" t="b">
        <v>0</v>
      </c>
      <c r="P117">
        <v>22</v>
      </c>
      <c r="Q117" t="b">
        <v>1</v>
      </c>
      <c r="R117" t="s">
        <v>8264</v>
      </c>
    </row>
    <row r="118" spans="1:18" ht="43.2" x14ac:dyDescent="0.55000000000000004">
      <c r="A118">
        <v>116</v>
      </c>
      <c r="B118" s="3" t="s">
        <v>118</v>
      </c>
      <c r="C118" s="3" t="s">
        <v>4227</v>
      </c>
      <c r="D118" s="10">
        <v>3500</v>
      </c>
      <c r="E118" s="12">
        <v>3978</v>
      </c>
      <c r="F118" s="14">
        <f>Table1[[#This Row],[pledged]]/Table1[[#This Row],[goal]]*100</f>
        <v>113.65714285714286</v>
      </c>
      <c r="G118" t="s">
        <v>8218</v>
      </c>
      <c r="H118" t="s">
        <v>8223</v>
      </c>
      <c r="I118" t="s">
        <v>8245</v>
      </c>
      <c r="J118">
        <v>1302260155</v>
      </c>
      <c r="K118">
        <v>1298289355</v>
      </c>
      <c r="L118">
        <f>Table1[[#This Row],[launched_at]]/86400</f>
        <v>15026.497164351851</v>
      </c>
      <c r="M118" s="5" t="str">
        <f>TEXT(Table1[[#This Row],[div/86400]],"yyyy/mm/dd")</f>
        <v>1941/02/19</v>
      </c>
      <c r="N118" s="5">
        <f>Table1[[#This Row],[change to date]]+DATE(1970,1,1)</f>
        <v>40595</v>
      </c>
      <c r="O118" t="b">
        <v>0</v>
      </c>
      <c r="P118">
        <v>57</v>
      </c>
      <c r="Q118" t="b">
        <v>1</v>
      </c>
      <c r="R118" t="s">
        <v>8264</v>
      </c>
    </row>
    <row r="119" spans="1:18" ht="43.2" x14ac:dyDescent="0.55000000000000004">
      <c r="A119">
        <v>117</v>
      </c>
      <c r="B119" s="3" t="s">
        <v>119</v>
      </c>
      <c r="C119" s="3" t="s">
        <v>4228</v>
      </c>
      <c r="D119" s="10">
        <v>4500</v>
      </c>
      <c r="E119" s="12">
        <v>4522.22</v>
      </c>
      <c r="F119" s="14">
        <f>Table1[[#This Row],[pledged]]/Table1[[#This Row],[goal]]*100</f>
        <v>100.49377777777779</v>
      </c>
      <c r="G119" t="s">
        <v>8218</v>
      </c>
      <c r="H119" t="s">
        <v>8223</v>
      </c>
      <c r="I119" t="s">
        <v>8245</v>
      </c>
      <c r="J119">
        <v>1276110000</v>
      </c>
      <c r="K119">
        <v>1268337744</v>
      </c>
      <c r="L119">
        <f>Table1[[#This Row],[launched_at]]/86400</f>
        <v>14679.834999999999</v>
      </c>
      <c r="M119" s="5" t="str">
        <f>TEXT(Table1[[#This Row],[div/86400]],"yyyy/mm/dd")</f>
        <v>1940/03/09</v>
      </c>
      <c r="N119" s="5">
        <f>Table1[[#This Row],[change to date]]+DATE(1970,1,1)</f>
        <v>40248</v>
      </c>
      <c r="O119" t="b">
        <v>0</v>
      </c>
      <c r="P119">
        <v>27</v>
      </c>
      <c r="Q119" t="b">
        <v>1</v>
      </c>
      <c r="R119" t="s">
        <v>8264</v>
      </c>
    </row>
    <row r="120" spans="1:18" ht="28.8" x14ac:dyDescent="0.55000000000000004">
      <c r="A120">
        <v>118</v>
      </c>
      <c r="B120" s="3" t="s">
        <v>120</v>
      </c>
      <c r="C120" s="3" t="s">
        <v>4229</v>
      </c>
      <c r="D120" s="10">
        <v>5000</v>
      </c>
      <c r="E120" s="12">
        <v>5651.58</v>
      </c>
      <c r="F120" s="14">
        <f>Table1[[#This Row],[pledged]]/Table1[[#This Row],[goal]]*100</f>
        <v>113.03159999999998</v>
      </c>
      <c r="G120" t="s">
        <v>8218</v>
      </c>
      <c r="H120" t="s">
        <v>8223</v>
      </c>
      <c r="I120" t="s">
        <v>8245</v>
      </c>
      <c r="J120">
        <v>1311902236</v>
      </c>
      <c r="K120">
        <v>1309310236</v>
      </c>
      <c r="L120">
        <f>Table1[[#This Row],[launched_at]]/86400</f>
        <v>15154.053657407407</v>
      </c>
      <c r="M120" s="5" t="str">
        <f>TEXT(Table1[[#This Row],[div/86400]],"yyyy/mm/dd")</f>
        <v>1941/06/27</v>
      </c>
      <c r="N120" s="5">
        <f>Table1[[#This Row],[change to date]]+DATE(1970,1,1)</f>
        <v>40723</v>
      </c>
      <c r="O120" t="b">
        <v>0</v>
      </c>
      <c r="P120">
        <v>39</v>
      </c>
      <c r="Q120" t="b">
        <v>1</v>
      </c>
      <c r="R120" t="s">
        <v>8264</v>
      </c>
    </row>
    <row r="121" spans="1:18" ht="43.2" x14ac:dyDescent="0.55000000000000004">
      <c r="A121">
        <v>119</v>
      </c>
      <c r="B121" s="3" t="s">
        <v>121</v>
      </c>
      <c r="C121" s="3" t="s">
        <v>4230</v>
      </c>
      <c r="D121" s="10">
        <v>3250</v>
      </c>
      <c r="E121" s="12">
        <v>3398.1</v>
      </c>
      <c r="F121" s="14">
        <f>Table1[[#This Row],[pledged]]/Table1[[#This Row],[goal]]*100</f>
        <v>104.55692307692308</v>
      </c>
      <c r="G121" t="s">
        <v>8218</v>
      </c>
      <c r="H121" t="s">
        <v>8223</v>
      </c>
      <c r="I121" t="s">
        <v>8245</v>
      </c>
      <c r="J121">
        <v>1313276400</v>
      </c>
      <c r="K121">
        <v>1310693986</v>
      </c>
      <c r="L121">
        <f>Table1[[#This Row],[launched_at]]/86400</f>
        <v>15170.069282407407</v>
      </c>
      <c r="M121" s="5" t="str">
        <f>TEXT(Table1[[#This Row],[div/86400]],"yyyy/mm/dd")</f>
        <v>1941/07/13</v>
      </c>
      <c r="N121" s="5">
        <f>Table1[[#This Row],[change to date]]+DATE(1970,1,1)</f>
        <v>40739</v>
      </c>
      <c r="O121" t="b">
        <v>0</v>
      </c>
      <c r="P121">
        <v>37</v>
      </c>
      <c r="Q121" t="b">
        <v>1</v>
      </c>
      <c r="R121" t="s">
        <v>8264</v>
      </c>
    </row>
    <row r="122" spans="1:18" ht="43.2" x14ac:dyDescent="0.55000000000000004">
      <c r="A122">
        <v>120</v>
      </c>
      <c r="B122" s="3" t="s">
        <v>122</v>
      </c>
      <c r="C122" s="3" t="s">
        <v>4231</v>
      </c>
      <c r="D122" s="10">
        <v>70000</v>
      </c>
      <c r="E122" s="12">
        <v>10</v>
      </c>
      <c r="F122" s="14">
        <f>Table1[[#This Row],[pledged]]/Table1[[#This Row],[goal]]*100</f>
        <v>1.4285714285714287E-2</v>
      </c>
      <c r="G122" t="s">
        <v>8219</v>
      </c>
      <c r="H122" t="s">
        <v>8230</v>
      </c>
      <c r="I122" t="s">
        <v>8251</v>
      </c>
      <c r="J122">
        <v>1475457107</v>
      </c>
      <c r="K122">
        <v>1472865107</v>
      </c>
      <c r="L122">
        <f>Table1[[#This Row],[launched_at]]/86400</f>
        <v>17047.049849537038</v>
      </c>
      <c r="M122" s="5" t="str">
        <f>TEXT(Table1[[#This Row],[div/86400]],"yyyy/mm/dd")</f>
        <v>1946/09/02</v>
      </c>
      <c r="N122" s="5">
        <f>Table1[[#This Row],[change to date]]+DATE(1970,1,1)</f>
        <v>42616</v>
      </c>
      <c r="O122" t="b">
        <v>0</v>
      </c>
      <c r="P122">
        <v>1</v>
      </c>
      <c r="Q122" t="b">
        <v>0</v>
      </c>
      <c r="R122" t="s">
        <v>8265</v>
      </c>
    </row>
    <row r="123" spans="1:18" ht="43.2" x14ac:dyDescent="0.55000000000000004">
      <c r="A123">
        <v>121</v>
      </c>
      <c r="B123" s="3" t="s">
        <v>123</v>
      </c>
      <c r="C123" s="3" t="s">
        <v>4232</v>
      </c>
      <c r="D123" s="10">
        <v>3000</v>
      </c>
      <c r="E123" s="12">
        <v>1</v>
      </c>
      <c r="F123" s="14">
        <f>Table1[[#This Row],[pledged]]/Table1[[#This Row],[goal]]*100</f>
        <v>3.3333333333333333E-2</v>
      </c>
      <c r="G123" t="s">
        <v>8219</v>
      </c>
      <c r="H123" t="s">
        <v>8223</v>
      </c>
      <c r="I123" t="s">
        <v>8245</v>
      </c>
      <c r="J123">
        <v>1429352160</v>
      </c>
      <c r="K123">
        <v>1427993710</v>
      </c>
      <c r="L123">
        <f>Table1[[#This Row],[launched_at]]/86400</f>
        <v>16527.704976851852</v>
      </c>
      <c r="M123" s="5" t="str">
        <f>TEXT(Table1[[#This Row],[div/86400]],"yyyy/mm/dd")</f>
        <v>1945/03/31</v>
      </c>
      <c r="N123" s="5">
        <f>Table1[[#This Row],[change to date]]+DATE(1970,1,1)</f>
        <v>42096</v>
      </c>
      <c r="O123" t="b">
        <v>0</v>
      </c>
      <c r="P123">
        <v>1</v>
      </c>
      <c r="Q123" t="b">
        <v>0</v>
      </c>
      <c r="R123" t="s">
        <v>8265</v>
      </c>
    </row>
    <row r="124" spans="1:18" ht="28.8" x14ac:dyDescent="0.55000000000000004">
      <c r="A124">
        <v>122</v>
      </c>
      <c r="B124" s="3" t="s">
        <v>124</v>
      </c>
      <c r="C124" s="3" t="s">
        <v>4233</v>
      </c>
      <c r="D124" s="10">
        <v>100000000</v>
      </c>
      <c r="E124" s="12">
        <v>0</v>
      </c>
      <c r="F124" s="14">
        <f>Table1[[#This Row],[pledged]]/Table1[[#This Row],[goal]]*100</f>
        <v>0</v>
      </c>
      <c r="G124" t="s">
        <v>8219</v>
      </c>
      <c r="H124" t="s">
        <v>8223</v>
      </c>
      <c r="I124" t="s">
        <v>8245</v>
      </c>
      <c r="J124">
        <v>1476094907</v>
      </c>
      <c r="K124">
        <v>1470910907</v>
      </c>
      <c r="L124">
        <f>Table1[[#This Row],[launched_at]]/86400</f>
        <v>17024.431793981483</v>
      </c>
      <c r="M124" s="5" t="str">
        <f>TEXT(Table1[[#This Row],[div/86400]],"yyyy/mm/dd")</f>
        <v>1946/08/10</v>
      </c>
      <c r="N124" s="5">
        <f>Table1[[#This Row],[change to date]]+DATE(1970,1,1)</f>
        <v>42593</v>
      </c>
      <c r="O124" t="b">
        <v>0</v>
      </c>
      <c r="P124">
        <v>0</v>
      </c>
      <c r="Q124" t="b">
        <v>0</v>
      </c>
      <c r="R124" t="s">
        <v>8265</v>
      </c>
    </row>
    <row r="125" spans="1:18" ht="43.2" x14ac:dyDescent="0.55000000000000004">
      <c r="A125">
        <v>123</v>
      </c>
      <c r="B125" s="3" t="s">
        <v>125</v>
      </c>
      <c r="C125" s="3" t="s">
        <v>4234</v>
      </c>
      <c r="D125" s="10">
        <v>55000</v>
      </c>
      <c r="E125" s="12">
        <v>151</v>
      </c>
      <c r="F125" s="14">
        <f>Table1[[#This Row],[pledged]]/Table1[[#This Row],[goal]]*100</f>
        <v>0.27454545454545454</v>
      </c>
      <c r="G125" t="s">
        <v>8219</v>
      </c>
      <c r="H125" t="s">
        <v>8223</v>
      </c>
      <c r="I125" t="s">
        <v>8245</v>
      </c>
      <c r="J125">
        <v>1414533600</v>
      </c>
      <c r="K125">
        <v>1411411564</v>
      </c>
      <c r="L125">
        <f>Table1[[#This Row],[launched_at]]/86400</f>
        <v>16335.781990740741</v>
      </c>
      <c r="M125" s="5" t="str">
        <f>TEXT(Table1[[#This Row],[div/86400]],"yyyy/mm/dd")</f>
        <v>1944/09/20</v>
      </c>
      <c r="N125" s="5">
        <f>Table1[[#This Row],[change to date]]+DATE(1970,1,1)</f>
        <v>41904</v>
      </c>
      <c r="O125" t="b">
        <v>0</v>
      </c>
      <c r="P125">
        <v>6</v>
      </c>
      <c r="Q125" t="b">
        <v>0</v>
      </c>
      <c r="R125" t="s">
        <v>8265</v>
      </c>
    </row>
    <row r="126" spans="1:18" ht="43.2" x14ac:dyDescent="0.55000000000000004">
      <c r="A126">
        <v>124</v>
      </c>
      <c r="B126" s="3" t="s">
        <v>126</v>
      </c>
      <c r="C126" s="3" t="s">
        <v>4235</v>
      </c>
      <c r="D126" s="10">
        <v>4000</v>
      </c>
      <c r="E126" s="12">
        <v>0</v>
      </c>
      <c r="F126" s="14">
        <f>Table1[[#This Row],[pledged]]/Table1[[#This Row],[goal]]*100</f>
        <v>0</v>
      </c>
      <c r="G126" t="s">
        <v>8219</v>
      </c>
      <c r="H126" t="s">
        <v>8223</v>
      </c>
      <c r="I126" t="s">
        <v>8245</v>
      </c>
      <c r="J126">
        <v>1431728242</v>
      </c>
      <c r="K126">
        <v>1429568242</v>
      </c>
      <c r="L126">
        <f>Table1[[#This Row],[launched_at]]/86400</f>
        <v>16545.928726851853</v>
      </c>
      <c r="M126" s="5" t="str">
        <f>TEXT(Table1[[#This Row],[div/86400]],"yyyy/mm/dd")</f>
        <v>1945/04/18</v>
      </c>
      <c r="N126" s="5">
        <f>Table1[[#This Row],[change to date]]+DATE(1970,1,1)</f>
        <v>42114</v>
      </c>
      <c r="O126" t="b">
        <v>0</v>
      </c>
      <c r="P126">
        <v>0</v>
      </c>
      <c r="Q126" t="b">
        <v>0</v>
      </c>
      <c r="R126" t="s">
        <v>8265</v>
      </c>
    </row>
    <row r="127" spans="1:18" ht="43.2" x14ac:dyDescent="0.55000000000000004">
      <c r="A127">
        <v>125</v>
      </c>
      <c r="B127" s="3" t="s">
        <v>127</v>
      </c>
      <c r="C127" s="3" t="s">
        <v>4236</v>
      </c>
      <c r="D127" s="10">
        <v>500</v>
      </c>
      <c r="E127" s="12">
        <v>70</v>
      </c>
      <c r="F127" s="14">
        <f>Table1[[#This Row],[pledged]]/Table1[[#This Row],[goal]]*100</f>
        <v>14.000000000000002</v>
      </c>
      <c r="G127" t="s">
        <v>8219</v>
      </c>
      <c r="H127" t="s">
        <v>8228</v>
      </c>
      <c r="I127" t="s">
        <v>8250</v>
      </c>
      <c r="J127">
        <v>1486165880</v>
      </c>
      <c r="K127">
        <v>1480981880</v>
      </c>
      <c r="L127">
        <f>Table1[[#This Row],[launched_at]]/86400</f>
        <v>17140.993981481482</v>
      </c>
      <c r="M127" s="5" t="str">
        <f>TEXT(Table1[[#This Row],[div/86400]],"yyyy/mm/dd")</f>
        <v>1946/12/04</v>
      </c>
      <c r="N127" s="5">
        <f>Table1[[#This Row],[change to date]]+DATE(1970,1,1)</f>
        <v>42709</v>
      </c>
      <c r="O127" t="b">
        <v>0</v>
      </c>
      <c r="P127">
        <v>6</v>
      </c>
      <c r="Q127" t="b">
        <v>0</v>
      </c>
      <c r="R127" t="s">
        <v>8265</v>
      </c>
    </row>
    <row r="128" spans="1:18" ht="43.2" x14ac:dyDescent="0.55000000000000004">
      <c r="A128">
        <v>126</v>
      </c>
      <c r="B128" s="3" t="s">
        <v>128</v>
      </c>
      <c r="C128" s="3" t="s">
        <v>4237</v>
      </c>
      <c r="D128" s="10">
        <v>25000</v>
      </c>
      <c r="E128" s="12">
        <v>1387</v>
      </c>
      <c r="F128" s="14">
        <f>Table1[[#This Row],[pledged]]/Table1[[#This Row],[goal]]*100</f>
        <v>5.548</v>
      </c>
      <c r="G128" t="s">
        <v>8219</v>
      </c>
      <c r="H128" t="s">
        <v>8223</v>
      </c>
      <c r="I128" t="s">
        <v>8245</v>
      </c>
      <c r="J128">
        <v>1433988000</v>
      </c>
      <c r="K128">
        <v>1431353337</v>
      </c>
      <c r="L128">
        <f>Table1[[#This Row],[launched_at]]/86400</f>
        <v>16566.589548611111</v>
      </c>
      <c r="M128" s="5" t="str">
        <f>TEXT(Table1[[#This Row],[div/86400]],"yyyy/mm/dd")</f>
        <v>1945/05/09</v>
      </c>
      <c r="N128" s="5">
        <f>Table1[[#This Row],[change to date]]+DATE(1970,1,1)</f>
        <v>42135</v>
      </c>
      <c r="O128" t="b">
        <v>0</v>
      </c>
      <c r="P128">
        <v>13</v>
      </c>
      <c r="Q128" t="b">
        <v>0</v>
      </c>
      <c r="R128" t="s">
        <v>8265</v>
      </c>
    </row>
    <row r="129" spans="1:18" ht="43.2" x14ac:dyDescent="0.55000000000000004">
      <c r="A129">
        <v>127</v>
      </c>
      <c r="B129" s="3" t="s">
        <v>129</v>
      </c>
      <c r="C129" s="3" t="s">
        <v>4238</v>
      </c>
      <c r="D129" s="10">
        <v>8000</v>
      </c>
      <c r="E129" s="12">
        <v>190</v>
      </c>
      <c r="F129" s="14">
        <f>Table1[[#This Row],[pledged]]/Table1[[#This Row],[goal]]*100</f>
        <v>2.375</v>
      </c>
      <c r="G129" t="s">
        <v>8219</v>
      </c>
      <c r="H129" t="s">
        <v>8223</v>
      </c>
      <c r="I129" t="s">
        <v>8245</v>
      </c>
      <c r="J129">
        <v>1428069541</v>
      </c>
      <c r="K129">
        <v>1425481141</v>
      </c>
      <c r="L129">
        <f>Table1[[#This Row],[launched_at]]/86400</f>
        <v>16498.62431712963</v>
      </c>
      <c r="M129" s="5" t="str">
        <f>TEXT(Table1[[#This Row],[div/86400]],"yyyy/mm/dd")</f>
        <v>1945/03/02</v>
      </c>
      <c r="N129" s="5">
        <f>Table1[[#This Row],[change to date]]+DATE(1970,1,1)</f>
        <v>42067</v>
      </c>
      <c r="O129" t="b">
        <v>0</v>
      </c>
      <c r="P129">
        <v>4</v>
      </c>
      <c r="Q129" t="b">
        <v>0</v>
      </c>
      <c r="R129" t="s">
        <v>8265</v>
      </c>
    </row>
    <row r="130" spans="1:18" ht="28.8" x14ac:dyDescent="0.55000000000000004">
      <c r="A130">
        <v>128</v>
      </c>
      <c r="B130" s="3" t="s">
        <v>130</v>
      </c>
      <c r="C130" s="3" t="s">
        <v>4239</v>
      </c>
      <c r="D130" s="10">
        <v>100000</v>
      </c>
      <c r="E130" s="12">
        <v>1867</v>
      </c>
      <c r="F130" s="14">
        <f>Table1[[#This Row],[pledged]]/Table1[[#This Row],[goal]]*100</f>
        <v>1.867</v>
      </c>
      <c r="G130" t="s">
        <v>8219</v>
      </c>
      <c r="H130" t="s">
        <v>8223</v>
      </c>
      <c r="I130" t="s">
        <v>8245</v>
      </c>
      <c r="J130">
        <v>1476941293</v>
      </c>
      <c r="K130">
        <v>1473917293</v>
      </c>
      <c r="L130">
        <f>Table1[[#This Row],[launched_at]]/86400</f>
        <v>17059.22792824074</v>
      </c>
      <c r="M130" s="5" t="str">
        <f>TEXT(Table1[[#This Row],[div/86400]],"yyyy/mm/dd")</f>
        <v>1946/09/14</v>
      </c>
      <c r="N130" s="5">
        <f>Table1[[#This Row],[change to date]]+DATE(1970,1,1)</f>
        <v>42628</v>
      </c>
      <c r="O130" t="b">
        <v>0</v>
      </c>
      <c r="P130">
        <v>6</v>
      </c>
      <c r="Q130" t="b">
        <v>0</v>
      </c>
      <c r="R130" t="s">
        <v>8265</v>
      </c>
    </row>
    <row r="131" spans="1:18" ht="43.2" x14ac:dyDescent="0.55000000000000004">
      <c r="A131">
        <v>129</v>
      </c>
      <c r="B131" s="3" t="s">
        <v>131</v>
      </c>
      <c r="C131" s="3" t="s">
        <v>4240</v>
      </c>
      <c r="D131" s="10">
        <v>20000</v>
      </c>
      <c r="E131" s="12">
        <v>0</v>
      </c>
      <c r="F131" s="14">
        <f>Table1[[#This Row],[pledged]]/Table1[[#This Row],[goal]]*100</f>
        <v>0</v>
      </c>
      <c r="G131" t="s">
        <v>8219</v>
      </c>
      <c r="H131" t="s">
        <v>8223</v>
      </c>
      <c r="I131" t="s">
        <v>8245</v>
      </c>
      <c r="J131">
        <v>1414708183</v>
      </c>
      <c r="K131">
        <v>1409524183</v>
      </c>
      <c r="L131">
        <f>Table1[[#This Row],[launched_at]]/86400</f>
        <v>16313.93730324074</v>
      </c>
      <c r="M131" s="5" t="str">
        <f>TEXT(Table1[[#This Row],[div/86400]],"yyyy/mm/dd")</f>
        <v>1944/08/29</v>
      </c>
      <c r="N131" s="5">
        <f>Table1[[#This Row],[change to date]]+DATE(1970,1,1)</f>
        <v>41882</v>
      </c>
      <c r="O131" t="b">
        <v>0</v>
      </c>
      <c r="P131">
        <v>0</v>
      </c>
      <c r="Q131" t="b">
        <v>0</v>
      </c>
      <c r="R131" t="s">
        <v>8265</v>
      </c>
    </row>
    <row r="132" spans="1:18" ht="43.2" x14ac:dyDescent="0.55000000000000004">
      <c r="A132">
        <v>130</v>
      </c>
      <c r="B132" s="3" t="s">
        <v>132</v>
      </c>
      <c r="C132" s="3" t="s">
        <v>4241</v>
      </c>
      <c r="D132" s="10">
        <v>600</v>
      </c>
      <c r="E132" s="12">
        <v>0</v>
      </c>
      <c r="F132" s="14">
        <f>Table1[[#This Row],[pledged]]/Table1[[#This Row],[goal]]*100</f>
        <v>0</v>
      </c>
      <c r="G132" t="s">
        <v>8219</v>
      </c>
      <c r="H132" t="s">
        <v>8224</v>
      </c>
      <c r="I132" t="s">
        <v>8246</v>
      </c>
      <c r="J132">
        <v>1402949760</v>
      </c>
      <c r="K132">
        <v>1400536692</v>
      </c>
      <c r="L132">
        <f>Table1[[#This Row],[launched_at]]/86400</f>
        <v>16209.915416666667</v>
      </c>
      <c r="M132" s="5" t="str">
        <f>TEXT(Table1[[#This Row],[div/86400]],"yyyy/mm/dd")</f>
        <v>1944/05/17</v>
      </c>
      <c r="N132" s="5">
        <f>Table1[[#This Row],[change to date]]+DATE(1970,1,1)</f>
        <v>41778</v>
      </c>
      <c r="O132" t="b">
        <v>0</v>
      </c>
      <c r="P132">
        <v>0</v>
      </c>
      <c r="Q132" t="b">
        <v>0</v>
      </c>
      <c r="R132" t="s">
        <v>8265</v>
      </c>
    </row>
    <row r="133" spans="1:18" x14ac:dyDescent="0.55000000000000004">
      <c r="A133">
        <v>131</v>
      </c>
      <c r="B133" s="3" t="s">
        <v>133</v>
      </c>
      <c r="C133" s="3" t="s">
        <v>4242</v>
      </c>
      <c r="D133" s="10">
        <v>1200</v>
      </c>
      <c r="E133" s="12">
        <v>0</v>
      </c>
      <c r="F133" s="14">
        <f>Table1[[#This Row],[pledged]]/Table1[[#This Row],[goal]]*100</f>
        <v>0</v>
      </c>
      <c r="G133" t="s">
        <v>8219</v>
      </c>
      <c r="H133" t="s">
        <v>8223</v>
      </c>
      <c r="I133" t="s">
        <v>8245</v>
      </c>
      <c r="J133">
        <v>1467763200</v>
      </c>
      <c r="K133">
        <v>1466453161</v>
      </c>
      <c r="L133">
        <f>Table1[[#This Row],[launched_at]]/86400</f>
        <v>16972.837511574075</v>
      </c>
      <c r="M133" s="5" t="str">
        <f>TEXT(Table1[[#This Row],[div/86400]],"yyyy/mm/dd")</f>
        <v>1946/06/19</v>
      </c>
      <c r="N133" s="5">
        <f>Table1[[#This Row],[change to date]]+DATE(1970,1,1)</f>
        <v>42541</v>
      </c>
      <c r="O133" t="b">
        <v>0</v>
      </c>
      <c r="P133">
        <v>0</v>
      </c>
      <c r="Q133" t="b">
        <v>0</v>
      </c>
      <c r="R133" t="s">
        <v>8265</v>
      </c>
    </row>
    <row r="134" spans="1:18" ht="43.2" x14ac:dyDescent="0.55000000000000004">
      <c r="A134">
        <v>132</v>
      </c>
      <c r="B134" s="3" t="s">
        <v>134</v>
      </c>
      <c r="C134" s="3" t="s">
        <v>4243</v>
      </c>
      <c r="D134" s="10">
        <v>80000</v>
      </c>
      <c r="E134" s="12">
        <v>7655</v>
      </c>
      <c r="F134" s="14">
        <f>Table1[[#This Row],[pledged]]/Table1[[#This Row],[goal]]*100</f>
        <v>9.5687499999999996</v>
      </c>
      <c r="G134" t="s">
        <v>8219</v>
      </c>
      <c r="H134" t="s">
        <v>8223</v>
      </c>
      <c r="I134" t="s">
        <v>8245</v>
      </c>
      <c r="J134">
        <v>1415392207</v>
      </c>
      <c r="K134">
        <v>1411500607</v>
      </c>
      <c r="L134">
        <f>Table1[[#This Row],[launched_at]]/86400</f>
        <v>16336.812581018519</v>
      </c>
      <c r="M134" s="5" t="str">
        <f>TEXT(Table1[[#This Row],[div/86400]],"yyyy/mm/dd")</f>
        <v>1944/09/21</v>
      </c>
      <c r="N134" s="5">
        <f>Table1[[#This Row],[change to date]]+DATE(1970,1,1)</f>
        <v>41905</v>
      </c>
      <c r="O134" t="b">
        <v>0</v>
      </c>
      <c r="P134">
        <v>81</v>
      </c>
      <c r="Q134" t="b">
        <v>0</v>
      </c>
      <c r="R134" t="s">
        <v>8265</v>
      </c>
    </row>
    <row r="135" spans="1:18" ht="28.8" x14ac:dyDescent="0.55000000000000004">
      <c r="A135">
        <v>133</v>
      </c>
      <c r="B135" s="3" t="s">
        <v>135</v>
      </c>
      <c r="C135" s="3" t="s">
        <v>4244</v>
      </c>
      <c r="D135" s="10">
        <v>71764</v>
      </c>
      <c r="E135" s="12">
        <v>0</v>
      </c>
      <c r="F135" s="14">
        <f>Table1[[#This Row],[pledged]]/Table1[[#This Row],[goal]]*100</f>
        <v>0</v>
      </c>
      <c r="G135" t="s">
        <v>8219</v>
      </c>
      <c r="H135" t="s">
        <v>8223</v>
      </c>
      <c r="I135" t="s">
        <v>8245</v>
      </c>
      <c r="J135">
        <v>1464715860</v>
      </c>
      <c r="K135">
        <v>1462130584</v>
      </c>
      <c r="L135">
        <f>Table1[[#This Row],[launched_at]]/86400</f>
        <v>16922.807685185184</v>
      </c>
      <c r="M135" s="5" t="str">
        <f>TEXT(Table1[[#This Row],[div/86400]],"yyyy/mm/dd")</f>
        <v>1946/04/30</v>
      </c>
      <c r="N135" s="5">
        <f>Table1[[#This Row],[change to date]]+DATE(1970,1,1)</f>
        <v>42491</v>
      </c>
      <c r="O135" t="b">
        <v>0</v>
      </c>
      <c r="P135">
        <v>0</v>
      </c>
      <c r="Q135" t="b">
        <v>0</v>
      </c>
      <c r="R135" t="s">
        <v>8265</v>
      </c>
    </row>
    <row r="136" spans="1:18" ht="28.8" x14ac:dyDescent="0.55000000000000004">
      <c r="A136">
        <v>134</v>
      </c>
      <c r="B136" s="3" t="s">
        <v>136</v>
      </c>
      <c r="C136" s="3" t="s">
        <v>4245</v>
      </c>
      <c r="D136" s="10">
        <v>5000</v>
      </c>
      <c r="E136" s="12">
        <v>0</v>
      </c>
      <c r="F136" s="14">
        <f>Table1[[#This Row],[pledged]]/Table1[[#This Row],[goal]]*100</f>
        <v>0</v>
      </c>
      <c r="G136" t="s">
        <v>8219</v>
      </c>
      <c r="H136" t="s">
        <v>8223</v>
      </c>
      <c r="I136" t="s">
        <v>8245</v>
      </c>
      <c r="J136">
        <v>1441386000</v>
      </c>
      <c r="K136">
        <v>1438811418</v>
      </c>
      <c r="L136">
        <f>Table1[[#This Row],[launched_at]]/86400</f>
        <v>16652.909930555557</v>
      </c>
      <c r="M136" s="5" t="str">
        <f>TEXT(Table1[[#This Row],[div/86400]],"yyyy/mm/dd")</f>
        <v>1945/08/03</v>
      </c>
      <c r="N136" s="5">
        <f>Table1[[#This Row],[change to date]]+DATE(1970,1,1)</f>
        <v>42221</v>
      </c>
      <c r="O136" t="b">
        <v>0</v>
      </c>
      <c r="P136">
        <v>0</v>
      </c>
      <c r="Q136" t="b">
        <v>0</v>
      </c>
      <c r="R136" t="s">
        <v>8265</v>
      </c>
    </row>
    <row r="137" spans="1:18" ht="43.2" x14ac:dyDescent="0.55000000000000004">
      <c r="A137">
        <v>135</v>
      </c>
      <c r="B137" s="3" t="s">
        <v>137</v>
      </c>
      <c r="C137" s="3" t="s">
        <v>4246</v>
      </c>
      <c r="D137" s="10">
        <v>3000</v>
      </c>
      <c r="E137" s="12">
        <v>403</v>
      </c>
      <c r="F137" s="14">
        <f>Table1[[#This Row],[pledged]]/Table1[[#This Row],[goal]]*100</f>
        <v>13.433333333333334</v>
      </c>
      <c r="G137" t="s">
        <v>8219</v>
      </c>
      <c r="H137" t="s">
        <v>8223</v>
      </c>
      <c r="I137" t="s">
        <v>8245</v>
      </c>
      <c r="J137">
        <v>1404241200</v>
      </c>
      <c r="K137">
        <v>1401354597</v>
      </c>
      <c r="L137">
        <f>Table1[[#This Row],[launched_at]]/86400</f>
        <v>16219.381909722222</v>
      </c>
      <c r="M137" s="5" t="str">
        <f>TEXT(Table1[[#This Row],[div/86400]],"yyyy/mm/dd")</f>
        <v>1944/05/27</v>
      </c>
      <c r="N137" s="5">
        <f>Table1[[#This Row],[change to date]]+DATE(1970,1,1)</f>
        <v>41788</v>
      </c>
      <c r="O137" t="b">
        <v>0</v>
      </c>
      <c r="P137">
        <v>5</v>
      </c>
      <c r="Q137" t="b">
        <v>0</v>
      </c>
      <c r="R137" t="s">
        <v>8265</v>
      </c>
    </row>
    <row r="138" spans="1:18" ht="43.2" x14ac:dyDescent="0.55000000000000004">
      <c r="A138">
        <v>136</v>
      </c>
      <c r="B138" s="3" t="s">
        <v>138</v>
      </c>
      <c r="C138" s="3" t="s">
        <v>4232</v>
      </c>
      <c r="D138" s="10">
        <v>3000</v>
      </c>
      <c r="E138" s="12">
        <v>0</v>
      </c>
      <c r="F138" s="14">
        <f>Table1[[#This Row],[pledged]]/Table1[[#This Row],[goal]]*100</f>
        <v>0</v>
      </c>
      <c r="G138" t="s">
        <v>8219</v>
      </c>
      <c r="H138" t="s">
        <v>8223</v>
      </c>
      <c r="I138" t="s">
        <v>8245</v>
      </c>
      <c r="J138">
        <v>1431771360</v>
      </c>
      <c r="K138">
        <v>1427968234</v>
      </c>
      <c r="L138">
        <f>Table1[[#This Row],[launched_at]]/86400</f>
        <v>16527.410115740742</v>
      </c>
      <c r="M138" s="5" t="str">
        <f>TEXT(Table1[[#This Row],[div/86400]],"yyyy/mm/dd")</f>
        <v>1945/03/31</v>
      </c>
      <c r="N138" s="5">
        <f>Table1[[#This Row],[change to date]]+DATE(1970,1,1)</f>
        <v>42096</v>
      </c>
      <c r="O138" t="b">
        <v>0</v>
      </c>
      <c r="P138">
        <v>0</v>
      </c>
      <c r="Q138" t="b">
        <v>0</v>
      </c>
      <c r="R138" t="s">
        <v>8265</v>
      </c>
    </row>
    <row r="139" spans="1:18" ht="43.2" x14ac:dyDescent="0.55000000000000004">
      <c r="A139">
        <v>137</v>
      </c>
      <c r="B139" s="3" t="s">
        <v>139</v>
      </c>
      <c r="C139" s="3" t="s">
        <v>4247</v>
      </c>
      <c r="D139" s="10">
        <v>55000</v>
      </c>
      <c r="E139" s="12">
        <v>0</v>
      </c>
      <c r="F139" s="14">
        <f>Table1[[#This Row],[pledged]]/Table1[[#This Row],[goal]]*100</f>
        <v>0</v>
      </c>
      <c r="G139" t="s">
        <v>8219</v>
      </c>
      <c r="H139" t="s">
        <v>8231</v>
      </c>
      <c r="I139" t="s">
        <v>8252</v>
      </c>
      <c r="J139">
        <v>1444657593</v>
      </c>
      <c r="K139">
        <v>1440337593</v>
      </c>
      <c r="L139">
        <f>Table1[[#This Row],[launched_at]]/86400</f>
        <v>16670.573993055557</v>
      </c>
      <c r="M139" s="5" t="str">
        <f>TEXT(Table1[[#This Row],[div/86400]],"yyyy/mm/dd")</f>
        <v>1945/08/21</v>
      </c>
      <c r="N139" s="5">
        <f>Table1[[#This Row],[change to date]]+DATE(1970,1,1)</f>
        <v>42239</v>
      </c>
      <c r="O139" t="b">
        <v>0</v>
      </c>
      <c r="P139">
        <v>0</v>
      </c>
      <c r="Q139" t="b">
        <v>0</v>
      </c>
      <c r="R139" t="s">
        <v>8265</v>
      </c>
    </row>
    <row r="140" spans="1:18" ht="43.2" x14ac:dyDescent="0.55000000000000004">
      <c r="A140">
        <v>138</v>
      </c>
      <c r="B140" s="3" t="s">
        <v>140</v>
      </c>
      <c r="C140" s="3" t="s">
        <v>4248</v>
      </c>
      <c r="D140" s="10">
        <v>150000</v>
      </c>
      <c r="E140" s="12">
        <v>4712</v>
      </c>
      <c r="F140" s="14">
        <f>Table1[[#This Row],[pledged]]/Table1[[#This Row],[goal]]*100</f>
        <v>3.1413333333333333</v>
      </c>
      <c r="G140" t="s">
        <v>8219</v>
      </c>
      <c r="H140" t="s">
        <v>8223</v>
      </c>
      <c r="I140" t="s">
        <v>8245</v>
      </c>
      <c r="J140">
        <v>1438405140</v>
      </c>
      <c r="K140">
        <v>1435731041</v>
      </c>
      <c r="L140">
        <f>Table1[[#This Row],[launched_at]]/86400</f>
        <v>16617.25741898148</v>
      </c>
      <c r="M140" s="5" t="str">
        <f>TEXT(Table1[[#This Row],[div/86400]],"yyyy/mm/dd")</f>
        <v>1945/06/29</v>
      </c>
      <c r="N140" s="5">
        <f>Table1[[#This Row],[change to date]]+DATE(1970,1,1)</f>
        <v>42186</v>
      </c>
      <c r="O140" t="b">
        <v>0</v>
      </c>
      <c r="P140">
        <v>58</v>
      </c>
      <c r="Q140" t="b">
        <v>0</v>
      </c>
      <c r="R140" t="s">
        <v>8265</v>
      </c>
    </row>
    <row r="141" spans="1:18" ht="28.8" x14ac:dyDescent="0.55000000000000004">
      <c r="A141">
        <v>139</v>
      </c>
      <c r="B141" s="3" t="s">
        <v>141</v>
      </c>
      <c r="C141" s="3" t="s">
        <v>4249</v>
      </c>
      <c r="D141" s="10">
        <v>500</v>
      </c>
      <c r="E141" s="12">
        <v>500</v>
      </c>
      <c r="F141" s="14">
        <f>Table1[[#This Row],[pledged]]/Table1[[#This Row],[goal]]*100</f>
        <v>100</v>
      </c>
      <c r="G141" t="s">
        <v>8219</v>
      </c>
      <c r="H141" t="s">
        <v>8223</v>
      </c>
      <c r="I141" t="s">
        <v>8245</v>
      </c>
      <c r="J141">
        <v>1436738772</v>
      </c>
      <c r="K141">
        <v>1435874772</v>
      </c>
      <c r="L141">
        <f>Table1[[#This Row],[launched_at]]/86400</f>
        <v>16618.920972222222</v>
      </c>
      <c r="M141" s="5" t="str">
        <f>TEXT(Table1[[#This Row],[div/86400]],"yyyy/mm/dd")</f>
        <v>1945/06/30</v>
      </c>
      <c r="N141" s="5">
        <f>Table1[[#This Row],[change to date]]+DATE(1970,1,1)</f>
        <v>42187</v>
      </c>
      <c r="O141" t="b">
        <v>0</v>
      </c>
      <c r="P141">
        <v>1</v>
      </c>
      <c r="Q141" t="b">
        <v>0</v>
      </c>
      <c r="R141" t="s">
        <v>8265</v>
      </c>
    </row>
    <row r="142" spans="1:18" ht="43.2" x14ac:dyDescent="0.55000000000000004">
      <c r="A142">
        <v>140</v>
      </c>
      <c r="B142" s="3" t="s">
        <v>142</v>
      </c>
      <c r="C142" s="3" t="s">
        <v>4250</v>
      </c>
      <c r="D142" s="10">
        <v>200000</v>
      </c>
      <c r="E142" s="12">
        <v>0</v>
      </c>
      <c r="F142" s="14">
        <f>Table1[[#This Row],[pledged]]/Table1[[#This Row],[goal]]*100</f>
        <v>0</v>
      </c>
      <c r="G142" t="s">
        <v>8219</v>
      </c>
      <c r="H142" t="s">
        <v>8223</v>
      </c>
      <c r="I142" t="s">
        <v>8245</v>
      </c>
      <c r="J142">
        <v>1426823132</v>
      </c>
      <c r="K142">
        <v>1424234732</v>
      </c>
      <c r="L142">
        <f>Table1[[#This Row],[launched_at]]/86400</f>
        <v>16484.198287037038</v>
      </c>
      <c r="M142" s="5" t="str">
        <f>TEXT(Table1[[#This Row],[div/86400]],"yyyy/mm/dd")</f>
        <v>1945/02/16</v>
      </c>
      <c r="N142" s="5">
        <f>Table1[[#This Row],[change to date]]+DATE(1970,1,1)</f>
        <v>42053</v>
      </c>
      <c r="O142" t="b">
        <v>0</v>
      </c>
      <c r="P142">
        <v>0</v>
      </c>
      <c r="Q142" t="b">
        <v>0</v>
      </c>
      <c r="R142" t="s">
        <v>8265</v>
      </c>
    </row>
    <row r="143" spans="1:18" ht="43.2" x14ac:dyDescent="0.55000000000000004">
      <c r="A143">
        <v>141</v>
      </c>
      <c r="B143" s="3" t="s">
        <v>143</v>
      </c>
      <c r="C143" s="3" t="s">
        <v>4251</v>
      </c>
      <c r="D143" s="10">
        <v>12000</v>
      </c>
      <c r="E143" s="12">
        <v>1293</v>
      </c>
      <c r="F143" s="14">
        <f>Table1[[#This Row],[pledged]]/Table1[[#This Row],[goal]]*100</f>
        <v>10.775</v>
      </c>
      <c r="G143" t="s">
        <v>8219</v>
      </c>
      <c r="H143" t="s">
        <v>8223</v>
      </c>
      <c r="I143" t="s">
        <v>8245</v>
      </c>
      <c r="J143">
        <v>1433043623</v>
      </c>
      <c r="K143">
        <v>1429155623</v>
      </c>
      <c r="L143">
        <f>Table1[[#This Row],[launched_at]]/86400</f>
        <v>16541.153043981481</v>
      </c>
      <c r="M143" s="5" t="str">
        <f>TEXT(Table1[[#This Row],[div/86400]],"yyyy/mm/dd")</f>
        <v>1945/04/14</v>
      </c>
      <c r="N143" s="5">
        <f>Table1[[#This Row],[change to date]]+DATE(1970,1,1)</f>
        <v>42110</v>
      </c>
      <c r="O143" t="b">
        <v>0</v>
      </c>
      <c r="P143">
        <v>28</v>
      </c>
      <c r="Q143" t="b">
        <v>0</v>
      </c>
      <c r="R143" t="s">
        <v>8265</v>
      </c>
    </row>
    <row r="144" spans="1:18" ht="43.2" x14ac:dyDescent="0.55000000000000004">
      <c r="A144">
        <v>142</v>
      </c>
      <c r="B144" s="3" t="s">
        <v>144</v>
      </c>
      <c r="C144" s="3" t="s">
        <v>4252</v>
      </c>
      <c r="D144" s="10">
        <v>3000</v>
      </c>
      <c r="E144" s="12">
        <v>10</v>
      </c>
      <c r="F144" s="14">
        <f>Table1[[#This Row],[pledged]]/Table1[[#This Row],[goal]]*100</f>
        <v>0.33333333333333337</v>
      </c>
      <c r="G144" t="s">
        <v>8219</v>
      </c>
      <c r="H144" t="s">
        <v>8223</v>
      </c>
      <c r="I144" t="s">
        <v>8245</v>
      </c>
      <c r="J144">
        <v>1416176778</v>
      </c>
      <c r="K144">
        <v>1414358778</v>
      </c>
      <c r="L144">
        <f>Table1[[#This Row],[launched_at]]/86400</f>
        <v>16369.893263888889</v>
      </c>
      <c r="M144" s="5" t="str">
        <f>TEXT(Table1[[#This Row],[div/86400]],"yyyy/mm/dd")</f>
        <v>1944/10/24</v>
      </c>
      <c r="N144" s="5">
        <f>Table1[[#This Row],[change to date]]+DATE(1970,1,1)</f>
        <v>41938</v>
      </c>
      <c r="O144" t="b">
        <v>0</v>
      </c>
      <c r="P144">
        <v>1</v>
      </c>
      <c r="Q144" t="b">
        <v>0</v>
      </c>
      <c r="R144" t="s">
        <v>8265</v>
      </c>
    </row>
    <row r="145" spans="1:18" ht="43.2" x14ac:dyDescent="0.55000000000000004">
      <c r="A145">
        <v>143</v>
      </c>
      <c r="B145" s="3" t="s">
        <v>145</v>
      </c>
      <c r="C145" s="3" t="s">
        <v>4253</v>
      </c>
      <c r="D145" s="10">
        <v>5500</v>
      </c>
      <c r="E145" s="12">
        <v>0</v>
      </c>
      <c r="F145" s="14">
        <f>Table1[[#This Row],[pledged]]/Table1[[#This Row],[goal]]*100</f>
        <v>0</v>
      </c>
      <c r="G145" t="s">
        <v>8219</v>
      </c>
      <c r="H145" t="s">
        <v>8225</v>
      </c>
      <c r="I145" t="s">
        <v>8247</v>
      </c>
      <c r="J145">
        <v>1472882100</v>
      </c>
      <c r="K145">
        <v>1467941542</v>
      </c>
      <c r="L145">
        <f>Table1[[#This Row],[launched_at]]/86400</f>
        <v>16990.064143518517</v>
      </c>
      <c r="M145" s="5" t="str">
        <f>TEXT(Table1[[#This Row],[div/86400]],"yyyy/mm/dd")</f>
        <v>1946/07/07</v>
      </c>
      <c r="N145" s="5">
        <f>Table1[[#This Row],[change to date]]+DATE(1970,1,1)</f>
        <v>42559</v>
      </c>
      <c r="O145" t="b">
        <v>0</v>
      </c>
      <c r="P145">
        <v>0</v>
      </c>
      <c r="Q145" t="b">
        <v>0</v>
      </c>
      <c r="R145" t="s">
        <v>8265</v>
      </c>
    </row>
    <row r="146" spans="1:18" ht="43.2" x14ac:dyDescent="0.55000000000000004">
      <c r="A146">
        <v>144</v>
      </c>
      <c r="B146" s="3" t="s">
        <v>146</v>
      </c>
      <c r="C146" s="3" t="s">
        <v>4254</v>
      </c>
      <c r="D146" s="10">
        <v>7500</v>
      </c>
      <c r="E146" s="12">
        <v>2070</v>
      </c>
      <c r="F146" s="14">
        <f>Table1[[#This Row],[pledged]]/Table1[[#This Row],[goal]]*100</f>
        <v>27.6</v>
      </c>
      <c r="G146" t="s">
        <v>8219</v>
      </c>
      <c r="H146" t="s">
        <v>8228</v>
      </c>
      <c r="I146" t="s">
        <v>8250</v>
      </c>
      <c r="J146">
        <v>1428945472</v>
      </c>
      <c r="K146">
        <v>1423765072</v>
      </c>
      <c r="L146">
        <f>Table1[[#This Row],[launched_at]]/86400</f>
        <v>16478.762407407408</v>
      </c>
      <c r="M146" s="5" t="str">
        <f>TEXT(Table1[[#This Row],[div/86400]],"yyyy/mm/dd")</f>
        <v>1945/02/10</v>
      </c>
      <c r="N146" s="5">
        <f>Table1[[#This Row],[change to date]]+DATE(1970,1,1)</f>
        <v>42047</v>
      </c>
      <c r="O146" t="b">
        <v>0</v>
      </c>
      <c r="P146">
        <v>37</v>
      </c>
      <c r="Q146" t="b">
        <v>0</v>
      </c>
      <c r="R146" t="s">
        <v>8265</v>
      </c>
    </row>
    <row r="147" spans="1:18" ht="43.2" x14ac:dyDescent="0.55000000000000004">
      <c r="A147">
        <v>145</v>
      </c>
      <c r="B147" s="3" t="s">
        <v>147</v>
      </c>
      <c r="C147" s="3" t="s">
        <v>4255</v>
      </c>
      <c r="D147" s="10">
        <v>4500</v>
      </c>
      <c r="E147" s="12">
        <v>338</v>
      </c>
      <c r="F147" s="14">
        <f>Table1[[#This Row],[pledged]]/Table1[[#This Row],[goal]]*100</f>
        <v>7.5111111111111111</v>
      </c>
      <c r="G147" t="s">
        <v>8219</v>
      </c>
      <c r="H147" t="s">
        <v>8223</v>
      </c>
      <c r="I147" t="s">
        <v>8245</v>
      </c>
      <c r="J147">
        <v>1439298052</v>
      </c>
      <c r="K147">
        <v>1436965252</v>
      </c>
      <c r="L147">
        <f>Table1[[#This Row],[launched_at]]/86400</f>
        <v>16631.542268518519</v>
      </c>
      <c r="M147" s="5" t="str">
        <f>TEXT(Table1[[#This Row],[div/86400]],"yyyy/mm/dd")</f>
        <v>1945/07/13</v>
      </c>
      <c r="N147" s="5">
        <f>Table1[[#This Row],[change to date]]+DATE(1970,1,1)</f>
        <v>42200</v>
      </c>
      <c r="O147" t="b">
        <v>0</v>
      </c>
      <c r="P147">
        <v>9</v>
      </c>
      <c r="Q147" t="b">
        <v>0</v>
      </c>
      <c r="R147" t="s">
        <v>8265</v>
      </c>
    </row>
    <row r="148" spans="1:18" ht="43.2" x14ac:dyDescent="0.55000000000000004">
      <c r="A148">
        <v>146</v>
      </c>
      <c r="B148" s="3" t="s">
        <v>148</v>
      </c>
      <c r="C148" s="3" t="s">
        <v>4256</v>
      </c>
      <c r="D148" s="10">
        <v>20000</v>
      </c>
      <c r="E148" s="12">
        <v>115</v>
      </c>
      <c r="F148" s="14">
        <f>Table1[[#This Row],[pledged]]/Table1[[#This Row],[goal]]*100</f>
        <v>0.57499999999999996</v>
      </c>
      <c r="G148" t="s">
        <v>8219</v>
      </c>
      <c r="H148" t="s">
        <v>8223</v>
      </c>
      <c r="I148" t="s">
        <v>8245</v>
      </c>
      <c r="J148">
        <v>1484698998</v>
      </c>
      <c r="K148">
        <v>1479514998</v>
      </c>
      <c r="L148">
        <f>Table1[[#This Row],[launched_at]]/86400</f>
        <v>17124.016180555554</v>
      </c>
      <c r="M148" s="5" t="str">
        <f>TEXT(Table1[[#This Row],[div/86400]],"yyyy/mm/dd")</f>
        <v>1946/11/18</v>
      </c>
      <c r="N148" s="5">
        <f>Table1[[#This Row],[change to date]]+DATE(1970,1,1)</f>
        <v>42693</v>
      </c>
      <c r="O148" t="b">
        <v>0</v>
      </c>
      <c r="P148">
        <v>3</v>
      </c>
      <c r="Q148" t="b">
        <v>0</v>
      </c>
      <c r="R148" t="s">
        <v>8265</v>
      </c>
    </row>
    <row r="149" spans="1:18" ht="28.8" x14ac:dyDescent="0.55000000000000004">
      <c r="A149">
        <v>147</v>
      </c>
      <c r="B149" s="3" t="s">
        <v>149</v>
      </c>
      <c r="C149" s="3" t="s">
        <v>4257</v>
      </c>
      <c r="D149" s="10">
        <v>7000</v>
      </c>
      <c r="E149" s="12">
        <v>0</v>
      </c>
      <c r="F149" s="14">
        <f>Table1[[#This Row],[pledged]]/Table1[[#This Row],[goal]]*100</f>
        <v>0</v>
      </c>
      <c r="G149" t="s">
        <v>8219</v>
      </c>
      <c r="H149" t="s">
        <v>8224</v>
      </c>
      <c r="I149" t="s">
        <v>8246</v>
      </c>
      <c r="J149">
        <v>1420741080</v>
      </c>
      <c r="K149">
        <v>1417026340</v>
      </c>
      <c r="L149">
        <f>Table1[[#This Row],[launched_at]]/86400</f>
        <v>16400.767824074075</v>
      </c>
      <c r="M149" s="5" t="str">
        <f>TEXT(Table1[[#This Row],[div/86400]],"yyyy/mm/dd")</f>
        <v>1944/11/24</v>
      </c>
      <c r="N149" s="5">
        <f>Table1[[#This Row],[change to date]]+DATE(1970,1,1)</f>
        <v>41969</v>
      </c>
      <c r="O149" t="b">
        <v>0</v>
      </c>
      <c r="P149">
        <v>0</v>
      </c>
      <c r="Q149" t="b">
        <v>0</v>
      </c>
      <c r="R149" t="s">
        <v>8265</v>
      </c>
    </row>
    <row r="150" spans="1:18" ht="43.2" x14ac:dyDescent="0.55000000000000004">
      <c r="A150">
        <v>148</v>
      </c>
      <c r="B150" s="3" t="s">
        <v>150</v>
      </c>
      <c r="C150" s="3" t="s">
        <v>4258</v>
      </c>
      <c r="D150" s="10">
        <v>50000</v>
      </c>
      <c r="E150" s="12">
        <v>40</v>
      </c>
      <c r="F150" s="14">
        <f>Table1[[#This Row],[pledged]]/Table1[[#This Row],[goal]]*100</f>
        <v>0.08</v>
      </c>
      <c r="G150" t="s">
        <v>8219</v>
      </c>
      <c r="H150" t="s">
        <v>8223</v>
      </c>
      <c r="I150" t="s">
        <v>8245</v>
      </c>
      <c r="J150">
        <v>1456555536</v>
      </c>
      <c r="K150">
        <v>1453963536</v>
      </c>
      <c r="L150">
        <f>Table1[[#This Row],[launched_at]]/86400</f>
        <v>16828.281666666666</v>
      </c>
      <c r="M150" s="5" t="str">
        <f>TEXT(Table1[[#This Row],[div/86400]],"yyyy/mm/dd")</f>
        <v>1946/01/26</v>
      </c>
      <c r="N150" s="5">
        <f>Table1[[#This Row],[change to date]]+DATE(1970,1,1)</f>
        <v>42397</v>
      </c>
      <c r="O150" t="b">
        <v>0</v>
      </c>
      <c r="P150">
        <v>2</v>
      </c>
      <c r="Q150" t="b">
        <v>0</v>
      </c>
      <c r="R150" t="s">
        <v>8265</v>
      </c>
    </row>
    <row r="151" spans="1:18" ht="43.2" x14ac:dyDescent="0.55000000000000004">
      <c r="A151">
        <v>149</v>
      </c>
      <c r="B151" s="3" t="s">
        <v>151</v>
      </c>
      <c r="C151" s="3" t="s">
        <v>4259</v>
      </c>
      <c r="D151" s="10">
        <v>10000</v>
      </c>
      <c r="E151" s="12">
        <v>92</v>
      </c>
      <c r="F151" s="14">
        <f>Table1[[#This Row],[pledged]]/Table1[[#This Row],[goal]]*100</f>
        <v>0.91999999999999993</v>
      </c>
      <c r="G151" t="s">
        <v>8219</v>
      </c>
      <c r="H151" t="s">
        <v>8223</v>
      </c>
      <c r="I151" t="s">
        <v>8245</v>
      </c>
      <c r="J151">
        <v>1419494400</v>
      </c>
      <c r="K151">
        <v>1416888470</v>
      </c>
      <c r="L151">
        <f>Table1[[#This Row],[launched_at]]/86400</f>
        <v>16399.172106481481</v>
      </c>
      <c r="M151" s="5" t="str">
        <f>TEXT(Table1[[#This Row],[div/86400]],"yyyy/mm/dd")</f>
        <v>1944/11/23</v>
      </c>
      <c r="N151" s="5">
        <f>Table1[[#This Row],[change to date]]+DATE(1970,1,1)</f>
        <v>41968</v>
      </c>
      <c r="O151" t="b">
        <v>0</v>
      </c>
      <c r="P151">
        <v>6</v>
      </c>
      <c r="Q151" t="b">
        <v>0</v>
      </c>
      <c r="R151" t="s">
        <v>8265</v>
      </c>
    </row>
    <row r="152" spans="1:18" ht="28.8" x14ac:dyDescent="0.55000000000000004">
      <c r="A152">
        <v>150</v>
      </c>
      <c r="B152" s="3" t="s">
        <v>152</v>
      </c>
      <c r="C152" s="3" t="s">
        <v>4260</v>
      </c>
      <c r="D152" s="10">
        <v>130000</v>
      </c>
      <c r="E152" s="12">
        <v>30112</v>
      </c>
      <c r="F152" s="14">
        <f>Table1[[#This Row],[pledged]]/Table1[[#This Row],[goal]]*100</f>
        <v>23.163076923076922</v>
      </c>
      <c r="G152" t="s">
        <v>8219</v>
      </c>
      <c r="H152" t="s">
        <v>8223</v>
      </c>
      <c r="I152" t="s">
        <v>8245</v>
      </c>
      <c r="J152">
        <v>1432612382</v>
      </c>
      <c r="K152">
        <v>1427428382</v>
      </c>
      <c r="L152">
        <f>Table1[[#This Row],[launched_at]]/86400</f>
        <v>16521.161828703705</v>
      </c>
      <c r="M152" s="5" t="str">
        <f>TEXT(Table1[[#This Row],[div/86400]],"yyyy/mm/dd")</f>
        <v>1945/03/25</v>
      </c>
      <c r="N152" s="5">
        <f>Table1[[#This Row],[change to date]]+DATE(1970,1,1)</f>
        <v>42090</v>
      </c>
      <c r="O152" t="b">
        <v>0</v>
      </c>
      <c r="P152">
        <v>67</v>
      </c>
      <c r="Q152" t="b">
        <v>0</v>
      </c>
      <c r="R152" t="s">
        <v>8265</v>
      </c>
    </row>
    <row r="153" spans="1:18" ht="43.2" x14ac:dyDescent="0.55000000000000004">
      <c r="A153">
        <v>151</v>
      </c>
      <c r="B153" s="3" t="s">
        <v>153</v>
      </c>
      <c r="C153" s="3" t="s">
        <v>4261</v>
      </c>
      <c r="D153" s="10">
        <v>250000</v>
      </c>
      <c r="E153" s="12">
        <v>140</v>
      </c>
      <c r="F153" s="14">
        <f>Table1[[#This Row],[pledged]]/Table1[[#This Row],[goal]]*100</f>
        <v>5.5999999999999994E-2</v>
      </c>
      <c r="G153" t="s">
        <v>8219</v>
      </c>
      <c r="H153" t="s">
        <v>8225</v>
      </c>
      <c r="I153" t="s">
        <v>8247</v>
      </c>
      <c r="J153">
        <v>1434633191</v>
      </c>
      <c r="K153">
        <v>1429449191</v>
      </c>
      <c r="L153">
        <f>Table1[[#This Row],[launched_at]]/86400</f>
        <v>16544.550821759258</v>
      </c>
      <c r="M153" s="5" t="str">
        <f>TEXT(Table1[[#This Row],[div/86400]],"yyyy/mm/dd")</f>
        <v>1945/04/17</v>
      </c>
      <c r="N153" s="5">
        <f>Table1[[#This Row],[change to date]]+DATE(1970,1,1)</f>
        <v>42113</v>
      </c>
      <c r="O153" t="b">
        <v>0</v>
      </c>
      <c r="P153">
        <v>5</v>
      </c>
      <c r="Q153" t="b">
        <v>0</v>
      </c>
      <c r="R153" t="s">
        <v>8265</v>
      </c>
    </row>
    <row r="154" spans="1:18" ht="28.8" x14ac:dyDescent="0.55000000000000004">
      <c r="A154">
        <v>152</v>
      </c>
      <c r="B154" s="3" t="s">
        <v>154</v>
      </c>
      <c r="C154" s="3" t="s">
        <v>4262</v>
      </c>
      <c r="D154" s="10">
        <v>380000</v>
      </c>
      <c r="E154" s="12">
        <v>30</v>
      </c>
      <c r="F154" s="14">
        <f>Table1[[#This Row],[pledged]]/Table1[[#This Row],[goal]]*100</f>
        <v>7.8947368421052634E-3</v>
      </c>
      <c r="G154" t="s">
        <v>8219</v>
      </c>
      <c r="H154" t="s">
        <v>8223</v>
      </c>
      <c r="I154" t="s">
        <v>8245</v>
      </c>
      <c r="J154">
        <v>1411437100</v>
      </c>
      <c r="K154">
        <v>1408845100</v>
      </c>
      <c r="L154">
        <f>Table1[[#This Row],[launched_at]]/86400</f>
        <v>16306.077546296296</v>
      </c>
      <c r="M154" s="5" t="str">
        <f>TEXT(Table1[[#This Row],[div/86400]],"yyyy/mm/dd")</f>
        <v>1944/08/22</v>
      </c>
      <c r="N154" s="5">
        <f>Table1[[#This Row],[change to date]]+DATE(1970,1,1)</f>
        <v>41875</v>
      </c>
      <c r="O154" t="b">
        <v>0</v>
      </c>
      <c r="P154">
        <v>2</v>
      </c>
      <c r="Q154" t="b">
        <v>0</v>
      </c>
      <c r="R154" t="s">
        <v>8265</v>
      </c>
    </row>
    <row r="155" spans="1:18" ht="43.2" x14ac:dyDescent="0.55000000000000004">
      <c r="A155">
        <v>153</v>
      </c>
      <c r="B155" s="3" t="s">
        <v>155</v>
      </c>
      <c r="C155" s="3" t="s">
        <v>4263</v>
      </c>
      <c r="D155" s="10">
        <v>50000</v>
      </c>
      <c r="E155" s="12">
        <v>359</v>
      </c>
      <c r="F155" s="14">
        <f>Table1[[#This Row],[pledged]]/Table1[[#This Row],[goal]]*100</f>
        <v>0.71799999999999997</v>
      </c>
      <c r="G155" t="s">
        <v>8219</v>
      </c>
      <c r="H155" t="s">
        <v>8223</v>
      </c>
      <c r="I155" t="s">
        <v>8245</v>
      </c>
      <c r="J155">
        <v>1417532644</v>
      </c>
      <c r="K155">
        <v>1413900244</v>
      </c>
      <c r="L155">
        <f>Table1[[#This Row],[launched_at]]/86400</f>
        <v>16364.586157407408</v>
      </c>
      <c r="M155" s="5" t="str">
        <f>TEXT(Table1[[#This Row],[div/86400]],"yyyy/mm/dd")</f>
        <v>1944/10/19</v>
      </c>
      <c r="N155" s="5">
        <f>Table1[[#This Row],[change to date]]+DATE(1970,1,1)</f>
        <v>41933</v>
      </c>
      <c r="O155" t="b">
        <v>0</v>
      </c>
      <c r="P155">
        <v>10</v>
      </c>
      <c r="Q155" t="b">
        <v>0</v>
      </c>
      <c r="R155" t="s">
        <v>8265</v>
      </c>
    </row>
    <row r="156" spans="1:18" ht="28.8" x14ac:dyDescent="0.55000000000000004">
      <c r="A156">
        <v>154</v>
      </c>
      <c r="B156" s="3" t="s">
        <v>156</v>
      </c>
      <c r="C156" s="3" t="s">
        <v>4264</v>
      </c>
      <c r="D156" s="10">
        <v>1500</v>
      </c>
      <c r="E156" s="12">
        <v>40</v>
      </c>
      <c r="F156" s="14">
        <f>Table1[[#This Row],[pledged]]/Table1[[#This Row],[goal]]*100</f>
        <v>2.666666666666667</v>
      </c>
      <c r="G156" t="s">
        <v>8219</v>
      </c>
      <c r="H156" t="s">
        <v>8223</v>
      </c>
      <c r="I156" t="s">
        <v>8245</v>
      </c>
      <c r="J156">
        <v>1433336895</v>
      </c>
      <c r="K156">
        <v>1429621695</v>
      </c>
      <c r="L156">
        <f>Table1[[#This Row],[launched_at]]/86400</f>
        <v>16546.547395833335</v>
      </c>
      <c r="M156" s="5" t="str">
        <f>TEXT(Table1[[#This Row],[div/86400]],"yyyy/mm/dd")</f>
        <v>1945/04/19</v>
      </c>
      <c r="N156" s="5">
        <f>Table1[[#This Row],[change to date]]+DATE(1970,1,1)</f>
        <v>42115</v>
      </c>
      <c r="O156" t="b">
        <v>0</v>
      </c>
      <c r="P156">
        <v>3</v>
      </c>
      <c r="Q156" t="b">
        <v>0</v>
      </c>
      <c r="R156" t="s">
        <v>8265</v>
      </c>
    </row>
    <row r="157" spans="1:18" ht="57.6" x14ac:dyDescent="0.55000000000000004">
      <c r="A157">
        <v>155</v>
      </c>
      <c r="B157" s="3" t="s">
        <v>157</v>
      </c>
      <c r="C157" s="3" t="s">
        <v>4265</v>
      </c>
      <c r="D157" s="10">
        <v>1350000</v>
      </c>
      <c r="E157" s="12">
        <v>81</v>
      </c>
      <c r="F157" s="14">
        <f>Table1[[#This Row],[pledged]]/Table1[[#This Row],[goal]]*100</f>
        <v>6.0000000000000001E-3</v>
      </c>
      <c r="G157" t="s">
        <v>8219</v>
      </c>
      <c r="H157" t="s">
        <v>8223</v>
      </c>
      <c r="I157" t="s">
        <v>8245</v>
      </c>
      <c r="J157">
        <v>1437657935</v>
      </c>
      <c r="K157">
        <v>1434201935</v>
      </c>
      <c r="L157">
        <f>Table1[[#This Row],[launched_at]]/86400</f>
        <v>16599.55943287037</v>
      </c>
      <c r="M157" s="5" t="str">
        <f>TEXT(Table1[[#This Row],[div/86400]],"yyyy/mm/dd")</f>
        <v>1945/06/11</v>
      </c>
      <c r="N157" s="5">
        <f>Table1[[#This Row],[change to date]]+DATE(1970,1,1)</f>
        <v>42168</v>
      </c>
      <c r="O157" t="b">
        <v>0</v>
      </c>
      <c r="P157">
        <v>4</v>
      </c>
      <c r="Q157" t="b">
        <v>0</v>
      </c>
      <c r="R157" t="s">
        <v>8265</v>
      </c>
    </row>
    <row r="158" spans="1:18" ht="43.2" x14ac:dyDescent="0.55000000000000004">
      <c r="A158">
        <v>156</v>
      </c>
      <c r="B158" s="3" t="s">
        <v>158</v>
      </c>
      <c r="C158" s="3" t="s">
        <v>4266</v>
      </c>
      <c r="D158" s="10">
        <v>35000</v>
      </c>
      <c r="E158" s="12">
        <v>1785</v>
      </c>
      <c r="F158" s="14">
        <f>Table1[[#This Row],[pledged]]/Table1[[#This Row],[goal]]*100</f>
        <v>5.0999999999999996</v>
      </c>
      <c r="G158" t="s">
        <v>8219</v>
      </c>
      <c r="H158" t="s">
        <v>8228</v>
      </c>
      <c r="I158" t="s">
        <v>8250</v>
      </c>
      <c r="J158">
        <v>1407034796</v>
      </c>
      <c r="K158">
        <v>1401850796</v>
      </c>
      <c r="L158">
        <f>Table1[[#This Row],[launched_at]]/86400</f>
        <v>16225.124953703704</v>
      </c>
      <c r="M158" s="5" t="str">
        <f>TEXT(Table1[[#This Row],[div/86400]],"yyyy/mm/dd")</f>
        <v>1944/06/02</v>
      </c>
      <c r="N158" s="5">
        <f>Table1[[#This Row],[change to date]]+DATE(1970,1,1)</f>
        <v>41794</v>
      </c>
      <c r="O158" t="b">
        <v>0</v>
      </c>
      <c r="P158">
        <v>15</v>
      </c>
      <c r="Q158" t="b">
        <v>0</v>
      </c>
      <c r="R158" t="s">
        <v>8265</v>
      </c>
    </row>
    <row r="159" spans="1:18" ht="43.2" x14ac:dyDescent="0.55000000000000004">
      <c r="A159">
        <v>157</v>
      </c>
      <c r="B159" s="3" t="s">
        <v>159</v>
      </c>
      <c r="C159" s="3" t="s">
        <v>4267</v>
      </c>
      <c r="D159" s="10">
        <v>2995</v>
      </c>
      <c r="E159" s="12">
        <v>8</v>
      </c>
      <c r="F159" s="14">
        <f>Table1[[#This Row],[pledged]]/Table1[[#This Row],[goal]]*100</f>
        <v>0.26711185308848079</v>
      </c>
      <c r="G159" t="s">
        <v>8219</v>
      </c>
      <c r="H159" t="s">
        <v>8223</v>
      </c>
      <c r="I159" t="s">
        <v>8245</v>
      </c>
      <c r="J159">
        <v>1456523572</v>
      </c>
      <c r="K159">
        <v>1453931572</v>
      </c>
      <c r="L159">
        <f>Table1[[#This Row],[launched_at]]/86400</f>
        <v>16827.911712962963</v>
      </c>
      <c r="M159" s="5" t="str">
        <f>TEXT(Table1[[#This Row],[div/86400]],"yyyy/mm/dd")</f>
        <v>1946/01/25</v>
      </c>
      <c r="N159" s="5">
        <f>Table1[[#This Row],[change to date]]+DATE(1970,1,1)</f>
        <v>42396</v>
      </c>
      <c r="O159" t="b">
        <v>0</v>
      </c>
      <c r="P159">
        <v>2</v>
      </c>
      <c r="Q159" t="b">
        <v>0</v>
      </c>
      <c r="R159" t="s">
        <v>8265</v>
      </c>
    </row>
    <row r="160" spans="1:18" ht="43.2" x14ac:dyDescent="0.55000000000000004">
      <c r="A160">
        <v>158</v>
      </c>
      <c r="B160" s="3" t="s">
        <v>160</v>
      </c>
      <c r="C160" s="3" t="s">
        <v>4268</v>
      </c>
      <c r="D160" s="10">
        <v>5000</v>
      </c>
      <c r="E160" s="12">
        <v>0</v>
      </c>
      <c r="F160" s="14">
        <f>Table1[[#This Row],[pledged]]/Table1[[#This Row],[goal]]*100</f>
        <v>0</v>
      </c>
      <c r="G160" t="s">
        <v>8219</v>
      </c>
      <c r="H160" t="s">
        <v>8223</v>
      </c>
      <c r="I160" t="s">
        <v>8245</v>
      </c>
      <c r="J160">
        <v>1413942628</v>
      </c>
      <c r="K160">
        <v>1411350628</v>
      </c>
      <c r="L160">
        <f>Table1[[#This Row],[launched_at]]/86400</f>
        <v>16335.076712962962</v>
      </c>
      <c r="M160" s="5" t="str">
        <f>TEXT(Table1[[#This Row],[div/86400]],"yyyy/mm/dd")</f>
        <v>1944/09/20</v>
      </c>
      <c r="N160" s="5">
        <f>Table1[[#This Row],[change to date]]+DATE(1970,1,1)</f>
        <v>41904</v>
      </c>
      <c r="O160" t="b">
        <v>0</v>
      </c>
      <c r="P160">
        <v>0</v>
      </c>
      <c r="Q160" t="b">
        <v>0</v>
      </c>
      <c r="R160" t="s">
        <v>8265</v>
      </c>
    </row>
    <row r="161" spans="1:18" ht="43.2" x14ac:dyDescent="0.55000000000000004">
      <c r="A161">
        <v>159</v>
      </c>
      <c r="B161" s="3" t="s">
        <v>161</v>
      </c>
      <c r="C161" s="3" t="s">
        <v>4269</v>
      </c>
      <c r="D161" s="10">
        <v>500000</v>
      </c>
      <c r="E161" s="12">
        <v>10</v>
      </c>
      <c r="F161" s="14">
        <f>Table1[[#This Row],[pledged]]/Table1[[#This Row],[goal]]*100</f>
        <v>2E-3</v>
      </c>
      <c r="G161" t="s">
        <v>8219</v>
      </c>
      <c r="H161" t="s">
        <v>8223</v>
      </c>
      <c r="I161" t="s">
        <v>8245</v>
      </c>
      <c r="J161">
        <v>1467541545</v>
      </c>
      <c r="K161">
        <v>1464085545</v>
      </c>
      <c r="L161">
        <f>Table1[[#This Row],[launched_at]]/86400</f>
        <v>16945.434548611112</v>
      </c>
      <c r="M161" s="5" t="str">
        <f>TEXT(Table1[[#This Row],[div/86400]],"yyyy/mm/dd")</f>
        <v>1946/05/23</v>
      </c>
      <c r="N161" s="5">
        <f>Table1[[#This Row],[change to date]]+DATE(1970,1,1)</f>
        <v>42514</v>
      </c>
      <c r="O161" t="b">
        <v>0</v>
      </c>
      <c r="P161">
        <v>1</v>
      </c>
      <c r="Q161" t="b">
        <v>0</v>
      </c>
      <c r="R161" t="s">
        <v>8265</v>
      </c>
    </row>
    <row r="162" spans="1:18" ht="43.2" x14ac:dyDescent="0.55000000000000004">
      <c r="A162">
        <v>160</v>
      </c>
      <c r="B162" s="3" t="s">
        <v>162</v>
      </c>
      <c r="C162" s="3" t="s">
        <v>4270</v>
      </c>
      <c r="D162" s="10">
        <v>5000</v>
      </c>
      <c r="E162" s="12">
        <v>0</v>
      </c>
      <c r="F162" s="14">
        <f>Table1[[#This Row],[pledged]]/Table1[[#This Row],[goal]]*100</f>
        <v>0</v>
      </c>
      <c r="G162" t="s">
        <v>8220</v>
      </c>
      <c r="H162" t="s">
        <v>8223</v>
      </c>
      <c r="I162" t="s">
        <v>8245</v>
      </c>
      <c r="J162">
        <v>1439675691</v>
      </c>
      <c r="K162">
        <v>1434491691</v>
      </c>
      <c r="L162">
        <f>Table1[[#This Row],[launched_at]]/86400</f>
        <v>16602.913090277776</v>
      </c>
      <c r="M162" s="5" t="str">
        <f>TEXT(Table1[[#This Row],[div/86400]],"yyyy/mm/dd")</f>
        <v>1945/06/14</v>
      </c>
      <c r="N162" s="5">
        <f>Table1[[#This Row],[change to date]]+DATE(1970,1,1)</f>
        <v>42171</v>
      </c>
      <c r="O162" t="b">
        <v>0</v>
      </c>
      <c r="P162">
        <v>0</v>
      </c>
      <c r="Q162" t="b">
        <v>0</v>
      </c>
      <c r="R162" t="s">
        <v>8266</v>
      </c>
    </row>
    <row r="163" spans="1:18" ht="43.2" x14ac:dyDescent="0.55000000000000004">
      <c r="A163">
        <v>161</v>
      </c>
      <c r="B163" s="3" t="s">
        <v>163</v>
      </c>
      <c r="C163" s="3" t="s">
        <v>4271</v>
      </c>
      <c r="D163" s="10">
        <v>50000</v>
      </c>
      <c r="E163" s="12">
        <v>5</v>
      </c>
      <c r="F163" s="14">
        <f>Table1[[#This Row],[pledged]]/Table1[[#This Row],[goal]]*100</f>
        <v>0.01</v>
      </c>
      <c r="G163" t="s">
        <v>8220</v>
      </c>
      <c r="H163" t="s">
        <v>8223</v>
      </c>
      <c r="I163" t="s">
        <v>8245</v>
      </c>
      <c r="J163">
        <v>1404318595</v>
      </c>
      <c r="K163">
        <v>1401726595</v>
      </c>
      <c r="L163">
        <f>Table1[[#This Row],[launched_at]]/86400</f>
        <v>16223.687442129629</v>
      </c>
      <c r="M163" s="5" t="str">
        <f>TEXT(Table1[[#This Row],[div/86400]],"yyyy/mm/dd")</f>
        <v>1944/05/31</v>
      </c>
      <c r="N163" s="5">
        <f>Table1[[#This Row],[change to date]]+DATE(1970,1,1)</f>
        <v>41792</v>
      </c>
      <c r="O163" t="b">
        <v>0</v>
      </c>
      <c r="P163">
        <v>1</v>
      </c>
      <c r="Q163" t="b">
        <v>0</v>
      </c>
      <c r="R163" t="s">
        <v>8266</v>
      </c>
    </row>
    <row r="164" spans="1:18" ht="43.2" x14ac:dyDescent="0.55000000000000004">
      <c r="A164">
        <v>162</v>
      </c>
      <c r="B164" s="3" t="s">
        <v>164</v>
      </c>
      <c r="C164" s="3" t="s">
        <v>4272</v>
      </c>
      <c r="D164" s="10">
        <v>2800</v>
      </c>
      <c r="E164" s="12">
        <v>435</v>
      </c>
      <c r="F164" s="14">
        <f>Table1[[#This Row],[pledged]]/Table1[[#This Row],[goal]]*100</f>
        <v>15.535714285714286</v>
      </c>
      <c r="G164" t="s">
        <v>8220</v>
      </c>
      <c r="H164" t="s">
        <v>8223</v>
      </c>
      <c r="I164" t="s">
        <v>8245</v>
      </c>
      <c r="J164">
        <v>1408232520</v>
      </c>
      <c r="K164">
        <v>1405393356</v>
      </c>
      <c r="L164">
        <f>Table1[[#This Row],[launched_at]]/86400</f>
        <v>16266.126805555556</v>
      </c>
      <c r="M164" s="5" t="str">
        <f>TEXT(Table1[[#This Row],[div/86400]],"yyyy/mm/dd")</f>
        <v>1944/07/13</v>
      </c>
      <c r="N164" s="5">
        <f>Table1[[#This Row],[change to date]]+DATE(1970,1,1)</f>
        <v>41835</v>
      </c>
      <c r="O164" t="b">
        <v>0</v>
      </c>
      <c r="P164">
        <v>10</v>
      </c>
      <c r="Q164" t="b">
        <v>0</v>
      </c>
      <c r="R164" t="s">
        <v>8266</v>
      </c>
    </row>
    <row r="165" spans="1:18" ht="57.6" x14ac:dyDescent="0.55000000000000004">
      <c r="A165">
        <v>163</v>
      </c>
      <c r="B165" s="3" t="s">
        <v>165</v>
      </c>
      <c r="C165" s="3" t="s">
        <v>4273</v>
      </c>
      <c r="D165" s="10">
        <v>2000000</v>
      </c>
      <c r="E165" s="12">
        <v>0</v>
      </c>
      <c r="F165" s="14">
        <f>Table1[[#This Row],[pledged]]/Table1[[#This Row],[goal]]*100</f>
        <v>0</v>
      </c>
      <c r="G165" t="s">
        <v>8220</v>
      </c>
      <c r="H165" t="s">
        <v>8223</v>
      </c>
      <c r="I165" t="s">
        <v>8245</v>
      </c>
      <c r="J165">
        <v>1443657600</v>
      </c>
      <c r="K165">
        <v>1440716654</v>
      </c>
      <c r="L165">
        <f>Table1[[#This Row],[launched_at]]/86400</f>
        <v>16674.961273148147</v>
      </c>
      <c r="M165" s="5" t="str">
        <f>TEXT(Table1[[#This Row],[div/86400]],"yyyy/mm/dd")</f>
        <v>1945/08/25</v>
      </c>
      <c r="N165" s="5">
        <f>Table1[[#This Row],[change to date]]+DATE(1970,1,1)</f>
        <v>42243</v>
      </c>
      <c r="O165" t="b">
        <v>0</v>
      </c>
      <c r="P165">
        <v>0</v>
      </c>
      <c r="Q165" t="b">
        <v>0</v>
      </c>
      <c r="R165" t="s">
        <v>8266</v>
      </c>
    </row>
    <row r="166" spans="1:18" ht="43.2" x14ac:dyDescent="0.55000000000000004">
      <c r="A166">
        <v>164</v>
      </c>
      <c r="B166" s="3" t="s">
        <v>166</v>
      </c>
      <c r="C166" s="3" t="s">
        <v>4274</v>
      </c>
      <c r="D166" s="10">
        <v>120000</v>
      </c>
      <c r="E166" s="12">
        <v>640</v>
      </c>
      <c r="F166" s="14">
        <f>Table1[[#This Row],[pledged]]/Table1[[#This Row],[goal]]*100</f>
        <v>0.53333333333333333</v>
      </c>
      <c r="G166" t="s">
        <v>8220</v>
      </c>
      <c r="H166" t="s">
        <v>8223</v>
      </c>
      <c r="I166" t="s">
        <v>8245</v>
      </c>
      <c r="J166">
        <v>1411150701</v>
      </c>
      <c r="K166">
        <v>1405966701</v>
      </c>
      <c r="L166">
        <f>Table1[[#This Row],[launched_at]]/86400</f>
        <v>16272.762743055555</v>
      </c>
      <c r="M166" s="5" t="str">
        <f>TEXT(Table1[[#This Row],[div/86400]],"yyyy/mm/dd")</f>
        <v>1944/07/19</v>
      </c>
      <c r="N166" s="5">
        <f>Table1[[#This Row],[change to date]]+DATE(1970,1,1)</f>
        <v>41841</v>
      </c>
      <c r="O166" t="b">
        <v>0</v>
      </c>
      <c r="P166">
        <v>7</v>
      </c>
      <c r="Q166" t="b">
        <v>0</v>
      </c>
      <c r="R166" t="s">
        <v>8266</v>
      </c>
    </row>
    <row r="167" spans="1:18" ht="28.8" x14ac:dyDescent="0.55000000000000004">
      <c r="A167">
        <v>165</v>
      </c>
      <c r="B167" s="3" t="s">
        <v>167</v>
      </c>
      <c r="C167" s="3" t="s">
        <v>4275</v>
      </c>
      <c r="D167" s="10">
        <v>17000</v>
      </c>
      <c r="E167" s="12">
        <v>0</v>
      </c>
      <c r="F167" s="14">
        <f>Table1[[#This Row],[pledged]]/Table1[[#This Row],[goal]]*100</f>
        <v>0</v>
      </c>
      <c r="G167" t="s">
        <v>8220</v>
      </c>
      <c r="H167" t="s">
        <v>8224</v>
      </c>
      <c r="I167" t="s">
        <v>8246</v>
      </c>
      <c r="J167">
        <v>1452613724</v>
      </c>
      <c r="K167">
        <v>1450021724</v>
      </c>
      <c r="L167">
        <f>Table1[[#This Row],[launched_at]]/86400</f>
        <v>16782.658842592591</v>
      </c>
      <c r="M167" s="5" t="str">
        <f>TEXT(Table1[[#This Row],[div/86400]],"yyyy/mm/dd")</f>
        <v>1945/12/11</v>
      </c>
      <c r="N167" s="5">
        <f>Table1[[#This Row],[change to date]]+DATE(1970,1,1)</f>
        <v>42351</v>
      </c>
      <c r="O167" t="b">
        <v>0</v>
      </c>
      <c r="P167">
        <v>0</v>
      </c>
      <c r="Q167" t="b">
        <v>0</v>
      </c>
      <c r="R167" t="s">
        <v>8266</v>
      </c>
    </row>
    <row r="168" spans="1:18" ht="43.2" x14ac:dyDescent="0.55000000000000004">
      <c r="A168">
        <v>166</v>
      </c>
      <c r="B168" s="3" t="s">
        <v>168</v>
      </c>
      <c r="C168" s="3" t="s">
        <v>4276</v>
      </c>
      <c r="D168" s="10">
        <v>5000</v>
      </c>
      <c r="E168" s="12">
        <v>3000</v>
      </c>
      <c r="F168" s="14">
        <f>Table1[[#This Row],[pledged]]/Table1[[#This Row],[goal]]*100</f>
        <v>60</v>
      </c>
      <c r="G168" t="s">
        <v>8220</v>
      </c>
      <c r="H168" t="s">
        <v>8223</v>
      </c>
      <c r="I168" t="s">
        <v>8245</v>
      </c>
      <c r="J168">
        <v>1484531362</v>
      </c>
      <c r="K168">
        <v>1481939362</v>
      </c>
      <c r="L168">
        <f>Table1[[#This Row],[launched_at]]/86400</f>
        <v>17152.075949074075</v>
      </c>
      <c r="M168" s="5" t="str">
        <f>TEXT(Table1[[#This Row],[div/86400]],"yyyy/mm/dd")</f>
        <v>1946/12/16</v>
      </c>
      <c r="N168" s="5">
        <f>Table1[[#This Row],[change to date]]+DATE(1970,1,1)</f>
        <v>42721</v>
      </c>
      <c r="O168" t="b">
        <v>0</v>
      </c>
      <c r="P168">
        <v>1</v>
      </c>
      <c r="Q168" t="b">
        <v>0</v>
      </c>
      <c r="R168" t="s">
        <v>8266</v>
      </c>
    </row>
    <row r="169" spans="1:18" ht="43.2" x14ac:dyDescent="0.55000000000000004">
      <c r="A169">
        <v>167</v>
      </c>
      <c r="B169" s="3" t="s">
        <v>169</v>
      </c>
      <c r="C169" s="3" t="s">
        <v>4277</v>
      </c>
      <c r="D169" s="10">
        <v>110000</v>
      </c>
      <c r="E169" s="12">
        <v>11</v>
      </c>
      <c r="F169" s="14">
        <f>Table1[[#This Row],[pledged]]/Table1[[#This Row],[goal]]*100</f>
        <v>0.01</v>
      </c>
      <c r="G169" t="s">
        <v>8220</v>
      </c>
      <c r="H169" t="s">
        <v>8223</v>
      </c>
      <c r="I169" t="s">
        <v>8245</v>
      </c>
      <c r="J169">
        <v>1438726535</v>
      </c>
      <c r="K169">
        <v>1433542535</v>
      </c>
      <c r="L169">
        <f>Table1[[#This Row],[launched_at]]/86400</f>
        <v>16591.927488425925</v>
      </c>
      <c r="M169" s="5" t="str">
        <f>TEXT(Table1[[#This Row],[div/86400]],"yyyy/mm/dd")</f>
        <v>1945/06/03</v>
      </c>
      <c r="N169" s="5">
        <f>Table1[[#This Row],[change to date]]+DATE(1970,1,1)</f>
        <v>42160</v>
      </c>
      <c r="O169" t="b">
        <v>0</v>
      </c>
      <c r="P169">
        <v>2</v>
      </c>
      <c r="Q169" t="b">
        <v>0</v>
      </c>
      <c r="R169" t="s">
        <v>8266</v>
      </c>
    </row>
    <row r="170" spans="1:18" ht="43.2" x14ac:dyDescent="0.55000000000000004">
      <c r="A170">
        <v>168</v>
      </c>
      <c r="B170" s="3" t="s">
        <v>170</v>
      </c>
      <c r="C170" s="3" t="s">
        <v>4278</v>
      </c>
      <c r="D170" s="10">
        <v>8000</v>
      </c>
      <c r="E170" s="12">
        <v>325</v>
      </c>
      <c r="F170" s="14">
        <f>Table1[[#This Row],[pledged]]/Table1[[#This Row],[goal]]*100</f>
        <v>4.0625</v>
      </c>
      <c r="G170" t="s">
        <v>8220</v>
      </c>
      <c r="H170" t="s">
        <v>8223</v>
      </c>
      <c r="I170" t="s">
        <v>8245</v>
      </c>
      <c r="J170">
        <v>1426791770</v>
      </c>
      <c r="K170">
        <v>1424203370</v>
      </c>
      <c r="L170">
        <f>Table1[[#This Row],[launched_at]]/86400</f>
        <v>16483.835300925926</v>
      </c>
      <c r="M170" s="5" t="str">
        <f>TEXT(Table1[[#This Row],[div/86400]],"yyyy/mm/dd")</f>
        <v>1945/02/15</v>
      </c>
      <c r="N170" s="5">
        <f>Table1[[#This Row],[change to date]]+DATE(1970,1,1)</f>
        <v>42052</v>
      </c>
      <c r="O170" t="b">
        <v>0</v>
      </c>
      <c r="P170">
        <v>3</v>
      </c>
      <c r="Q170" t="b">
        <v>0</v>
      </c>
      <c r="R170" t="s">
        <v>8266</v>
      </c>
    </row>
    <row r="171" spans="1:18" ht="43.2" x14ac:dyDescent="0.55000000000000004">
      <c r="A171">
        <v>169</v>
      </c>
      <c r="B171" s="3" t="s">
        <v>171</v>
      </c>
      <c r="C171" s="3" t="s">
        <v>4279</v>
      </c>
      <c r="D171" s="10">
        <v>2500</v>
      </c>
      <c r="E171" s="12">
        <v>560</v>
      </c>
      <c r="F171" s="14">
        <f>Table1[[#This Row],[pledged]]/Table1[[#This Row],[goal]]*100</f>
        <v>22.400000000000002</v>
      </c>
      <c r="G171" t="s">
        <v>8220</v>
      </c>
      <c r="H171" t="s">
        <v>8224</v>
      </c>
      <c r="I171" t="s">
        <v>8246</v>
      </c>
      <c r="J171">
        <v>1413634059</v>
      </c>
      <c r="K171">
        <v>1411042059</v>
      </c>
      <c r="L171">
        <f>Table1[[#This Row],[launched_at]]/86400</f>
        <v>16331.505312499999</v>
      </c>
      <c r="M171" s="5" t="str">
        <f>TEXT(Table1[[#This Row],[div/86400]],"yyyy/mm/dd")</f>
        <v>1944/09/16</v>
      </c>
      <c r="N171" s="5">
        <f>Table1[[#This Row],[change to date]]+DATE(1970,1,1)</f>
        <v>41900</v>
      </c>
      <c r="O171" t="b">
        <v>0</v>
      </c>
      <c r="P171">
        <v>10</v>
      </c>
      <c r="Q171" t="b">
        <v>0</v>
      </c>
      <c r="R171" t="s">
        <v>8266</v>
      </c>
    </row>
    <row r="172" spans="1:18" ht="43.2" x14ac:dyDescent="0.55000000000000004">
      <c r="A172">
        <v>170</v>
      </c>
      <c r="B172" s="3" t="s">
        <v>172</v>
      </c>
      <c r="C172" s="3" t="s">
        <v>4280</v>
      </c>
      <c r="D172" s="10">
        <v>10000</v>
      </c>
      <c r="E172" s="12">
        <v>325</v>
      </c>
      <c r="F172" s="14">
        <f>Table1[[#This Row],[pledged]]/Table1[[#This Row],[goal]]*100</f>
        <v>3.25</v>
      </c>
      <c r="G172" t="s">
        <v>8220</v>
      </c>
      <c r="H172" t="s">
        <v>8223</v>
      </c>
      <c r="I172" t="s">
        <v>8245</v>
      </c>
      <c r="J172">
        <v>1440912480</v>
      </c>
      <c r="K172">
        <v>1438385283</v>
      </c>
      <c r="L172">
        <f>Table1[[#This Row],[launched_at]]/86400</f>
        <v>16647.977812500001</v>
      </c>
      <c r="M172" s="5" t="str">
        <f>TEXT(Table1[[#This Row],[div/86400]],"yyyy/mm/dd")</f>
        <v>1945/07/29</v>
      </c>
      <c r="N172" s="5">
        <f>Table1[[#This Row],[change to date]]+DATE(1970,1,1)</f>
        <v>42216</v>
      </c>
      <c r="O172" t="b">
        <v>0</v>
      </c>
      <c r="P172">
        <v>10</v>
      </c>
      <c r="Q172" t="b">
        <v>0</v>
      </c>
      <c r="R172" t="s">
        <v>8266</v>
      </c>
    </row>
    <row r="173" spans="1:18" ht="43.2" x14ac:dyDescent="0.55000000000000004">
      <c r="A173">
        <v>171</v>
      </c>
      <c r="B173" s="3" t="s">
        <v>173</v>
      </c>
      <c r="C173" s="3" t="s">
        <v>4281</v>
      </c>
      <c r="D173" s="10">
        <v>50000</v>
      </c>
      <c r="E173" s="12">
        <v>1</v>
      </c>
      <c r="F173" s="14">
        <f>Table1[[#This Row],[pledged]]/Table1[[#This Row],[goal]]*100</f>
        <v>2E-3</v>
      </c>
      <c r="G173" t="s">
        <v>8220</v>
      </c>
      <c r="H173" t="s">
        <v>8223</v>
      </c>
      <c r="I173" t="s">
        <v>8245</v>
      </c>
      <c r="J173">
        <v>1470975614</v>
      </c>
      <c r="K173">
        <v>1465791614</v>
      </c>
      <c r="L173">
        <f>Table1[[#This Row],[launched_at]]/86400</f>
        <v>16965.180717592593</v>
      </c>
      <c r="M173" s="5" t="str">
        <f>TEXT(Table1[[#This Row],[div/86400]],"yyyy/mm/dd")</f>
        <v>1946/06/12</v>
      </c>
      <c r="N173" s="5">
        <f>Table1[[#This Row],[change to date]]+DATE(1970,1,1)</f>
        <v>42534</v>
      </c>
      <c r="O173" t="b">
        <v>0</v>
      </c>
      <c r="P173">
        <v>1</v>
      </c>
      <c r="Q173" t="b">
        <v>0</v>
      </c>
      <c r="R173" t="s">
        <v>8266</v>
      </c>
    </row>
    <row r="174" spans="1:18" ht="28.8" x14ac:dyDescent="0.55000000000000004">
      <c r="A174">
        <v>172</v>
      </c>
      <c r="B174" s="3" t="s">
        <v>174</v>
      </c>
      <c r="C174" s="3" t="s">
        <v>4282</v>
      </c>
      <c r="D174" s="10">
        <v>95000</v>
      </c>
      <c r="E174" s="12">
        <v>0</v>
      </c>
      <c r="F174" s="14">
        <f>Table1[[#This Row],[pledged]]/Table1[[#This Row],[goal]]*100</f>
        <v>0</v>
      </c>
      <c r="G174" t="s">
        <v>8220</v>
      </c>
      <c r="H174" t="s">
        <v>8223</v>
      </c>
      <c r="I174" t="s">
        <v>8245</v>
      </c>
      <c r="J174">
        <v>1426753723</v>
      </c>
      <c r="K174">
        <v>1423733323</v>
      </c>
      <c r="L174">
        <f>Table1[[#This Row],[launched_at]]/86400</f>
        <v>16478.394942129631</v>
      </c>
      <c r="M174" s="5" t="str">
        <f>TEXT(Table1[[#This Row],[div/86400]],"yyyy/mm/dd")</f>
        <v>1945/02/10</v>
      </c>
      <c r="N174" s="5">
        <f>Table1[[#This Row],[change to date]]+DATE(1970,1,1)</f>
        <v>42047</v>
      </c>
      <c r="O174" t="b">
        <v>0</v>
      </c>
      <c r="P174">
        <v>0</v>
      </c>
      <c r="Q174" t="b">
        <v>0</v>
      </c>
      <c r="R174" t="s">
        <v>8266</v>
      </c>
    </row>
    <row r="175" spans="1:18" ht="43.2" x14ac:dyDescent="0.55000000000000004">
      <c r="A175">
        <v>173</v>
      </c>
      <c r="B175" s="3" t="s">
        <v>175</v>
      </c>
      <c r="C175" s="3" t="s">
        <v>4283</v>
      </c>
      <c r="D175" s="10">
        <v>1110</v>
      </c>
      <c r="E175" s="12">
        <v>0</v>
      </c>
      <c r="F175" s="14">
        <f>Table1[[#This Row],[pledged]]/Table1[[#This Row],[goal]]*100</f>
        <v>0</v>
      </c>
      <c r="G175" t="s">
        <v>8220</v>
      </c>
      <c r="H175" t="s">
        <v>8224</v>
      </c>
      <c r="I175" t="s">
        <v>8246</v>
      </c>
      <c r="J175">
        <v>1425131108</v>
      </c>
      <c r="K175">
        <v>1422539108</v>
      </c>
      <c r="L175">
        <f>Table1[[#This Row],[launched_at]]/86400</f>
        <v>16464.57300925926</v>
      </c>
      <c r="M175" s="5" t="str">
        <f>TEXT(Table1[[#This Row],[div/86400]],"yyyy/mm/dd")</f>
        <v>1945/01/27</v>
      </c>
      <c r="N175" s="5">
        <f>Table1[[#This Row],[change to date]]+DATE(1970,1,1)</f>
        <v>42033</v>
      </c>
      <c r="O175" t="b">
        <v>0</v>
      </c>
      <c r="P175">
        <v>0</v>
      </c>
      <c r="Q175" t="b">
        <v>0</v>
      </c>
      <c r="R175" t="s">
        <v>8266</v>
      </c>
    </row>
    <row r="176" spans="1:18" ht="43.2" x14ac:dyDescent="0.55000000000000004">
      <c r="A176">
        <v>174</v>
      </c>
      <c r="B176" s="3" t="s">
        <v>176</v>
      </c>
      <c r="C176" s="3" t="s">
        <v>4284</v>
      </c>
      <c r="D176" s="10">
        <v>6000</v>
      </c>
      <c r="E176" s="12">
        <v>0</v>
      </c>
      <c r="F176" s="14">
        <f>Table1[[#This Row],[pledged]]/Table1[[#This Row],[goal]]*100</f>
        <v>0</v>
      </c>
      <c r="G176" t="s">
        <v>8220</v>
      </c>
      <c r="H176" t="s">
        <v>8232</v>
      </c>
      <c r="I176" t="s">
        <v>8248</v>
      </c>
      <c r="J176">
        <v>1431108776</v>
      </c>
      <c r="K176">
        <v>1425924776</v>
      </c>
      <c r="L176">
        <f>Table1[[#This Row],[launched_at]]/86400</f>
        <v>16503.758981481482</v>
      </c>
      <c r="M176" s="5" t="str">
        <f>TEXT(Table1[[#This Row],[div/86400]],"yyyy/mm/dd")</f>
        <v>1945/03/07</v>
      </c>
      <c r="N176" s="5">
        <f>Table1[[#This Row],[change to date]]+DATE(1970,1,1)</f>
        <v>42072</v>
      </c>
      <c r="O176" t="b">
        <v>0</v>
      </c>
      <c r="P176">
        <v>0</v>
      </c>
      <c r="Q176" t="b">
        <v>0</v>
      </c>
      <c r="R176" t="s">
        <v>8266</v>
      </c>
    </row>
    <row r="177" spans="1:18" ht="43.2" x14ac:dyDescent="0.55000000000000004">
      <c r="A177">
        <v>175</v>
      </c>
      <c r="B177" s="3" t="s">
        <v>177</v>
      </c>
      <c r="C177" s="3" t="s">
        <v>4285</v>
      </c>
      <c r="D177" s="10">
        <v>20000</v>
      </c>
      <c r="E177" s="12">
        <v>1297</v>
      </c>
      <c r="F177" s="14">
        <f>Table1[[#This Row],[pledged]]/Table1[[#This Row],[goal]]*100</f>
        <v>6.4850000000000003</v>
      </c>
      <c r="G177" t="s">
        <v>8220</v>
      </c>
      <c r="H177" t="s">
        <v>8224</v>
      </c>
      <c r="I177" t="s">
        <v>8246</v>
      </c>
      <c r="J177">
        <v>1409337611</v>
      </c>
      <c r="K177">
        <v>1407177611</v>
      </c>
      <c r="L177">
        <f>Table1[[#This Row],[launched_at]]/86400</f>
        <v>16286.777905092593</v>
      </c>
      <c r="M177" s="5" t="str">
        <f>TEXT(Table1[[#This Row],[div/86400]],"yyyy/mm/dd")</f>
        <v>1944/08/02</v>
      </c>
      <c r="N177" s="5">
        <f>Table1[[#This Row],[change to date]]+DATE(1970,1,1)</f>
        <v>41855</v>
      </c>
      <c r="O177" t="b">
        <v>0</v>
      </c>
      <c r="P177">
        <v>26</v>
      </c>
      <c r="Q177" t="b">
        <v>0</v>
      </c>
      <c r="R177" t="s">
        <v>8266</v>
      </c>
    </row>
    <row r="178" spans="1:18" ht="43.2" x14ac:dyDescent="0.55000000000000004">
      <c r="A178">
        <v>176</v>
      </c>
      <c r="B178" s="3" t="s">
        <v>178</v>
      </c>
      <c r="C178" s="3" t="s">
        <v>4286</v>
      </c>
      <c r="D178" s="10">
        <v>1500</v>
      </c>
      <c r="E178" s="12">
        <v>0</v>
      </c>
      <c r="F178" s="14">
        <f>Table1[[#This Row],[pledged]]/Table1[[#This Row],[goal]]*100</f>
        <v>0</v>
      </c>
      <c r="G178" t="s">
        <v>8220</v>
      </c>
      <c r="H178" t="s">
        <v>8223</v>
      </c>
      <c r="I178" t="s">
        <v>8245</v>
      </c>
      <c r="J178">
        <v>1438803999</v>
      </c>
      <c r="K178">
        <v>1436211999</v>
      </c>
      <c r="L178">
        <f>Table1[[#This Row],[launched_at]]/86400</f>
        <v>16622.8240625</v>
      </c>
      <c r="M178" s="5" t="str">
        <f>TEXT(Table1[[#This Row],[div/86400]],"yyyy/mm/dd")</f>
        <v>1945/07/04</v>
      </c>
      <c r="N178" s="5">
        <f>Table1[[#This Row],[change to date]]+DATE(1970,1,1)</f>
        <v>42191</v>
      </c>
      <c r="O178" t="b">
        <v>0</v>
      </c>
      <c r="P178">
        <v>0</v>
      </c>
      <c r="Q178" t="b">
        <v>0</v>
      </c>
      <c r="R178" t="s">
        <v>8266</v>
      </c>
    </row>
    <row r="179" spans="1:18" ht="28.8" x14ac:dyDescent="0.55000000000000004">
      <c r="A179">
        <v>177</v>
      </c>
      <c r="B179" s="3" t="s">
        <v>179</v>
      </c>
      <c r="C179" s="3" t="s">
        <v>4287</v>
      </c>
      <c r="D179" s="10">
        <v>450</v>
      </c>
      <c r="E179" s="12">
        <v>180</v>
      </c>
      <c r="F179" s="14">
        <f>Table1[[#This Row],[pledged]]/Table1[[#This Row],[goal]]*100</f>
        <v>40</v>
      </c>
      <c r="G179" t="s">
        <v>8220</v>
      </c>
      <c r="H179" t="s">
        <v>8223</v>
      </c>
      <c r="I179" t="s">
        <v>8245</v>
      </c>
      <c r="J179">
        <v>1427155726</v>
      </c>
      <c r="K179">
        <v>1425690526</v>
      </c>
      <c r="L179">
        <f>Table1[[#This Row],[launched_at]]/86400</f>
        <v>16501.047754629628</v>
      </c>
      <c r="M179" s="5" t="str">
        <f>TEXT(Table1[[#This Row],[div/86400]],"yyyy/mm/dd")</f>
        <v>1945/03/05</v>
      </c>
      <c r="N179" s="5">
        <f>Table1[[#This Row],[change to date]]+DATE(1970,1,1)</f>
        <v>42070</v>
      </c>
      <c r="O179" t="b">
        <v>0</v>
      </c>
      <c r="P179">
        <v>7</v>
      </c>
      <c r="Q179" t="b">
        <v>0</v>
      </c>
      <c r="R179" t="s">
        <v>8266</v>
      </c>
    </row>
    <row r="180" spans="1:18" ht="28.8" x14ac:dyDescent="0.55000000000000004">
      <c r="A180">
        <v>178</v>
      </c>
      <c r="B180" s="3" t="s">
        <v>180</v>
      </c>
      <c r="C180" s="3" t="s">
        <v>4288</v>
      </c>
      <c r="D180" s="10">
        <v>500000</v>
      </c>
      <c r="E180" s="12">
        <v>0</v>
      </c>
      <c r="F180" s="14">
        <f>Table1[[#This Row],[pledged]]/Table1[[#This Row],[goal]]*100</f>
        <v>0</v>
      </c>
      <c r="G180" t="s">
        <v>8220</v>
      </c>
      <c r="H180" t="s">
        <v>8226</v>
      </c>
      <c r="I180" t="s">
        <v>8248</v>
      </c>
      <c r="J180">
        <v>1448582145</v>
      </c>
      <c r="K180">
        <v>1445986545</v>
      </c>
      <c r="L180">
        <f>Table1[[#This Row],[launched_at]]/86400</f>
        <v>16735.955381944445</v>
      </c>
      <c r="M180" s="5" t="str">
        <f>TEXT(Table1[[#This Row],[div/86400]],"yyyy/mm/dd")</f>
        <v>1945/10/25</v>
      </c>
      <c r="N180" s="5">
        <f>Table1[[#This Row],[change to date]]+DATE(1970,1,1)</f>
        <v>42304</v>
      </c>
      <c r="O180" t="b">
        <v>0</v>
      </c>
      <c r="P180">
        <v>0</v>
      </c>
      <c r="Q180" t="b">
        <v>0</v>
      </c>
      <c r="R180" t="s">
        <v>8266</v>
      </c>
    </row>
    <row r="181" spans="1:18" ht="28.8" x14ac:dyDescent="0.55000000000000004">
      <c r="A181">
        <v>179</v>
      </c>
      <c r="B181" s="3" t="s">
        <v>181</v>
      </c>
      <c r="C181" s="3" t="s">
        <v>4289</v>
      </c>
      <c r="D181" s="10">
        <v>1000</v>
      </c>
      <c r="E181" s="12">
        <v>200</v>
      </c>
      <c r="F181" s="14">
        <f>Table1[[#This Row],[pledged]]/Table1[[#This Row],[goal]]*100</f>
        <v>20</v>
      </c>
      <c r="G181" t="s">
        <v>8220</v>
      </c>
      <c r="H181" t="s">
        <v>8223</v>
      </c>
      <c r="I181" t="s">
        <v>8245</v>
      </c>
      <c r="J181">
        <v>1457056555</v>
      </c>
      <c r="K181">
        <v>1454464555</v>
      </c>
      <c r="L181">
        <f>Table1[[#This Row],[launched_at]]/86400</f>
        <v>16834.080497685187</v>
      </c>
      <c r="M181" s="5" t="str">
        <f>TEXT(Table1[[#This Row],[div/86400]],"yyyy/mm/dd")</f>
        <v>1946/02/01</v>
      </c>
      <c r="N181" s="5">
        <f>Table1[[#This Row],[change to date]]+DATE(1970,1,1)</f>
        <v>42403</v>
      </c>
      <c r="O181" t="b">
        <v>0</v>
      </c>
      <c r="P181">
        <v>2</v>
      </c>
      <c r="Q181" t="b">
        <v>0</v>
      </c>
      <c r="R181" t="s">
        <v>8266</v>
      </c>
    </row>
    <row r="182" spans="1:18" ht="43.2" x14ac:dyDescent="0.55000000000000004">
      <c r="A182">
        <v>180</v>
      </c>
      <c r="B182" s="3" t="s">
        <v>182</v>
      </c>
      <c r="C182" s="3" t="s">
        <v>4290</v>
      </c>
      <c r="D182" s="10">
        <v>1200</v>
      </c>
      <c r="E182" s="12">
        <v>401</v>
      </c>
      <c r="F182" s="14">
        <f>Table1[[#This Row],[pledged]]/Table1[[#This Row],[goal]]*100</f>
        <v>33.416666666666664</v>
      </c>
      <c r="G182" t="s">
        <v>8220</v>
      </c>
      <c r="H182" t="s">
        <v>8224</v>
      </c>
      <c r="I182" t="s">
        <v>8246</v>
      </c>
      <c r="J182">
        <v>1428951600</v>
      </c>
      <c r="K182">
        <v>1425512843</v>
      </c>
      <c r="L182">
        <f>Table1[[#This Row],[launched_at]]/86400</f>
        <v>16498.991238425926</v>
      </c>
      <c r="M182" s="5" t="str">
        <f>TEXT(Table1[[#This Row],[div/86400]],"yyyy/mm/dd")</f>
        <v>1945/03/02</v>
      </c>
      <c r="N182" s="5">
        <f>Table1[[#This Row],[change to date]]+DATE(1970,1,1)</f>
        <v>42067</v>
      </c>
      <c r="O182" t="b">
        <v>0</v>
      </c>
      <c r="P182">
        <v>13</v>
      </c>
      <c r="Q182" t="b">
        <v>0</v>
      </c>
      <c r="R182" t="s">
        <v>8266</v>
      </c>
    </row>
    <row r="183" spans="1:18" ht="43.2" x14ac:dyDescent="0.55000000000000004">
      <c r="A183">
        <v>181</v>
      </c>
      <c r="B183" s="3" t="s">
        <v>183</v>
      </c>
      <c r="C183" s="3" t="s">
        <v>4291</v>
      </c>
      <c r="D183" s="10">
        <v>3423</v>
      </c>
      <c r="E183" s="12">
        <v>722</v>
      </c>
      <c r="F183" s="14">
        <f>Table1[[#This Row],[pledged]]/Table1[[#This Row],[goal]]*100</f>
        <v>21.092608822670172</v>
      </c>
      <c r="G183" t="s">
        <v>8220</v>
      </c>
      <c r="H183" t="s">
        <v>8224</v>
      </c>
      <c r="I183" t="s">
        <v>8246</v>
      </c>
      <c r="J183">
        <v>1434995295</v>
      </c>
      <c r="K183">
        <v>1432403295</v>
      </c>
      <c r="L183">
        <f>Table1[[#This Row],[launched_at]]/86400</f>
        <v>16578.741840277777</v>
      </c>
      <c r="M183" s="5" t="str">
        <f>TEXT(Table1[[#This Row],[div/86400]],"yyyy/mm/dd")</f>
        <v>1945/05/21</v>
      </c>
      <c r="N183" s="5">
        <f>Table1[[#This Row],[change to date]]+DATE(1970,1,1)</f>
        <v>42147</v>
      </c>
      <c r="O183" t="b">
        <v>0</v>
      </c>
      <c r="P183">
        <v>4</v>
      </c>
      <c r="Q183" t="b">
        <v>0</v>
      </c>
      <c r="R183" t="s">
        <v>8266</v>
      </c>
    </row>
    <row r="184" spans="1:18" ht="43.2" x14ac:dyDescent="0.55000000000000004">
      <c r="A184">
        <v>182</v>
      </c>
      <c r="B184" s="3" t="s">
        <v>184</v>
      </c>
      <c r="C184" s="3" t="s">
        <v>4292</v>
      </c>
      <c r="D184" s="10">
        <v>1000</v>
      </c>
      <c r="E184" s="12">
        <v>0</v>
      </c>
      <c r="F184" s="14">
        <f>Table1[[#This Row],[pledged]]/Table1[[#This Row],[goal]]*100</f>
        <v>0</v>
      </c>
      <c r="G184" t="s">
        <v>8220</v>
      </c>
      <c r="H184" t="s">
        <v>8223</v>
      </c>
      <c r="I184" t="s">
        <v>8245</v>
      </c>
      <c r="J184">
        <v>1483748232</v>
      </c>
      <c r="K184">
        <v>1481156232</v>
      </c>
      <c r="L184">
        <f>Table1[[#This Row],[launched_at]]/86400</f>
        <v>17143.011944444443</v>
      </c>
      <c r="M184" s="5" t="str">
        <f>TEXT(Table1[[#This Row],[div/86400]],"yyyy/mm/dd")</f>
        <v>1946/12/07</v>
      </c>
      <c r="N184" s="5">
        <f>Table1[[#This Row],[change to date]]+DATE(1970,1,1)</f>
        <v>42712</v>
      </c>
      <c r="O184" t="b">
        <v>0</v>
      </c>
      <c r="P184">
        <v>0</v>
      </c>
      <c r="Q184" t="b">
        <v>0</v>
      </c>
      <c r="R184" t="s">
        <v>8266</v>
      </c>
    </row>
    <row r="185" spans="1:18" x14ac:dyDescent="0.55000000000000004">
      <c r="A185">
        <v>183</v>
      </c>
      <c r="B185" s="3" t="s">
        <v>185</v>
      </c>
      <c r="C185" s="3" t="s">
        <v>4293</v>
      </c>
      <c r="D185" s="10">
        <v>12500</v>
      </c>
      <c r="E185" s="12">
        <v>4482</v>
      </c>
      <c r="F185" s="14">
        <f>Table1[[#This Row],[pledged]]/Table1[[#This Row],[goal]]*100</f>
        <v>35.856000000000002</v>
      </c>
      <c r="G185" t="s">
        <v>8220</v>
      </c>
      <c r="H185" t="s">
        <v>8224</v>
      </c>
      <c r="I185" t="s">
        <v>8246</v>
      </c>
      <c r="J185">
        <v>1417033610</v>
      </c>
      <c r="K185">
        <v>1414438010</v>
      </c>
      <c r="L185">
        <f>Table1[[#This Row],[launched_at]]/86400</f>
        <v>16370.810300925927</v>
      </c>
      <c r="M185" s="5" t="str">
        <f>TEXT(Table1[[#This Row],[div/86400]],"yyyy/mm/dd")</f>
        <v>1944/10/25</v>
      </c>
      <c r="N185" s="5">
        <f>Table1[[#This Row],[change to date]]+DATE(1970,1,1)</f>
        <v>41939</v>
      </c>
      <c r="O185" t="b">
        <v>0</v>
      </c>
      <c r="P185">
        <v>12</v>
      </c>
      <c r="Q185" t="b">
        <v>0</v>
      </c>
      <c r="R185" t="s">
        <v>8266</v>
      </c>
    </row>
    <row r="186" spans="1:18" ht="43.2" x14ac:dyDescent="0.55000000000000004">
      <c r="A186">
        <v>184</v>
      </c>
      <c r="B186" s="3" t="s">
        <v>186</v>
      </c>
      <c r="C186" s="3" t="s">
        <v>4294</v>
      </c>
      <c r="D186" s="10">
        <v>1500</v>
      </c>
      <c r="E186" s="12">
        <v>51</v>
      </c>
      <c r="F186" s="14">
        <f>Table1[[#This Row],[pledged]]/Table1[[#This Row],[goal]]*100</f>
        <v>3.4000000000000004</v>
      </c>
      <c r="G186" t="s">
        <v>8220</v>
      </c>
      <c r="H186" t="s">
        <v>8228</v>
      </c>
      <c r="I186" t="s">
        <v>8250</v>
      </c>
      <c r="J186">
        <v>1409543940</v>
      </c>
      <c r="K186">
        <v>1404586762</v>
      </c>
      <c r="L186">
        <f>Table1[[#This Row],[launched_at]]/86400</f>
        <v>16256.791226851852</v>
      </c>
      <c r="M186" s="5" t="str">
        <f>TEXT(Table1[[#This Row],[div/86400]],"yyyy/mm/dd")</f>
        <v>1944/07/03</v>
      </c>
      <c r="N186" s="5">
        <f>Table1[[#This Row],[change to date]]+DATE(1970,1,1)</f>
        <v>41825</v>
      </c>
      <c r="O186" t="b">
        <v>0</v>
      </c>
      <c r="P186">
        <v>2</v>
      </c>
      <c r="Q186" t="b">
        <v>0</v>
      </c>
      <c r="R186" t="s">
        <v>8266</v>
      </c>
    </row>
    <row r="187" spans="1:18" x14ac:dyDescent="0.55000000000000004">
      <c r="A187">
        <v>185</v>
      </c>
      <c r="B187" s="3" t="s">
        <v>187</v>
      </c>
      <c r="C187" s="3" t="s">
        <v>4295</v>
      </c>
      <c r="D187" s="10">
        <v>40000</v>
      </c>
      <c r="E187" s="12">
        <v>2200</v>
      </c>
      <c r="F187" s="14">
        <f>Table1[[#This Row],[pledged]]/Table1[[#This Row],[goal]]*100</f>
        <v>5.5</v>
      </c>
      <c r="G187" t="s">
        <v>8220</v>
      </c>
      <c r="H187" t="s">
        <v>8233</v>
      </c>
      <c r="I187" t="s">
        <v>8253</v>
      </c>
      <c r="J187">
        <v>1471557139</v>
      </c>
      <c r="K187">
        <v>1468965139</v>
      </c>
      <c r="L187">
        <f>Table1[[#This Row],[launched_at]]/86400</f>
        <v>17001.91133101852</v>
      </c>
      <c r="M187" s="5" t="str">
        <f>TEXT(Table1[[#This Row],[div/86400]],"yyyy/mm/dd")</f>
        <v>1946/07/18</v>
      </c>
      <c r="N187" s="5">
        <f>Table1[[#This Row],[change to date]]+DATE(1970,1,1)</f>
        <v>42570</v>
      </c>
      <c r="O187" t="b">
        <v>0</v>
      </c>
      <c r="P187">
        <v>10</v>
      </c>
      <c r="Q187" t="b">
        <v>0</v>
      </c>
      <c r="R187" t="s">
        <v>8266</v>
      </c>
    </row>
    <row r="188" spans="1:18" ht="43.2" x14ac:dyDescent="0.55000000000000004">
      <c r="A188">
        <v>186</v>
      </c>
      <c r="B188" s="3" t="s">
        <v>188</v>
      </c>
      <c r="C188" s="3" t="s">
        <v>4296</v>
      </c>
      <c r="D188" s="10">
        <v>5000</v>
      </c>
      <c r="E188" s="12">
        <v>0</v>
      </c>
      <c r="F188" s="14">
        <f>Table1[[#This Row],[pledged]]/Table1[[#This Row],[goal]]*100</f>
        <v>0</v>
      </c>
      <c r="G188" t="s">
        <v>8220</v>
      </c>
      <c r="H188" t="s">
        <v>8223</v>
      </c>
      <c r="I188" t="s">
        <v>8245</v>
      </c>
      <c r="J188">
        <v>1488571200</v>
      </c>
      <c r="K188">
        <v>1485977434</v>
      </c>
      <c r="L188">
        <f>Table1[[#This Row],[launched_at]]/86400</f>
        <v>17198.81289351852</v>
      </c>
      <c r="M188" s="5" t="str">
        <f>TEXT(Table1[[#This Row],[div/86400]],"yyyy/mm/dd")</f>
        <v>1947/01/31</v>
      </c>
      <c r="N188" s="5">
        <f>Table1[[#This Row],[change to date]]+DATE(1970,1,1)</f>
        <v>42767</v>
      </c>
      <c r="O188" t="b">
        <v>0</v>
      </c>
      <c r="P188">
        <v>0</v>
      </c>
      <c r="Q188" t="b">
        <v>0</v>
      </c>
      <c r="R188" t="s">
        <v>8266</v>
      </c>
    </row>
    <row r="189" spans="1:18" ht="28.8" x14ac:dyDescent="0.55000000000000004">
      <c r="A189">
        <v>187</v>
      </c>
      <c r="B189" s="3" t="s">
        <v>189</v>
      </c>
      <c r="C189" s="3" t="s">
        <v>4297</v>
      </c>
      <c r="D189" s="10">
        <v>5000</v>
      </c>
      <c r="E189" s="12">
        <v>800</v>
      </c>
      <c r="F189" s="14">
        <f>Table1[[#This Row],[pledged]]/Table1[[#This Row],[goal]]*100</f>
        <v>16</v>
      </c>
      <c r="G189" t="s">
        <v>8220</v>
      </c>
      <c r="H189" t="s">
        <v>8223</v>
      </c>
      <c r="I189" t="s">
        <v>8245</v>
      </c>
      <c r="J189">
        <v>1437461940</v>
      </c>
      <c r="K189">
        <v>1435383457</v>
      </c>
      <c r="L189">
        <f>Table1[[#This Row],[launched_at]]/86400</f>
        <v>16613.234456018519</v>
      </c>
      <c r="M189" s="5" t="str">
        <f>TEXT(Table1[[#This Row],[div/86400]],"yyyy/mm/dd")</f>
        <v>1945/06/25</v>
      </c>
      <c r="N189" s="5">
        <f>Table1[[#This Row],[change to date]]+DATE(1970,1,1)</f>
        <v>42182</v>
      </c>
      <c r="O189" t="b">
        <v>0</v>
      </c>
      <c r="P189">
        <v>5</v>
      </c>
      <c r="Q189" t="b">
        <v>0</v>
      </c>
      <c r="R189" t="s">
        <v>8266</v>
      </c>
    </row>
    <row r="190" spans="1:18" ht="43.2" x14ac:dyDescent="0.55000000000000004">
      <c r="A190">
        <v>188</v>
      </c>
      <c r="B190" s="3" t="s">
        <v>190</v>
      </c>
      <c r="C190" s="3" t="s">
        <v>4298</v>
      </c>
      <c r="D190" s="10">
        <v>1500</v>
      </c>
      <c r="E190" s="12">
        <v>0</v>
      </c>
      <c r="F190" s="14">
        <f>Table1[[#This Row],[pledged]]/Table1[[#This Row],[goal]]*100</f>
        <v>0</v>
      </c>
      <c r="G190" t="s">
        <v>8220</v>
      </c>
      <c r="H190" t="s">
        <v>8223</v>
      </c>
      <c r="I190" t="s">
        <v>8245</v>
      </c>
      <c r="J190">
        <v>1409891015</v>
      </c>
      <c r="K190">
        <v>1407299015</v>
      </c>
      <c r="L190">
        <f>Table1[[#This Row],[launched_at]]/86400</f>
        <v>16288.183043981482</v>
      </c>
      <c r="M190" s="5" t="str">
        <f>TEXT(Table1[[#This Row],[div/86400]],"yyyy/mm/dd")</f>
        <v>1944/08/04</v>
      </c>
      <c r="N190" s="5">
        <f>Table1[[#This Row],[change to date]]+DATE(1970,1,1)</f>
        <v>41857</v>
      </c>
      <c r="O190" t="b">
        <v>0</v>
      </c>
      <c r="P190">
        <v>0</v>
      </c>
      <c r="Q190" t="b">
        <v>0</v>
      </c>
      <c r="R190" t="s">
        <v>8266</v>
      </c>
    </row>
    <row r="191" spans="1:18" ht="43.2" x14ac:dyDescent="0.55000000000000004">
      <c r="A191">
        <v>189</v>
      </c>
      <c r="B191" s="3" t="s">
        <v>191</v>
      </c>
      <c r="C191" s="3" t="s">
        <v>4299</v>
      </c>
      <c r="D191" s="10">
        <v>500000</v>
      </c>
      <c r="E191" s="12">
        <v>345</v>
      </c>
      <c r="F191" s="14">
        <f>Table1[[#This Row],[pledged]]/Table1[[#This Row],[goal]]*100</f>
        <v>6.8999999999999992E-2</v>
      </c>
      <c r="G191" t="s">
        <v>8220</v>
      </c>
      <c r="H191" t="s">
        <v>8223</v>
      </c>
      <c r="I191" t="s">
        <v>8245</v>
      </c>
      <c r="J191">
        <v>1472920477</v>
      </c>
      <c r="K191">
        <v>1467736477</v>
      </c>
      <c r="L191">
        <f>Table1[[#This Row],[launched_at]]/86400</f>
        <v>16987.690706018519</v>
      </c>
      <c r="M191" s="5" t="str">
        <f>TEXT(Table1[[#This Row],[div/86400]],"yyyy/mm/dd")</f>
        <v>1946/07/04</v>
      </c>
      <c r="N191" s="5">
        <f>Table1[[#This Row],[change to date]]+DATE(1970,1,1)</f>
        <v>42556</v>
      </c>
      <c r="O191" t="b">
        <v>0</v>
      </c>
      <c r="P191">
        <v>5</v>
      </c>
      <c r="Q191" t="b">
        <v>0</v>
      </c>
      <c r="R191" t="s">
        <v>8266</v>
      </c>
    </row>
    <row r="192" spans="1:18" x14ac:dyDescent="0.55000000000000004">
      <c r="A192">
        <v>190</v>
      </c>
      <c r="B192" s="3" t="s">
        <v>192</v>
      </c>
      <c r="C192" s="3" t="s">
        <v>4300</v>
      </c>
      <c r="D192" s="10">
        <v>12000</v>
      </c>
      <c r="E192" s="12">
        <v>50</v>
      </c>
      <c r="F192" s="14">
        <f>Table1[[#This Row],[pledged]]/Table1[[#This Row],[goal]]*100</f>
        <v>0.41666666666666669</v>
      </c>
      <c r="G192" t="s">
        <v>8220</v>
      </c>
      <c r="H192" t="s">
        <v>8223</v>
      </c>
      <c r="I192" t="s">
        <v>8245</v>
      </c>
      <c r="J192">
        <v>1466091446</v>
      </c>
      <c r="K192">
        <v>1465227446</v>
      </c>
      <c r="L192">
        <f>Table1[[#This Row],[launched_at]]/86400</f>
        <v>16958.650995370372</v>
      </c>
      <c r="M192" s="5" t="str">
        <f>TEXT(Table1[[#This Row],[div/86400]],"yyyy/mm/dd")</f>
        <v>1946/06/05</v>
      </c>
      <c r="N192" s="5">
        <f>Table1[[#This Row],[change to date]]+DATE(1970,1,1)</f>
        <v>42527</v>
      </c>
      <c r="O192" t="b">
        <v>0</v>
      </c>
      <c r="P192">
        <v>1</v>
      </c>
      <c r="Q192" t="b">
        <v>0</v>
      </c>
      <c r="R192" t="s">
        <v>8266</v>
      </c>
    </row>
    <row r="193" spans="1:18" ht="43.2" x14ac:dyDescent="0.55000000000000004">
      <c r="A193">
        <v>191</v>
      </c>
      <c r="B193" s="3" t="s">
        <v>193</v>
      </c>
      <c r="C193" s="3" t="s">
        <v>4301</v>
      </c>
      <c r="D193" s="10">
        <v>5000</v>
      </c>
      <c r="E193" s="12">
        <v>250</v>
      </c>
      <c r="F193" s="14">
        <f>Table1[[#This Row],[pledged]]/Table1[[#This Row],[goal]]*100</f>
        <v>5</v>
      </c>
      <c r="G193" t="s">
        <v>8220</v>
      </c>
      <c r="H193" t="s">
        <v>8225</v>
      </c>
      <c r="I193" t="s">
        <v>8247</v>
      </c>
      <c r="J193">
        <v>1443782138</v>
      </c>
      <c r="K193">
        <v>1440326138</v>
      </c>
      <c r="L193">
        <f>Table1[[#This Row],[launched_at]]/86400</f>
        <v>16670.441412037038</v>
      </c>
      <c r="M193" s="5" t="str">
        <f>TEXT(Table1[[#This Row],[div/86400]],"yyyy/mm/dd")</f>
        <v>1945/08/21</v>
      </c>
      <c r="N193" s="5">
        <f>Table1[[#This Row],[change to date]]+DATE(1970,1,1)</f>
        <v>42239</v>
      </c>
      <c r="O193" t="b">
        <v>0</v>
      </c>
      <c r="P193">
        <v>3</v>
      </c>
      <c r="Q193" t="b">
        <v>0</v>
      </c>
      <c r="R193" t="s">
        <v>8266</v>
      </c>
    </row>
    <row r="194" spans="1:18" ht="43.2" x14ac:dyDescent="0.55000000000000004">
      <c r="A194">
        <v>192</v>
      </c>
      <c r="B194" s="3" t="s">
        <v>194</v>
      </c>
      <c r="C194" s="3" t="s">
        <v>4302</v>
      </c>
      <c r="D194" s="10">
        <v>1000000</v>
      </c>
      <c r="E194" s="12">
        <v>17</v>
      </c>
      <c r="F194" s="14">
        <f>Table1[[#This Row],[pledged]]/Table1[[#This Row],[goal]]*100</f>
        <v>1.6999999999999999E-3</v>
      </c>
      <c r="G194" t="s">
        <v>8220</v>
      </c>
      <c r="H194" t="s">
        <v>8223</v>
      </c>
      <c r="I194" t="s">
        <v>8245</v>
      </c>
      <c r="J194">
        <v>1413572432</v>
      </c>
      <c r="K194">
        <v>1410980432</v>
      </c>
      <c r="L194">
        <f>Table1[[#This Row],[launched_at]]/86400</f>
        <v>16330.792037037038</v>
      </c>
      <c r="M194" s="5" t="str">
        <f>TEXT(Table1[[#This Row],[div/86400]],"yyyy/mm/dd")</f>
        <v>1944/09/15</v>
      </c>
      <c r="N194" s="5">
        <f>Table1[[#This Row],[change to date]]+DATE(1970,1,1)</f>
        <v>41899</v>
      </c>
      <c r="O194" t="b">
        <v>0</v>
      </c>
      <c r="P194">
        <v>3</v>
      </c>
      <c r="Q194" t="b">
        <v>0</v>
      </c>
      <c r="R194" t="s">
        <v>8266</v>
      </c>
    </row>
    <row r="195" spans="1:18" ht="43.2" x14ac:dyDescent="0.55000000000000004">
      <c r="A195">
        <v>193</v>
      </c>
      <c r="B195" s="3" t="s">
        <v>195</v>
      </c>
      <c r="C195" s="3" t="s">
        <v>4303</v>
      </c>
      <c r="D195" s="10">
        <v>1000</v>
      </c>
      <c r="E195" s="12">
        <v>0</v>
      </c>
      <c r="F195" s="14">
        <f>Table1[[#This Row],[pledged]]/Table1[[#This Row],[goal]]*100</f>
        <v>0</v>
      </c>
      <c r="G195" t="s">
        <v>8220</v>
      </c>
      <c r="H195" t="s">
        <v>8224</v>
      </c>
      <c r="I195" t="s">
        <v>8246</v>
      </c>
      <c r="J195">
        <v>1417217166</v>
      </c>
      <c r="K195">
        <v>1412029566</v>
      </c>
      <c r="L195">
        <f>Table1[[#This Row],[launched_at]]/86400</f>
        <v>16342.934791666667</v>
      </c>
      <c r="M195" s="5" t="str">
        <f>TEXT(Table1[[#This Row],[div/86400]],"yyyy/mm/dd")</f>
        <v>1944/09/27</v>
      </c>
      <c r="N195" s="5">
        <f>Table1[[#This Row],[change to date]]+DATE(1970,1,1)</f>
        <v>41911</v>
      </c>
      <c r="O195" t="b">
        <v>0</v>
      </c>
      <c r="P195">
        <v>0</v>
      </c>
      <c r="Q195" t="b">
        <v>0</v>
      </c>
      <c r="R195" t="s">
        <v>8266</v>
      </c>
    </row>
    <row r="196" spans="1:18" ht="43.2" x14ac:dyDescent="0.55000000000000004">
      <c r="A196">
        <v>194</v>
      </c>
      <c r="B196" s="3" t="s">
        <v>196</v>
      </c>
      <c r="C196" s="3" t="s">
        <v>4304</v>
      </c>
      <c r="D196" s="10">
        <v>2500</v>
      </c>
      <c r="E196" s="12">
        <v>3</v>
      </c>
      <c r="F196" s="14">
        <f>Table1[[#This Row],[pledged]]/Table1[[#This Row],[goal]]*100</f>
        <v>0.12</v>
      </c>
      <c r="G196" t="s">
        <v>8220</v>
      </c>
      <c r="H196" t="s">
        <v>8224</v>
      </c>
      <c r="I196" t="s">
        <v>8246</v>
      </c>
      <c r="J196">
        <v>1457308531</v>
      </c>
      <c r="K196">
        <v>1452124531</v>
      </c>
      <c r="L196">
        <f>Table1[[#This Row],[launched_at]]/86400</f>
        <v>16806.996886574074</v>
      </c>
      <c r="M196" s="5" t="str">
        <f>TEXT(Table1[[#This Row],[div/86400]],"yyyy/mm/dd")</f>
        <v>1946/01/04</v>
      </c>
      <c r="N196" s="5">
        <f>Table1[[#This Row],[change to date]]+DATE(1970,1,1)</f>
        <v>42375</v>
      </c>
      <c r="O196" t="b">
        <v>0</v>
      </c>
      <c r="P196">
        <v>3</v>
      </c>
      <c r="Q196" t="b">
        <v>0</v>
      </c>
      <c r="R196" t="s">
        <v>8266</v>
      </c>
    </row>
    <row r="197" spans="1:18" ht="43.2" x14ac:dyDescent="0.55000000000000004">
      <c r="A197">
        <v>195</v>
      </c>
      <c r="B197" s="3" t="s">
        <v>197</v>
      </c>
      <c r="C197" s="3" t="s">
        <v>4305</v>
      </c>
      <c r="D197" s="10">
        <v>2000000</v>
      </c>
      <c r="E197" s="12">
        <v>0</v>
      </c>
      <c r="F197" s="14">
        <f>Table1[[#This Row],[pledged]]/Table1[[#This Row],[goal]]*100</f>
        <v>0</v>
      </c>
      <c r="G197" t="s">
        <v>8220</v>
      </c>
      <c r="H197" t="s">
        <v>8223</v>
      </c>
      <c r="I197" t="s">
        <v>8245</v>
      </c>
      <c r="J197">
        <v>1436544332</v>
      </c>
      <c r="K197">
        <v>1431360332</v>
      </c>
      <c r="L197">
        <f>Table1[[#This Row],[launched_at]]/86400</f>
        <v>16566.67050925926</v>
      </c>
      <c r="M197" s="5" t="str">
        <f>TEXT(Table1[[#This Row],[div/86400]],"yyyy/mm/dd")</f>
        <v>1945/05/09</v>
      </c>
      <c r="N197" s="5">
        <f>Table1[[#This Row],[change to date]]+DATE(1970,1,1)</f>
        <v>42135</v>
      </c>
      <c r="O197" t="b">
        <v>0</v>
      </c>
      <c r="P197">
        <v>0</v>
      </c>
      <c r="Q197" t="b">
        <v>0</v>
      </c>
      <c r="R197" t="s">
        <v>8266</v>
      </c>
    </row>
    <row r="198" spans="1:18" ht="43.2" x14ac:dyDescent="0.55000000000000004">
      <c r="A198">
        <v>196</v>
      </c>
      <c r="B198" s="3" t="s">
        <v>198</v>
      </c>
      <c r="C198" s="3" t="s">
        <v>4306</v>
      </c>
      <c r="D198" s="10">
        <v>3500</v>
      </c>
      <c r="E198" s="12">
        <v>1465</v>
      </c>
      <c r="F198" s="14">
        <f>Table1[[#This Row],[pledged]]/Table1[[#This Row],[goal]]*100</f>
        <v>41.857142857142861</v>
      </c>
      <c r="G198" t="s">
        <v>8220</v>
      </c>
      <c r="H198" t="s">
        <v>8224</v>
      </c>
      <c r="I198" t="s">
        <v>8246</v>
      </c>
      <c r="J198">
        <v>1444510800</v>
      </c>
      <c r="K198">
        <v>1442062898</v>
      </c>
      <c r="L198">
        <f>Table1[[#This Row],[launched_at]]/86400</f>
        <v>16690.542800925927</v>
      </c>
      <c r="M198" s="5" t="str">
        <f>TEXT(Table1[[#This Row],[div/86400]],"yyyy/mm/dd")</f>
        <v>1945/09/10</v>
      </c>
      <c r="N198" s="5">
        <f>Table1[[#This Row],[change to date]]+DATE(1970,1,1)</f>
        <v>42259</v>
      </c>
      <c r="O198" t="b">
        <v>0</v>
      </c>
      <c r="P198">
        <v>19</v>
      </c>
      <c r="Q198" t="b">
        <v>0</v>
      </c>
      <c r="R198" t="s">
        <v>8266</v>
      </c>
    </row>
    <row r="199" spans="1:18" ht="43.2" x14ac:dyDescent="0.55000000000000004">
      <c r="A199">
        <v>197</v>
      </c>
      <c r="B199" s="3" t="s">
        <v>199</v>
      </c>
      <c r="C199" s="3" t="s">
        <v>4307</v>
      </c>
      <c r="D199" s="10">
        <v>2500</v>
      </c>
      <c r="E199" s="12">
        <v>262</v>
      </c>
      <c r="F199" s="14">
        <f>Table1[[#This Row],[pledged]]/Table1[[#This Row],[goal]]*100</f>
        <v>10.48</v>
      </c>
      <c r="G199" t="s">
        <v>8220</v>
      </c>
      <c r="H199" t="s">
        <v>8224</v>
      </c>
      <c r="I199" t="s">
        <v>8246</v>
      </c>
      <c r="J199">
        <v>1487365200</v>
      </c>
      <c r="K199">
        <v>1483734100</v>
      </c>
      <c r="L199">
        <f>Table1[[#This Row],[launched_at]]/86400</f>
        <v>17172.848379629631</v>
      </c>
      <c r="M199" s="5" t="str">
        <f>TEXT(Table1[[#This Row],[div/86400]],"yyyy/mm/dd")</f>
        <v>1947/01/05</v>
      </c>
      <c r="N199" s="5">
        <f>Table1[[#This Row],[change to date]]+DATE(1970,1,1)</f>
        <v>42741</v>
      </c>
      <c r="O199" t="b">
        <v>0</v>
      </c>
      <c r="P199">
        <v>8</v>
      </c>
      <c r="Q199" t="b">
        <v>0</v>
      </c>
      <c r="R199" t="s">
        <v>8266</v>
      </c>
    </row>
    <row r="200" spans="1:18" ht="43.2" x14ac:dyDescent="0.55000000000000004">
      <c r="A200">
        <v>198</v>
      </c>
      <c r="B200" s="3" t="s">
        <v>200</v>
      </c>
      <c r="C200" s="3" t="s">
        <v>4308</v>
      </c>
      <c r="D200" s="10">
        <v>25000</v>
      </c>
      <c r="E200" s="12">
        <v>279</v>
      </c>
      <c r="F200" s="14">
        <f>Table1[[#This Row],[pledged]]/Table1[[#This Row],[goal]]*100</f>
        <v>1.1159999999999999</v>
      </c>
      <c r="G200" t="s">
        <v>8220</v>
      </c>
      <c r="H200" t="s">
        <v>8223</v>
      </c>
      <c r="I200" t="s">
        <v>8245</v>
      </c>
      <c r="J200">
        <v>1412500322</v>
      </c>
      <c r="K200">
        <v>1409908322</v>
      </c>
      <c r="L200">
        <f>Table1[[#This Row],[launched_at]]/86400</f>
        <v>16318.383356481481</v>
      </c>
      <c r="M200" s="5" t="str">
        <f>TEXT(Table1[[#This Row],[div/86400]],"yyyy/mm/dd")</f>
        <v>1944/09/03</v>
      </c>
      <c r="N200" s="5">
        <f>Table1[[#This Row],[change to date]]+DATE(1970,1,1)</f>
        <v>41887</v>
      </c>
      <c r="O200" t="b">
        <v>0</v>
      </c>
      <c r="P200">
        <v>6</v>
      </c>
      <c r="Q200" t="b">
        <v>0</v>
      </c>
      <c r="R200" t="s">
        <v>8266</v>
      </c>
    </row>
    <row r="201" spans="1:18" ht="43.2" x14ac:dyDescent="0.55000000000000004">
      <c r="A201">
        <v>199</v>
      </c>
      <c r="B201" s="3" t="s">
        <v>201</v>
      </c>
      <c r="C201" s="3" t="s">
        <v>4309</v>
      </c>
      <c r="D201" s="10">
        <v>10000</v>
      </c>
      <c r="E201" s="12">
        <v>0</v>
      </c>
      <c r="F201" s="14">
        <f>Table1[[#This Row],[pledged]]/Table1[[#This Row],[goal]]*100</f>
        <v>0</v>
      </c>
      <c r="G201" t="s">
        <v>8220</v>
      </c>
      <c r="H201" t="s">
        <v>8223</v>
      </c>
      <c r="I201" t="s">
        <v>8245</v>
      </c>
      <c r="J201">
        <v>1472698702</v>
      </c>
      <c r="K201">
        <v>1470106702</v>
      </c>
      <c r="L201">
        <f>Table1[[#This Row],[launched_at]]/86400</f>
        <v>17015.123865740741</v>
      </c>
      <c r="M201" s="5" t="str">
        <f>TEXT(Table1[[#This Row],[div/86400]],"yyyy/mm/dd")</f>
        <v>1946/08/01</v>
      </c>
      <c r="N201" s="5">
        <f>Table1[[#This Row],[change to date]]+DATE(1970,1,1)</f>
        <v>42584</v>
      </c>
      <c r="O201" t="b">
        <v>0</v>
      </c>
      <c r="P201">
        <v>0</v>
      </c>
      <c r="Q201" t="b">
        <v>0</v>
      </c>
      <c r="R201" t="s">
        <v>8266</v>
      </c>
    </row>
    <row r="202" spans="1:18" ht="28.8" x14ac:dyDescent="0.55000000000000004">
      <c r="A202">
        <v>200</v>
      </c>
      <c r="B202" s="3" t="s">
        <v>202</v>
      </c>
      <c r="C202" s="3" t="s">
        <v>4310</v>
      </c>
      <c r="D202" s="10">
        <v>6000</v>
      </c>
      <c r="E202" s="12">
        <v>1571.55</v>
      </c>
      <c r="F202" s="14">
        <f>Table1[[#This Row],[pledged]]/Table1[[#This Row],[goal]]*100</f>
        <v>26.192500000000003</v>
      </c>
      <c r="G202" t="s">
        <v>8220</v>
      </c>
      <c r="H202" t="s">
        <v>8223</v>
      </c>
      <c r="I202" t="s">
        <v>8245</v>
      </c>
      <c r="J202">
        <v>1410746403</v>
      </c>
      <c r="K202">
        <v>1408154403</v>
      </c>
      <c r="L202">
        <f>Table1[[#This Row],[launched_at]]/86400</f>
        <v>16298.083368055555</v>
      </c>
      <c r="M202" s="5" t="str">
        <f>TEXT(Table1[[#This Row],[div/86400]],"yyyy/mm/dd")</f>
        <v>1944/08/14</v>
      </c>
      <c r="N202" s="5">
        <f>Table1[[#This Row],[change to date]]+DATE(1970,1,1)</f>
        <v>41867</v>
      </c>
      <c r="O202" t="b">
        <v>0</v>
      </c>
      <c r="P202">
        <v>18</v>
      </c>
      <c r="Q202" t="b">
        <v>0</v>
      </c>
      <c r="R202" t="s">
        <v>8266</v>
      </c>
    </row>
    <row r="203" spans="1:18" ht="43.2" x14ac:dyDescent="0.55000000000000004">
      <c r="A203">
        <v>201</v>
      </c>
      <c r="B203" s="3" t="s">
        <v>203</v>
      </c>
      <c r="C203" s="3" t="s">
        <v>4311</v>
      </c>
      <c r="D203" s="10">
        <v>650</v>
      </c>
      <c r="E203" s="12">
        <v>380</v>
      </c>
      <c r="F203" s="14">
        <f>Table1[[#This Row],[pledged]]/Table1[[#This Row],[goal]]*100</f>
        <v>58.461538461538467</v>
      </c>
      <c r="G203" t="s">
        <v>8220</v>
      </c>
      <c r="H203" t="s">
        <v>8223</v>
      </c>
      <c r="I203" t="s">
        <v>8245</v>
      </c>
      <c r="J203">
        <v>1423424329</v>
      </c>
      <c r="K203">
        <v>1421696329</v>
      </c>
      <c r="L203">
        <f>Table1[[#This Row],[launched_at]]/86400</f>
        <v>16454.818622685187</v>
      </c>
      <c r="M203" s="5" t="str">
        <f>TEXT(Table1[[#This Row],[div/86400]],"yyyy/mm/dd")</f>
        <v>1945/01/17</v>
      </c>
      <c r="N203" s="5">
        <f>Table1[[#This Row],[change to date]]+DATE(1970,1,1)</f>
        <v>42023</v>
      </c>
      <c r="O203" t="b">
        <v>0</v>
      </c>
      <c r="P203">
        <v>7</v>
      </c>
      <c r="Q203" t="b">
        <v>0</v>
      </c>
      <c r="R203" t="s">
        <v>8266</v>
      </c>
    </row>
    <row r="204" spans="1:18" x14ac:dyDescent="0.55000000000000004">
      <c r="A204">
        <v>202</v>
      </c>
      <c r="B204" s="3" t="s">
        <v>204</v>
      </c>
      <c r="C204" s="3" t="s">
        <v>4312</v>
      </c>
      <c r="D204" s="10">
        <v>6000</v>
      </c>
      <c r="E204" s="12">
        <v>0</v>
      </c>
      <c r="F204" s="14">
        <f>Table1[[#This Row],[pledged]]/Table1[[#This Row],[goal]]*100</f>
        <v>0</v>
      </c>
      <c r="G204" t="s">
        <v>8220</v>
      </c>
      <c r="H204" t="s">
        <v>8223</v>
      </c>
      <c r="I204" t="s">
        <v>8245</v>
      </c>
      <c r="J204">
        <v>1444337940</v>
      </c>
      <c r="K204">
        <v>1441750564</v>
      </c>
      <c r="L204">
        <f>Table1[[#This Row],[launched_at]]/86400</f>
        <v>16686.927824074075</v>
      </c>
      <c r="M204" s="5" t="str">
        <f>TEXT(Table1[[#This Row],[div/86400]],"yyyy/mm/dd")</f>
        <v>1945/09/06</v>
      </c>
      <c r="N204" s="5">
        <f>Table1[[#This Row],[change to date]]+DATE(1970,1,1)</f>
        <v>42255</v>
      </c>
      <c r="O204" t="b">
        <v>0</v>
      </c>
      <c r="P204">
        <v>0</v>
      </c>
      <c r="Q204" t="b">
        <v>0</v>
      </c>
      <c r="R204" t="s">
        <v>8266</v>
      </c>
    </row>
    <row r="205" spans="1:18" ht="43.2" x14ac:dyDescent="0.55000000000000004">
      <c r="A205">
        <v>203</v>
      </c>
      <c r="B205" s="3" t="s">
        <v>205</v>
      </c>
      <c r="C205" s="3" t="s">
        <v>4313</v>
      </c>
      <c r="D205" s="10">
        <v>2500</v>
      </c>
      <c r="E205" s="12">
        <v>746</v>
      </c>
      <c r="F205" s="14">
        <f>Table1[[#This Row],[pledged]]/Table1[[#This Row],[goal]]*100</f>
        <v>29.84</v>
      </c>
      <c r="G205" t="s">
        <v>8220</v>
      </c>
      <c r="H205" t="s">
        <v>8224</v>
      </c>
      <c r="I205" t="s">
        <v>8246</v>
      </c>
      <c r="J205">
        <v>1422562864</v>
      </c>
      <c r="K205">
        <v>1417378864</v>
      </c>
      <c r="L205">
        <f>Table1[[#This Row],[launched_at]]/86400</f>
        <v>16404.847962962962</v>
      </c>
      <c r="M205" s="5" t="str">
        <f>TEXT(Table1[[#This Row],[div/86400]],"yyyy/mm/dd")</f>
        <v>1944/11/28</v>
      </c>
      <c r="N205" s="5">
        <f>Table1[[#This Row],[change to date]]+DATE(1970,1,1)</f>
        <v>41973</v>
      </c>
      <c r="O205" t="b">
        <v>0</v>
      </c>
      <c r="P205">
        <v>8</v>
      </c>
      <c r="Q205" t="b">
        <v>0</v>
      </c>
      <c r="R205" t="s">
        <v>8266</v>
      </c>
    </row>
    <row r="206" spans="1:18" ht="43.2" x14ac:dyDescent="0.55000000000000004">
      <c r="A206">
        <v>204</v>
      </c>
      <c r="B206" s="3" t="s">
        <v>206</v>
      </c>
      <c r="C206" s="3" t="s">
        <v>4314</v>
      </c>
      <c r="D206" s="10">
        <v>300000</v>
      </c>
      <c r="E206" s="12">
        <v>152165</v>
      </c>
      <c r="F206" s="14">
        <f>Table1[[#This Row],[pledged]]/Table1[[#This Row],[goal]]*100</f>
        <v>50.721666666666664</v>
      </c>
      <c r="G206" t="s">
        <v>8220</v>
      </c>
      <c r="H206" t="s">
        <v>8225</v>
      </c>
      <c r="I206" t="s">
        <v>8247</v>
      </c>
      <c r="J206">
        <v>1470319203</v>
      </c>
      <c r="K206">
        <v>1467727203</v>
      </c>
      <c r="L206">
        <f>Table1[[#This Row],[launched_at]]/86400</f>
        <v>16987.583368055555</v>
      </c>
      <c r="M206" s="5" t="str">
        <f>TEXT(Table1[[#This Row],[div/86400]],"yyyy/mm/dd")</f>
        <v>1946/07/04</v>
      </c>
      <c r="N206" s="5">
        <f>Table1[[#This Row],[change to date]]+DATE(1970,1,1)</f>
        <v>42556</v>
      </c>
      <c r="O206" t="b">
        <v>0</v>
      </c>
      <c r="P206">
        <v>1293</v>
      </c>
      <c r="Q206" t="b">
        <v>0</v>
      </c>
      <c r="R206" t="s">
        <v>8266</v>
      </c>
    </row>
    <row r="207" spans="1:18" ht="43.2" x14ac:dyDescent="0.55000000000000004">
      <c r="A207">
        <v>205</v>
      </c>
      <c r="B207" s="3" t="s">
        <v>207</v>
      </c>
      <c r="C207" s="3" t="s">
        <v>4315</v>
      </c>
      <c r="D207" s="10">
        <v>8000</v>
      </c>
      <c r="E207" s="12">
        <v>1300</v>
      </c>
      <c r="F207" s="14">
        <f>Table1[[#This Row],[pledged]]/Table1[[#This Row],[goal]]*100</f>
        <v>16.25</v>
      </c>
      <c r="G207" t="s">
        <v>8220</v>
      </c>
      <c r="H207" t="s">
        <v>8223</v>
      </c>
      <c r="I207" t="s">
        <v>8245</v>
      </c>
      <c r="J207">
        <v>1444144222</v>
      </c>
      <c r="K207">
        <v>1441120222</v>
      </c>
      <c r="L207">
        <f>Table1[[#This Row],[launched_at]]/86400</f>
        <v>16679.632199074073</v>
      </c>
      <c r="M207" s="5" t="str">
        <f>TEXT(Table1[[#This Row],[div/86400]],"yyyy/mm/dd")</f>
        <v>1945/08/30</v>
      </c>
      <c r="N207" s="5">
        <f>Table1[[#This Row],[change to date]]+DATE(1970,1,1)</f>
        <v>42248</v>
      </c>
      <c r="O207" t="b">
        <v>0</v>
      </c>
      <c r="P207">
        <v>17</v>
      </c>
      <c r="Q207" t="b">
        <v>0</v>
      </c>
      <c r="R207" t="s">
        <v>8266</v>
      </c>
    </row>
    <row r="208" spans="1:18" ht="43.2" x14ac:dyDescent="0.55000000000000004">
      <c r="A208">
        <v>206</v>
      </c>
      <c r="B208" s="3" t="s">
        <v>208</v>
      </c>
      <c r="C208" s="3" t="s">
        <v>4316</v>
      </c>
      <c r="D208" s="10">
        <v>12700</v>
      </c>
      <c r="E208" s="12">
        <v>0</v>
      </c>
      <c r="F208" s="14">
        <f>Table1[[#This Row],[pledged]]/Table1[[#This Row],[goal]]*100</f>
        <v>0</v>
      </c>
      <c r="G208" t="s">
        <v>8220</v>
      </c>
      <c r="H208" t="s">
        <v>8223</v>
      </c>
      <c r="I208" t="s">
        <v>8245</v>
      </c>
      <c r="J208">
        <v>1470441983</v>
      </c>
      <c r="K208">
        <v>1468627583</v>
      </c>
      <c r="L208">
        <f>Table1[[#This Row],[launched_at]]/86400</f>
        <v>16998.00443287037</v>
      </c>
      <c r="M208" s="5" t="str">
        <f>TEXT(Table1[[#This Row],[div/86400]],"yyyy/mm/dd")</f>
        <v>1946/07/15</v>
      </c>
      <c r="N208" s="5">
        <f>Table1[[#This Row],[change to date]]+DATE(1970,1,1)</f>
        <v>42567</v>
      </c>
      <c r="O208" t="b">
        <v>0</v>
      </c>
      <c r="P208">
        <v>0</v>
      </c>
      <c r="Q208" t="b">
        <v>0</v>
      </c>
      <c r="R208" t="s">
        <v>8266</v>
      </c>
    </row>
    <row r="209" spans="1:18" ht="43.2" x14ac:dyDescent="0.55000000000000004">
      <c r="A209">
        <v>207</v>
      </c>
      <c r="B209" s="3" t="s">
        <v>209</v>
      </c>
      <c r="C209" s="3" t="s">
        <v>4317</v>
      </c>
      <c r="D209" s="10">
        <v>14000</v>
      </c>
      <c r="E209" s="12">
        <v>2130</v>
      </c>
      <c r="F209" s="14">
        <f>Table1[[#This Row],[pledged]]/Table1[[#This Row],[goal]]*100</f>
        <v>15.214285714285714</v>
      </c>
      <c r="G209" t="s">
        <v>8220</v>
      </c>
      <c r="H209" t="s">
        <v>8228</v>
      </c>
      <c r="I209" t="s">
        <v>8250</v>
      </c>
      <c r="J209">
        <v>1420346638</v>
      </c>
      <c r="K209">
        <v>1417754638</v>
      </c>
      <c r="L209">
        <f>Table1[[#This Row],[launched_at]]/86400</f>
        <v>16409.197199074075</v>
      </c>
      <c r="M209" s="5" t="str">
        <f>TEXT(Table1[[#This Row],[div/86400]],"yyyy/mm/dd")</f>
        <v>1944/12/03</v>
      </c>
      <c r="N209" s="5">
        <f>Table1[[#This Row],[change to date]]+DATE(1970,1,1)</f>
        <v>41978</v>
      </c>
      <c r="O209" t="b">
        <v>0</v>
      </c>
      <c r="P209">
        <v>13</v>
      </c>
      <c r="Q209" t="b">
        <v>0</v>
      </c>
      <c r="R209" t="s">
        <v>8266</v>
      </c>
    </row>
    <row r="210" spans="1:18" ht="43.2" x14ac:dyDescent="0.55000000000000004">
      <c r="A210">
        <v>208</v>
      </c>
      <c r="B210" s="3" t="s">
        <v>210</v>
      </c>
      <c r="C210" s="3" t="s">
        <v>4318</v>
      </c>
      <c r="D210" s="10">
        <v>50000</v>
      </c>
      <c r="E210" s="12">
        <v>0</v>
      </c>
      <c r="F210" s="14">
        <f>Table1[[#This Row],[pledged]]/Table1[[#This Row],[goal]]*100</f>
        <v>0</v>
      </c>
      <c r="G210" t="s">
        <v>8220</v>
      </c>
      <c r="H210" t="s">
        <v>8225</v>
      </c>
      <c r="I210" t="s">
        <v>8247</v>
      </c>
      <c r="J210">
        <v>1418719967</v>
      </c>
      <c r="K210">
        <v>1416127967</v>
      </c>
      <c r="L210">
        <f>Table1[[#This Row],[launched_at]]/86400</f>
        <v>16390.369988425926</v>
      </c>
      <c r="M210" s="5" t="str">
        <f>TEXT(Table1[[#This Row],[div/86400]],"yyyy/mm/dd")</f>
        <v>1944/11/14</v>
      </c>
      <c r="N210" s="5">
        <f>Table1[[#This Row],[change to date]]+DATE(1970,1,1)</f>
        <v>41959</v>
      </c>
      <c r="O210" t="b">
        <v>0</v>
      </c>
      <c r="P210">
        <v>0</v>
      </c>
      <c r="Q210" t="b">
        <v>0</v>
      </c>
      <c r="R210" t="s">
        <v>8266</v>
      </c>
    </row>
    <row r="211" spans="1:18" ht="43.2" x14ac:dyDescent="0.55000000000000004">
      <c r="A211">
        <v>209</v>
      </c>
      <c r="B211" s="3" t="s">
        <v>211</v>
      </c>
      <c r="C211" s="3" t="s">
        <v>4319</v>
      </c>
      <c r="D211" s="10">
        <v>25000</v>
      </c>
      <c r="E211" s="12">
        <v>0</v>
      </c>
      <c r="F211" s="14">
        <f>Table1[[#This Row],[pledged]]/Table1[[#This Row],[goal]]*100</f>
        <v>0</v>
      </c>
      <c r="G211" t="s">
        <v>8220</v>
      </c>
      <c r="H211" t="s">
        <v>8223</v>
      </c>
      <c r="I211" t="s">
        <v>8245</v>
      </c>
      <c r="J211">
        <v>1436566135</v>
      </c>
      <c r="K211">
        <v>1433974135</v>
      </c>
      <c r="L211">
        <f>Table1[[#This Row],[launched_at]]/86400</f>
        <v>16596.922858796297</v>
      </c>
      <c r="M211" s="5" t="str">
        <f>TEXT(Table1[[#This Row],[div/86400]],"yyyy/mm/dd")</f>
        <v>1945/06/08</v>
      </c>
      <c r="N211" s="5">
        <f>Table1[[#This Row],[change to date]]+DATE(1970,1,1)</f>
        <v>42165</v>
      </c>
      <c r="O211" t="b">
        <v>0</v>
      </c>
      <c r="P211">
        <v>0</v>
      </c>
      <c r="Q211" t="b">
        <v>0</v>
      </c>
      <c r="R211" t="s">
        <v>8266</v>
      </c>
    </row>
    <row r="212" spans="1:18" ht="43.2" x14ac:dyDescent="0.55000000000000004">
      <c r="A212">
        <v>210</v>
      </c>
      <c r="B212" s="3" t="s">
        <v>212</v>
      </c>
      <c r="C212" s="3" t="s">
        <v>4320</v>
      </c>
      <c r="D212" s="10">
        <v>12000</v>
      </c>
      <c r="E212" s="12">
        <v>3030</v>
      </c>
      <c r="F212" s="14">
        <f>Table1[[#This Row],[pledged]]/Table1[[#This Row],[goal]]*100</f>
        <v>25.25</v>
      </c>
      <c r="G212" t="s">
        <v>8220</v>
      </c>
      <c r="H212" t="s">
        <v>8223</v>
      </c>
      <c r="I212" t="s">
        <v>8245</v>
      </c>
      <c r="J212">
        <v>1443675600</v>
      </c>
      <c r="K212">
        <v>1441157592</v>
      </c>
      <c r="L212">
        <f>Table1[[#This Row],[launched_at]]/86400</f>
        <v>16680.064722222221</v>
      </c>
      <c r="M212" s="5" t="str">
        <f>TEXT(Table1[[#This Row],[div/86400]],"yyyy/mm/dd")</f>
        <v>1945/08/31</v>
      </c>
      <c r="N212" s="5">
        <f>Table1[[#This Row],[change to date]]+DATE(1970,1,1)</f>
        <v>42249</v>
      </c>
      <c r="O212" t="b">
        <v>0</v>
      </c>
      <c r="P212">
        <v>33</v>
      </c>
      <c r="Q212" t="b">
        <v>0</v>
      </c>
      <c r="R212" t="s">
        <v>8266</v>
      </c>
    </row>
    <row r="213" spans="1:18" ht="43.2" x14ac:dyDescent="0.55000000000000004">
      <c r="A213">
        <v>211</v>
      </c>
      <c r="B213" s="3" t="s">
        <v>213</v>
      </c>
      <c r="C213" s="3" t="s">
        <v>4321</v>
      </c>
      <c r="D213" s="10">
        <v>5000</v>
      </c>
      <c r="E213" s="12">
        <v>2230</v>
      </c>
      <c r="F213" s="14">
        <f>Table1[[#This Row],[pledged]]/Table1[[#This Row],[goal]]*100</f>
        <v>44.6</v>
      </c>
      <c r="G213" t="s">
        <v>8220</v>
      </c>
      <c r="H213" t="s">
        <v>8223</v>
      </c>
      <c r="I213" t="s">
        <v>8245</v>
      </c>
      <c r="J213">
        <v>1442634617</v>
      </c>
      <c r="K213">
        <v>1440042617</v>
      </c>
      <c r="L213">
        <f>Table1[[#This Row],[launched_at]]/86400</f>
        <v>16667.159918981481</v>
      </c>
      <c r="M213" s="5" t="str">
        <f>TEXT(Table1[[#This Row],[div/86400]],"yyyy/mm/dd")</f>
        <v>1945/08/18</v>
      </c>
      <c r="N213" s="5">
        <f>Table1[[#This Row],[change to date]]+DATE(1970,1,1)</f>
        <v>42236</v>
      </c>
      <c r="O213" t="b">
        <v>0</v>
      </c>
      <c r="P213">
        <v>12</v>
      </c>
      <c r="Q213" t="b">
        <v>0</v>
      </c>
      <c r="R213" t="s">
        <v>8266</v>
      </c>
    </row>
    <row r="214" spans="1:18" ht="28.8" x14ac:dyDescent="0.55000000000000004">
      <c r="A214">
        <v>212</v>
      </c>
      <c r="B214" s="3" t="s">
        <v>214</v>
      </c>
      <c r="C214" s="3" t="s">
        <v>4322</v>
      </c>
      <c r="D214" s="10">
        <v>6300</v>
      </c>
      <c r="E214" s="12">
        <v>1</v>
      </c>
      <c r="F214" s="14">
        <f>Table1[[#This Row],[pledged]]/Table1[[#This Row],[goal]]*100</f>
        <v>1.5873015873015872E-2</v>
      </c>
      <c r="G214" t="s">
        <v>8220</v>
      </c>
      <c r="H214" t="s">
        <v>8223</v>
      </c>
      <c r="I214" t="s">
        <v>8245</v>
      </c>
      <c r="J214">
        <v>1460837320</v>
      </c>
      <c r="K214">
        <v>1455656920</v>
      </c>
      <c r="L214">
        <f>Table1[[#This Row],[launched_at]]/86400</f>
        <v>16847.881018518518</v>
      </c>
      <c r="M214" s="5" t="str">
        <f>TEXT(Table1[[#This Row],[div/86400]],"yyyy/mm/dd")</f>
        <v>1946/02/14</v>
      </c>
      <c r="N214" s="5">
        <f>Table1[[#This Row],[change to date]]+DATE(1970,1,1)</f>
        <v>42416</v>
      </c>
      <c r="O214" t="b">
        <v>0</v>
      </c>
      <c r="P214">
        <v>1</v>
      </c>
      <c r="Q214" t="b">
        <v>0</v>
      </c>
      <c r="R214" t="s">
        <v>8266</v>
      </c>
    </row>
    <row r="215" spans="1:18" ht="28.8" x14ac:dyDescent="0.55000000000000004">
      <c r="A215">
        <v>213</v>
      </c>
      <c r="B215" s="3" t="s">
        <v>215</v>
      </c>
      <c r="C215" s="3" t="s">
        <v>4323</v>
      </c>
      <c r="D215" s="10">
        <v>50000</v>
      </c>
      <c r="E215" s="12">
        <v>20</v>
      </c>
      <c r="F215" s="14">
        <f>Table1[[#This Row],[pledged]]/Table1[[#This Row],[goal]]*100</f>
        <v>0.04</v>
      </c>
      <c r="G215" t="s">
        <v>8220</v>
      </c>
      <c r="H215" t="s">
        <v>8223</v>
      </c>
      <c r="I215" t="s">
        <v>8245</v>
      </c>
      <c r="J215">
        <v>1439734001</v>
      </c>
      <c r="K215">
        <v>1437142547</v>
      </c>
      <c r="L215">
        <f>Table1[[#This Row],[launched_at]]/86400</f>
        <v>16633.594293981481</v>
      </c>
      <c r="M215" s="5" t="str">
        <f>TEXT(Table1[[#This Row],[div/86400]],"yyyy/mm/dd")</f>
        <v>1945/07/15</v>
      </c>
      <c r="N215" s="5">
        <f>Table1[[#This Row],[change to date]]+DATE(1970,1,1)</f>
        <v>42202</v>
      </c>
      <c r="O215" t="b">
        <v>0</v>
      </c>
      <c r="P215">
        <v>1</v>
      </c>
      <c r="Q215" t="b">
        <v>0</v>
      </c>
      <c r="R215" t="s">
        <v>8266</v>
      </c>
    </row>
    <row r="216" spans="1:18" ht="43.2" x14ac:dyDescent="0.55000000000000004">
      <c r="A216">
        <v>214</v>
      </c>
      <c r="B216" s="3" t="s">
        <v>216</v>
      </c>
      <c r="C216" s="3" t="s">
        <v>4324</v>
      </c>
      <c r="D216" s="10">
        <v>12500</v>
      </c>
      <c r="E216" s="12">
        <v>1</v>
      </c>
      <c r="F216" s="14">
        <f>Table1[[#This Row],[pledged]]/Table1[[#This Row],[goal]]*100</f>
        <v>8.0000000000000002E-3</v>
      </c>
      <c r="G216" t="s">
        <v>8220</v>
      </c>
      <c r="H216" t="s">
        <v>8223</v>
      </c>
      <c r="I216" t="s">
        <v>8245</v>
      </c>
      <c r="J216">
        <v>1425655349</v>
      </c>
      <c r="K216">
        <v>1420471349</v>
      </c>
      <c r="L216">
        <f>Table1[[#This Row],[launched_at]]/86400</f>
        <v>16440.640613425927</v>
      </c>
      <c r="M216" s="5" t="str">
        <f>TEXT(Table1[[#This Row],[div/86400]],"yyyy/mm/dd")</f>
        <v>1945/01/03</v>
      </c>
      <c r="N216" s="5">
        <f>Table1[[#This Row],[change to date]]+DATE(1970,1,1)</f>
        <v>42009</v>
      </c>
      <c r="O216" t="b">
        <v>0</v>
      </c>
      <c r="P216">
        <v>1</v>
      </c>
      <c r="Q216" t="b">
        <v>0</v>
      </c>
      <c r="R216" t="s">
        <v>8266</v>
      </c>
    </row>
    <row r="217" spans="1:18" ht="43.2" x14ac:dyDescent="0.55000000000000004">
      <c r="A217">
        <v>215</v>
      </c>
      <c r="B217" s="3" t="s">
        <v>217</v>
      </c>
      <c r="C217" s="3" t="s">
        <v>4325</v>
      </c>
      <c r="D217" s="10">
        <v>4400</v>
      </c>
      <c r="E217" s="12">
        <v>10</v>
      </c>
      <c r="F217" s="14">
        <f>Table1[[#This Row],[pledged]]/Table1[[#This Row],[goal]]*100</f>
        <v>0.22727272727272727</v>
      </c>
      <c r="G217" t="s">
        <v>8220</v>
      </c>
      <c r="H217" t="s">
        <v>8224</v>
      </c>
      <c r="I217" t="s">
        <v>8246</v>
      </c>
      <c r="J217">
        <v>1455753540</v>
      </c>
      <c r="K217">
        <v>1452058282</v>
      </c>
      <c r="L217">
        <f>Table1[[#This Row],[launched_at]]/86400</f>
        <v>16806.230115740742</v>
      </c>
      <c r="M217" s="5" t="str">
        <f>TEXT(Table1[[#This Row],[div/86400]],"yyyy/mm/dd")</f>
        <v>1946/01/04</v>
      </c>
      <c r="N217" s="5">
        <f>Table1[[#This Row],[change to date]]+DATE(1970,1,1)</f>
        <v>42375</v>
      </c>
      <c r="O217" t="b">
        <v>0</v>
      </c>
      <c r="P217">
        <v>1</v>
      </c>
      <c r="Q217" t="b">
        <v>0</v>
      </c>
      <c r="R217" t="s">
        <v>8266</v>
      </c>
    </row>
    <row r="218" spans="1:18" ht="43.2" x14ac:dyDescent="0.55000000000000004">
      <c r="A218">
        <v>216</v>
      </c>
      <c r="B218" s="3" t="s">
        <v>218</v>
      </c>
      <c r="C218" s="3" t="s">
        <v>4326</v>
      </c>
      <c r="D218" s="10">
        <v>50000</v>
      </c>
      <c r="E218" s="12">
        <v>27849.22</v>
      </c>
      <c r="F218" s="14">
        <f>Table1[[#This Row],[pledged]]/Table1[[#This Row],[goal]]*100</f>
        <v>55.698440000000005</v>
      </c>
      <c r="G218" t="s">
        <v>8220</v>
      </c>
      <c r="H218" t="s">
        <v>8223</v>
      </c>
      <c r="I218" t="s">
        <v>8245</v>
      </c>
      <c r="J218">
        <v>1429740037</v>
      </c>
      <c r="K218">
        <v>1425423637</v>
      </c>
      <c r="L218">
        <f>Table1[[#This Row],[launched_at]]/86400</f>
        <v>16497.958761574075</v>
      </c>
      <c r="M218" s="5" t="str">
        <f>TEXT(Table1[[#This Row],[div/86400]],"yyyy/mm/dd")</f>
        <v>1945/03/01</v>
      </c>
      <c r="N218" s="5">
        <f>Table1[[#This Row],[change to date]]+DATE(1970,1,1)</f>
        <v>42066</v>
      </c>
      <c r="O218" t="b">
        <v>0</v>
      </c>
      <c r="P218">
        <v>84</v>
      </c>
      <c r="Q218" t="b">
        <v>0</v>
      </c>
      <c r="R218" t="s">
        <v>8266</v>
      </c>
    </row>
    <row r="219" spans="1:18" x14ac:dyDescent="0.55000000000000004">
      <c r="A219">
        <v>217</v>
      </c>
      <c r="B219" s="3" t="s">
        <v>219</v>
      </c>
      <c r="C219" s="3" t="s">
        <v>4327</v>
      </c>
      <c r="D219" s="10">
        <v>100000</v>
      </c>
      <c r="E219" s="12">
        <v>11943</v>
      </c>
      <c r="F219" s="14">
        <f>Table1[[#This Row],[pledged]]/Table1[[#This Row],[goal]]*100</f>
        <v>11.943</v>
      </c>
      <c r="G219" t="s">
        <v>8220</v>
      </c>
      <c r="H219" t="s">
        <v>8234</v>
      </c>
      <c r="I219" t="s">
        <v>8254</v>
      </c>
      <c r="J219">
        <v>1419780149</v>
      </c>
      <c r="K219">
        <v>1417101749</v>
      </c>
      <c r="L219">
        <f>Table1[[#This Row],[launched_at]]/86400</f>
        <v>16401.640613425927</v>
      </c>
      <c r="M219" s="5" t="str">
        <f>TEXT(Table1[[#This Row],[div/86400]],"yyyy/mm/dd")</f>
        <v>1944/11/25</v>
      </c>
      <c r="N219" s="5">
        <f>Table1[[#This Row],[change to date]]+DATE(1970,1,1)</f>
        <v>41970</v>
      </c>
      <c r="O219" t="b">
        <v>0</v>
      </c>
      <c r="P219">
        <v>38</v>
      </c>
      <c r="Q219" t="b">
        <v>0</v>
      </c>
      <c r="R219" t="s">
        <v>8266</v>
      </c>
    </row>
    <row r="220" spans="1:18" ht="43.2" x14ac:dyDescent="0.55000000000000004">
      <c r="A220">
        <v>218</v>
      </c>
      <c r="B220" s="3" t="s">
        <v>220</v>
      </c>
      <c r="C220" s="3" t="s">
        <v>4328</v>
      </c>
      <c r="D220" s="10">
        <v>5000</v>
      </c>
      <c r="E220" s="12">
        <v>100</v>
      </c>
      <c r="F220" s="14">
        <f>Table1[[#This Row],[pledged]]/Table1[[#This Row],[goal]]*100</f>
        <v>2</v>
      </c>
      <c r="G220" t="s">
        <v>8220</v>
      </c>
      <c r="H220" t="s">
        <v>8223</v>
      </c>
      <c r="I220" t="s">
        <v>8245</v>
      </c>
      <c r="J220">
        <v>1431702289</v>
      </c>
      <c r="K220">
        <v>1426518289</v>
      </c>
      <c r="L220">
        <f>Table1[[#This Row],[launched_at]]/86400</f>
        <v>16510.628344907407</v>
      </c>
      <c r="M220" s="5" t="str">
        <f>TEXT(Table1[[#This Row],[div/86400]],"yyyy/mm/dd")</f>
        <v>1945/03/14</v>
      </c>
      <c r="N220" s="5">
        <f>Table1[[#This Row],[change to date]]+DATE(1970,1,1)</f>
        <v>42079</v>
      </c>
      <c r="O220" t="b">
        <v>0</v>
      </c>
      <c r="P220">
        <v>1</v>
      </c>
      <c r="Q220" t="b">
        <v>0</v>
      </c>
      <c r="R220" t="s">
        <v>8266</v>
      </c>
    </row>
    <row r="221" spans="1:18" ht="28.8" x14ac:dyDescent="0.55000000000000004">
      <c r="A221">
        <v>219</v>
      </c>
      <c r="B221" s="3" t="s">
        <v>221</v>
      </c>
      <c r="C221" s="3" t="s">
        <v>4329</v>
      </c>
      <c r="D221" s="10">
        <v>50000</v>
      </c>
      <c r="E221" s="12">
        <v>8815</v>
      </c>
      <c r="F221" s="14">
        <f>Table1[[#This Row],[pledged]]/Table1[[#This Row],[goal]]*100</f>
        <v>17.630000000000003</v>
      </c>
      <c r="G221" t="s">
        <v>8220</v>
      </c>
      <c r="H221" t="s">
        <v>8223</v>
      </c>
      <c r="I221" t="s">
        <v>8245</v>
      </c>
      <c r="J221">
        <v>1459493940</v>
      </c>
      <c r="K221">
        <v>1456732225</v>
      </c>
      <c r="L221">
        <f>Table1[[#This Row],[launched_at]]/86400</f>
        <v>16860.326678240741</v>
      </c>
      <c r="M221" s="5" t="str">
        <f>TEXT(Table1[[#This Row],[div/86400]],"yyyy/mm/dd")</f>
        <v>1946/02/27</v>
      </c>
      <c r="N221" s="5">
        <f>Table1[[#This Row],[change to date]]+DATE(1970,1,1)</f>
        <v>42429</v>
      </c>
      <c r="O221" t="b">
        <v>0</v>
      </c>
      <c r="P221">
        <v>76</v>
      </c>
      <c r="Q221" t="b">
        <v>0</v>
      </c>
      <c r="R221" t="s">
        <v>8266</v>
      </c>
    </row>
    <row r="222" spans="1:18" ht="43.2" x14ac:dyDescent="0.55000000000000004">
      <c r="A222">
        <v>220</v>
      </c>
      <c r="B222" s="3" t="s">
        <v>222</v>
      </c>
      <c r="C222" s="3" t="s">
        <v>4330</v>
      </c>
      <c r="D222" s="10">
        <v>50000</v>
      </c>
      <c r="E222" s="12">
        <v>360</v>
      </c>
      <c r="F222" s="14">
        <f>Table1[[#This Row],[pledged]]/Table1[[#This Row],[goal]]*100</f>
        <v>0.72</v>
      </c>
      <c r="G222" t="s">
        <v>8220</v>
      </c>
      <c r="H222" t="s">
        <v>8223</v>
      </c>
      <c r="I222" t="s">
        <v>8245</v>
      </c>
      <c r="J222">
        <v>1440101160</v>
      </c>
      <c r="K222">
        <v>1436542030</v>
      </c>
      <c r="L222">
        <f>Table1[[#This Row],[launched_at]]/86400</f>
        <v>16626.643865740742</v>
      </c>
      <c r="M222" s="5" t="str">
        <f>TEXT(Table1[[#This Row],[div/86400]],"yyyy/mm/dd")</f>
        <v>1945/07/08</v>
      </c>
      <c r="N222" s="5">
        <f>Table1[[#This Row],[change to date]]+DATE(1970,1,1)</f>
        <v>42195</v>
      </c>
      <c r="O222" t="b">
        <v>0</v>
      </c>
      <c r="P222">
        <v>3</v>
      </c>
      <c r="Q222" t="b">
        <v>0</v>
      </c>
      <c r="R222" t="s">
        <v>8266</v>
      </c>
    </row>
    <row r="223" spans="1:18" x14ac:dyDescent="0.55000000000000004">
      <c r="A223">
        <v>221</v>
      </c>
      <c r="B223" s="3" t="s">
        <v>223</v>
      </c>
      <c r="C223" s="3" t="s">
        <v>4331</v>
      </c>
      <c r="D223" s="10">
        <v>50000</v>
      </c>
      <c r="E223" s="12">
        <v>0</v>
      </c>
      <c r="F223" s="14">
        <f>Table1[[#This Row],[pledged]]/Table1[[#This Row],[goal]]*100</f>
        <v>0</v>
      </c>
      <c r="G223" t="s">
        <v>8220</v>
      </c>
      <c r="H223" t="s">
        <v>8223</v>
      </c>
      <c r="I223" t="s">
        <v>8245</v>
      </c>
      <c r="J223">
        <v>1427569564</v>
      </c>
      <c r="K223">
        <v>1422389164</v>
      </c>
      <c r="L223">
        <f>Table1[[#This Row],[launched_at]]/86400</f>
        <v>16462.837546296298</v>
      </c>
      <c r="M223" s="5" t="str">
        <f>TEXT(Table1[[#This Row],[div/86400]],"yyyy/mm/dd")</f>
        <v>1945/01/25</v>
      </c>
      <c r="N223" s="5">
        <f>Table1[[#This Row],[change to date]]+DATE(1970,1,1)</f>
        <v>42031</v>
      </c>
      <c r="O223" t="b">
        <v>0</v>
      </c>
      <c r="P223">
        <v>0</v>
      </c>
      <c r="Q223" t="b">
        <v>0</v>
      </c>
      <c r="R223" t="s">
        <v>8266</v>
      </c>
    </row>
    <row r="224" spans="1:18" ht="43.2" x14ac:dyDescent="0.55000000000000004">
      <c r="A224">
        <v>222</v>
      </c>
      <c r="B224" s="3" t="s">
        <v>224</v>
      </c>
      <c r="C224" s="3" t="s">
        <v>4332</v>
      </c>
      <c r="D224" s="10">
        <v>1000</v>
      </c>
      <c r="E224" s="12">
        <v>130</v>
      </c>
      <c r="F224" s="14">
        <f>Table1[[#This Row],[pledged]]/Table1[[#This Row],[goal]]*100</f>
        <v>13</v>
      </c>
      <c r="G224" t="s">
        <v>8220</v>
      </c>
      <c r="H224" t="s">
        <v>8223</v>
      </c>
      <c r="I224" t="s">
        <v>8245</v>
      </c>
      <c r="J224">
        <v>1427423940</v>
      </c>
      <c r="K224">
        <v>1422383318</v>
      </c>
      <c r="L224">
        <f>Table1[[#This Row],[launched_at]]/86400</f>
        <v>16462.769884259258</v>
      </c>
      <c r="M224" s="5" t="str">
        <f>TEXT(Table1[[#This Row],[div/86400]],"yyyy/mm/dd")</f>
        <v>1945/01/25</v>
      </c>
      <c r="N224" s="5">
        <f>Table1[[#This Row],[change to date]]+DATE(1970,1,1)</f>
        <v>42031</v>
      </c>
      <c r="O224" t="b">
        <v>0</v>
      </c>
      <c r="P224">
        <v>2</v>
      </c>
      <c r="Q224" t="b">
        <v>0</v>
      </c>
      <c r="R224" t="s">
        <v>8266</v>
      </c>
    </row>
    <row r="225" spans="1:18" ht="43.2" x14ac:dyDescent="0.55000000000000004">
      <c r="A225">
        <v>223</v>
      </c>
      <c r="B225" s="3" t="s">
        <v>225</v>
      </c>
      <c r="C225" s="3" t="s">
        <v>4333</v>
      </c>
      <c r="D225" s="10">
        <v>1500000</v>
      </c>
      <c r="E225" s="12">
        <v>0</v>
      </c>
      <c r="F225" s="14">
        <f>Table1[[#This Row],[pledged]]/Table1[[#This Row],[goal]]*100</f>
        <v>0</v>
      </c>
      <c r="G225" t="s">
        <v>8220</v>
      </c>
      <c r="H225" t="s">
        <v>8223</v>
      </c>
      <c r="I225" t="s">
        <v>8245</v>
      </c>
      <c r="J225">
        <v>1463879100</v>
      </c>
      <c r="K225">
        <v>1461287350</v>
      </c>
      <c r="L225">
        <f>Table1[[#This Row],[launched_at]]/86400</f>
        <v>16913.048032407409</v>
      </c>
      <c r="M225" s="5" t="str">
        <f>TEXT(Table1[[#This Row],[div/86400]],"yyyy/mm/dd")</f>
        <v>1946/04/21</v>
      </c>
      <c r="N225" s="5">
        <f>Table1[[#This Row],[change to date]]+DATE(1970,1,1)</f>
        <v>42482</v>
      </c>
      <c r="O225" t="b">
        <v>0</v>
      </c>
      <c r="P225">
        <v>0</v>
      </c>
      <c r="Q225" t="b">
        <v>0</v>
      </c>
      <c r="R225" t="s">
        <v>8266</v>
      </c>
    </row>
    <row r="226" spans="1:18" ht="43.2" x14ac:dyDescent="0.55000000000000004">
      <c r="A226">
        <v>224</v>
      </c>
      <c r="B226" s="3" t="s">
        <v>226</v>
      </c>
      <c r="C226" s="3" t="s">
        <v>4334</v>
      </c>
      <c r="D226" s="10">
        <v>6000000</v>
      </c>
      <c r="E226" s="12">
        <v>0</v>
      </c>
      <c r="F226" s="14">
        <f>Table1[[#This Row],[pledged]]/Table1[[#This Row],[goal]]*100</f>
        <v>0</v>
      </c>
      <c r="G226" t="s">
        <v>8220</v>
      </c>
      <c r="H226" t="s">
        <v>8225</v>
      </c>
      <c r="I226" t="s">
        <v>8247</v>
      </c>
      <c r="J226">
        <v>1436506726</v>
      </c>
      <c r="K226">
        <v>1431322726</v>
      </c>
      <c r="L226">
        <f>Table1[[#This Row],[launched_at]]/86400</f>
        <v>16566.235254629628</v>
      </c>
      <c r="M226" s="5" t="str">
        <f>TEXT(Table1[[#This Row],[div/86400]],"yyyy/mm/dd")</f>
        <v>1945/05/09</v>
      </c>
      <c r="N226" s="5">
        <f>Table1[[#This Row],[change to date]]+DATE(1970,1,1)</f>
        <v>42135</v>
      </c>
      <c r="O226" t="b">
        <v>0</v>
      </c>
      <c r="P226">
        <v>0</v>
      </c>
      <c r="Q226" t="b">
        <v>0</v>
      </c>
      <c r="R226" t="s">
        <v>8266</v>
      </c>
    </row>
    <row r="227" spans="1:18" ht="43.2" x14ac:dyDescent="0.55000000000000004">
      <c r="A227">
        <v>225</v>
      </c>
      <c r="B227" s="3" t="s">
        <v>227</v>
      </c>
      <c r="C227" s="3" t="s">
        <v>4335</v>
      </c>
      <c r="D227" s="10">
        <v>200</v>
      </c>
      <c r="E227" s="12">
        <v>0</v>
      </c>
      <c r="F227" s="14">
        <f>Table1[[#This Row],[pledged]]/Table1[[#This Row],[goal]]*100</f>
        <v>0</v>
      </c>
      <c r="G227" t="s">
        <v>8220</v>
      </c>
      <c r="H227" t="s">
        <v>8223</v>
      </c>
      <c r="I227" t="s">
        <v>8245</v>
      </c>
      <c r="J227">
        <v>1460153054</v>
      </c>
      <c r="K227">
        <v>1457564654</v>
      </c>
      <c r="L227">
        <f>Table1[[#This Row],[launched_at]]/86400</f>
        <v>16869.961273148147</v>
      </c>
      <c r="M227" s="5" t="str">
        <f>TEXT(Table1[[#This Row],[div/86400]],"yyyy/mm/dd")</f>
        <v>1946/03/08</v>
      </c>
      <c r="N227" s="5">
        <f>Table1[[#This Row],[change to date]]+DATE(1970,1,1)</f>
        <v>42438</v>
      </c>
      <c r="O227" t="b">
        <v>0</v>
      </c>
      <c r="P227">
        <v>0</v>
      </c>
      <c r="Q227" t="b">
        <v>0</v>
      </c>
      <c r="R227" t="s">
        <v>8266</v>
      </c>
    </row>
    <row r="228" spans="1:18" ht="28.8" x14ac:dyDescent="0.55000000000000004">
      <c r="A228">
        <v>226</v>
      </c>
      <c r="B228" s="3" t="s">
        <v>228</v>
      </c>
      <c r="C228" s="3" t="s">
        <v>4336</v>
      </c>
      <c r="D228" s="10">
        <v>29000</v>
      </c>
      <c r="E228" s="12">
        <v>250</v>
      </c>
      <c r="F228" s="14">
        <f>Table1[[#This Row],[pledged]]/Table1[[#This Row],[goal]]*100</f>
        <v>0.86206896551724133</v>
      </c>
      <c r="G228" t="s">
        <v>8220</v>
      </c>
      <c r="H228" t="s">
        <v>8224</v>
      </c>
      <c r="I228" t="s">
        <v>8246</v>
      </c>
      <c r="J228">
        <v>1433064540</v>
      </c>
      <c r="K228">
        <v>1428854344</v>
      </c>
      <c r="L228">
        <f>Table1[[#This Row],[launched_at]]/86400</f>
        <v>16537.666018518517</v>
      </c>
      <c r="M228" s="5" t="str">
        <f>TEXT(Table1[[#This Row],[div/86400]],"yyyy/mm/dd")</f>
        <v>1945/04/10</v>
      </c>
      <c r="N228" s="5">
        <f>Table1[[#This Row],[change to date]]+DATE(1970,1,1)</f>
        <v>42106</v>
      </c>
      <c r="O228" t="b">
        <v>0</v>
      </c>
      <c r="P228">
        <v>2</v>
      </c>
      <c r="Q228" t="b">
        <v>0</v>
      </c>
      <c r="R228" t="s">
        <v>8266</v>
      </c>
    </row>
    <row r="229" spans="1:18" ht="43.2" x14ac:dyDescent="0.55000000000000004">
      <c r="A229">
        <v>227</v>
      </c>
      <c r="B229" s="3" t="s">
        <v>229</v>
      </c>
      <c r="C229" s="3" t="s">
        <v>4337</v>
      </c>
      <c r="D229" s="10">
        <v>28000</v>
      </c>
      <c r="E229" s="12">
        <v>0</v>
      </c>
      <c r="F229" s="14">
        <f>Table1[[#This Row],[pledged]]/Table1[[#This Row],[goal]]*100</f>
        <v>0</v>
      </c>
      <c r="G229" t="s">
        <v>8220</v>
      </c>
      <c r="H229" t="s">
        <v>8223</v>
      </c>
      <c r="I229" t="s">
        <v>8245</v>
      </c>
      <c r="J229">
        <v>1436477241</v>
      </c>
      <c r="K229">
        <v>1433885241</v>
      </c>
      <c r="L229">
        <f>Table1[[#This Row],[launched_at]]/86400</f>
        <v>16595.893993055557</v>
      </c>
      <c r="M229" s="5" t="str">
        <f>TEXT(Table1[[#This Row],[div/86400]],"yyyy/mm/dd")</f>
        <v>1945/06/07</v>
      </c>
      <c r="N229" s="5">
        <f>Table1[[#This Row],[change to date]]+DATE(1970,1,1)</f>
        <v>42164</v>
      </c>
      <c r="O229" t="b">
        <v>0</v>
      </c>
      <c r="P229">
        <v>0</v>
      </c>
      <c r="Q229" t="b">
        <v>0</v>
      </c>
      <c r="R229" t="s">
        <v>8266</v>
      </c>
    </row>
    <row r="230" spans="1:18" ht="28.8" x14ac:dyDescent="0.55000000000000004">
      <c r="A230">
        <v>228</v>
      </c>
      <c r="B230" s="3" t="s">
        <v>230</v>
      </c>
      <c r="C230" s="3" t="s">
        <v>4338</v>
      </c>
      <c r="D230" s="10">
        <v>8000</v>
      </c>
      <c r="E230" s="12">
        <v>0</v>
      </c>
      <c r="F230" s="14">
        <f>Table1[[#This Row],[pledged]]/Table1[[#This Row],[goal]]*100</f>
        <v>0</v>
      </c>
      <c r="G230" t="s">
        <v>8220</v>
      </c>
      <c r="H230" t="s">
        <v>8224</v>
      </c>
      <c r="I230" t="s">
        <v>8246</v>
      </c>
      <c r="J230">
        <v>1433176105</v>
      </c>
      <c r="K230">
        <v>1427992105</v>
      </c>
      <c r="L230">
        <f>Table1[[#This Row],[launched_at]]/86400</f>
        <v>16527.686400462964</v>
      </c>
      <c r="M230" s="5" t="str">
        <f>TEXT(Table1[[#This Row],[div/86400]],"yyyy/mm/dd")</f>
        <v>1945/03/31</v>
      </c>
      <c r="N230" s="5">
        <f>Table1[[#This Row],[change to date]]+DATE(1970,1,1)</f>
        <v>42096</v>
      </c>
      <c r="O230" t="b">
        <v>0</v>
      </c>
      <c r="P230">
        <v>0</v>
      </c>
      <c r="Q230" t="b">
        <v>0</v>
      </c>
      <c r="R230" t="s">
        <v>8266</v>
      </c>
    </row>
    <row r="231" spans="1:18" ht="43.2" x14ac:dyDescent="0.55000000000000004">
      <c r="A231">
        <v>229</v>
      </c>
      <c r="B231" s="3" t="s">
        <v>231</v>
      </c>
      <c r="C231" s="3" t="s">
        <v>4339</v>
      </c>
      <c r="D231" s="10">
        <v>3000</v>
      </c>
      <c r="E231" s="12">
        <v>0</v>
      </c>
      <c r="F231" s="14">
        <f>Table1[[#This Row],[pledged]]/Table1[[#This Row],[goal]]*100</f>
        <v>0</v>
      </c>
      <c r="G231" t="s">
        <v>8220</v>
      </c>
      <c r="H231" t="s">
        <v>8235</v>
      </c>
      <c r="I231" t="s">
        <v>8248</v>
      </c>
      <c r="J231">
        <v>1455402297</v>
      </c>
      <c r="K231">
        <v>1452810297</v>
      </c>
      <c r="L231">
        <f>Table1[[#This Row],[launched_at]]/86400</f>
        <v>16814.933993055554</v>
      </c>
      <c r="M231" s="5" t="str">
        <f>TEXT(Table1[[#This Row],[div/86400]],"yyyy/mm/dd")</f>
        <v>1946/01/12</v>
      </c>
      <c r="N231" s="5">
        <f>Table1[[#This Row],[change to date]]+DATE(1970,1,1)</f>
        <v>42383</v>
      </c>
      <c r="O231" t="b">
        <v>0</v>
      </c>
      <c r="P231">
        <v>0</v>
      </c>
      <c r="Q231" t="b">
        <v>0</v>
      </c>
      <c r="R231" t="s">
        <v>8266</v>
      </c>
    </row>
    <row r="232" spans="1:18" ht="43.2" x14ac:dyDescent="0.55000000000000004">
      <c r="A232">
        <v>230</v>
      </c>
      <c r="B232" s="3" t="s">
        <v>232</v>
      </c>
      <c r="C232" s="3" t="s">
        <v>4340</v>
      </c>
      <c r="D232" s="10">
        <v>15000</v>
      </c>
      <c r="E232" s="12">
        <v>60</v>
      </c>
      <c r="F232" s="14">
        <f>Table1[[#This Row],[pledged]]/Table1[[#This Row],[goal]]*100</f>
        <v>0.4</v>
      </c>
      <c r="G232" t="s">
        <v>8220</v>
      </c>
      <c r="H232" t="s">
        <v>8223</v>
      </c>
      <c r="I232" t="s">
        <v>8245</v>
      </c>
      <c r="J232">
        <v>1433443151</v>
      </c>
      <c r="K232">
        <v>1430851151</v>
      </c>
      <c r="L232">
        <f>Table1[[#This Row],[launched_at]]/86400</f>
        <v>16560.77721064815</v>
      </c>
      <c r="M232" s="5" t="str">
        <f>TEXT(Table1[[#This Row],[div/86400]],"yyyy/mm/dd")</f>
        <v>1945/05/03</v>
      </c>
      <c r="N232" s="5">
        <f>Table1[[#This Row],[change to date]]+DATE(1970,1,1)</f>
        <v>42129</v>
      </c>
      <c r="O232" t="b">
        <v>0</v>
      </c>
      <c r="P232">
        <v>2</v>
      </c>
      <c r="Q232" t="b">
        <v>0</v>
      </c>
      <c r="R232" t="s">
        <v>8266</v>
      </c>
    </row>
    <row r="233" spans="1:18" ht="43.2" x14ac:dyDescent="0.55000000000000004">
      <c r="A233">
        <v>231</v>
      </c>
      <c r="B233" s="3" t="s">
        <v>233</v>
      </c>
      <c r="C233" s="3" t="s">
        <v>4341</v>
      </c>
      <c r="D233" s="10">
        <v>1500000</v>
      </c>
      <c r="E233" s="12">
        <v>0</v>
      </c>
      <c r="F233" s="14">
        <f>Table1[[#This Row],[pledged]]/Table1[[#This Row],[goal]]*100</f>
        <v>0</v>
      </c>
      <c r="G233" t="s">
        <v>8220</v>
      </c>
      <c r="H233" t="s">
        <v>8223</v>
      </c>
      <c r="I233" t="s">
        <v>8245</v>
      </c>
      <c r="J233">
        <v>1451775651</v>
      </c>
      <c r="K233">
        <v>1449183651</v>
      </c>
      <c r="L233">
        <f>Table1[[#This Row],[launched_at]]/86400</f>
        <v>16772.95892361111</v>
      </c>
      <c r="M233" s="5" t="str">
        <f>TEXT(Table1[[#This Row],[div/86400]],"yyyy/mm/dd")</f>
        <v>1945/12/01</v>
      </c>
      <c r="N233" s="5">
        <f>Table1[[#This Row],[change to date]]+DATE(1970,1,1)</f>
        <v>42341</v>
      </c>
      <c r="O233" t="b">
        <v>0</v>
      </c>
      <c r="P233">
        <v>0</v>
      </c>
      <c r="Q233" t="b">
        <v>0</v>
      </c>
      <c r="R233" t="s">
        <v>8266</v>
      </c>
    </row>
    <row r="234" spans="1:18" ht="43.2" x14ac:dyDescent="0.55000000000000004">
      <c r="A234">
        <v>232</v>
      </c>
      <c r="B234" s="3" t="s">
        <v>234</v>
      </c>
      <c r="C234" s="3" t="s">
        <v>4342</v>
      </c>
      <c r="D234" s="10">
        <v>4000</v>
      </c>
      <c r="E234" s="12">
        <v>110</v>
      </c>
      <c r="F234" s="14">
        <f>Table1[[#This Row],[pledged]]/Table1[[#This Row],[goal]]*100</f>
        <v>2.75</v>
      </c>
      <c r="G234" t="s">
        <v>8220</v>
      </c>
      <c r="H234" t="s">
        <v>8224</v>
      </c>
      <c r="I234" t="s">
        <v>8246</v>
      </c>
      <c r="J234">
        <v>1425066546</v>
      </c>
      <c r="K234">
        <v>1422474546</v>
      </c>
      <c r="L234">
        <f>Table1[[#This Row],[launched_at]]/86400</f>
        <v>16463.82576388889</v>
      </c>
      <c r="M234" s="5" t="str">
        <f>TEXT(Table1[[#This Row],[div/86400]],"yyyy/mm/dd")</f>
        <v>1945/01/26</v>
      </c>
      <c r="N234" s="5">
        <f>Table1[[#This Row],[change to date]]+DATE(1970,1,1)</f>
        <v>42032</v>
      </c>
      <c r="O234" t="b">
        <v>0</v>
      </c>
      <c r="P234">
        <v>7</v>
      </c>
      <c r="Q234" t="b">
        <v>0</v>
      </c>
      <c r="R234" t="s">
        <v>8266</v>
      </c>
    </row>
    <row r="235" spans="1:18" ht="43.2" x14ac:dyDescent="0.55000000000000004">
      <c r="A235">
        <v>233</v>
      </c>
      <c r="B235" s="3" t="s">
        <v>235</v>
      </c>
      <c r="C235" s="3" t="s">
        <v>4343</v>
      </c>
      <c r="D235" s="10">
        <v>350000</v>
      </c>
      <c r="E235" s="12">
        <v>0</v>
      </c>
      <c r="F235" s="14">
        <f>Table1[[#This Row],[pledged]]/Table1[[#This Row],[goal]]*100</f>
        <v>0</v>
      </c>
      <c r="G235" t="s">
        <v>8220</v>
      </c>
      <c r="H235" t="s">
        <v>8223</v>
      </c>
      <c r="I235" t="s">
        <v>8245</v>
      </c>
      <c r="J235">
        <v>1475185972</v>
      </c>
      <c r="K235">
        <v>1472593972</v>
      </c>
      <c r="L235">
        <f>Table1[[#This Row],[launched_at]]/86400</f>
        <v>17043.911712962963</v>
      </c>
      <c r="M235" s="5" t="str">
        <f>TEXT(Table1[[#This Row],[div/86400]],"yyyy/mm/dd")</f>
        <v>1946/08/29</v>
      </c>
      <c r="N235" s="5">
        <f>Table1[[#This Row],[change to date]]+DATE(1970,1,1)</f>
        <v>42612</v>
      </c>
      <c r="O235" t="b">
        <v>0</v>
      </c>
      <c r="P235">
        <v>0</v>
      </c>
      <c r="Q235" t="b">
        <v>0</v>
      </c>
      <c r="R235" t="s">
        <v>8266</v>
      </c>
    </row>
    <row r="236" spans="1:18" ht="43.2" x14ac:dyDescent="0.55000000000000004">
      <c r="A236">
        <v>234</v>
      </c>
      <c r="B236" s="3" t="s">
        <v>236</v>
      </c>
      <c r="C236" s="3" t="s">
        <v>4344</v>
      </c>
      <c r="D236" s="10">
        <v>1000</v>
      </c>
      <c r="E236" s="12">
        <v>401</v>
      </c>
      <c r="F236" s="14">
        <f>Table1[[#This Row],[pledged]]/Table1[[#This Row],[goal]]*100</f>
        <v>40.1</v>
      </c>
      <c r="G236" t="s">
        <v>8220</v>
      </c>
      <c r="H236" t="s">
        <v>8223</v>
      </c>
      <c r="I236" t="s">
        <v>8245</v>
      </c>
      <c r="J236">
        <v>1434847859</v>
      </c>
      <c r="K236">
        <v>1431391859</v>
      </c>
      <c r="L236">
        <f>Table1[[#This Row],[launched_at]]/86400</f>
        <v>16567.035405092593</v>
      </c>
      <c r="M236" s="5" t="str">
        <f>TEXT(Table1[[#This Row],[div/86400]],"yyyy/mm/dd")</f>
        <v>1945/05/10</v>
      </c>
      <c r="N236" s="5">
        <f>Table1[[#This Row],[change to date]]+DATE(1970,1,1)</f>
        <v>42136</v>
      </c>
      <c r="O236" t="b">
        <v>0</v>
      </c>
      <c r="P236">
        <v>5</v>
      </c>
      <c r="Q236" t="b">
        <v>0</v>
      </c>
      <c r="R236" t="s">
        <v>8266</v>
      </c>
    </row>
    <row r="237" spans="1:18" ht="28.8" x14ac:dyDescent="0.55000000000000004">
      <c r="A237">
        <v>235</v>
      </c>
      <c r="B237" s="3" t="s">
        <v>237</v>
      </c>
      <c r="C237" s="3" t="s">
        <v>4345</v>
      </c>
      <c r="D237" s="10">
        <v>10000</v>
      </c>
      <c r="E237" s="12">
        <v>0</v>
      </c>
      <c r="F237" s="14">
        <f>Table1[[#This Row],[pledged]]/Table1[[#This Row],[goal]]*100</f>
        <v>0</v>
      </c>
      <c r="G237" t="s">
        <v>8220</v>
      </c>
      <c r="H237" t="s">
        <v>8223</v>
      </c>
      <c r="I237" t="s">
        <v>8245</v>
      </c>
      <c r="J237">
        <v>1436478497</v>
      </c>
      <c r="K237">
        <v>1433886497</v>
      </c>
      <c r="L237">
        <f>Table1[[#This Row],[launched_at]]/86400</f>
        <v>16595.908530092591</v>
      </c>
      <c r="M237" s="5" t="str">
        <f>TEXT(Table1[[#This Row],[div/86400]],"yyyy/mm/dd")</f>
        <v>1945/06/07</v>
      </c>
      <c r="N237" s="5">
        <f>Table1[[#This Row],[change to date]]+DATE(1970,1,1)</f>
        <v>42164</v>
      </c>
      <c r="O237" t="b">
        <v>0</v>
      </c>
      <c r="P237">
        <v>0</v>
      </c>
      <c r="Q237" t="b">
        <v>0</v>
      </c>
      <c r="R237" t="s">
        <v>8266</v>
      </c>
    </row>
    <row r="238" spans="1:18" ht="43.2" x14ac:dyDescent="0.55000000000000004">
      <c r="A238">
        <v>236</v>
      </c>
      <c r="B238" s="3" t="s">
        <v>238</v>
      </c>
      <c r="C238" s="3" t="s">
        <v>4346</v>
      </c>
      <c r="D238" s="10">
        <v>150000</v>
      </c>
      <c r="E238" s="12">
        <v>0</v>
      </c>
      <c r="F238" s="14">
        <f>Table1[[#This Row],[pledged]]/Table1[[#This Row],[goal]]*100</f>
        <v>0</v>
      </c>
      <c r="G238" t="s">
        <v>8220</v>
      </c>
      <c r="H238" t="s">
        <v>8223</v>
      </c>
      <c r="I238" t="s">
        <v>8245</v>
      </c>
      <c r="J238">
        <v>1451952000</v>
      </c>
      <c r="K238">
        <v>1447380099</v>
      </c>
      <c r="L238">
        <f>Table1[[#This Row],[launched_at]]/86400</f>
        <v>16752.084479166668</v>
      </c>
      <c r="M238" s="5" t="str">
        <f>TEXT(Table1[[#This Row],[div/86400]],"yyyy/mm/dd")</f>
        <v>1945/11/11</v>
      </c>
      <c r="N238" s="5">
        <f>Table1[[#This Row],[change to date]]+DATE(1970,1,1)</f>
        <v>42321</v>
      </c>
      <c r="O238" t="b">
        <v>0</v>
      </c>
      <c r="P238">
        <v>0</v>
      </c>
      <c r="Q238" t="b">
        <v>0</v>
      </c>
      <c r="R238" t="s">
        <v>8266</v>
      </c>
    </row>
    <row r="239" spans="1:18" x14ac:dyDescent="0.55000000000000004">
      <c r="A239">
        <v>237</v>
      </c>
      <c r="B239" s="3" t="s">
        <v>239</v>
      </c>
      <c r="C239" s="3" t="s">
        <v>4347</v>
      </c>
      <c r="D239" s="10">
        <v>15000</v>
      </c>
      <c r="E239" s="12">
        <v>50</v>
      </c>
      <c r="F239" s="14">
        <f>Table1[[#This Row],[pledged]]/Table1[[#This Row],[goal]]*100</f>
        <v>0.33333333333333337</v>
      </c>
      <c r="G239" t="s">
        <v>8220</v>
      </c>
      <c r="H239" t="s">
        <v>8223</v>
      </c>
      <c r="I239" t="s">
        <v>8245</v>
      </c>
      <c r="J239">
        <v>1457445069</v>
      </c>
      <c r="K239">
        <v>1452261069</v>
      </c>
      <c r="L239">
        <f>Table1[[#This Row],[launched_at]]/86400</f>
        <v>16808.577187499999</v>
      </c>
      <c r="M239" s="5" t="str">
        <f>TEXT(Table1[[#This Row],[div/86400]],"yyyy/mm/dd")</f>
        <v>1946/01/06</v>
      </c>
      <c r="N239" s="5">
        <f>Table1[[#This Row],[change to date]]+DATE(1970,1,1)</f>
        <v>42377</v>
      </c>
      <c r="O239" t="b">
        <v>0</v>
      </c>
      <c r="P239">
        <v>1</v>
      </c>
      <c r="Q239" t="b">
        <v>0</v>
      </c>
      <c r="R239" t="s">
        <v>8266</v>
      </c>
    </row>
    <row r="240" spans="1:18" ht="43.2" x14ac:dyDescent="0.55000000000000004">
      <c r="A240">
        <v>238</v>
      </c>
      <c r="B240" s="3" t="s">
        <v>240</v>
      </c>
      <c r="C240" s="3" t="s">
        <v>4348</v>
      </c>
      <c r="D240" s="10">
        <v>26000</v>
      </c>
      <c r="E240" s="12">
        <v>0</v>
      </c>
      <c r="F240" s="14">
        <f>Table1[[#This Row],[pledged]]/Table1[[#This Row],[goal]]*100</f>
        <v>0</v>
      </c>
      <c r="G240" t="s">
        <v>8220</v>
      </c>
      <c r="H240" t="s">
        <v>8223</v>
      </c>
      <c r="I240" t="s">
        <v>8245</v>
      </c>
      <c r="J240">
        <v>1483088400</v>
      </c>
      <c r="K240">
        <v>1481324760</v>
      </c>
      <c r="L240">
        <f>Table1[[#This Row],[launched_at]]/86400</f>
        <v>17144.962500000001</v>
      </c>
      <c r="M240" s="5" t="str">
        <f>TEXT(Table1[[#This Row],[div/86400]],"yyyy/mm/dd")</f>
        <v>1946/12/08</v>
      </c>
      <c r="N240" s="5">
        <f>Table1[[#This Row],[change to date]]+DATE(1970,1,1)</f>
        <v>42713</v>
      </c>
      <c r="O240" t="b">
        <v>0</v>
      </c>
      <c r="P240">
        <v>0</v>
      </c>
      <c r="Q240" t="b">
        <v>0</v>
      </c>
      <c r="R240" t="s">
        <v>8266</v>
      </c>
    </row>
    <row r="241" spans="1:18" ht="43.2" x14ac:dyDescent="0.55000000000000004">
      <c r="A241">
        <v>239</v>
      </c>
      <c r="B241" s="3" t="s">
        <v>241</v>
      </c>
      <c r="C241" s="3" t="s">
        <v>4349</v>
      </c>
      <c r="D241" s="10">
        <v>1000</v>
      </c>
      <c r="E241" s="12">
        <v>250</v>
      </c>
      <c r="F241" s="14">
        <f>Table1[[#This Row],[pledged]]/Table1[[#This Row],[goal]]*100</f>
        <v>25</v>
      </c>
      <c r="G241" t="s">
        <v>8220</v>
      </c>
      <c r="H241" t="s">
        <v>8225</v>
      </c>
      <c r="I241" t="s">
        <v>8247</v>
      </c>
      <c r="J241">
        <v>1446984000</v>
      </c>
      <c r="K241">
        <v>1445308730</v>
      </c>
      <c r="L241">
        <f>Table1[[#This Row],[launched_at]]/86400</f>
        <v>16728.110300925928</v>
      </c>
      <c r="M241" s="5" t="str">
        <f>TEXT(Table1[[#This Row],[div/86400]],"yyyy/mm/dd")</f>
        <v>1945/10/18</v>
      </c>
      <c r="N241" s="5">
        <f>Table1[[#This Row],[change to date]]+DATE(1970,1,1)</f>
        <v>42297</v>
      </c>
      <c r="O241" t="b">
        <v>0</v>
      </c>
      <c r="P241">
        <v>5</v>
      </c>
      <c r="Q241" t="b">
        <v>0</v>
      </c>
      <c r="R241" t="s">
        <v>8266</v>
      </c>
    </row>
    <row r="242" spans="1:18" ht="43.2" x14ac:dyDescent="0.55000000000000004">
      <c r="A242">
        <v>240</v>
      </c>
      <c r="B242" s="3" t="s">
        <v>242</v>
      </c>
      <c r="C242" s="3" t="s">
        <v>4350</v>
      </c>
      <c r="D242" s="10">
        <v>15000</v>
      </c>
      <c r="E242" s="12">
        <v>16145.12</v>
      </c>
      <c r="F242" s="14">
        <f>Table1[[#This Row],[pledged]]/Table1[[#This Row],[goal]]*100</f>
        <v>107.63413333333334</v>
      </c>
      <c r="G242" t="s">
        <v>8218</v>
      </c>
      <c r="H242" t="s">
        <v>8223</v>
      </c>
      <c r="I242" t="s">
        <v>8245</v>
      </c>
      <c r="J242">
        <v>1367773211</v>
      </c>
      <c r="K242">
        <v>1363885211</v>
      </c>
      <c r="L242">
        <f>Table1[[#This Row],[launched_at]]/86400</f>
        <v>15785.708460648148</v>
      </c>
      <c r="M242" s="5" t="str">
        <f>TEXT(Table1[[#This Row],[div/86400]],"yyyy/mm/dd")</f>
        <v>1943/03/20</v>
      </c>
      <c r="N242" s="5">
        <f>Table1[[#This Row],[change to date]]+DATE(1970,1,1)</f>
        <v>41354</v>
      </c>
      <c r="O242" t="b">
        <v>1</v>
      </c>
      <c r="P242">
        <v>137</v>
      </c>
      <c r="Q242" t="b">
        <v>1</v>
      </c>
      <c r="R242" t="s">
        <v>8267</v>
      </c>
    </row>
    <row r="243" spans="1:18" ht="43.2" x14ac:dyDescent="0.55000000000000004">
      <c r="A243">
        <v>241</v>
      </c>
      <c r="B243" s="3" t="s">
        <v>243</v>
      </c>
      <c r="C243" s="3" t="s">
        <v>4351</v>
      </c>
      <c r="D243" s="10">
        <v>36400</v>
      </c>
      <c r="E243" s="12">
        <v>41000</v>
      </c>
      <c r="F243" s="14">
        <f>Table1[[#This Row],[pledged]]/Table1[[#This Row],[goal]]*100</f>
        <v>112.63736263736264</v>
      </c>
      <c r="G243" t="s">
        <v>8218</v>
      </c>
      <c r="H243" t="s">
        <v>8223</v>
      </c>
      <c r="I243" t="s">
        <v>8245</v>
      </c>
      <c r="J243">
        <v>1419180304</v>
      </c>
      <c r="K243">
        <v>1415292304</v>
      </c>
      <c r="L243">
        <f>Table1[[#This Row],[launched_at]]/86400</f>
        <v>16380.697962962962</v>
      </c>
      <c r="M243" s="5" t="str">
        <f>TEXT(Table1[[#This Row],[div/86400]],"yyyy/mm/dd")</f>
        <v>1944/11/04</v>
      </c>
      <c r="N243" s="5">
        <f>Table1[[#This Row],[change to date]]+DATE(1970,1,1)</f>
        <v>41949</v>
      </c>
      <c r="O243" t="b">
        <v>1</v>
      </c>
      <c r="P243">
        <v>376</v>
      </c>
      <c r="Q243" t="b">
        <v>1</v>
      </c>
      <c r="R243" t="s">
        <v>8267</v>
      </c>
    </row>
    <row r="244" spans="1:18" ht="43.2" x14ac:dyDescent="0.55000000000000004">
      <c r="A244">
        <v>242</v>
      </c>
      <c r="B244" s="3" t="s">
        <v>244</v>
      </c>
      <c r="C244" s="3" t="s">
        <v>4352</v>
      </c>
      <c r="D244" s="10">
        <v>13000</v>
      </c>
      <c r="E244" s="12">
        <v>14750</v>
      </c>
      <c r="F244" s="14">
        <f>Table1[[#This Row],[pledged]]/Table1[[#This Row],[goal]]*100</f>
        <v>113.46153846153845</v>
      </c>
      <c r="G244" t="s">
        <v>8218</v>
      </c>
      <c r="H244" t="s">
        <v>8223</v>
      </c>
      <c r="I244" t="s">
        <v>8245</v>
      </c>
      <c r="J244">
        <v>1324381790</v>
      </c>
      <c r="K244">
        <v>1321357790</v>
      </c>
      <c r="L244">
        <f>Table1[[#This Row],[launched_at]]/86400</f>
        <v>15293.492939814814</v>
      </c>
      <c r="M244" s="5" t="str">
        <f>TEXT(Table1[[#This Row],[div/86400]],"yyyy/mm/dd")</f>
        <v>1941/11/13</v>
      </c>
      <c r="N244" s="5">
        <f>Table1[[#This Row],[change to date]]+DATE(1970,1,1)</f>
        <v>40862</v>
      </c>
      <c r="O244" t="b">
        <v>1</v>
      </c>
      <c r="P244">
        <v>202</v>
      </c>
      <c r="Q244" t="b">
        <v>1</v>
      </c>
      <c r="R244" t="s">
        <v>8267</v>
      </c>
    </row>
    <row r="245" spans="1:18" ht="43.2" x14ac:dyDescent="0.55000000000000004">
      <c r="A245">
        <v>243</v>
      </c>
      <c r="B245" s="3" t="s">
        <v>245</v>
      </c>
      <c r="C245" s="3" t="s">
        <v>4353</v>
      </c>
      <c r="D245" s="10">
        <v>25000</v>
      </c>
      <c r="E245" s="12">
        <v>25648</v>
      </c>
      <c r="F245" s="14">
        <f>Table1[[#This Row],[pledged]]/Table1[[#This Row],[goal]]*100</f>
        <v>102.592</v>
      </c>
      <c r="G245" t="s">
        <v>8218</v>
      </c>
      <c r="H245" t="s">
        <v>8223</v>
      </c>
      <c r="I245" t="s">
        <v>8245</v>
      </c>
      <c r="J245">
        <v>1393031304</v>
      </c>
      <c r="K245">
        <v>1390439304</v>
      </c>
      <c r="L245">
        <f>Table1[[#This Row],[launched_at]]/86400</f>
        <v>16093.047500000001</v>
      </c>
      <c r="M245" s="5" t="str">
        <f>TEXT(Table1[[#This Row],[div/86400]],"yyyy/mm/dd")</f>
        <v>1944/01/22</v>
      </c>
      <c r="N245" s="5">
        <f>Table1[[#This Row],[change to date]]+DATE(1970,1,1)</f>
        <v>41662</v>
      </c>
      <c r="O245" t="b">
        <v>1</v>
      </c>
      <c r="P245">
        <v>328</v>
      </c>
      <c r="Q245" t="b">
        <v>1</v>
      </c>
      <c r="R245" t="s">
        <v>8267</v>
      </c>
    </row>
    <row r="246" spans="1:18" ht="43.2" x14ac:dyDescent="0.55000000000000004">
      <c r="A246">
        <v>244</v>
      </c>
      <c r="B246" s="4">
        <v>39756</v>
      </c>
      <c r="C246" s="3" t="s">
        <v>4354</v>
      </c>
      <c r="D246" s="10">
        <v>3500</v>
      </c>
      <c r="E246" s="12">
        <v>3981.5</v>
      </c>
      <c r="F246" s="14">
        <f>Table1[[#This Row],[pledged]]/Table1[[#This Row],[goal]]*100</f>
        <v>113.75714285714287</v>
      </c>
      <c r="G246" t="s">
        <v>8218</v>
      </c>
      <c r="H246" t="s">
        <v>8223</v>
      </c>
      <c r="I246" t="s">
        <v>8245</v>
      </c>
      <c r="J246">
        <v>1268723160</v>
      </c>
      <c r="K246">
        <v>1265269559</v>
      </c>
      <c r="L246">
        <f>Table1[[#This Row],[launched_at]]/86400</f>
        <v>14644.323599537038</v>
      </c>
      <c r="M246" s="5" t="str">
        <f>TEXT(Table1[[#This Row],[div/86400]],"yyyy/mm/dd")</f>
        <v>1940/02/03</v>
      </c>
      <c r="N246" s="5">
        <f>Table1[[#This Row],[change to date]]+DATE(1970,1,1)</f>
        <v>40213</v>
      </c>
      <c r="O246" t="b">
        <v>1</v>
      </c>
      <c r="P246">
        <v>84</v>
      </c>
      <c r="Q246" t="b">
        <v>1</v>
      </c>
      <c r="R246" t="s">
        <v>8267</v>
      </c>
    </row>
    <row r="247" spans="1:18" ht="43.2" x14ac:dyDescent="0.55000000000000004">
      <c r="A247">
        <v>245</v>
      </c>
      <c r="B247" s="3" t="s">
        <v>246</v>
      </c>
      <c r="C247" s="3" t="s">
        <v>4355</v>
      </c>
      <c r="D247" s="10">
        <v>5000</v>
      </c>
      <c r="E247" s="12">
        <v>5186</v>
      </c>
      <c r="F247" s="14">
        <f>Table1[[#This Row],[pledged]]/Table1[[#This Row],[goal]]*100</f>
        <v>103.71999999999998</v>
      </c>
      <c r="G247" t="s">
        <v>8218</v>
      </c>
      <c r="H247" t="s">
        <v>8223</v>
      </c>
      <c r="I247" t="s">
        <v>8245</v>
      </c>
      <c r="J247">
        <v>1345079785</v>
      </c>
      <c r="K247">
        <v>1342487785</v>
      </c>
      <c r="L247">
        <f>Table1[[#This Row],[launched_at]]/86400</f>
        <v>15538.053067129629</v>
      </c>
      <c r="M247" s="5" t="str">
        <f>TEXT(Table1[[#This Row],[div/86400]],"yyyy/mm/dd")</f>
        <v>1942/07/16</v>
      </c>
      <c r="N247" s="5">
        <f>Table1[[#This Row],[change to date]]+DATE(1970,1,1)</f>
        <v>41107</v>
      </c>
      <c r="O247" t="b">
        <v>1</v>
      </c>
      <c r="P247">
        <v>96</v>
      </c>
      <c r="Q247" t="b">
        <v>1</v>
      </c>
      <c r="R247" t="s">
        <v>8267</v>
      </c>
    </row>
    <row r="248" spans="1:18" ht="43.2" x14ac:dyDescent="0.55000000000000004">
      <c r="A248">
        <v>246</v>
      </c>
      <c r="B248" s="3" t="s">
        <v>247</v>
      </c>
      <c r="C248" s="3" t="s">
        <v>4356</v>
      </c>
      <c r="D248" s="10">
        <v>5000</v>
      </c>
      <c r="E248" s="12">
        <v>15273</v>
      </c>
      <c r="F248" s="14">
        <f>Table1[[#This Row],[pledged]]/Table1[[#This Row],[goal]]*100</f>
        <v>305.46000000000004</v>
      </c>
      <c r="G248" t="s">
        <v>8218</v>
      </c>
      <c r="H248" t="s">
        <v>8223</v>
      </c>
      <c r="I248" t="s">
        <v>8245</v>
      </c>
      <c r="J248">
        <v>1292665405</v>
      </c>
      <c r="K248">
        <v>1288341805</v>
      </c>
      <c r="L248">
        <f>Table1[[#This Row],[launched_at]]/86400</f>
        <v>14911.363483796296</v>
      </c>
      <c r="M248" s="5" t="str">
        <f>TEXT(Table1[[#This Row],[div/86400]],"yyyy/mm/dd")</f>
        <v>1940/10/27</v>
      </c>
      <c r="N248" s="5">
        <f>Table1[[#This Row],[change to date]]+DATE(1970,1,1)</f>
        <v>40480</v>
      </c>
      <c r="O248" t="b">
        <v>1</v>
      </c>
      <c r="P248">
        <v>223</v>
      </c>
      <c r="Q248" t="b">
        <v>1</v>
      </c>
      <c r="R248" t="s">
        <v>8267</v>
      </c>
    </row>
    <row r="249" spans="1:18" ht="43.2" x14ac:dyDescent="0.55000000000000004">
      <c r="A249">
        <v>247</v>
      </c>
      <c r="B249" s="3" t="s">
        <v>248</v>
      </c>
      <c r="C249" s="3" t="s">
        <v>4357</v>
      </c>
      <c r="D249" s="10">
        <v>5000</v>
      </c>
      <c r="E249" s="12">
        <v>6705</v>
      </c>
      <c r="F249" s="14">
        <f>Table1[[#This Row],[pledged]]/Table1[[#This Row],[goal]]*100</f>
        <v>134.1</v>
      </c>
      <c r="G249" t="s">
        <v>8218</v>
      </c>
      <c r="H249" t="s">
        <v>8223</v>
      </c>
      <c r="I249" t="s">
        <v>8245</v>
      </c>
      <c r="J249">
        <v>1287200340</v>
      </c>
      <c r="K249">
        <v>1284042614</v>
      </c>
      <c r="L249">
        <f>Table1[[#This Row],[launched_at]]/86400</f>
        <v>14861.604328703705</v>
      </c>
      <c r="M249" s="5" t="str">
        <f>TEXT(Table1[[#This Row],[div/86400]],"yyyy/mm/dd")</f>
        <v>1940/09/07</v>
      </c>
      <c r="N249" s="5">
        <f>Table1[[#This Row],[change to date]]+DATE(1970,1,1)</f>
        <v>40430</v>
      </c>
      <c r="O249" t="b">
        <v>1</v>
      </c>
      <c r="P249">
        <v>62</v>
      </c>
      <c r="Q249" t="b">
        <v>1</v>
      </c>
      <c r="R249" t="s">
        <v>8267</v>
      </c>
    </row>
    <row r="250" spans="1:18" ht="43.2" x14ac:dyDescent="0.55000000000000004">
      <c r="A250">
        <v>248</v>
      </c>
      <c r="B250" s="3" t="s">
        <v>249</v>
      </c>
      <c r="C250" s="3" t="s">
        <v>4358</v>
      </c>
      <c r="D250" s="10">
        <v>85000</v>
      </c>
      <c r="E250" s="12">
        <v>86133</v>
      </c>
      <c r="F250" s="14">
        <f>Table1[[#This Row],[pledged]]/Table1[[#This Row],[goal]]*100</f>
        <v>101.33294117647058</v>
      </c>
      <c r="G250" t="s">
        <v>8218</v>
      </c>
      <c r="H250" t="s">
        <v>8223</v>
      </c>
      <c r="I250" t="s">
        <v>8245</v>
      </c>
      <c r="J250">
        <v>1325961309</v>
      </c>
      <c r="K250">
        <v>1322073309</v>
      </c>
      <c r="L250">
        <f>Table1[[#This Row],[launched_at]]/86400</f>
        <v>15301.774409722222</v>
      </c>
      <c r="M250" s="5" t="str">
        <f>TEXT(Table1[[#This Row],[div/86400]],"yyyy/mm/dd")</f>
        <v>1941/11/21</v>
      </c>
      <c r="N250" s="5">
        <f>Table1[[#This Row],[change to date]]+DATE(1970,1,1)</f>
        <v>40870</v>
      </c>
      <c r="O250" t="b">
        <v>1</v>
      </c>
      <c r="P250">
        <v>146</v>
      </c>
      <c r="Q250" t="b">
        <v>1</v>
      </c>
      <c r="R250" t="s">
        <v>8267</v>
      </c>
    </row>
    <row r="251" spans="1:18" ht="43.2" x14ac:dyDescent="0.55000000000000004">
      <c r="A251">
        <v>249</v>
      </c>
      <c r="B251" s="3" t="s">
        <v>250</v>
      </c>
      <c r="C251" s="3" t="s">
        <v>4359</v>
      </c>
      <c r="D251" s="10">
        <v>10000</v>
      </c>
      <c r="E251" s="12">
        <v>11292</v>
      </c>
      <c r="F251" s="14">
        <f>Table1[[#This Row],[pledged]]/Table1[[#This Row],[goal]]*100</f>
        <v>112.92</v>
      </c>
      <c r="G251" t="s">
        <v>8218</v>
      </c>
      <c r="H251" t="s">
        <v>8223</v>
      </c>
      <c r="I251" t="s">
        <v>8245</v>
      </c>
      <c r="J251">
        <v>1282498800</v>
      </c>
      <c r="K251">
        <v>1275603020</v>
      </c>
      <c r="L251">
        <f>Table1[[#This Row],[launched_at]]/86400</f>
        <v>14763.923842592592</v>
      </c>
      <c r="M251" s="5" t="str">
        <f>TEXT(Table1[[#This Row],[div/86400]],"yyyy/mm/dd")</f>
        <v>1940/06/01</v>
      </c>
      <c r="N251" s="5">
        <f>Table1[[#This Row],[change to date]]+DATE(1970,1,1)</f>
        <v>40332</v>
      </c>
      <c r="O251" t="b">
        <v>1</v>
      </c>
      <c r="P251">
        <v>235</v>
      </c>
      <c r="Q251" t="b">
        <v>1</v>
      </c>
      <c r="R251" t="s">
        <v>8267</v>
      </c>
    </row>
    <row r="252" spans="1:18" ht="43.2" x14ac:dyDescent="0.55000000000000004">
      <c r="A252">
        <v>250</v>
      </c>
      <c r="B252" s="3" t="s">
        <v>251</v>
      </c>
      <c r="C252" s="3" t="s">
        <v>4360</v>
      </c>
      <c r="D252" s="10">
        <v>30000</v>
      </c>
      <c r="E252" s="12">
        <v>31675</v>
      </c>
      <c r="F252" s="14">
        <f>Table1[[#This Row],[pledged]]/Table1[[#This Row],[goal]]*100</f>
        <v>105.58333333333334</v>
      </c>
      <c r="G252" t="s">
        <v>8218</v>
      </c>
      <c r="H252" t="s">
        <v>8223</v>
      </c>
      <c r="I252" t="s">
        <v>8245</v>
      </c>
      <c r="J252">
        <v>1370525691</v>
      </c>
      <c r="K252">
        <v>1367933691</v>
      </c>
      <c r="L252">
        <f>Table1[[#This Row],[launched_at]]/86400</f>
        <v>15832.565868055555</v>
      </c>
      <c r="M252" s="5" t="str">
        <f>TEXT(Table1[[#This Row],[div/86400]],"yyyy/mm/dd")</f>
        <v>1943/05/06</v>
      </c>
      <c r="N252" s="5">
        <f>Table1[[#This Row],[change to date]]+DATE(1970,1,1)</f>
        <v>41401</v>
      </c>
      <c r="O252" t="b">
        <v>1</v>
      </c>
      <c r="P252">
        <v>437</v>
      </c>
      <c r="Q252" t="b">
        <v>1</v>
      </c>
      <c r="R252" t="s">
        <v>8267</v>
      </c>
    </row>
    <row r="253" spans="1:18" ht="43.2" x14ac:dyDescent="0.55000000000000004">
      <c r="A253">
        <v>251</v>
      </c>
      <c r="B253" s="3" t="s">
        <v>252</v>
      </c>
      <c r="C253" s="3" t="s">
        <v>4361</v>
      </c>
      <c r="D253" s="10">
        <v>3500</v>
      </c>
      <c r="E253" s="12">
        <v>4395</v>
      </c>
      <c r="F253" s="14">
        <f>Table1[[#This Row],[pledged]]/Table1[[#This Row],[goal]]*100</f>
        <v>125.57142857142858</v>
      </c>
      <c r="G253" t="s">
        <v>8218</v>
      </c>
      <c r="H253" t="s">
        <v>8223</v>
      </c>
      <c r="I253" t="s">
        <v>8245</v>
      </c>
      <c r="J253">
        <v>1337194800</v>
      </c>
      <c r="K253">
        <v>1334429646</v>
      </c>
      <c r="L253">
        <f>Table1[[#This Row],[launched_at]]/86400</f>
        <v>15444.787569444445</v>
      </c>
      <c r="M253" s="5" t="str">
        <f>TEXT(Table1[[#This Row],[div/86400]],"yyyy/mm/dd")</f>
        <v>1942/04/13</v>
      </c>
      <c r="N253" s="5">
        <f>Table1[[#This Row],[change to date]]+DATE(1970,1,1)</f>
        <v>41013</v>
      </c>
      <c r="O253" t="b">
        <v>1</v>
      </c>
      <c r="P253">
        <v>77</v>
      </c>
      <c r="Q253" t="b">
        <v>1</v>
      </c>
      <c r="R253" t="s">
        <v>8267</v>
      </c>
    </row>
    <row r="254" spans="1:18" ht="28.8" x14ac:dyDescent="0.55000000000000004">
      <c r="A254">
        <v>252</v>
      </c>
      <c r="B254" s="3" t="s">
        <v>253</v>
      </c>
      <c r="C254" s="3" t="s">
        <v>4362</v>
      </c>
      <c r="D254" s="10">
        <v>5000</v>
      </c>
      <c r="E254" s="12">
        <v>9228</v>
      </c>
      <c r="F254" s="14">
        <f>Table1[[#This Row],[pledged]]/Table1[[#This Row],[goal]]*100</f>
        <v>184.56</v>
      </c>
      <c r="G254" t="s">
        <v>8218</v>
      </c>
      <c r="H254" t="s">
        <v>8223</v>
      </c>
      <c r="I254" t="s">
        <v>8245</v>
      </c>
      <c r="J254">
        <v>1275364740</v>
      </c>
      <c r="K254">
        <v>1269878058</v>
      </c>
      <c r="L254">
        <f>Table1[[#This Row],[launched_at]]/86400</f>
        <v>14697.662708333333</v>
      </c>
      <c r="M254" s="5" t="str">
        <f>TEXT(Table1[[#This Row],[div/86400]],"yyyy/mm/dd")</f>
        <v>1940/03/27</v>
      </c>
      <c r="N254" s="5">
        <f>Table1[[#This Row],[change to date]]+DATE(1970,1,1)</f>
        <v>40266</v>
      </c>
      <c r="O254" t="b">
        <v>1</v>
      </c>
      <c r="P254">
        <v>108</v>
      </c>
      <c r="Q254" t="b">
        <v>1</v>
      </c>
      <c r="R254" t="s">
        <v>8267</v>
      </c>
    </row>
    <row r="255" spans="1:18" ht="43.2" x14ac:dyDescent="0.55000000000000004">
      <c r="A255">
        <v>253</v>
      </c>
      <c r="B255" s="3" t="s">
        <v>254</v>
      </c>
      <c r="C255" s="3" t="s">
        <v>4363</v>
      </c>
      <c r="D255" s="10">
        <v>1500</v>
      </c>
      <c r="E255" s="12">
        <v>1511</v>
      </c>
      <c r="F255" s="14">
        <f>Table1[[#This Row],[pledged]]/Table1[[#This Row],[goal]]*100</f>
        <v>100.73333333333335</v>
      </c>
      <c r="G255" t="s">
        <v>8218</v>
      </c>
      <c r="H255" t="s">
        <v>8223</v>
      </c>
      <c r="I255" t="s">
        <v>8245</v>
      </c>
      <c r="J255">
        <v>1329320235</v>
      </c>
      <c r="K255">
        <v>1326728235</v>
      </c>
      <c r="L255">
        <f>Table1[[#This Row],[launched_at]]/86400</f>
        <v>15355.650868055556</v>
      </c>
      <c r="M255" s="5" t="str">
        <f>TEXT(Table1[[#This Row],[div/86400]],"yyyy/mm/dd")</f>
        <v>1942/01/14</v>
      </c>
      <c r="N255" s="5">
        <f>Table1[[#This Row],[change to date]]+DATE(1970,1,1)</f>
        <v>40924</v>
      </c>
      <c r="O255" t="b">
        <v>1</v>
      </c>
      <c r="P255">
        <v>7</v>
      </c>
      <c r="Q255" t="b">
        <v>1</v>
      </c>
      <c r="R255" t="s">
        <v>8267</v>
      </c>
    </row>
    <row r="256" spans="1:18" ht="28.8" x14ac:dyDescent="0.55000000000000004">
      <c r="A256">
        <v>254</v>
      </c>
      <c r="B256" s="3" t="s">
        <v>255</v>
      </c>
      <c r="C256" s="3" t="s">
        <v>4364</v>
      </c>
      <c r="D256" s="10">
        <v>24000</v>
      </c>
      <c r="E256" s="12">
        <v>28067.34</v>
      </c>
      <c r="F256" s="14">
        <f>Table1[[#This Row],[pledged]]/Table1[[#This Row],[goal]]*100</f>
        <v>116.94725</v>
      </c>
      <c r="G256" t="s">
        <v>8218</v>
      </c>
      <c r="H256" t="s">
        <v>8223</v>
      </c>
      <c r="I256" t="s">
        <v>8245</v>
      </c>
      <c r="J256">
        <v>1445047200</v>
      </c>
      <c r="K256">
        <v>1442443910</v>
      </c>
      <c r="L256">
        <f>Table1[[#This Row],[launched_at]]/86400</f>
        <v>16694.952662037038</v>
      </c>
      <c r="M256" s="5" t="str">
        <f>TEXT(Table1[[#This Row],[div/86400]],"yyyy/mm/dd")</f>
        <v>1945/09/14</v>
      </c>
      <c r="N256" s="5">
        <f>Table1[[#This Row],[change to date]]+DATE(1970,1,1)</f>
        <v>42263</v>
      </c>
      <c r="O256" t="b">
        <v>1</v>
      </c>
      <c r="P256">
        <v>314</v>
      </c>
      <c r="Q256" t="b">
        <v>1</v>
      </c>
      <c r="R256" t="s">
        <v>8267</v>
      </c>
    </row>
    <row r="257" spans="1:18" ht="28.8" x14ac:dyDescent="0.55000000000000004">
      <c r="A257">
        <v>255</v>
      </c>
      <c r="B257" s="3" t="s">
        <v>256</v>
      </c>
      <c r="C257" s="3" t="s">
        <v>4365</v>
      </c>
      <c r="D257" s="10">
        <v>8000</v>
      </c>
      <c r="E257" s="12">
        <v>8538.66</v>
      </c>
      <c r="F257" s="14">
        <f>Table1[[#This Row],[pledged]]/Table1[[#This Row],[goal]]*100</f>
        <v>106.73325</v>
      </c>
      <c r="G257" t="s">
        <v>8218</v>
      </c>
      <c r="H257" t="s">
        <v>8223</v>
      </c>
      <c r="I257" t="s">
        <v>8245</v>
      </c>
      <c r="J257">
        <v>1300275482</v>
      </c>
      <c r="K257">
        <v>1297687082</v>
      </c>
      <c r="L257">
        <f>Table1[[#This Row],[launched_at]]/86400</f>
        <v>15019.526412037038</v>
      </c>
      <c r="M257" s="5" t="str">
        <f>TEXT(Table1[[#This Row],[div/86400]],"yyyy/mm/dd")</f>
        <v>1941/02/12</v>
      </c>
      <c r="N257" s="5">
        <f>Table1[[#This Row],[change to date]]+DATE(1970,1,1)</f>
        <v>40588</v>
      </c>
      <c r="O257" t="b">
        <v>1</v>
      </c>
      <c r="P257">
        <v>188</v>
      </c>
      <c r="Q257" t="b">
        <v>1</v>
      </c>
      <c r="R257" t="s">
        <v>8267</v>
      </c>
    </row>
    <row r="258" spans="1:18" ht="43.2" x14ac:dyDescent="0.55000000000000004">
      <c r="A258">
        <v>256</v>
      </c>
      <c r="B258" s="3" t="s">
        <v>257</v>
      </c>
      <c r="C258" s="3" t="s">
        <v>4366</v>
      </c>
      <c r="D258" s="10">
        <v>13000</v>
      </c>
      <c r="E258" s="12">
        <v>18083</v>
      </c>
      <c r="F258" s="14">
        <f>Table1[[#This Row],[pledged]]/Table1[[#This Row],[goal]]*100</f>
        <v>139.1</v>
      </c>
      <c r="G258" t="s">
        <v>8218</v>
      </c>
      <c r="H258" t="s">
        <v>8223</v>
      </c>
      <c r="I258" t="s">
        <v>8245</v>
      </c>
      <c r="J258">
        <v>1363458467</v>
      </c>
      <c r="K258">
        <v>1360866467</v>
      </c>
      <c r="L258">
        <f>Table1[[#This Row],[launched_at]]/86400</f>
        <v>15750.769293981481</v>
      </c>
      <c r="M258" s="5" t="str">
        <f>TEXT(Table1[[#This Row],[div/86400]],"yyyy/mm/dd")</f>
        <v>1943/02/13</v>
      </c>
      <c r="N258" s="5">
        <f>Table1[[#This Row],[change to date]]+DATE(1970,1,1)</f>
        <v>41319</v>
      </c>
      <c r="O258" t="b">
        <v>1</v>
      </c>
      <c r="P258">
        <v>275</v>
      </c>
      <c r="Q258" t="b">
        <v>1</v>
      </c>
      <c r="R258" t="s">
        <v>8267</v>
      </c>
    </row>
    <row r="259" spans="1:18" ht="43.2" x14ac:dyDescent="0.55000000000000004">
      <c r="A259">
        <v>257</v>
      </c>
      <c r="B259" s="3" t="s">
        <v>258</v>
      </c>
      <c r="C259" s="3" t="s">
        <v>4367</v>
      </c>
      <c r="D259" s="10">
        <v>35000</v>
      </c>
      <c r="E259" s="12">
        <v>37354.269999999997</v>
      </c>
      <c r="F259" s="14">
        <f>Table1[[#This Row],[pledged]]/Table1[[#This Row],[goal]]*100</f>
        <v>106.72648571428572</v>
      </c>
      <c r="G259" t="s">
        <v>8218</v>
      </c>
      <c r="H259" t="s">
        <v>8223</v>
      </c>
      <c r="I259" t="s">
        <v>8245</v>
      </c>
      <c r="J259">
        <v>1463670162</v>
      </c>
      <c r="K259">
        <v>1461078162</v>
      </c>
      <c r="L259">
        <f>Table1[[#This Row],[launched_at]]/86400</f>
        <v>16910.626875000002</v>
      </c>
      <c r="M259" s="5" t="str">
        <f>TEXT(Table1[[#This Row],[div/86400]],"yyyy/mm/dd")</f>
        <v>1946/04/18</v>
      </c>
      <c r="N259" s="5">
        <f>Table1[[#This Row],[change to date]]+DATE(1970,1,1)</f>
        <v>42479</v>
      </c>
      <c r="O259" t="b">
        <v>1</v>
      </c>
      <c r="P259">
        <v>560</v>
      </c>
      <c r="Q259" t="b">
        <v>1</v>
      </c>
      <c r="R259" t="s">
        <v>8267</v>
      </c>
    </row>
    <row r="260" spans="1:18" ht="43.2" x14ac:dyDescent="0.55000000000000004">
      <c r="A260">
        <v>258</v>
      </c>
      <c r="B260" s="3" t="s">
        <v>259</v>
      </c>
      <c r="C260" s="3" t="s">
        <v>4368</v>
      </c>
      <c r="D260" s="10">
        <v>30000</v>
      </c>
      <c r="E260" s="12">
        <v>57342</v>
      </c>
      <c r="F260" s="14">
        <f>Table1[[#This Row],[pledged]]/Table1[[#This Row],[goal]]*100</f>
        <v>191.14</v>
      </c>
      <c r="G260" t="s">
        <v>8218</v>
      </c>
      <c r="H260" t="s">
        <v>8223</v>
      </c>
      <c r="I260" t="s">
        <v>8245</v>
      </c>
      <c r="J260">
        <v>1308359666</v>
      </c>
      <c r="K260">
        <v>1305767666</v>
      </c>
      <c r="L260">
        <f>Table1[[#This Row],[launched_at]]/86400</f>
        <v>15113.051689814814</v>
      </c>
      <c r="M260" s="5" t="str">
        <f>TEXT(Table1[[#This Row],[div/86400]],"yyyy/mm/dd")</f>
        <v>1941/05/17</v>
      </c>
      <c r="N260" s="5">
        <f>Table1[[#This Row],[change to date]]+DATE(1970,1,1)</f>
        <v>40682</v>
      </c>
      <c r="O260" t="b">
        <v>1</v>
      </c>
      <c r="P260">
        <v>688</v>
      </c>
      <c r="Q260" t="b">
        <v>1</v>
      </c>
      <c r="R260" t="s">
        <v>8267</v>
      </c>
    </row>
    <row r="261" spans="1:18" ht="43.2" x14ac:dyDescent="0.55000000000000004">
      <c r="A261">
        <v>259</v>
      </c>
      <c r="B261" s="3" t="s">
        <v>260</v>
      </c>
      <c r="C261" s="3" t="s">
        <v>4369</v>
      </c>
      <c r="D261" s="10">
        <v>75000</v>
      </c>
      <c r="E261" s="12">
        <v>98953.42</v>
      </c>
      <c r="F261" s="14">
        <f>Table1[[#This Row],[pledged]]/Table1[[#This Row],[goal]]*100</f>
        <v>131.93789333333334</v>
      </c>
      <c r="G261" t="s">
        <v>8218</v>
      </c>
      <c r="H261" t="s">
        <v>8223</v>
      </c>
      <c r="I261" t="s">
        <v>8245</v>
      </c>
      <c r="J261">
        <v>1428514969</v>
      </c>
      <c r="K261">
        <v>1425922969</v>
      </c>
      <c r="L261">
        <f>Table1[[#This Row],[launched_at]]/86400</f>
        <v>16503.738067129631</v>
      </c>
      <c r="M261" s="5" t="str">
        <f>TEXT(Table1[[#This Row],[div/86400]],"yyyy/mm/dd")</f>
        <v>1945/03/07</v>
      </c>
      <c r="N261" s="5">
        <f>Table1[[#This Row],[change to date]]+DATE(1970,1,1)</f>
        <v>42072</v>
      </c>
      <c r="O261" t="b">
        <v>1</v>
      </c>
      <c r="P261">
        <v>942</v>
      </c>
      <c r="Q261" t="b">
        <v>1</v>
      </c>
      <c r="R261" t="s">
        <v>8267</v>
      </c>
    </row>
    <row r="262" spans="1:18" ht="28.8" x14ac:dyDescent="0.55000000000000004">
      <c r="A262">
        <v>260</v>
      </c>
      <c r="B262" s="3" t="s">
        <v>261</v>
      </c>
      <c r="C262" s="3" t="s">
        <v>4370</v>
      </c>
      <c r="D262" s="10">
        <v>10000</v>
      </c>
      <c r="E262" s="12">
        <v>10640</v>
      </c>
      <c r="F262" s="14">
        <f>Table1[[#This Row],[pledged]]/Table1[[#This Row],[goal]]*100</f>
        <v>106.4</v>
      </c>
      <c r="G262" t="s">
        <v>8218</v>
      </c>
      <c r="H262" t="s">
        <v>8223</v>
      </c>
      <c r="I262" t="s">
        <v>8245</v>
      </c>
      <c r="J262">
        <v>1279360740</v>
      </c>
      <c r="K262">
        <v>1275415679</v>
      </c>
      <c r="L262">
        <f>Table1[[#This Row],[launched_at]]/86400</f>
        <v>14761.755543981482</v>
      </c>
      <c r="M262" s="5" t="str">
        <f>TEXT(Table1[[#This Row],[div/86400]],"yyyy/mm/dd")</f>
        <v>1940/05/30</v>
      </c>
      <c r="N262" s="5">
        <f>Table1[[#This Row],[change to date]]+DATE(1970,1,1)</f>
        <v>40330</v>
      </c>
      <c r="O262" t="b">
        <v>1</v>
      </c>
      <c r="P262">
        <v>88</v>
      </c>
      <c r="Q262" t="b">
        <v>1</v>
      </c>
      <c r="R262" t="s">
        <v>8267</v>
      </c>
    </row>
    <row r="263" spans="1:18" ht="28.8" x14ac:dyDescent="0.55000000000000004">
      <c r="A263">
        <v>261</v>
      </c>
      <c r="B263" s="3" t="s">
        <v>262</v>
      </c>
      <c r="C263" s="3" t="s">
        <v>4371</v>
      </c>
      <c r="D263" s="10">
        <v>20000</v>
      </c>
      <c r="E263" s="12">
        <v>21480</v>
      </c>
      <c r="F263" s="14">
        <f>Table1[[#This Row],[pledged]]/Table1[[#This Row],[goal]]*100</f>
        <v>107.4</v>
      </c>
      <c r="G263" t="s">
        <v>8218</v>
      </c>
      <c r="H263" t="s">
        <v>8223</v>
      </c>
      <c r="I263" t="s">
        <v>8245</v>
      </c>
      <c r="J263">
        <v>1339080900</v>
      </c>
      <c r="K263">
        <v>1334783704</v>
      </c>
      <c r="L263">
        <f>Table1[[#This Row],[launched_at]]/86400</f>
        <v>15448.885462962962</v>
      </c>
      <c r="M263" s="5" t="str">
        <f>TEXT(Table1[[#This Row],[div/86400]],"yyyy/mm/dd")</f>
        <v>1942/04/17</v>
      </c>
      <c r="N263" s="5">
        <f>Table1[[#This Row],[change to date]]+DATE(1970,1,1)</f>
        <v>41017</v>
      </c>
      <c r="O263" t="b">
        <v>1</v>
      </c>
      <c r="P263">
        <v>220</v>
      </c>
      <c r="Q263" t="b">
        <v>1</v>
      </c>
      <c r="R263" t="s">
        <v>8267</v>
      </c>
    </row>
    <row r="264" spans="1:18" ht="28.8" x14ac:dyDescent="0.55000000000000004">
      <c r="A264">
        <v>262</v>
      </c>
      <c r="B264" s="3" t="s">
        <v>263</v>
      </c>
      <c r="C264" s="3" t="s">
        <v>4372</v>
      </c>
      <c r="D264" s="10">
        <v>2500</v>
      </c>
      <c r="E264" s="12">
        <v>6000</v>
      </c>
      <c r="F264" s="14">
        <f>Table1[[#This Row],[pledged]]/Table1[[#This Row],[goal]]*100</f>
        <v>240</v>
      </c>
      <c r="G264" t="s">
        <v>8218</v>
      </c>
      <c r="H264" t="s">
        <v>8223</v>
      </c>
      <c r="I264" t="s">
        <v>8245</v>
      </c>
      <c r="J264">
        <v>1298699828</v>
      </c>
      <c r="K264">
        <v>1294811828</v>
      </c>
      <c r="L264">
        <f>Table1[[#This Row],[launched_at]]/86400</f>
        <v>14986.24800925926</v>
      </c>
      <c r="M264" s="5" t="str">
        <f>TEXT(Table1[[#This Row],[div/86400]],"yyyy/mm/dd")</f>
        <v>1941/01/10</v>
      </c>
      <c r="N264" s="5">
        <f>Table1[[#This Row],[change to date]]+DATE(1970,1,1)</f>
        <v>40555</v>
      </c>
      <c r="O264" t="b">
        <v>1</v>
      </c>
      <c r="P264">
        <v>145</v>
      </c>
      <c r="Q264" t="b">
        <v>1</v>
      </c>
      <c r="R264" t="s">
        <v>8267</v>
      </c>
    </row>
    <row r="265" spans="1:18" ht="57.6" x14ac:dyDescent="0.55000000000000004">
      <c r="A265">
        <v>263</v>
      </c>
      <c r="B265" s="3" t="s">
        <v>264</v>
      </c>
      <c r="C265" s="3" t="s">
        <v>4373</v>
      </c>
      <c r="D265" s="10">
        <v>25000</v>
      </c>
      <c r="E265" s="12">
        <v>29520.27</v>
      </c>
      <c r="F265" s="14">
        <f>Table1[[#This Row],[pledged]]/Table1[[#This Row],[goal]]*100</f>
        <v>118.08108</v>
      </c>
      <c r="G265" t="s">
        <v>8218</v>
      </c>
      <c r="H265" t="s">
        <v>8223</v>
      </c>
      <c r="I265" t="s">
        <v>8245</v>
      </c>
      <c r="J265">
        <v>1348786494</v>
      </c>
      <c r="K265">
        <v>1346194494</v>
      </c>
      <c r="L265">
        <f>Table1[[#This Row],[launched_at]]/86400</f>
        <v>15580.954791666667</v>
      </c>
      <c r="M265" s="5" t="str">
        <f>TEXT(Table1[[#This Row],[div/86400]],"yyyy/mm/dd")</f>
        <v>1942/08/27</v>
      </c>
      <c r="N265" s="5">
        <f>Table1[[#This Row],[change to date]]+DATE(1970,1,1)</f>
        <v>41149</v>
      </c>
      <c r="O265" t="b">
        <v>1</v>
      </c>
      <c r="P265">
        <v>963</v>
      </c>
      <c r="Q265" t="b">
        <v>1</v>
      </c>
      <c r="R265" t="s">
        <v>8267</v>
      </c>
    </row>
    <row r="266" spans="1:18" ht="57.6" x14ac:dyDescent="0.55000000000000004">
      <c r="A266">
        <v>264</v>
      </c>
      <c r="B266" s="3" t="s">
        <v>265</v>
      </c>
      <c r="C266" s="3" t="s">
        <v>4374</v>
      </c>
      <c r="D266" s="10">
        <v>5000</v>
      </c>
      <c r="E266" s="12">
        <v>5910</v>
      </c>
      <c r="F266" s="14">
        <f>Table1[[#This Row],[pledged]]/Table1[[#This Row],[goal]]*100</f>
        <v>118.19999999999999</v>
      </c>
      <c r="G266" t="s">
        <v>8218</v>
      </c>
      <c r="H266" t="s">
        <v>8223</v>
      </c>
      <c r="I266" t="s">
        <v>8245</v>
      </c>
      <c r="J266">
        <v>1336747995</v>
      </c>
      <c r="K266">
        <v>1334155995</v>
      </c>
      <c r="L266">
        <f>Table1[[#This Row],[launched_at]]/86400</f>
        <v>15441.620312499999</v>
      </c>
      <c r="M266" s="5" t="str">
        <f>TEXT(Table1[[#This Row],[div/86400]],"yyyy/mm/dd")</f>
        <v>1942/04/10</v>
      </c>
      <c r="N266" s="5">
        <f>Table1[[#This Row],[change to date]]+DATE(1970,1,1)</f>
        <v>41010</v>
      </c>
      <c r="O266" t="b">
        <v>1</v>
      </c>
      <c r="P266">
        <v>91</v>
      </c>
      <c r="Q266" t="b">
        <v>1</v>
      </c>
      <c r="R266" t="s">
        <v>8267</v>
      </c>
    </row>
    <row r="267" spans="1:18" ht="43.2" x14ac:dyDescent="0.55000000000000004">
      <c r="A267">
        <v>265</v>
      </c>
      <c r="B267" s="3" t="s">
        <v>266</v>
      </c>
      <c r="C267" s="3" t="s">
        <v>4375</v>
      </c>
      <c r="D267" s="10">
        <v>5000</v>
      </c>
      <c r="E267" s="12">
        <v>5555</v>
      </c>
      <c r="F267" s="14">
        <f>Table1[[#This Row],[pledged]]/Table1[[#This Row],[goal]]*100</f>
        <v>111.1</v>
      </c>
      <c r="G267" t="s">
        <v>8218</v>
      </c>
      <c r="H267" t="s">
        <v>8223</v>
      </c>
      <c r="I267" t="s">
        <v>8245</v>
      </c>
      <c r="J267">
        <v>1273522560</v>
      </c>
      <c r="K267">
        <v>1269928430</v>
      </c>
      <c r="L267">
        <f>Table1[[#This Row],[launched_at]]/86400</f>
        <v>14698.245717592592</v>
      </c>
      <c r="M267" s="5" t="str">
        <f>TEXT(Table1[[#This Row],[div/86400]],"yyyy/mm/dd")</f>
        <v>1940/03/28</v>
      </c>
      <c r="N267" s="5">
        <f>Table1[[#This Row],[change to date]]+DATE(1970,1,1)</f>
        <v>40267</v>
      </c>
      <c r="O267" t="b">
        <v>1</v>
      </c>
      <c r="P267">
        <v>58</v>
      </c>
      <c r="Q267" t="b">
        <v>1</v>
      </c>
      <c r="R267" t="s">
        <v>8267</v>
      </c>
    </row>
    <row r="268" spans="1:18" ht="43.2" x14ac:dyDescent="0.55000000000000004">
      <c r="A268">
        <v>266</v>
      </c>
      <c r="B268" s="3" t="s">
        <v>267</v>
      </c>
      <c r="C268" s="3" t="s">
        <v>4376</v>
      </c>
      <c r="D268" s="10">
        <v>1000</v>
      </c>
      <c r="E268" s="12">
        <v>1455</v>
      </c>
      <c r="F268" s="14">
        <f>Table1[[#This Row],[pledged]]/Table1[[#This Row],[goal]]*100</f>
        <v>145.5</v>
      </c>
      <c r="G268" t="s">
        <v>8218</v>
      </c>
      <c r="H268" t="s">
        <v>8223</v>
      </c>
      <c r="I268" t="s">
        <v>8245</v>
      </c>
      <c r="J268">
        <v>1271994660</v>
      </c>
      <c r="K268">
        <v>1264565507</v>
      </c>
      <c r="L268">
        <f>Table1[[#This Row],[launched_at]]/86400</f>
        <v>14636.174849537038</v>
      </c>
      <c r="M268" s="5" t="str">
        <f>TEXT(Table1[[#This Row],[div/86400]],"yyyy/mm/dd")</f>
        <v>1940/01/26</v>
      </c>
      <c r="N268" s="5">
        <f>Table1[[#This Row],[change to date]]+DATE(1970,1,1)</f>
        <v>40205</v>
      </c>
      <c r="O268" t="b">
        <v>1</v>
      </c>
      <c r="P268">
        <v>36</v>
      </c>
      <c r="Q268" t="b">
        <v>1</v>
      </c>
      <c r="R268" t="s">
        <v>8267</v>
      </c>
    </row>
    <row r="269" spans="1:18" ht="43.2" x14ac:dyDescent="0.55000000000000004">
      <c r="A269">
        <v>267</v>
      </c>
      <c r="B269" s="3" t="s">
        <v>268</v>
      </c>
      <c r="C269" s="3" t="s">
        <v>4377</v>
      </c>
      <c r="D269" s="10">
        <v>9850</v>
      </c>
      <c r="E269" s="12">
        <v>12965.44</v>
      </c>
      <c r="F269" s="14">
        <f>Table1[[#This Row],[pledged]]/Table1[[#This Row],[goal]]*100</f>
        <v>131.62883248730967</v>
      </c>
      <c r="G269" t="s">
        <v>8218</v>
      </c>
      <c r="H269" t="s">
        <v>8224</v>
      </c>
      <c r="I269" t="s">
        <v>8246</v>
      </c>
      <c r="J269">
        <v>1403693499</v>
      </c>
      <c r="K269">
        <v>1401101499</v>
      </c>
      <c r="L269">
        <f>Table1[[#This Row],[launched_at]]/86400</f>
        <v>16216.452534722222</v>
      </c>
      <c r="M269" s="5" t="str">
        <f>TEXT(Table1[[#This Row],[div/86400]],"yyyy/mm/dd")</f>
        <v>1944/05/24</v>
      </c>
      <c r="N269" s="5">
        <f>Table1[[#This Row],[change to date]]+DATE(1970,1,1)</f>
        <v>41785</v>
      </c>
      <c r="O269" t="b">
        <v>1</v>
      </c>
      <c r="P269">
        <v>165</v>
      </c>
      <c r="Q269" t="b">
        <v>1</v>
      </c>
      <c r="R269" t="s">
        <v>8267</v>
      </c>
    </row>
    <row r="270" spans="1:18" ht="43.2" x14ac:dyDescent="0.55000000000000004">
      <c r="A270">
        <v>268</v>
      </c>
      <c r="B270" s="3" t="s">
        <v>269</v>
      </c>
      <c r="C270" s="3" t="s">
        <v>4378</v>
      </c>
      <c r="D270" s="10">
        <v>5000</v>
      </c>
      <c r="E270" s="12">
        <v>5570</v>
      </c>
      <c r="F270" s="14">
        <f>Table1[[#This Row],[pledged]]/Table1[[#This Row],[goal]]*100</f>
        <v>111.4</v>
      </c>
      <c r="G270" t="s">
        <v>8218</v>
      </c>
      <c r="H270" t="s">
        <v>8223</v>
      </c>
      <c r="I270" t="s">
        <v>8245</v>
      </c>
      <c r="J270">
        <v>1320640778</v>
      </c>
      <c r="K270">
        <v>1316749178</v>
      </c>
      <c r="L270">
        <f>Table1[[#This Row],[launched_at]]/86400</f>
        <v>15240.152523148148</v>
      </c>
      <c r="M270" s="5" t="str">
        <f>TEXT(Table1[[#This Row],[div/86400]],"yyyy/mm/dd")</f>
        <v>1941/09/21</v>
      </c>
      <c r="N270" s="5">
        <f>Table1[[#This Row],[change to date]]+DATE(1970,1,1)</f>
        <v>40809</v>
      </c>
      <c r="O270" t="b">
        <v>1</v>
      </c>
      <c r="P270">
        <v>111</v>
      </c>
      <c r="Q270" t="b">
        <v>1</v>
      </c>
      <c r="R270" t="s">
        <v>8267</v>
      </c>
    </row>
    <row r="271" spans="1:18" ht="43.2" x14ac:dyDescent="0.55000000000000004">
      <c r="A271">
        <v>269</v>
      </c>
      <c r="B271" s="3" t="s">
        <v>270</v>
      </c>
      <c r="C271" s="3" t="s">
        <v>4379</v>
      </c>
      <c r="D271" s="10">
        <v>100000</v>
      </c>
      <c r="E271" s="12">
        <v>147233.76999999999</v>
      </c>
      <c r="F271" s="14">
        <f>Table1[[#This Row],[pledged]]/Table1[[#This Row],[goal]]*100</f>
        <v>147.23376999999999</v>
      </c>
      <c r="G271" t="s">
        <v>8218</v>
      </c>
      <c r="H271" t="s">
        <v>8225</v>
      </c>
      <c r="I271" t="s">
        <v>8247</v>
      </c>
      <c r="J271">
        <v>1487738622</v>
      </c>
      <c r="K271">
        <v>1485146622</v>
      </c>
      <c r="L271">
        <f>Table1[[#This Row],[launched_at]]/86400</f>
        <v>17189.19701388889</v>
      </c>
      <c r="M271" s="5" t="str">
        <f>TEXT(Table1[[#This Row],[div/86400]],"yyyy/mm/dd")</f>
        <v>1947/01/22</v>
      </c>
      <c r="N271" s="5">
        <f>Table1[[#This Row],[change to date]]+DATE(1970,1,1)</f>
        <v>42758</v>
      </c>
      <c r="O271" t="b">
        <v>1</v>
      </c>
      <c r="P271">
        <v>1596</v>
      </c>
      <c r="Q271" t="b">
        <v>1</v>
      </c>
      <c r="R271" t="s">
        <v>8267</v>
      </c>
    </row>
    <row r="272" spans="1:18" ht="43.2" x14ac:dyDescent="0.55000000000000004">
      <c r="A272">
        <v>270</v>
      </c>
      <c r="B272" s="3" t="s">
        <v>271</v>
      </c>
      <c r="C272" s="3" t="s">
        <v>4380</v>
      </c>
      <c r="D272" s="10">
        <v>2300</v>
      </c>
      <c r="E272" s="12">
        <v>3510</v>
      </c>
      <c r="F272" s="14">
        <f>Table1[[#This Row],[pledged]]/Table1[[#This Row],[goal]]*100</f>
        <v>152.60869565217391</v>
      </c>
      <c r="G272" t="s">
        <v>8218</v>
      </c>
      <c r="H272" t="s">
        <v>8223</v>
      </c>
      <c r="I272" t="s">
        <v>8245</v>
      </c>
      <c r="J272">
        <v>1306296000</v>
      </c>
      <c r="K272">
        <v>1301950070</v>
      </c>
      <c r="L272">
        <f>Table1[[#This Row],[launched_at]]/86400</f>
        <v>15068.866550925926</v>
      </c>
      <c r="M272" s="5" t="str">
        <f>TEXT(Table1[[#This Row],[div/86400]],"yyyy/mm/dd")</f>
        <v>1941/04/02</v>
      </c>
      <c r="N272" s="5">
        <f>Table1[[#This Row],[change to date]]+DATE(1970,1,1)</f>
        <v>40637</v>
      </c>
      <c r="O272" t="b">
        <v>1</v>
      </c>
      <c r="P272">
        <v>61</v>
      </c>
      <c r="Q272" t="b">
        <v>1</v>
      </c>
      <c r="R272" t="s">
        <v>8267</v>
      </c>
    </row>
    <row r="273" spans="1:18" ht="43.2" x14ac:dyDescent="0.55000000000000004">
      <c r="A273">
        <v>271</v>
      </c>
      <c r="B273" s="3" t="s">
        <v>272</v>
      </c>
      <c r="C273" s="3" t="s">
        <v>4381</v>
      </c>
      <c r="D273" s="10">
        <v>30000</v>
      </c>
      <c r="E273" s="12">
        <v>31404</v>
      </c>
      <c r="F273" s="14">
        <f>Table1[[#This Row],[pledged]]/Table1[[#This Row],[goal]]*100</f>
        <v>104.67999999999999</v>
      </c>
      <c r="G273" t="s">
        <v>8218</v>
      </c>
      <c r="H273" t="s">
        <v>8223</v>
      </c>
      <c r="I273" t="s">
        <v>8245</v>
      </c>
      <c r="J273">
        <v>1388649600</v>
      </c>
      <c r="K273">
        <v>1386123861</v>
      </c>
      <c r="L273">
        <f>Table1[[#This Row],[launched_at]]/86400</f>
        <v>16043.100243055556</v>
      </c>
      <c r="M273" s="5" t="str">
        <f>TEXT(Table1[[#This Row],[div/86400]],"yyyy/mm/dd")</f>
        <v>1943/12/03</v>
      </c>
      <c r="N273" s="5">
        <f>Table1[[#This Row],[change to date]]+DATE(1970,1,1)</f>
        <v>41612</v>
      </c>
      <c r="O273" t="b">
        <v>1</v>
      </c>
      <c r="P273">
        <v>287</v>
      </c>
      <c r="Q273" t="b">
        <v>1</v>
      </c>
      <c r="R273" t="s">
        <v>8267</v>
      </c>
    </row>
    <row r="274" spans="1:18" ht="43.2" x14ac:dyDescent="0.55000000000000004">
      <c r="A274">
        <v>272</v>
      </c>
      <c r="B274" s="3" t="s">
        <v>273</v>
      </c>
      <c r="C274" s="3" t="s">
        <v>4382</v>
      </c>
      <c r="D274" s="10">
        <v>3000</v>
      </c>
      <c r="E274" s="12">
        <v>5323.01</v>
      </c>
      <c r="F274" s="14">
        <f>Table1[[#This Row],[pledged]]/Table1[[#This Row],[goal]]*100</f>
        <v>177.43366666666668</v>
      </c>
      <c r="G274" t="s">
        <v>8218</v>
      </c>
      <c r="H274" t="s">
        <v>8223</v>
      </c>
      <c r="I274" t="s">
        <v>8245</v>
      </c>
      <c r="J274">
        <v>1272480540</v>
      </c>
      <c r="K274">
        <v>1267220191</v>
      </c>
      <c r="L274">
        <f>Table1[[#This Row],[launched_at]]/86400</f>
        <v>14666.900358796296</v>
      </c>
      <c r="M274" s="5" t="str">
        <f>TEXT(Table1[[#This Row],[div/86400]],"yyyy/mm/dd")</f>
        <v>1940/02/25</v>
      </c>
      <c r="N274" s="5">
        <f>Table1[[#This Row],[change to date]]+DATE(1970,1,1)</f>
        <v>40235</v>
      </c>
      <c r="O274" t="b">
        <v>1</v>
      </c>
      <c r="P274">
        <v>65</v>
      </c>
      <c r="Q274" t="b">
        <v>1</v>
      </c>
      <c r="R274" t="s">
        <v>8267</v>
      </c>
    </row>
    <row r="275" spans="1:18" ht="43.2" x14ac:dyDescent="0.55000000000000004">
      <c r="A275">
        <v>273</v>
      </c>
      <c r="B275" s="3" t="s">
        <v>274</v>
      </c>
      <c r="C275" s="3" t="s">
        <v>4383</v>
      </c>
      <c r="D275" s="10">
        <v>5000</v>
      </c>
      <c r="E275" s="12">
        <v>5388.79</v>
      </c>
      <c r="F275" s="14">
        <f>Table1[[#This Row],[pledged]]/Table1[[#This Row],[goal]]*100</f>
        <v>107.7758</v>
      </c>
      <c r="G275" t="s">
        <v>8218</v>
      </c>
      <c r="H275" t="s">
        <v>8223</v>
      </c>
      <c r="I275" t="s">
        <v>8245</v>
      </c>
      <c r="J275">
        <v>1309694266</v>
      </c>
      <c r="K275">
        <v>1307102266</v>
      </c>
      <c r="L275">
        <f>Table1[[#This Row],[launched_at]]/86400</f>
        <v>15128.498449074074</v>
      </c>
      <c r="M275" s="5" t="str">
        <f>TEXT(Table1[[#This Row],[div/86400]],"yyyy/mm/dd")</f>
        <v>1941/06/01</v>
      </c>
      <c r="N275" s="5">
        <f>Table1[[#This Row],[change to date]]+DATE(1970,1,1)</f>
        <v>40697</v>
      </c>
      <c r="O275" t="b">
        <v>1</v>
      </c>
      <c r="P275">
        <v>118</v>
      </c>
      <c r="Q275" t="b">
        <v>1</v>
      </c>
      <c r="R275" t="s">
        <v>8267</v>
      </c>
    </row>
    <row r="276" spans="1:18" ht="43.2" x14ac:dyDescent="0.55000000000000004">
      <c r="A276">
        <v>274</v>
      </c>
      <c r="B276" s="3" t="s">
        <v>275</v>
      </c>
      <c r="C276" s="3" t="s">
        <v>4384</v>
      </c>
      <c r="D276" s="10">
        <v>4000</v>
      </c>
      <c r="E276" s="12">
        <v>6240</v>
      </c>
      <c r="F276" s="14">
        <f>Table1[[#This Row],[pledged]]/Table1[[#This Row],[goal]]*100</f>
        <v>156</v>
      </c>
      <c r="G276" t="s">
        <v>8218</v>
      </c>
      <c r="H276" t="s">
        <v>8223</v>
      </c>
      <c r="I276" t="s">
        <v>8245</v>
      </c>
      <c r="J276">
        <v>1333609140</v>
      </c>
      <c r="K276">
        <v>1330638829</v>
      </c>
      <c r="L276">
        <f>Table1[[#This Row],[launched_at]]/86400</f>
        <v>15400.912372685185</v>
      </c>
      <c r="M276" s="5" t="str">
        <f>TEXT(Table1[[#This Row],[div/86400]],"yyyy/mm/dd")</f>
        <v>1942/02/28</v>
      </c>
      <c r="N276" s="5">
        <f>Table1[[#This Row],[change to date]]+DATE(1970,1,1)</f>
        <v>40969</v>
      </c>
      <c r="O276" t="b">
        <v>1</v>
      </c>
      <c r="P276">
        <v>113</v>
      </c>
      <c r="Q276" t="b">
        <v>1</v>
      </c>
      <c r="R276" t="s">
        <v>8267</v>
      </c>
    </row>
    <row r="277" spans="1:18" ht="43.2" x14ac:dyDescent="0.55000000000000004">
      <c r="A277">
        <v>275</v>
      </c>
      <c r="B277" s="3" t="s">
        <v>276</v>
      </c>
      <c r="C277" s="3" t="s">
        <v>4385</v>
      </c>
      <c r="D277" s="10">
        <v>20000</v>
      </c>
      <c r="E277" s="12">
        <v>21679</v>
      </c>
      <c r="F277" s="14">
        <f>Table1[[#This Row],[pledged]]/Table1[[#This Row],[goal]]*100</f>
        <v>108.395</v>
      </c>
      <c r="G277" t="s">
        <v>8218</v>
      </c>
      <c r="H277" t="s">
        <v>8223</v>
      </c>
      <c r="I277" t="s">
        <v>8245</v>
      </c>
      <c r="J277">
        <v>1352511966</v>
      </c>
      <c r="K277">
        <v>1349916366</v>
      </c>
      <c r="L277">
        <f>Table1[[#This Row],[launched_at]]/86400</f>
        <v>15624.032013888889</v>
      </c>
      <c r="M277" s="5" t="str">
        <f>TEXT(Table1[[#This Row],[div/86400]],"yyyy/mm/dd")</f>
        <v>1942/10/10</v>
      </c>
      <c r="N277" s="5">
        <f>Table1[[#This Row],[change to date]]+DATE(1970,1,1)</f>
        <v>41193</v>
      </c>
      <c r="O277" t="b">
        <v>1</v>
      </c>
      <c r="P277">
        <v>332</v>
      </c>
      <c r="Q277" t="b">
        <v>1</v>
      </c>
      <c r="R277" t="s">
        <v>8267</v>
      </c>
    </row>
    <row r="278" spans="1:18" ht="43.2" x14ac:dyDescent="0.55000000000000004">
      <c r="A278">
        <v>276</v>
      </c>
      <c r="B278" s="3" t="s">
        <v>277</v>
      </c>
      <c r="C278" s="3" t="s">
        <v>4386</v>
      </c>
      <c r="D278" s="10">
        <v>4000</v>
      </c>
      <c r="E278" s="12">
        <v>5904</v>
      </c>
      <c r="F278" s="14">
        <f>Table1[[#This Row],[pledged]]/Table1[[#This Row],[goal]]*100</f>
        <v>147.6</v>
      </c>
      <c r="G278" t="s">
        <v>8218</v>
      </c>
      <c r="H278" t="s">
        <v>8223</v>
      </c>
      <c r="I278" t="s">
        <v>8245</v>
      </c>
      <c r="J278">
        <v>1335574674</v>
      </c>
      <c r="K278">
        <v>1330394274</v>
      </c>
      <c r="L278">
        <f>Table1[[#This Row],[launched_at]]/86400</f>
        <v>15398.081875</v>
      </c>
      <c r="M278" s="5" t="str">
        <f>TEXT(Table1[[#This Row],[div/86400]],"yyyy/mm/dd")</f>
        <v>1942/02/26</v>
      </c>
      <c r="N278" s="5">
        <f>Table1[[#This Row],[change to date]]+DATE(1970,1,1)</f>
        <v>40967</v>
      </c>
      <c r="O278" t="b">
        <v>1</v>
      </c>
      <c r="P278">
        <v>62</v>
      </c>
      <c r="Q278" t="b">
        <v>1</v>
      </c>
      <c r="R278" t="s">
        <v>8267</v>
      </c>
    </row>
    <row r="279" spans="1:18" ht="43.2" x14ac:dyDescent="0.55000000000000004">
      <c r="A279">
        <v>277</v>
      </c>
      <c r="B279" s="3" t="s">
        <v>278</v>
      </c>
      <c r="C279" s="3" t="s">
        <v>4387</v>
      </c>
      <c r="D279" s="10">
        <v>65000</v>
      </c>
      <c r="E279" s="12">
        <v>71748</v>
      </c>
      <c r="F279" s="14">
        <f>Table1[[#This Row],[pledged]]/Table1[[#This Row],[goal]]*100</f>
        <v>110.38153846153847</v>
      </c>
      <c r="G279" t="s">
        <v>8218</v>
      </c>
      <c r="H279" t="s">
        <v>8223</v>
      </c>
      <c r="I279" t="s">
        <v>8245</v>
      </c>
      <c r="J279">
        <v>1432416219</v>
      </c>
      <c r="K279">
        <v>1429824219</v>
      </c>
      <c r="L279">
        <f>Table1[[#This Row],[launched_at]]/86400</f>
        <v>16548.891423611112</v>
      </c>
      <c r="M279" s="5" t="str">
        <f>TEXT(Table1[[#This Row],[div/86400]],"yyyy/mm/dd")</f>
        <v>1945/04/21</v>
      </c>
      <c r="N279" s="5">
        <f>Table1[[#This Row],[change to date]]+DATE(1970,1,1)</f>
        <v>42117</v>
      </c>
      <c r="O279" t="b">
        <v>1</v>
      </c>
      <c r="P279">
        <v>951</v>
      </c>
      <c r="Q279" t="b">
        <v>1</v>
      </c>
      <c r="R279" t="s">
        <v>8267</v>
      </c>
    </row>
    <row r="280" spans="1:18" ht="28.8" x14ac:dyDescent="0.55000000000000004">
      <c r="A280">
        <v>278</v>
      </c>
      <c r="B280" s="3" t="s">
        <v>279</v>
      </c>
      <c r="C280" s="3" t="s">
        <v>4388</v>
      </c>
      <c r="D280" s="10">
        <v>27000</v>
      </c>
      <c r="E280" s="12">
        <v>40594</v>
      </c>
      <c r="F280" s="14">
        <f>Table1[[#This Row],[pledged]]/Table1[[#This Row],[goal]]*100</f>
        <v>150.34814814814814</v>
      </c>
      <c r="G280" t="s">
        <v>8218</v>
      </c>
      <c r="H280" t="s">
        <v>8223</v>
      </c>
      <c r="I280" t="s">
        <v>8245</v>
      </c>
      <c r="J280">
        <v>1350003539</v>
      </c>
      <c r="K280">
        <v>1347411539</v>
      </c>
      <c r="L280">
        <f>Table1[[#This Row],[launched_at]]/86400</f>
        <v>15595.040960648148</v>
      </c>
      <c r="M280" s="5" t="str">
        <f>TEXT(Table1[[#This Row],[div/86400]],"yyyy/mm/dd")</f>
        <v>1942/09/11</v>
      </c>
      <c r="N280" s="5">
        <f>Table1[[#This Row],[change to date]]+DATE(1970,1,1)</f>
        <v>41164</v>
      </c>
      <c r="O280" t="b">
        <v>1</v>
      </c>
      <c r="P280">
        <v>415</v>
      </c>
      <c r="Q280" t="b">
        <v>1</v>
      </c>
      <c r="R280" t="s">
        <v>8267</v>
      </c>
    </row>
    <row r="281" spans="1:18" ht="43.2" x14ac:dyDescent="0.55000000000000004">
      <c r="A281">
        <v>279</v>
      </c>
      <c r="B281" s="3" t="s">
        <v>280</v>
      </c>
      <c r="C281" s="3" t="s">
        <v>4389</v>
      </c>
      <c r="D281" s="10">
        <v>17000</v>
      </c>
      <c r="E281" s="12">
        <v>26744.11</v>
      </c>
      <c r="F281" s="14">
        <f>Table1[[#This Row],[pledged]]/Table1[[#This Row],[goal]]*100</f>
        <v>157.31829411764707</v>
      </c>
      <c r="G281" t="s">
        <v>8218</v>
      </c>
      <c r="H281" t="s">
        <v>8223</v>
      </c>
      <c r="I281" t="s">
        <v>8245</v>
      </c>
      <c r="J281">
        <v>1488160860</v>
      </c>
      <c r="K281">
        <v>1485237096</v>
      </c>
      <c r="L281">
        <f>Table1[[#This Row],[launched_at]]/86400</f>
        <v>17190.244166666667</v>
      </c>
      <c r="M281" s="5" t="str">
        <f>TEXT(Table1[[#This Row],[div/86400]],"yyyy/mm/dd")</f>
        <v>1947/01/23</v>
      </c>
      <c r="N281" s="5">
        <f>Table1[[#This Row],[change to date]]+DATE(1970,1,1)</f>
        <v>42759</v>
      </c>
      <c r="O281" t="b">
        <v>1</v>
      </c>
      <c r="P281">
        <v>305</v>
      </c>
      <c r="Q281" t="b">
        <v>1</v>
      </c>
      <c r="R281" t="s">
        <v>8267</v>
      </c>
    </row>
    <row r="282" spans="1:18" ht="43.2" x14ac:dyDescent="0.55000000000000004">
      <c r="A282">
        <v>280</v>
      </c>
      <c r="B282" s="3" t="s">
        <v>281</v>
      </c>
      <c r="C282" s="3" t="s">
        <v>4390</v>
      </c>
      <c r="D282" s="10">
        <v>75000</v>
      </c>
      <c r="E282" s="12">
        <v>117108</v>
      </c>
      <c r="F282" s="14">
        <f>Table1[[#This Row],[pledged]]/Table1[[#This Row],[goal]]*100</f>
        <v>156.14400000000001</v>
      </c>
      <c r="G282" t="s">
        <v>8218</v>
      </c>
      <c r="H282" t="s">
        <v>8223</v>
      </c>
      <c r="I282" t="s">
        <v>8245</v>
      </c>
      <c r="J282">
        <v>1401459035</v>
      </c>
      <c r="K282">
        <v>1397571035</v>
      </c>
      <c r="L282">
        <f>Table1[[#This Row],[launched_at]]/86400</f>
        <v>16175.59068287037</v>
      </c>
      <c r="M282" s="5" t="str">
        <f>TEXT(Table1[[#This Row],[div/86400]],"yyyy/mm/dd")</f>
        <v>1944/04/13</v>
      </c>
      <c r="N282" s="5">
        <f>Table1[[#This Row],[change to date]]+DATE(1970,1,1)</f>
        <v>41744</v>
      </c>
      <c r="O282" t="b">
        <v>1</v>
      </c>
      <c r="P282">
        <v>2139</v>
      </c>
      <c r="Q282" t="b">
        <v>1</v>
      </c>
      <c r="R282" t="s">
        <v>8267</v>
      </c>
    </row>
    <row r="283" spans="1:18" ht="43.2" x14ac:dyDescent="0.55000000000000004">
      <c r="A283">
        <v>281</v>
      </c>
      <c r="B283" s="3" t="s">
        <v>282</v>
      </c>
      <c r="C283" s="3" t="s">
        <v>4391</v>
      </c>
      <c r="D283" s="10">
        <v>5500</v>
      </c>
      <c r="E283" s="12">
        <v>6632.32</v>
      </c>
      <c r="F283" s="14">
        <f>Table1[[#This Row],[pledged]]/Table1[[#This Row],[goal]]*100</f>
        <v>120.58763636363636</v>
      </c>
      <c r="G283" t="s">
        <v>8218</v>
      </c>
      <c r="H283" t="s">
        <v>8223</v>
      </c>
      <c r="I283" t="s">
        <v>8245</v>
      </c>
      <c r="J283">
        <v>1249932360</v>
      </c>
      <c r="K283">
        <v>1242532513</v>
      </c>
      <c r="L283">
        <f>Table1[[#This Row],[launched_at]]/86400</f>
        <v>14381.163344907407</v>
      </c>
      <c r="M283" s="5" t="str">
        <f>TEXT(Table1[[#This Row],[div/86400]],"yyyy/mm/dd")</f>
        <v>1939/05/16</v>
      </c>
      <c r="N283" s="5">
        <f>Table1[[#This Row],[change to date]]+DATE(1970,1,1)</f>
        <v>39950</v>
      </c>
      <c r="O283" t="b">
        <v>1</v>
      </c>
      <c r="P283">
        <v>79</v>
      </c>
      <c r="Q283" t="b">
        <v>1</v>
      </c>
      <c r="R283" t="s">
        <v>8267</v>
      </c>
    </row>
    <row r="284" spans="1:18" ht="43.2" x14ac:dyDescent="0.55000000000000004">
      <c r="A284">
        <v>282</v>
      </c>
      <c r="B284" s="3" t="s">
        <v>283</v>
      </c>
      <c r="C284" s="3" t="s">
        <v>4392</v>
      </c>
      <c r="D284" s="10">
        <v>45000</v>
      </c>
      <c r="E284" s="12">
        <v>45535</v>
      </c>
      <c r="F284" s="14">
        <f>Table1[[#This Row],[pledged]]/Table1[[#This Row],[goal]]*100</f>
        <v>101.18888888888888</v>
      </c>
      <c r="G284" t="s">
        <v>8218</v>
      </c>
      <c r="H284" t="s">
        <v>8223</v>
      </c>
      <c r="I284" t="s">
        <v>8245</v>
      </c>
      <c r="J284">
        <v>1266876000</v>
      </c>
      <c r="K284">
        <v>1263679492</v>
      </c>
      <c r="L284">
        <f>Table1[[#This Row],[launched_at]]/86400</f>
        <v>14625.920046296296</v>
      </c>
      <c r="M284" s="5" t="str">
        <f>TEXT(Table1[[#This Row],[div/86400]],"yyyy/mm/dd")</f>
        <v>1940/01/15</v>
      </c>
      <c r="N284" s="5">
        <f>Table1[[#This Row],[change to date]]+DATE(1970,1,1)</f>
        <v>40194</v>
      </c>
      <c r="O284" t="b">
        <v>1</v>
      </c>
      <c r="P284">
        <v>179</v>
      </c>
      <c r="Q284" t="b">
        <v>1</v>
      </c>
      <c r="R284" t="s">
        <v>8267</v>
      </c>
    </row>
    <row r="285" spans="1:18" ht="28.8" x14ac:dyDescent="0.55000000000000004">
      <c r="A285">
        <v>283</v>
      </c>
      <c r="B285" s="3" t="s">
        <v>284</v>
      </c>
      <c r="C285" s="3" t="s">
        <v>4393</v>
      </c>
      <c r="D285" s="10">
        <v>18000</v>
      </c>
      <c r="E285" s="12">
        <v>20569.05</v>
      </c>
      <c r="F285" s="14">
        <f>Table1[[#This Row],[pledged]]/Table1[[#This Row],[goal]]*100</f>
        <v>114.27249999999999</v>
      </c>
      <c r="G285" t="s">
        <v>8218</v>
      </c>
      <c r="H285" t="s">
        <v>8223</v>
      </c>
      <c r="I285" t="s">
        <v>8245</v>
      </c>
      <c r="J285">
        <v>1306904340</v>
      </c>
      <c r="K285">
        <v>1305219744</v>
      </c>
      <c r="L285">
        <f>Table1[[#This Row],[launched_at]]/86400</f>
        <v>15106.71</v>
      </c>
      <c r="M285" s="5" t="str">
        <f>TEXT(Table1[[#This Row],[div/86400]],"yyyy/mm/dd")</f>
        <v>1941/05/10</v>
      </c>
      <c r="N285" s="5">
        <f>Table1[[#This Row],[change to date]]+DATE(1970,1,1)</f>
        <v>40675</v>
      </c>
      <c r="O285" t="b">
        <v>1</v>
      </c>
      <c r="P285">
        <v>202</v>
      </c>
      <c r="Q285" t="b">
        <v>1</v>
      </c>
      <c r="R285" t="s">
        <v>8267</v>
      </c>
    </row>
    <row r="286" spans="1:18" ht="43.2" x14ac:dyDescent="0.55000000000000004">
      <c r="A286">
        <v>284</v>
      </c>
      <c r="B286" s="3" t="s">
        <v>285</v>
      </c>
      <c r="C286" s="3" t="s">
        <v>4394</v>
      </c>
      <c r="D286" s="10">
        <v>40000</v>
      </c>
      <c r="E286" s="12">
        <v>41850.46</v>
      </c>
      <c r="F286" s="14">
        <f>Table1[[#This Row],[pledged]]/Table1[[#This Row],[goal]]*100</f>
        <v>104.62615</v>
      </c>
      <c r="G286" t="s">
        <v>8218</v>
      </c>
      <c r="H286" t="s">
        <v>8223</v>
      </c>
      <c r="I286" t="s">
        <v>8245</v>
      </c>
      <c r="J286">
        <v>1327167780</v>
      </c>
      <c r="K286">
        <v>1325007780</v>
      </c>
      <c r="L286">
        <f>Table1[[#This Row],[launched_at]]/86400</f>
        <v>15335.738194444444</v>
      </c>
      <c r="M286" s="5" t="str">
        <f>TEXT(Table1[[#This Row],[div/86400]],"yyyy/mm/dd")</f>
        <v>1941/12/25</v>
      </c>
      <c r="N286" s="5">
        <f>Table1[[#This Row],[change to date]]+DATE(1970,1,1)</f>
        <v>40904</v>
      </c>
      <c r="O286" t="b">
        <v>1</v>
      </c>
      <c r="P286">
        <v>760</v>
      </c>
      <c r="Q286" t="b">
        <v>1</v>
      </c>
      <c r="R286" t="s">
        <v>8267</v>
      </c>
    </row>
    <row r="287" spans="1:18" ht="43.2" x14ac:dyDescent="0.55000000000000004">
      <c r="A287">
        <v>285</v>
      </c>
      <c r="B287" s="3" t="s">
        <v>286</v>
      </c>
      <c r="C287" s="3" t="s">
        <v>4395</v>
      </c>
      <c r="D287" s="10">
        <v>14000</v>
      </c>
      <c r="E287" s="12">
        <v>32035.51</v>
      </c>
      <c r="F287" s="14">
        <f>Table1[[#This Row],[pledged]]/Table1[[#This Row],[goal]]*100</f>
        <v>228.82507142857142</v>
      </c>
      <c r="G287" t="s">
        <v>8218</v>
      </c>
      <c r="H287" t="s">
        <v>8223</v>
      </c>
      <c r="I287" t="s">
        <v>8245</v>
      </c>
      <c r="J287">
        <v>1379614128</v>
      </c>
      <c r="K287">
        <v>1377022128</v>
      </c>
      <c r="L287">
        <f>Table1[[#This Row],[launched_at]]/86400</f>
        <v>15937.756111111112</v>
      </c>
      <c r="M287" s="5" t="str">
        <f>TEXT(Table1[[#This Row],[div/86400]],"yyyy/mm/dd")</f>
        <v>1943/08/19</v>
      </c>
      <c r="N287" s="5">
        <f>Table1[[#This Row],[change to date]]+DATE(1970,1,1)</f>
        <v>41506</v>
      </c>
      <c r="O287" t="b">
        <v>1</v>
      </c>
      <c r="P287">
        <v>563</v>
      </c>
      <c r="Q287" t="b">
        <v>1</v>
      </c>
      <c r="R287" t="s">
        <v>8267</v>
      </c>
    </row>
    <row r="288" spans="1:18" ht="43.2" x14ac:dyDescent="0.55000000000000004">
      <c r="A288">
        <v>286</v>
      </c>
      <c r="B288" s="3" t="s">
        <v>287</v>
      </c>
      <c r="C288" s="3" t="s">
        <v>4396</v>
      </c>
      <c r="D288" s="10">
        <v>15000</v>
      </c>
      <c r="E288" s="12">
        <v>16373</v>
      </c>
      <c r="F288" s="14">
        <f>Table1[[#This Row],[pledged]]/Table1[[#This Row],[goal]]*100</f>
        <v>109.15333333333332</v>
      </c>
      <c r="G288" t="s">
        <v>8218</v>
      </c>
      <c r="H288" t="s">
        <v>8223</v>
      </c>
      <c r="I288" t="s">
        <v>8245</v>
      </c>
      <c r="J288">
        <v>1364236524</v>
      </c>
      <c r="K288">
        <v>1360352124</v>
      </c>
      <c r="L288">
        <f>Table1[[#This Row],[launched_at]]/86400</f>
        <v>15744.81625</v>
      </c>
      <c r="M288" s="5" t="str">
        <f>TEXT(Table1[[#This Row],[div/86400]],"yyyy/mm/dd")</f>
        <v>1943/02/07</v>
      </c>
      <c r="N288" s="5">
        <f>Table1[[#This Row],[change to date]]+DATE(1970,1,1)</f>
        <v>41313</v>
      </c>
      <c r="O288" t="b">
        <v>1</v>
      </c>
      <c r="P288">
        <v>135</v>
      </c>
      <c r="Q288" t="b">
        <v>1</v>
      </c>
      <c r="R288" t="s">
        <v>8267</v>
      </c>
    </row>
    <row r="289" spans="1:18" ht="28.8" x14ac:dyDescent="0.55000000000000004">
      <c r="A289">
        <v>287</v>
      </c>
      <c r="B289" s="3" t="s">
        <v>288</v>
      </c>
      <c r="C289" s="3" t="s">
        <v>4397</v>
      </c>
      <c r="D289" s="10">
        <v>15000</v>
      </c>
      <c r="E289" s="12">
        <v>26445</v>
      </c>
      <c r="F289" s="14">
        <f>Table1[[#This Row],[pledged]]/Table1[[#This Row],[goal]]*100</f>
        <v>176.29999999999998</v>
      </c>
      <c r="G289" t="s">
        <v>8218</v>
      </c>
      <c r="H289" t="s">
        <v>8223</v>
      </c>
      <c r="I289" t="s">
        <v>8245</v>
      </c>
      <c r="J289">
        <v>1351828800</v>
      </c>
      <c r="K289">
        <v>1349160018</v>
      </c>
      <c r="L289">
        <f>Table1[[#This Row],[launched_at]]/86400</f>
        <v>15615.27798611111</v>
      </c>
      <c r="M289" s="5" t="str">
        <f>TEXT(Table1[[#This Row],[div/86400]],"yyyy/mm/dd")</f>
        <v>1942/10/01</v>
      </c>
      <c r="N289" s="5">
        <f>Table1[[#This Row],[change to date]]+DATE(1970,1,1)</f>
        <v>41184</v>
      </c>
      <c r="O289" t="b">
        <v>1</v>
      </c>
      <c r="P289">
        <v>290</v>
      </c>
      <c r="Q289" t="b">
        <v>1</v>
      </c>
      <c r="R289" t="s">
        <v>8267</v>
      </c>
    </row>
    <row r="290" spans="1:18" ht="43.2" x14ac:dyDescent="0.55000000000000004">
      <c r="A290">
        <v>288</v>
      </c>
      <c r="B290" s="3" t="s">
        <v>289</v>
      </c>
      <c r="C290" s="3" t="s">
        <v>4398</v>
      </c>
      <c r="D290" s="10">
        <v>50000</v>
      </c>
      <c r="E290" s="12">
        <v>51605.31</v>
      </c>
      <c r="F290" s="14">
        <f>Table1[[#This Row],[pledged]]/Table1[[#This Row],[goal]]*100</f>
        <v>103.21061999999999</v>
      </c>
      <c r="G290" t="s">
        <v>8218</v>
      </c>
      <c r="H290" t="s">
        <v>8223</v>
      </c>
      <c r="I290" t="s">
        <v>8245</v>
      </c>
      <c r="J290">
        <v>1340683393</v>
      </c>
      <c r="K290">
        <v>1337659393</v>
      </c>
      <c r="L290">
        <f>Table1[[#This Row],[launched_at]]/86400</f>
        <v>15482.168900462962</v>
      </c>
      <c r="M290" s="5" t="str">
        <f>TEXT(Table1[[#This Row],[div/86400]],"yyyy/mm/dd")</f>
        <v>1942/05/21</v>
      </c>
      <c r="N290" s="5">
        <f>Table1[[#This Row],[change to date]]+DATE(1970,1,1)</f>
        <v>41051</v>
      </c>
      <c r="O290" t="b">
        <v>1</v>
      </c>
      <c r="P290">
        <v>447</v>
      </c>
      <c r="Q290" t="b">
        <v>1</v>
      </c>
      <c r="R290" t="s">
        <v>8267</v>
      </c>
    </row>
    <row r="291" spans="1:18" ht="43.2" x14ac:dyDescent="0.55000000000000004">
      <c r="A291">
        <v>289</v>
      </c>
      <c r="B291" s="3" t="s">
        <v>290</v>
      </c>
      <c r="C291" s="3" t="s">
        <v>4399</v>
      </c>
      <c r="D291" s="10">
        <v>15000</v>
      </c>
      <c r="E291" s="12">
        <v>15723</v>
      </c>
      <c r="F291" s="14">
        <f>Table1[[#This Row],[pledged]]/Table1[[#This Row],[goal]]*100</f>
        <v>104.82000000000001</v>
      </c>
      <c r="G291" t="s">
        <v>8218</v>
      </c>
      <c r="H291" t="s">
        <v>8224</v>
      </c>
      <c r="I291" t="s">
        <v>8246</v>
      </c>
      <c r="J291">
        <v>1383389834</v>
      </c>
      <c r="K291">
        <v>1380797834</v>
      </c>
      <c r="L291">
        <f>Table1[[#This Row],[launched_at]]/86400</f>
        <v>15981.456412037038</v>
      </c>
      <c r="M291" s="5" t="str">
        <f>TEXT(Table1[[#This Row],[div/86400]],"yyyy/mm/dd")</f>
        <v>1943/10/02</v>
      </c>
      <c r="N291" s="5">
        <f>Table1[[#This Row],[change to date]]+DATE(1970,1,1)</f>
        <v>41550</v>
      </c>
      <c r="O291" t="b">
        <v>1</v>
      </c>
      <c r="P291">
        <v>232</v>
      </c>
      <c r="Q291" t="b">
        <v>1</v>
      </c>
      <c r="R291" t="s">
        <v>8267</v>
      </c>
    </row>
    <row r="292" spans="1:18" ht="28.8" x14ac:dyDescent="0.55000000000000004">
      <c r="A292">
        <v>290</v>
      </c>
      <c r="B292" s="3" t="s">
        <v>291</v>
      </c>
      <c r="C292" s="3" t="s">
        <v>4400</v>
      </c>
      <c r="D292" s="10">
        <v>4500</v>
      </c>
      <c r="E292" s="12">
        <v>4800.8</v>
      </c>
      <c r="F292" s="14">
        <f>Table1[[#This Row],[pledged]]/Table1[[#This Row],[goal]]*100</f>
        <v>106.68444444444445</v>
      </c>
      <c r="G292" t="s">
        <v>8218</v>
      </c>
      <c r="H292" t="s">
        <v>8223</v>
      </c>
      <c r="I292" t="s">
        <v>8245</v>
      </c>
      <c r="J292">
        <v>1296633540</v>
      </c>
      <c r="K292">
        <v>1292316697</v>
      </c>
      <c r="L292">
        <f>Table1[[#This Row],[launched_at]]/86400</f>
        <v>14957.36917824074</v>
      </c>
      <c r="M292" s="5" t="str">
        <f>TEXT(Table1[[#This Row],[div/86400]],"yyyy/mm/dd")</f>
        <v>1940/12/12</v>
      </c>
      <c r="N292" s="5">
        <f>Table1[[#This Row],[change to date]]+DATE(1970,1,1)</f>
        <v>40526</v>
      </c>
      <c r="O292" t="b">
        <v>1</v>
      </c>
      <c r="P292">
        <v>168</v>
      </c>
      <c r="Q292" t="b">
        <v>1</v>
      </c>
      <c r="R292" t="s">
        <v>8267</v>
      </c>
    </row>
    <row r="293" spans="1:18" ht="43.2" x14ac:dyDescent="0.55000000000000004">
      <c r="A293">
        <v>291</v>
      </c>
      <c r="B293" s="3" t="s">
        <v>292</v>
      </c>
      <c r="C293" s="3" t="s">
        <v>4401</v>
      </c>
      <c r="D293" s="10">
        <v>5000</v>
      </c>
      <c r="E293" s="12">
        <v>6001</v>
      </c>
      <c r="F293" s="14">
        <f>Table1[[#This Row],[pledged]]/Table1[[#This Row],[goal]]*100</f>
        <v>120.02</v>
      </c>
      <c r="G293" t="s">
        <v>8218</v>
      </c>
      <c r="H293" t="s">
        <v>8223</v>
      </c>
      <c r="I293" t="s">
        <v>8245</v>
      </c>
      <c r="J293">
        <v>1367366460</v>
      </c>
      <c r="K293">
        <v>1365791246</v>
      </c>
      <c r="L293">
        <f>Table1[[#This Row],[launched_at]]/86400</f>
        <v>15807.769050925926</v>
      </c>
      <c r="M293" s="5" t="str">
        <f>TEXT(Table1[[#This Row],[div/86400]],"yyyy/mm/dd")</f>
        <v>1943/04/11</v>
      </c>
      <c r="N293" s="5">
        <f>Table1[[#This Row],[change to date]]+DATE(1970,1,1)</f>
        <v>41376</v>
      </c>
      <c r="O293" t="b">
        <v>1</v>
      </c>
      <c r="P293">
        <v>128</v>
      </c>
      <c r="Q293" t="b">
        <v>1</v>
      </c>
      <c r="R293" t="s">
        <v>8267</v>
      </c>
    </row>
    <row r="294" spans="1:18" ht="43.2" x14ac:dyDescent="0.55000000000000004">
      <c r="A294">
        <v>292</v>
      </c>
      <c r="B294" s="3" t="s">
        <v>293</v>
      </c>
      <c r="C294" s="3" t="s">
        <v>4402</v>
      </c>
      <c r="D294" s="10">
        <v>75000</v>
      </c>
      <c r="E294" s="12">
        <v>76130.2</v>
      </c>
      <c r="F294" s="14">
        <f>Table1[[#This Row],[pledged]]/Table1[[#This Row],[goal]]*100</f>
        <v>101.50693333333334</v>
      </c>
      <c r="G294" t="s">
        <v>8218</v>
      </c>
      <c r="H294" t="s">
        <v>8223</v>
      </c>
      <c r="I294" t="s">
        <v>8245</v>
      </c>
      <c r="J294">
        <v>1319860740</v>
      </c>
      <c r="K294">
        <v>1317064599</v>
      </c>
      <c r="L294">
        <f>Table1[[#This Row],[launched_at]]/86400</f>
        <v>15243.803229166666</v>
      </c>
      <c r="M294" s="5" t="str">
        <f>TEXT(Table1[[#This Row],[div/86400]],"yyyy/mm/dd")</f>
        <v>1941/09/24</v>
      </c>
      <c r="N294" s="5">
        <f>Table1[[#This Row],[change to date]]+DATE(1970,1,1)</f>
        <v>40812</v>
      </c>
      <c r="O294" t="b">
        <v>1</v>
      </c>
      <c r="P294">
        <v>493</v>
      </c>
      <c r="Q294" t="b">
        <v>1</v>
      </c>
      <c r="R294" t="s">
        <v>8267</v>
      </c>
    </row>
    <row r="295" spans="1:18" ht="43.2" x14ac:dyDescent="0.55000000000000004">
      <c r="A295">
        <v>293</v>
      </c>
      <c r="B295" s="3" t="s">
        <v>294</v>
      </c>
      <c r="C295" s="3" t="s">
        <v>4403</v>
      </c>
      <c r="D295" s="10">
        <v>26000</v>
      </c>
      <c r="E295" s="12">
        <v>26360</v>
      </c>
      <c r="F295" s="14">
        <f>Table1[[#This Row],[pledged]]/Table1[[#This Row],[goal]]*100</f>
        <v>101.38461538461539</v>
      </c>
      <c r="G295" t="s">
        <v>8218</v>
      </c>
      <c r="H295" t="s">
        <v>8223</v>
      </c>
      <c r="I295" t="s">
        <v>8245</v>
      </c>
      <c r="J295">
        <v>1398009714</v>
      </c>
      <c r="K295">
        <v>1395417714</v>
      </c>
      <c r="L295">
        <f>Table1[[#This Row],[launched_at]]/86400</f>
        <v>16150.667986111112</v>
      </c>
      <c r="M295" s="5" t="str">
        <f>TEXT(Table1[[#This Row],[div/86400]],"yyyy/mm/dd")</f>
        <v>1944/03/19</v>
      </c>
      <c r="N295" s="5">
        <f>Table1[[#This Row],[change to date]]+DATE(1970,1,1)</f>
        <v>41719</v>
      </c>
      <c r="O295" t="b">
        <v>1</v>
      </c>
      <c r="P295">
        <v>131</v>
      </c>
      <c r="Q295" t="b">
        <v>1</v>
      </c>
      <c r="R295" t="s">
        <v>8267</v>
      </c>
    </row>
    <row r="296" spans="1:18" ht="43.2" x14ac:dyDescent="0.55000000000000004">
      <c r="A296">
        <v>294</v>
      </c>
      <c r="B296" s="3" t="s">
        <v>295</v>
      </c>
      <c r="C296" s="3" t="s">
        <v>4404</v>
      </c>
      <c r="D296" s="10">
        <v>5000</v>
      </c>
      <c r="E296" s="12">
        <v>5000</v>
      </c>
      <c r="F296" s="14">
        <f>Table1[[#This Row],[pledged]]/Table1[[#This Row],[goal]]*100</f>
        <v>100</v>
      </c>
      <c r="G296" t="s">
        <v>8218</v>
      </c>
      <c r="H296" t="s">
        <v>8223</v>
      </c>
      <c r="I296" t="s">
        <v>8245</v>
      </c>
      <c r="J296">
        <v>1279555200</v>
      </c>
      <c r="K296">
        <v>1276480894</v>
      </c>
      <c r="L296">
        <f>Table1[[#This Row],[launched_at]]/86400</f>
        <v>14774.084421296297</v>
      </c>
      <c r="M296" s="5" t="str">
        <f>TEXT(Table1[[#This Row],[div/86400]],"yyyy/mm/dd")</f>
        <v>1940/06/12</v>
      </c>
      <c r="N296" s="5">
        <f>Table1[[#This Row],[change to date]]+DATE(1970,1,1)</f>
        <v>40343</v>
      </c>
      <c r="O296" t="b">
        <v>1</v>
      </c>
      <c r="P296">
        <v>50</v>
      </c>
      <c r="Q296" t="b">
        <v>1</v>
      </c>
      <c r="R296" t="s">
        <v>8267</v>
      </c>
    </row>
    <row r="297" spans="1:18" ht="43.2" x14ac:dyDescent="0.55000000000000004">
      <c r="A297">
        <v>295</v>
      </c>
      <c r="B297" s="3" t="s">
        <v>296</v>
      </c>
      <c r="C297" s="3" t="s">
        <v>4405</v>
      </c>
      <c r="D297" s="10">
        <v>50000</v>
      </c>
      <c r="E297" s="12">
        <v>66554.559999999998</v>
      </c>
      <c r="F297" s="14">
        <f>Table1[[#This Row],[pledged]]/Table1[[#This Row],[goal]]*100</f>
        <v>133.10911999999999</v>
      </c>
      <c r="G297" t="s">
        <v>8218</v>
      </c>
      <c r="H297" t="s">
        <v>8223</v>
      </c>
      <c r="I297" t="s">
        <v>8245</v>
      </c>
      <c r="J297">
        <v>1383264000</v>
      </c>
      <c r="K297">
        <v>1378080409</v>
      </c>
      <c r="L297">
        <f>Table1[[#This Row],[launched_at]]/86400</f>
        <v>15950.004733796297</v>
      </c>
      <c r="M297" s="5" t="str">
        <f>TEXT(Table1[[#This Row],[div/86400]],"yyyy/mm/dd")</f>
        <v>1943/09/01</v>
      </c>
      <c r="N297" s="5">
        <f>Table1[[#This Row],[change to date]]+DATE(1970,1,1)</f>
        <v>41519</v>
      </c>
      <c r="O297" t="b">
        <v>1</v>
      </c>
      <c r="P297">
        <v>665</v>
      </c>
      <c r="Q297" t="b">
        <v>1</v>
      </c>
      <c r="R297" t="s">
        <v>8267</v>
      </c>
    </row>
    <row r="298" spans="1:18" ht="43.2" x14ac:dyDescent="0.55000000000000004">
      <c r="A298">
        <v>296</v>
      </c>
      <c r="B298" s="3" t="s">
        <v>297</v>
      </c>
      <c r="C298" s="3" t="s">
        <v>4406</v>
      </c>
      <c r="D298" s="10">
        <v>25000</v>
      </c>
      <c r="E298" s="12">
        <v>29681.55</v>
      </c>
      <c r="F298" s="14">
        <f>Table1[[#This Row],[pledged]]/Table1[[#This Row],[goal]]*100</f>
        <v>118.72620000000001</v>
      </c>
      <c r="G298" t="s">
        <v>8218</v>
      </c>
      <c r="H298" t="s">
        <v>8223</v>
      </c>
      <c r="I298" t="s">
        <v>8245</v>
      </c>
      <c r="J298">
        <v>1347017083</v>
      </c>
      <c r="K298">
        <v>1344857083</v>
      </c>
      <c r="L298">
        <f>Table1[[#This Row],[launched_at]]/86400</f>
        <v>15565.475497685185</v>
      </c>
      <c r="M298" s="5" t="str">
        <f>TEXT(Table1[[#This Row],[div/86400]],"yyyy/mm/dd")</f>
        <v>1942/08/12</v>
      </c>
      <c r="N298" s="5">
        <f>Table1[[#This Row],[change to date]]+DATE(1970,1,1)</f>
        <v>41134</v>
      </c>
      <c r="O298" t="b">
        <v>1</v>
      </c>
      <c r="P298">
        <v>129</v>
      </c>
      <c r="Q298" t="b">
        <v>1</v>
      </c>
      <c r="R298" t="s">
        <v>8267</v>
      </c>
    </row>
    <row r="299" spans="1:18" ht="43.2" x14ac:dyDescent="0.55000000000000004">
      <c r="A299">
        <v>297</v>
      </c>
      <c r="B299" s="3" t="s">
        <v>298</v>
      </c>
      <c r="C299" s="3" t="s">
        <v>4407</v>
      </c>
      <c r="D299" s="10">
        <v>20000</v>
      </c>
      <c r="E299" s="12">
        <v>20128</v>
      </c>
      <c r="F299" s="14">
        <f>Table1[[#This Row],[pledged]]/Table1[[#This Row],[goal]]*100</f>
        <v>100.64</v>
      </c>
      <c r="G299" t="s">
        <v>8218</v>
      </c>
      <c r="H299" t="s">
        <v>8223</v>
      </c>
      <c r="I299" t="s">
        <v>8245</v>
      </c>
      <c r="J299">
        <v>1430452740</v>
      </c>
      <c r="K299">
        <v>1427390901</v>
      </c>
      <c r="L299">
        <f>Table1[[#This Row],[launched_at]]/86400</f>
        <v>16520.728020833332</v>
      </c>
      <c r="M299" s="5" t="str">
        <f>TEXT(Table1[[#This Row],[div/86400]],"yyyy/mm/dd")</f>
        <v>1945/03/24</v>
      </c>
      <c r="N299" s="5">
        <f>Table1[[#This Row],[change to date]]+DATE(1970,1,1)</f>
        <v>42089</v>
      </c>
      <c r="O299" t="b">
        <v>1</v>
      </c>
      <c r="P299">
        <v>142</v>
      </c>
      <c r="Q299" t="b">
        <v>1</v>
      </c>
      <c r="R299" t="s">
        <v>8267</v>
      </c>
    </row>
    <row r="300" spans="1:18" ht="28.8" x14ac:dyDescent="0.55000000000000004">
      <c r="A300">
        <v>298</v>
      </c>
      <c r="B300" s="3" t="s">
        <v>299</v>
      </c>
      <c r="C300" s="3" t="s">
        <v>4408</v>
      </c>
      <c r="D300" s="10">
        <v>126000</v>
      </c>
      <c r="E300" s="12">
        <v>137254.84</v>
      </c>
      <c r="F300" s="14">
        <f>Table1[[#This Row],[pledged]]/Table1[[#This Row],[goal]]*100</f>
        <v>108.93241269841269</v>
      </c>
      <c r="G300" t="s">
        <v>8218</v>
      </c>
      <c r="H300" t="s">
        <v>8223</v>
      </c>
      <c r="I300" t="s">
        <v>8245</v>
      </c>
      <c r="J300">
        <v>1399669200</v>
      </c>
      <c r="K300">
        <v>1394536048</v>
      </c>
      <c r="L300">
        <f>Table1[[#This Row],[launched_at]]/86400</f>
        <v>16140.463518518518</v>
      </c>
      <c r="M300" s="5" t="str">
        <f>TEXT(Table1[[#This Row],[div/86400]],"yyyy/mm/dd")</f>
        <v>1944/03/09</v>
      </c>
      <c r="N300" s="5">
        <f>Table1[[#This Row],[change to date]]+DATE(1970,1,1)</f>
        <v>41709</v>
      </c>
      <c r="O300" t="b">
        <v>1</v>
      </c>
      <c r="P300">
        <v>2436</v>
      </c>
      <c r="Q300" t="b">
        <v>1</v>
      </c>
      <c r="R300" t="s">
        <v>8267</v>
      </c>
    </row>
    <row r="301" spans="1:18" ht="43.2" x14ac:dyDescent="0.55000000000000004">
      <c r="A301">
        <v>299</v>
      </c>
      <c r="B301" s="3" t="s">
        <v>300</v>
      </c>
      <c r="C301" s="3" t="s">
        <v>4409</v>
      </c>
      <c r="D301" s="10">
        <v>10000</v>
      </c>
      <c r="E301" s="12">
        <v>17895.25</v>
      </c>
      <c r="F301" s="14">
        <f>Table1[[#This Row],[pledged]]/Table1[[#This Row],[goal]]*100</f>
        <v>178.95250000000001</v>
      </c>
      <c r="G301" t="s">
        <v>8218</v>
      </c>
      <c r="H301" t="s">
        <v>8223</v>
      </c>
      <c r="I301" t="s">
        <v>8245</v>
      </c>
      <c r="J301">
        <v>1289975060</v>
      </c>
      <c r="K301">
        <v>1287379460</v>
      </c>
      <c r="L301">
        <f>Table1[[#This Row],[launched_at]]/86400</f>
        <v>14900.225231481481</v>
      </c>
      <c r="M301" s="5" t="str">
        <f>TEXT(Table1[[#This Row],[div/86400]],"yyyy/mm/dd")</f>
        <v>1940/10/16</v>
      </c>
      <c r="N301" s="5">
        <f>Table1[[#This Row],[change to date]]+DATE(1970,1,1)</f>
        <v>40469</v>
      </c>
      <c r="O301" t="b">
        <v>1</v>
      </c>
      <c r="P301">
        <v>244</v>
      </c>
      <c r="Q301" t="b">
        <v>1</v>
      </c>
      <c r="R301" t="s">
        <v>8267</v>
      </c>
    </row>
    <row r="302" spans="1:18" ht="43.2" x14ac:dyDescent="0.55000000000000004">
      <c r="A302">
        <v>300</v>
      </c>
      <c r="B302" s="3" t="s">
        <v>301</v>
      </c>
      <c r="C302" s="3" t="s">
        <v>4410</v>
      </c>
      <c r="D302" s="10">
        <v>25000</v>
      </c>
      <c r="E302" s="12">
        <v>25430.66</v>
      </c>
      <c r="F302" s="14">
        <f>Table1[[#This Row],[pledged]]/Table1[[#This Row],[goal]]*100</f>
        <v>101.72264</v>
      </c>
      <c r="G302" t="s">
        <v>8218</v>
      </c>
      <c r="H302" t="s">
        <v>8223</v>
      </c>
      <c r="I302" t="s">
        <v>8245</v>
      </c>
      <c r="J302">
        <v>1303686138</v>
      </c>
      <c r="K302">
        <v>1301007738</v>
      </c>
      <c r="L302">
        <f>Table1[[#This Row],[launched_at]]/86400</f>
        <v>15057.959930555555</v>
      </c>
      <c r="M302" s="5" t="str">
        <f>TEXT(Table1[[#This Row],[div/86400]],"yyyy/mm/dd")</f>
        <v>1941/03/22</v>
      </c>
      <c r="N302" s="5">
        <f>Table1[[#This Row],[change to date]]+DATE(1970,1,1)</f>
        <v>40626</v>
      </c>
      <c r="O302" t="b">
        <v>1</v>
      </c>
      <c r="P302">
        <v>298</v>
      </c>
      <c r="Q302" t="b">
        <v>1</v>
      </c>
      <c r="R302" t="s">
        <v>8267</v>
      </c>
    </row>
    <row r="303" spans="1:18" ht="43.2" x14ac:dyDescent="0.55000000000000004">
      <c r="A303">
        <v>301</v>
      </c>
      <c r="B303" s="3" t="s">
        <v>302</v>
      </c>
      <c r="C303" s="3" t="s">
        <v>4411</v>
      </c>
      <c r="D303" s="10">
        <v>13000</v>
      </c>
      <c r="E303" s="12">
        <v>15435.55</v>
      </c>
      <c r="F303" s="14">
        <f>Table1[[#This Row],[pledged]]/Table1[[#This Row],[goal]]*100</f>
        <v>118.73499999999999</v>
      </c>
      <c r="G303" t="s">
        <v>8218</v>
      </c>
      <c r="H303" t="s">
        <v>8223</v>
      </c>
      <c r="I303" t="s">
        <v>8245</v>
      </c>
      <c r="J303">
        <v>1363711335</v>
      </c>
      <c r="K303">
        <v>1360258935</v>
      </c>
      <c r="L303">
        <f>Table1[[#This Row],[launched_at]]/86400</f>
        <v>15743.737673611111</v>
      </c>
      <c r="M303" s="5" t="str">
        <f>TEXT(Table1[[#This Row],[div/86400]],"yyyy/mm/dd")</f>
        <v>1943/02/06</v>
      </c>
      <c r="N303" s="5">
        <f>Table1[[#This Row],[change to date]]+DATE(1970,1,1)</f>
        <v>41312</v>
      </c>
      <c r="O303" t="b">
        <v>1</v>
      </c>
      <c r="P303">
        <v>251</v>
      </c>
      <c r="Q303" t="b">
        <v>1</v>
      </c>
      <c r="R303" t="s">
        <v>8267</v>
      </c>
    </row>
    <row r="304" spans="1:18" ht="43.2" x14ac:dyDescent="0.55000000000000004">
      <c r="A304">
        <v>302</v>
      </c>
      <c r="B304" s="3" t="s">
        <v>303</v>
      </c>
      <c r="C304" s="3" t="s">
        <v>4412</v>
      </c>
      <c r="D304" s="10">
        <v>10000</v>
      </c>
      <c r="E304" s="12">
        <v>10046</v>
      </c>
      <c r="F304" s="14">
        <f>Table1[[#This Row],[pledged]]/Table1[[#This Row],[goal]]*100</f>
        <v>100.46</v>
      </c>
      <c r="G304" t="s">
        <v>8218</v>
      </c>
      <c r="H304" t="s">
        <v>8223</v>
      </c>
      <c r="I304" t="s">
        <v>8245</v>
      </c>
      <c r="J304">
        <v>1330115638</v>
      </c>
      <c r="K304">
        <v>1327523638</v>
      </c>
      <c r="L304">
        <f>Table1[[#This Row],[launched_at]]/86400</f>
        <v>15364.856921296296</v>
      </c>
      <c r="M304" s="5" t="str">
        <f>TEXT(Table1[[#This Row],[div/86400]],"yyyy/mm/dd")</f>
        <v>1942/01/23</v>
      </c>
      <c r="N304" s="5">
        <f>Table1[[#This Row],[change to date]]+DATE(1970,1,1)</f>
        <v>40933</v>
      </c>
      <c r="O304" t="b">
        <v>1</v>
      </c>
      <c r="P304">
        <v>108</v>
      </c>
      <c r="Q304" t="b">
        <v>1</v>
      </c>
      <c r="R304" t="s">
        <v>8267</v>
      </c>
    </row>
    <row r="305" spans="1:18" ht="43.2" x14ac:dyDescent="0.55000000000000004">
      <c r="A305">
        <v>303</v>
      </c>
      <c r="B305" s="3" t="s">
        <v>304</v>
      </c>
      <c r="C305" s="3" t="s">
        <v>4413</v>
      </c>
      <c r="D305" s="10">
        <v>3000</v>
      </c>
      <c r="E305" s="12">
        <v>4124</v>
      </c>
      <c r="F305" s="14">
        <f>Table1[[#This Row],[pledged]]/Table1[[#This Row],[goal]]*100</f>
        <v>137.46666666666667</v>
      </c>
      <c r="G305" t="s">
        <v>8218</v>
      </c>
      <c r="H305" t="s">
        <v>8223</v>
      </c>
      <c r="I305" t="s">
        <v>8245</v>
      </c>
      <c r="J305">
        <v>1338601346</v>
      </c>
      <c r="K305">
        <v>1336009346</v>
      </c>
      <c r="L305">
        <f>Table1[[#This Row],[launched_at]]/86400</f>
        <v>15463.071134259259</v>
      </c>
      <c r="M305" s="5" t="str">
        <f>TEXT(Table1[[#This Row],[div/86400]],"yyyy/mm/dd")</f>
        <v>1942/05/02</v>
      </c>
      <c r="N305" s="5">
        <f>Table1[[#This Row],[change to date]]+DATE(1970,1,1)</f>
        <v>41032</v>
      </c>
      <c r="O305" t="b">
        <v>1</v>
      </c>
      <c r="P305">
        <v>82</v>
      </c>
      <c r="Q305" t="b">
        <v>1</v>
      </c>
      <c r="R305" t="s">
        <v>8267</v>
      </c>
    </row>
    <row r="306" spans="1:18" ht="28.8" x14ac:dyDescent="0.55000000000000004">
      <c r="A306">
        <v>304</v>
      </c>
      <c r="B306" s="3" t="s">
        <v>305</v>
      </c>
      <c r="C306" s="3" t="s">
        <v>4414</v>
      </c>
      <c r="D306" s="10">
        <v>3400</v>
      </c>
      <c r="E306" s="12">
        <v>7876</v>
      </c>
      <c r="F306" s="14">
        <f>Table1[[#This Row],[pledged]]/Table1[[#This Row],[goal]]*100</f>
        <v>231.64705882352939</v>
      </c>
      <c r="G306" t="s">
        <v>8218</v>
      </c>
      <c r="H306" t="s">
        <v>8223</v>
      </c>
      <c r="I306" t="s">
        <v>8245</v>
      </c>
      <c r="J306">
        <v>1346464800</v>
      </c>
      <c r="K306">
        <v>1343096197</v>
      </c>
      <c r="L306">
        <f>Table1[[#This Row],[launched_at]]/86400</f>
        <v>15545.094872685186</v>
      </c>
      <c r="M306" s="5" t="str">
        <f>TEXT(Table1[[#This Row],[div/86400]],"yyyy/mm/dd")</f>
        <v>1942/07/23</v>
      </c>
      <c r="N306" s="5">
        <f>Table1[[#This Row],[change to date]]+DATE(1970,1,1)</f>
        <v>41114</v>
      </c>
      <c r="O306" t="b">
        <v>1</v>
      </c>
      <c r="P306">
        <v>74</v>
      </c>
      <c r="Q306" t="b">
        <v>1</v>
      </c>
      <c r="R306" t="s">
        <v>8267</v>
      </c>
    </row>
    <row r="307" spans="1:18" ht="28.8" x14ac:dyDescent="0.55000000000000004">
      <c r="A307">
        <v>305</v>
      </c>
      <c r="B307" s="3" t="s">
        <v>306</v>
      </c>
      <c r="C307" s="3" t="s">
        <v>4415</v>
      </c>
      <c r="D307" s="10">
        <v>7500</v>
      </c>
      <c r="E307" s="12">
        <v>9775</v>
      </c>
      <c r="F307" s="14">
        <f>Table1[[#This Row],[pledged]]/Table1[[#This Row],[goal]]*100</f>
        <v>130.33333333333331</v>
      </c>
      <c r="G307" t="s">
        <v>8218</v>
      </c>
      <c r="H307" t="s">
        <v>8223</v>
      </c>
      <c r="I307" t="s">
        <v>8245</v>
      </c>
      <c r="J307">
        <v>1331392049</v>
      </c>
      <c r="K307">
        <v>1328800049</v>
      </c>
      <c r="L307">
        <f>Table1[[#This Row],[launched_at]]/86400</f>
        <v>15379.630196759259</v>
      </c>
      <c r="M307" s="5" t="str">
        <f>TEXT(Table1[[#This Row],[div/86400]],"yyyy/mm/dd")</f>
        <v>1942/02/07</v>
      </c>
      <c r="N307" s="5">
        <f>Table1[[#This Row],[change to date]]+DATE(1970,1,1)</f>
        <v>40948</v>
      </c>
      <c r="O307" t="b">
        <v>1</v>
      </c>
      <c r="P307">
        <v>189</v>
      </c>
      <c r="Q307" t="b">
        <v>1</v>
      </c>
      <c r="R307" t="s">
        <v>8267</v>
      </c>
    </row>
    <row r="308" spans="1:18" ht="28.8" x14ac:dyDescent="0.55000000000000004">
      <c r="A308">
        <v>306</v>
      </c>
      <c r="B308" s="3" t="s">
        <v>307</v>
      </c>
      <c r="C308" s="3" t="s">
        <v>4416</v>
      </c>
      <c r="D308" s="10">
        <v>1000</v>
      </c>
      <c r="E308" s="12">
        <v>2929</v>
      </c>
      <c r="F308" s="14">
        <f>Table1[[#This Row],[pledged]]/Table1[[#This Row],[goal]]*100</f>
        <v>292.89999999999998</v>
      </c>
      <c r="G308" t="s">
        <v>8218</v>
      </c>
      <c r="H308" t="s">
        <v>8223</v>
      </c>
      <c r="I308" t="s">
        <v>8245</v>
      </c>
      <c r="J308">
        <v>1363806333</v>
      </c>
      <c r="K308">
        <v>1362081933</v>
      </c>
      <c r="L308">
        <f>Table1[[#This Row],[launched_at]]/86400</f>
        <v>15764.837187499999</v>
      </c>
      <c r="M308" s="5" t="str">
        <f>TEXT(Table1[[#This Row],[div/86400]],"yyyy/mm/dd")</f>
        <v>1943/02/27</v>
      </c>
      <c r="N308" s="5">
        <f>Table1[[#This Row],[change to date]]+DATE(1970,1,1)</f>
        <v>41333</v>
      </c>
      <c r="O308" t="b">
        <v>1</v>
      </c>
      <c r="P308">
        <v>80</v>
      </c>
      <c r="Q308" t="b">
        <v>1</v>
      </c>
      <c r="R308" t="s">
        <v>8267</v>
      </c>
    </row>
    <row r="309" spans="1:18" x14ac:dyDescent="0.55000000000000004">
      <c r="A309">
        <v>307</v>
      </c>
      <c r="B309" s="3" t="s">
        <v>308</v>
      </c>
      <c r="C309" s="3" t="s">
        <v>4417</v>
      </c>
      <c r="D309" s="10">
        <v>22000</v>
      </c>
      <c r="E309" s="12">
        <v>24490</v>
      </c>
      <c r="F309" s="14">
        <f>Table1[[#This Row],[pledged]]/Table1[[#This Row],[goal]]*100</f>
        <v>111.31818181818183</v>
      </c>
      <c r="G309" t="s">
        <v>8218</v>
      </c>
      <c r="H309" t="s">
        <v>8223</v>
      </c>
      <c r="I309" t="s">
        <v>8245</v>
      </c>
      <c r="J309">
        <v>1360276801</v>
      </c>
      <c r="K309">
        <v>1357684801</v>
      </c>
      <c r="L309">
        <f>Table1[[#This Row],[launched_at]]/86400</f>
        <v>15713.944456018518</v>
      </c>
      <c r="M309" s="5" t="str">
        <f>TEXT(Table1[[#This Row],[div/86400]],"yyyy/mm/dd")</f>
        <v>1943/01/07</v>
      </c>
      <c r="N309" s="5">
        <f>Table1[[#This Row],[change to date]]+DATE(1970,1,1)</f>
        <v>41282</v>
      </c>
      <c r="O309" t="b">
        <v>1</v>
      </c>
      <c r="P309">
        <v>576</v>
      </c>
      <c r="Q309" t="b">
        <v>1</v>
      </c>
      <c r="R309" t="s">
        <v>8267</v>
      </c>
    </row>
    <row r="310" spans="1:18" ht="43.2" x14ac:dyDescent="0.55000000000000004">
      <c r="A310">
        <v>308</v>
      </c>
      <c r="B310" s="3" t="s">
        <v>309</v>
      </c>
      <c r="C310" s="3" t="s">
        <v>4418</v>
      </c>
      <c r="D310" s="10">
        <v>12000</v>
      </c>
      <c r="E310" s="12">
        <v>12668</v>
      </c>
      <c r="F310" s="14">
        <f>Table1[[#This Row],[pledged]]/Table1[[#This Row],[goal]]*100</f>
        <v>105.56666666666668</v>
      </c>
      <c r="G310" t="s">
        <v>8218</v>
      </c>
      <c r="H310" t="s">
        <v>8223</v>
      </c>
      <c r="I310" t="s">
        <v>8245</v>
      </c>
      <c r="J310">
        <v>1299775210</v>
      </c>
      <c r="K310">
        <v>1295887210</v>
      </c>
      <c r="L310">
        <f>Table1[[#This Row],[launched_at]]/86400</f>
        <v>14998.694560185186</v>
      </c>
      <c r="M310" s="5" t="str">
        <f>TEXT(Table1[[#This Row],[div/86400]],"yyyy/mm/dd")</f>
        <v>1941/01/22</v>
      </c>
      <c r="N310" s="5">
        <f>Table1[[#This Row],[change to date]]+DATE(1970,1,1)</f>
        <v>40567</v>
      </c>
      <c r="O310" t="b">
        <v>1</v>
      </c>
      <c r="P310">
        <v>202</v>
      </c>
      <c r="Q310" t="b">
        <v>1</v>
      </c>
      <c r="R310" t="s">
        <v>8267</v>
      </c>
    </row>
    <row r="311" spans="1:18" ht="43.2" x14ac:dyDescent="0.55000000000000004">
      <c r="A311">
        <v>309</v>
      </c>
      <c r="B311" s="3" t="s">
        <v>310</v>
      </c>
      <c r="C311" s="3" t="s">
        <v>4419</v>
      </c>
      <c r="D311" s="10">
        <v>18000</v>
      </c>
      <c r="E311" s="12">
        <v>21410</v>
      </c>
      <c r="F311" s="14">
        <f>Table1[[#This Row],[pledged]]/Table1[[#This Row],[goal]]*100</f>
        <v>118.94444444444446</v>
      </c>
      <c r="G311" t="s">
        <v>8218</v>
      </c>
      <c r="H311" t="s">
        <v>8223</v>
      </c>
      <c r="I311" t="s">
        <v>8245</v>
      </c>
      <c r="J311">
        <v>1346695334</v>
      </c>
      <c r="K311">
        <v>1344880934</v>
      </c>
      <c r="L311">
        <f>Table1[[#This Row],[launched_at]]/86400</f>
        <v>15565.751550925926</v>
      </c>
      <c r="M311" s="5" t="str">
        <f>TEXT(Table1[[#This Row],[div/86400]],"yyyy/mm/dd")</f>
        <v>1942/08/12</v>
      </c>
      <c r="N311" s="5">
        <f>Table1[[#This Row],[change to date]]+DATE(1970,1,1)</f>
        <v>41134</v>
      </c>
      <c r="O311" t="b">
        <v>1</v>
      </c>
      <c r="P311">
        <v>238</v>
      </c>
      <c r="Q311" t="b">
        <v>1</v>
      </c>
      <c r="R311" t="s">
        <v>8267</v>
      </c>
    </row>
    <row r="312" spans="1:18" ht="43.2" x14ac:dyDescent="0.55000000000000004">
      <c r="A312">
        <v>310</v>
      </c>
      <c r="B312" s="3" t="s">
        <v>311</v>
      </c>
      <c r="C312" s="3" t="s">
        <v>4420</v>
      </c>
      <c r="D312" s="10">
        <v>1000</v>
      </c>
      <c r="E312" s="12">
        <v>1041.29</v>
      </c>
      <c r="F312" s="14">
        <f>Table1[[#This Row],[pledged]]/Table1[[#This Row],[goal]]*100</f>
        <v>104.129</v>
      </c>
      <c r="G312" t="s">
        <v>8218</v>
      </c>
      <c r="H312" t="s">
        <v>8223</v>
      </c>
      <c r="I312" t="s">
        <v>8245</v>
      </c>
      <c r="J312">
        <v>1319076000</v>
      </c>
      <c r="K312">
        <v>1317788623</v>
      </c>
      <c r="L312">
        <f>Table1[[#This Row],[launched_at]]/86400</f>
        <v>15252.183136574075</v>
      </c>
      <c r="M312" s="5" t="str">
        <f>TEXT(Table1[[#This Row],[div/86400]],"yyyy/mm/dd")</f>
        <v>1941/10/03</v>
      </c>
      <c r="N312" s="5">
        <f>Table1[[#This Row],[change to date]]+DATE(1970,1,1)</f>
        <v>40821</v>
      </c>
      <c r="O312" t="b">
        <v>1</v>
      </c>
      <c r="P312">
        <v>36</v>
      </c>
      <c r="Q312" t="b">
        <v>1</v>
      </c>
      <c r="R312" t="s">
        <v>8267</v>
      </c>
    </row>
    <row r="313" spans="1:18" ht="28.8" x14ac:dyDescent="0.55000000000000004">
      <c r="A313">
        <v>311</v>
      </c>
      <c r="B313" s="3" t="s">
        <v>312</v>
      </c>
      <c r="C313" s="3" t="s">
        <v>4421</v>
      </c>
      <c r="D313" s="10">
        <v>20000</v>
      </c>
      <c r="E313" s="12">
        <v>20820.330000000002</v>
      </c>
      <c r="F313" s="14">
        <f>Table1[[#This Row],[pledged]]/Table1[[#This Row],[goal]]*100</f>
        <v>104.10165000000001</v>
      </c>
      <c r="G313" t="s">
        <v>8218</v>
      </c>
      <c r="H313" t="s">
        <v>8223</v>
      </c>
      <c r="I313" t="s">
        <v>8245</v>
      </c>
      <c r="J313">
        <v>1325404740</v>
      </c>
      <c r="K313">
        <v>1321852592</v>
      </c>
      <c r="L313">
        <f>Table1[[#This Row],[launched_at]]/86400</f>
        <v>15299.219814814815</v>
      </c>
      <c r="M313" s="5" t="str">
        <f>TEXT(Table1[[#This Row],[div/86400]],"yyyy/mm/dd")</f>
        <v>1941/11/19</v>
      </c>
      <c r="N313" s="5">
        <f>Table1[[#This Row],[change to date]]+DATE(1970,1,1)</f>
        <v>40868</v>
      </c>
      <c r="O313" t="b">
        <v>1</v>
      </c>
      <c r="P313">
        <v>150</v>
      </c>
      <c r="Q313" t="b">
        <v>1</v>
      </c>
      <c r="R313" t="s">
        <v>8267</v>
      </c>
    </row>
    <row r="314" spans="1:18" ht="43.2" x14ac:dyDescent="0.55000000000000004">
      <c r="A314">
        <v>312</v>
      </c>
      <c r="B314" s="3" t="s">
        <v>313</v>
      </c>
      <c r="C314" s="3" t="s">
        <v>4422</v>
      </c>
      <c r="D314" s="10">
        <v>8000</v>
      </c>
      <c r="E314" s="12">
        <v>8950</v>
      </c>
      <c r="F314" s="14">
        <f>Table1[[#This Row],[pledged]]/Table1[[#This Row],[goal]]*100</f>
        <v>111.87499999999999</v>
      </c>
      <c r="G314" t="s">
        <v>8218</v>
      </c>
      <c r="H314" t="s">
        <v>8223</v>
      </c>
      <c r="I314" t="s">
        <v>8245</v>
      </c>
      <c r="J314">
        <v>1365973432</v>
      </c>
      <c r="K314">
        <v>1363381432</v>
      </c>
      <c r="L314">
        <f>Table1[[#This Row],[launched_at]]/86400</f>
        <v>15779.877685185185</v>
      </c>
      <c r="M314" s="5" t="str">
        <f>TEXT(Table1[[#This Row],[div/86400]],"yyyy/mm/dd")</f>
        <v>1943/03/14</v>
      </c>
      <c r="N314" s="5">
        <f>Table1[[#This Row],[change to date]]+DATE(1970,1,1)</f>
        <v>41348</v>
      </c>
      <c r="O314" t="b">
        <v>1</v>
      </c>
      <c r="P314">
        <v>146</v>
      </c>
      <c r="Q314" t="b">
        <v>1</v>
      </c>
      <c r="R314" t="s">
        <v>8267</v>
      </c>
    </row>
    <row r="315" spans="1:18" ht="43.2" x14ac:dyDescent="0.55000000000000004">
      <c r="A315">
        <v>313</v>
      </c>
      <c r="B315" s="3" t="s">
        <v>314</v>
      </c>
      <c r="C315" s="3" t="s">
        <v>4423</v>
      </c>
      <c r="D315" s="10">
        <v>17000</v>
      </c>
      <c r="E315" s="12">
        <v>17805</v>
      </c>
      <c r="F315" s="14">
        <f>Table1[[#This Row],[pledged]]/Table1[[#This Row],[goal]]*100</f>
        <v>104.73529411764706</v>
      </c>
      <c r="G315" t="s">
        <v>8218</v>
      </c>
      <c r="H315" t="s">
        <v>8223</v>
      </c>
      <c r="I315" t="s">
        <v>8245</v>
      </c>
      <c r="J315">
        <v>1281542340</v>
      </c>
      <c r="K315">
        <v>1277702894</v>
      </c>
      <c r="L315">
        <f>Table1[[#This Row],[launched_at]]/86400</f>
        <v>14788.227939814815</v>
      </c>
      <c r="M315" s="5" t="str">
        <f>TEXT(Table1[[#This Row],[div/86400]],"yyyy/mm/dd")</f>
        <v>1940/06/26</v>
      </c>
      <c r="N315" s="5">
        <f>Table1[[#This Row],[change to date]]+DATE(1970,1,1)</f>
        <v>40357</v>
      </c>
      <c r="O315" t="b">
        <v>1</v>
      </c>
      <c r="P315">
        <v>222</v>
      </c>
      <c r="Q315" t="b">
        <v>1</v>
      </c>
      <c r="R315" t="s">
        <v>8267</v>
      </c>
    </row>
    <row r="316" spans="1:18" ht="43.2" x14ac:dyDescent="0.55000000000000004">
      <c r="A316">
        <v>314</v>
      </c>
      <c r="B316" s="3" t="s">
        <v>315</v>
      </c>
      <c r="C316" s="3" t="s">
        <v>4424</v>
      </c>
      <c r="D316" s="10">
        <v>1000</v>
      </c>
      <c r="E316" s="12">
        <v>3851.5</v>
      </c>
      <c r="F316" s="14">
        <f>Table1[[#This Row],[pledged]]/Table1[[#This Row],[goal]]*100</f>
        <v>385.15000000000003</v>
      </c>
      <c r="G316" t="s">
        <v>8218</v>
      </c>
      <c r="H316" t="s">
        <v>8223</v>
      </c>
      <c r="I316" t="s">
        <v>8245</v>
      </c>
      <c r="J316">
        <v>1362167988</v>
      </c>
      <c r="K316">
        <v>1359575988</v>
      </c>
      <c r="L316">
        <f>Table1[[#This Row],[launched_at]]/86400</f>
        <v>15735.833194444445</v>
      </c>
      <c r="M316" s="5" t="str">
        <f>TEXT(Table1[[#This Row],[div/86400]],"yyyy/mm/dd")</f>
        <v>1943/01/29</v>
      </c>
      <c r="N316" s="5">
        <f>Table1[[#This Row],[change to date]]+DATE(1970,1,1)</f>
        <v>41304</v>
      </c>
      <c r="O316" t="b">
        <v>1</v>
      </c>
      <c r="P316">
        <v>120</v>
      </c>
      <c r="Q316" t="b">
        <v>1</v>
      </c>
      <c r="R316" t="s">
        <v>8267</v>
      </c>
    </row>
    <row r="317" spans="1:18" ht="43.2" x14ac:dyDescent="0.55000000000000004">
      <c r="A317">
        <v>315</v>
      </c>
      <c r="B317" s="3" t="s">
        <v>316</v>
      </c>
      <c r="C317" s="3" t="s">
        <v>4425</v>
      </c>
      <c r="D317" s="10">
        <v>25000</v>
      </c>
      <c r="E317" s="12">
        <v>25312</v>
      </c>
      <c r="F317" s="14">
        <f>Table1[[#This Row],[pledged]]/Table1[[#This Row],[goal]]*100</f>
        <v>101.248</v>
      </c>
      <c r="G317" t="s">
        <v>8218</v>
      </c>
      <c r="H317" t="s">
        <v>8223</v>
      </c>
      <c r="I317" t="s">
        <v>8245</v>
      </c>
      <c r="J317">
        <v>1345660334</v>
      </c>
      <c r="K317">
        <v>1343068334</v>
      </c>
      <c r="L317">
        <f>Table1[[#This Row],[launched_at]]/86400</f>
        <v>15544.772384259259</v>
      </c>
      <c r="M317" s="5" t="str">
        <f>TEXT(Table1[[#This Row],[div/86400]],"yyyy/mm/dd")</f>
        <v>1942/07/22</v>
      </c>
      <c r="N317" s="5">
        <f>Table1[[#This Row],[change to date]]+DATE(1970,1,1)</f>
        <v>41113</v>
      </c>
      <c r="O317" t="b">
        <v>1</v>
      </c>
      <c r="P317">
        <v>126</v>
      </c>
      <c r="Q317" t="b">
        <v>1</v>
      </c>
      <c r="R317" t="s">
        <v>8267</v>
      </c>
    </row>
    <row r="318" spans="1:18" ht="28.8" x14ac:dyDescent="0.55000000000000004">
      <c r="A318">
        <v>316</v>
      </c>
      <c r="B318" s="3" t="s">
        <v>317</v>
      </c>
      <c r="C318" s="3" t="s">
        <v>4426</v>
      </c>
      <c r="D318" s="10">
        <v>15000</v>
      </c>
      <c r="E318" s="12">
        <v>17066</v>
      </c>
      <c r="F318" s="14">
        <f>Table1[[#This Row],[pledged]]/Table1[[#This Row],[goal]]*100</f>
        <v>113.77333333333333</v>
      </c>
      <c r="G318" t="s">
        <v>8218</v>
      </c>
      <c r="H318" t="s">
        <v>8228</v>
      </c>
      <c r="I318" t="s">
        <v>8250</v>
      </c>
      <c r="J318">
        <v>1418273940</v>
      </c>
      <c r="K318">
        <v>1415398197</v>
      </c>
      <c r="L318">
        <f>Table1[[#This Row],[launched_at]]/86400</f>
        <v>16381.923576388888</v>
      </c>
      <c r="M318" s="5" t="str">
        <f>TEXT(Table1[[#This Row],[div/86400]],"yyyy/mm/dd")</f>
        <v>1944/11/05</v>
      </c>
      <c r="N318" s="5">
        <f>Table1[[#This Row],[change to date]]+DATE(1970,1,1)</f>
        <v>41950</v>
      </c>
      <c r="O318" t="b">
        <v>1</v>
      </c>
      <c r="P318">
        <v>158</v>
      </c>
      <c r="Q318" t="b">
        <v>1</v>
      </c>
      <c r="R318" t="s">
        <v>8267</v>
      </c>
    </row>
    <row r="319" spans="1:18" ht="28.8" x14ac:dyDescent="0.55000000000000004">
      <c r="A319">
        <v>317</v>
      </c>
      <c r="B319" s="3" t="s">
        <v>318</v>
      </c>
      <c r="C319" s="3" t="s">
        <v>4427</v>
      </c>
      <c r="D319" s="10">
        <v>30000</v>
      </c>
      <c r="E319" s="12">
        <v>30241</v>
      </c>
      <c r="F319" s="14">
        <f>Table1[[#This Row],[pledged]]/Table1[[#This Row],[goal]]*100</f>
        <v>100.80333333333333</v>
      </c>
      <c r="G319" t="s">
        <v>8218</v>
      </c>
      <c r="H319" t="s">
        <v>8223</v>
      </c>
      <c r="I319" t="s">
        <v>8245</v>
      </c>
      <c r="J319">
        <v>1386778483</v>
      </c>
      <c r="K319">
        <v>1384186483</v>
      </c>
      <c r="L319">
        <f>Table1[[#This Row],[launched_at]]/86400</f>
        <v>16020.676886574074</v>
      </c>
      <c r="M319" s="5" t="str">
        <f>TEXT(Table1[[#This Row],[div/86400]],"yyyy/mm/dd")</f>
        <v>1943/11/10</v>
      </c>
      <c r="N319" s="5">
        <f>Table1[[#This Row],[change to date]]+DATE(1970,1,1)</f>
        <v>41589</v>
      </c>
      <c r="O319" t="b">
        <v>1</v>
      </c>
      <c r="P319">
        <v>316</v>
      </c>
      <c r="Q319" t="b">
        <v>1</v>
      </c>
      <c r="R319" t="s">
        <v>8267</v>
      </c>
    </row>
    <row r="320" spans="1:18" ht="43.2" x14ac:dyDescent="0.55000000000000004">
      <c r="A320">
        <v>318</v>
      </c>
      <c r="B320" s="3" t="s">
        <v>319</v>
      </c>
      <c r="C320" s="3" t="s">
        <v>4428</v>
      </c>
      <c r="D320" s="10">
        <v>5000</v>
      </c>
      <c r="E320" s="12">
        <v>14166</v>
      </c>
      <c r="F320" s="14">
        <f>Table1[[#This Row],[pledged]]/Table1[[#This Row],[goal]]*100</f>
        <v>283.32</v>
      </c>
      <c r="G320" t="s">
        <v>8218</v>
      </c>
      <c r="H320" t="s">
        <v>8223</v>
      </c>
      <c r="I320" t="s">
        <v>8245</v>
      </c>
      <c r="J320">
        <v>1364342151</v>
      </c>
      <c r="K320">
        <v>1361753751</v>
      </c>
      <c r="L320">
        <f>Table1[[#This Row],[launched_at]]/86400</f>
        <v>15761.038784722223</v>
      </c>
      <c r="M320" s="5" t="str">
        <f>TEXT(Table1[[#This Row],[div/86400]],"yyyy/mm/dd")</f>
        <v>1943/02/24</v>
      </c>
      <c r="N320" s="5">
        <f>Table1[[#This Row],[change to date]]+DATE(1970,1,1)</f>
        <v>41330</v>
      </c>
      <c r="O320" t="b">
        <v>1</v>
      </c>
      <c r="P320">
        <v>284</v>
      </c>
      <c r="Q320" t="b">
        <v>1</v>
      </c>
      <c r="R320" t="s">
        <v>8267</v>
      </c>
    </row>
    <row r="321" spans="1:18" ht="43.2" x14ac:dyDescent="0.55000000000000004">
      <c r="A321">
        <v>319</v>
      </c>
      <c r="B321" s="3" t="s">
        <v>320</v>
      </c>
      <c r="C321" s="3" t="s">
        <v>4429</v>
      </c>
      <c r="D321" s="10">
        <v>5000</v>
      </c>
      <c r="E321" s="12">
        <v>5634</v>
      </c>
      <c r="F321" s="14">
        <f>Table1[[#This Row],[pledged]]/Table1[[#This Row],[goal]]*100</f>
        <v>112.68</v>
      </c>
      <c r="G321" t="s">
        <v>8218</v>
      </c>
      <c r="H321" t="s">
        <v>8223</v>
      </c>
      <c r="I321" t="s">
        <v>8245</v>
      </c>
      <c r="J321">
        <v>1265097540</v>
      </c>
      <c r="K321">
        <v>1257538029</v>
      </c>
      <c r="L321">
        <f>Table1[[#This Row],[launched_at]]/86400</f>
        <v>14554.838298611112</v>
      </c>
      <c r="M321" s="5" t="str">
        <f>TEXT(Table1[[#This Row],[div/86400]],"yyyy/mm/dd")</f>
        <v>1939/11/05</v>
      </c>
      <c r="N321" s="5">
        <f>Table1[[#This Row],[change to date]]+DATE(1970,1,1)</f>
        <v>40123</v>
      </c>
      <c r="O321" t="b">
        <v>1</v>
      </c>
      <c r="P321">
        <v>51</v>
      </c>
      <c r="Q321" t="b">
        <v>1</v>
      </c>
      <c r="R321" t="s">
        <v>8267</v>
      </c>
    </row>
    <row r="322" spans="1:18" ht="43.2" x14ac:dyDescent="0.55000000000000004">
      <c r="A322">
        <v>320</v>
      </c>
      <c r="B322" s="3" t="s">
        <v>321</v>
      </c>
      <c r="C322" s="3" t="s">
        <v>4430</v>
      </c>
      <c r="D322" s="10">
        <v>20000</v>
      </c>
      <c r="E322" s="12">
        <v>21316</v>
      </c>
      <c r="F322" s="14">
        <f>Table1[[#This Row],[pledged]]/Table1[[#This Row],[goal]]*100</f>
        <v>106.58000000000001</v>
      </c>
      <c r="G322" t="s">
        <v>8218</v>
      </c>
      <c r="H322" t="s">
        <v>8224</v>
      </c>
      <c r="I322" t="s">
        <v>8246</v>
      </c>
      <c r="J322">
        <v>1450825200</v>
      </c>
      <c r="K322">
        <v>1448284433</v>
      </c>
      <c r="L322">
        <f>Table1[[#This Row],[launched_at]]/86400</f>
        <v>16762.55130787037</v>
      </c>
      <c r="M322" s="5" t="str">
        <f>TEXT(Table1[[#This Row],[div/86400]],"yyyy/mm/dd")</f>
        <v>1945/11/21</v>
      </c>
      <c r="N322" s="5">
        <f>Table1[[#This Row],[change to date]]+DATE(1970,1,1)</f>
        <v>42331</v>
      </c>
      <c r="O322" t="b">
        <v>1</v>
      </c>
      <c r="P322">
        <v>158</v>
      </c>
      <c r="Q322" t="b">
        <v>1</v>
      </c>
      <c r="R322" t="s">
        <v>8267</v>
      </c>
    </row>
    <row r="323" spans="1:18" ht="43.2" x14ac:dyDescent="0.55000000000000004">
      <c r="A323">
        <v>321</v>
      </c>
      <c r="B323" s="3" t="s">
        <v>322</v>
      </c>
      <c r="C323" s="3" t="s">
        <v>4431</v>
      </c>
      <c r="D323" s="10">
        <v>35000</v>
      </c>
      <c r="E323" s="12">
        <v>35932</v>
      </c>
      <c r="F323" s="14">
        <f>Table1[[#This Row],[pledged]]/Table1[[#This Row],[goal]]*100</f>
        <v>102.66285714285715</v>
      </c>
      <c r="G323" t="s">
        <v>8218</v>
      </c>
      <c r="H323" t="s">
        <v>8235</v>
      </c>
      <c r="I323" t="s">
        <v>8248</v>
      </c>
      <c r="J323">
        <v>1478605386</v>
      </c>
      <c r="K323">
        <v>1475577786</v>
      </c>
      <c r="L323">
        <f>Table1[[#This Row],[launched_at]]/86400</f>
        <v>17078.446597222221</v>
      </c>
      <c r="M323" s="5" t="str">
        <f>TEXT(Table1[[#This Row],[div/86400]],"yyyy/mm/dd")</f>
        <v>1946/10/03</v>
      </c>
      <c r="N323" s="5">
        <f>Table1[[#This Row],[change to date]]+DATE(1970,1,1)</f>
        <v>42647</v>
      </c>
      <c r="O323" t="b">
        <v>1</v>
      </c>
      <c r="P323">
        <v>337</v>
      </c>
      <c r="Q323" t="b">
        <v>1</v>
      </c>
      <c r="R323" t="s">
        <v>8267</v>
      </c>
    </row>
    <row r="324" spans="1:18" ht="28.8" x14ac:dyDescent="0.55000000000000004">
      <c r="A324">
        <v>322</v>
      </c>
      <c r="B324" s="3" t="s">
        <v>323</v>
      </c>
      <c r="C324" s="3" t="s">
        <v>4432</v>
      </c>
      <c r="D324" s="10">
        <v>25000</v>
      </c>
      <c r="E324" s="12">
        <v>26978</v>
      </c>
      <c r="F324" s="14">
        <f>Table1[[#This Row],[pledged]]/Table1[[#This Row],[goal]]*100</f>
        <v>107.91200000000001</v>
      </c>
      <c r="G324" t="s">
        <v>8218</v>
      </c>
      <c r="H324" t="s">
        <v>8223</v>
      </c>
      <c r="I324" t="s">
        <v>8245</v>
      </c>
      <c r="J324">
        <v>1463146848</v>
      </c>
      <c r="K324">
        <v>1460554848</v>
      </c>
      <c r="L324">
        <f>Table1[[#This Row],[launched_at]]/86400</f>
        <v>16904.57</v>
      </c>
      <c r="M324" s="5" t="str">
        <f>TEXT(Table1[[#This Row],[div/86400]],"yyyy/mm/dd")</f>
        <v>1946/04/12</v>
      </c>
      <c r="N324" s="5">
        <f>Table1[[#This Row],[change to date]]+DATE(1970,1,1)</f>
        <v>42473</v>
      </c>
      <c r="O324" t="b">
        <v>1</v>
      </c>
      <c r="P324">
        <v>186</v>
      </c>
      <c r="Q324" t="b">
        <v>1</v>
      </c>
      <c r="R324" t="s">
        <v>8267</v>
      </c>
    </row>
    <row r="325" spans="1:18" ht="43.2" x14ac:dyDescent="0.55000000000000004">
      <c r="A325">
        <v>323</v>
      </c>
      <c r="B325" s="3" t="s">
        <v>324</v>
      </c>
      <c r="C325" s="3" t="s">
        <v>4433</v>
      </c>
      <c r="D325" s="10">
        <v>5400</v>
      </c>
      <c r="E325" s="12">
        <v>6646</v>
      </c>
      <c r="F325" s="14">
        <f>Table1[[#This Row],[pledged]]/Table1[[#This Row],[goal]]*100</f>
        <v>123.07407407407408</v>
      </c>
      <c r="G325" t="s">
        <v>8218</v>
      </c>
      <c r="H325" t="s">
        <v>8223</v>
      </c>
      <c r="I325" t="s">
        <v>8245</v>
      </c>
      <c r="J325">
        <v>1482307140</v>
      </c>
      <c r="K325">
        <v>1479886966</v>
      </c>
      <c r="L325">
        <f>Table1[[#This Row],[launched_at]]/86400</f>
        <v>17128.32136574074</v>
      </c>
      <c r="M325" s="5" t="str">
        <f>TEXT(Table1[[#This Row],[div/86400]],"yyyy/mm/dd")</f>
        <v>1946/11/22</v>
      </c>
      <c r="N325" s="5">
        <f>Table1[[#This Row],[change to date]]+DATE(1970,1,1)</f>
        <v>42697</v>
      </c>
      <c r="O325" t="b">
        <v>1</v>
      </c>
      <c r="P325">
        <v>58</v>
      </c>
      <c r="Q325" t="b">
        <v>1</v>
      </c>
      <c r="R325" t="s">
        <v>8267</v>
      </c>
    </row>
    <row r="326" spans="1:18" ht="43.2" x14ac:dyDescent="0.55000000000000004">
      <c r="A326">
        <v>324</v>
      </c>
      <c r="B326" s="3" t="s">
        <v>325</v>
      </c>
      <c r="C326" s="3" t="s">
        <v>4434</v>
      </c>
      <c r="D326" s="10">
        <v>8500</v>
      </c>
      <c r="E326" s="12">
        <v>8636</v>
      </c>
      <c r="F326" s="14">
        <f>Table1[[#This Row],[pledged]]/Table1[[#This Row],[goal]]*100</f>
        <v>101.6</v>
      </c>
      <c r="G326" t="s">
        <v>8218</v>
      </c>
      <c r="H326" t="s">
        <v>8223</v>
      </c>
      <c r="I326" t="s">
        <v>8245</v>
      </c>
      <c r="J326">
        <v>1438441308</v>
      </c>
      <c r="K326">
        <v>1435590108</v>
      </c>
      <c r="L326">
        <f>Table1[[#This Row],[launched_at]]/86400</f>
        <v>16615.626250000001</v>
      </c>
      <c r="M326" s="5" t="str">
        <f>TEXT(Table1[[#This Row],[div/86400]],"yyyy/mm/dd")</f>
        <v>1945/06/27</v>
      </c>
      <c r="N326" s="5">
        <f>Table1[[#This Row],[change to date]]+DATE(1970,1,1)</f>
        <v>42184</v>
      </c>
      <c r="O326" t="b">
        <v>1</v>
      </c>
      <c r="P326">
        <v>82</v>
      </c>
      <c r="Q326" t="b">
        <v>1</v>
      </c>
      <c r="R326" t="s">
        <v>8267</v>
      </c>
    </row>
    <row r="327" spans="1:18" ht="43.2" x14ac:dyDescent="0.55000000000000004">
      <c r="A327">
        <v>325</v>
      </c>
      <c r="B327" s="3" t="s">
        <v>326</v>
      </c>
      <c r="C327" s="3" t="s">
        <v>4435</v>
      </c>
      <c r="D327" s="10">
        <v>50000</v>
      </c>
      <c r="E327" s="12">
        <v>52198</v>
      </c>
      <c r="F327" s="14">
        <f>Table1[[#This Row],[pledged]]/Table1[[#This Row],[goal]]*100</f>
        <v>104.396</v>
      </c>
      <c r="G327" t="s">
        <v>8218</v>
      </c>
      <c r="H327" t="s">
        <v>8223</v>
      </c>
      <c r="I327" t="s">
        <v>8245</v>
      </c>
      <c r="J327">
        <v>1482208233</v>
      </c>
      <c r="K327">
        <v>1479184233</v>
      </c>
      <c r="L327">
        <f>Table1[[#This Row],[launched_at]]/86400</f>
        <v>17120.187881944443</v>
      </c>
      <c r="M327" s="5" t="str">
        <f>TEXT(Table1[[#This Row],[div/86400]],"yyyy/mm/dd")</f>
        <v>1946/11/14</v>
      </c>
      <c r="N327" s="5">
        <f>Table1[[#This Row],[change to date]]+DATE(1970,1,1)</f>
        <v>42689</v>
      </c>
      <c r="O327" t="b">
        <v>1</v>
      </c>
      <c r="P327">
        <v>736</v>
      </c>
      <c r="Q327" t="b">
        <v>1</v>
      </c>
      <c r="R327" t="s">
        <v>8267</v>
      </c>
    </row>
    <row r="328" spans="1:18" ht="43.2" x14ac:dyDescent="0.55000000000000004">
      <c r="A328">
        <v>326</v>
      </c>
      <c r="B328" s="3" t="s">
        <v>327</v>
      </c>
      <c r="C328" s="3" t="s">
        <v>4436</v>
      </c>
      <c r="D328" s="10">
        <v>150000</v>
      </c>
      <c r="E328" s="12">
        <v>169394.6</v>
      </c>
      <c r="F328" s="14">
        <f>Table1[[#This Row],[pledged]]/Table1[[#This Row],[goal]]*100</f>
        <v>112.92973333333333</v>
      </c>
      <c r="G328" t="s">
        <v>8218</v>
      </c>
      <c r="H328" t="s">
        <v>8223</v>
      </c>
      <c r="I328" t="s">
        <v>8245</v>
      </c>
      <c r="J328">
        <v>1489532220</v>
      </c>
      <c r="K328">
        <v>1486625606</v>
      </c>
      <c r="L328">
        <f>Table1[[#This Row],[launched_at]]/86400</f>
        <v>17206.31488425926</v>
      </c>
      <c r="M328" s="5" t="str">
        <f>TEXT(Table1[[#This Row],[div/86400]],"yyyy/mm/dd")</f>
        <v>1947/02/08</v>
      </c>
      <c r="N328" s="5">
        <f>Table1[[#This Row],[change to date]]+DATE(1970,1,1)</f>
        <v>42775</v>
      </c>
      <c r="O328" t="b">
        <v>1</v>
      </c>
      <c r="P328">
        <v>1151</v>
      </c>
      <c r="Q328" t="b">
        <v>1</v>
      </c>
      <c r="R328" t="s">
        <v>8267</v>
      </c>
    </row>
    <row r="329" spans="1:18" ht="43.2" x14ac:dyDescent="0.55000000000000004">
      <c r="A329">
        <v>327</v>
      </c>
      <c r="B329" s="3" t="s">
        <v>328</v>
      </c>
      <c r="C329" s="3" t="s">
        <v>4437</v>
      </c>
      <c r="D329" s="10">
        <v>4000</v>
      </c>
      <c r="E329" s="12">
        <v>5456</v>
      </c>
      <c r="F329" s="14">
        <f>Table1[[#This Row],[pledged]]/Table1[[#This Row],[goal]]*100</f>
        <v>136.4</v>
      </c>
      <c r="G329" t="s">
        <v>8218</v>
      </c>
      <c r="H329" t="s">
        <v>8223</v>
      </c>
      <c r="I329" t="s">
        <v>8245</v>
      </c>
      <c r="J329">
        <v>1427011200</v>
      </c>
      <c r="K329">
        <v>1424669929</v>
      </c>
      <c r="L329">
        <f>Table1[[#This Row],[launched_at]]/86400</f>
        <v>16489.235289351851</v>
      </c>
      <c r="M329" s="5" t="str">
        <f>TEXT(Table1[[#This Row],[div/86400]],"yyyy/mm/dd")</f>
        <v>1945/02/21</v>
      </c>
      <c r="N329" s="5">
        <f>Table1[[#This Row],[change to date]]+DATE(1970,1,1)</f>
        <v>42058</v>
      </c>
      <c r="O329" t="b">
        <v>1</v>
      </c>
      <c r="P329">
        <v>34</v>
      </c>
      <c r="Q329" t="b">
        <v>1</v>
      </c>
      <c r="R329" t="s">
        <v>8267</v>
      </c>
    </row>
    <row r="330" spans="1:18" ht="43.2" x14ac:dyDescent="0.55000000000000004">
      <c r="A330">
        <v>328</v>
      </c>
      <c r="B330" s="3" t="s">
        <v>329</v>
      </c>
      <c r="C330" s="3" t="s">
        <v>4438</v>
      </c>
      <c r="D330" s="10">
        <v>75000</v>
      </c>
      <c r="E330" s="12">
        <v>77710.8</v>
      </c>
      <c r="F330" s="14">
        <f>Table1[[#This Row],[pledged]]/Table1[[#This Row],[goal]]*100</f>
        <v>103.61439999999999</v>
      </c>
      <c r="G330" t="s">
        <v>8218</v>
      </c>
      <c r="H330" t="s">
        <v>8223</v>
      </c>
      <c r="I330" t="s">
        <v>8245</v>
      </c>
      <c r="J330">
        <v>1446350400</v>
      </c>
      <c r="K330">
        <v>1443739388</v>
      </c>
      <c r="L330">
        <f>Table1[[#This Row],[launched_at]]/86400</f>
        <v>16709.946620370371</v>
      </c>
      <c r="M330" s="5" t="str">
        <f>TEXT(Table1[[#This Row],[div/86400]],"yyyy/mm/dd")</f>
        <v>1945/09/29</v>
      </c>
      <c r="N330" s="5">
        <f>Table1[[#This Row],[change to date]]+DATE(1970,1,1)</f>
        <v>42278</v>
      </c>
      <c r="O330" t="b">
        <v>1</v>
      </c>
      <c r="P330">
        <v>498</v>
      </c>
      <c r="Q330" t="b">
        <v>1</v>
      </c>
      <c r="R330" t="s">
        <v>8267</v>
      </c>
    </row>
    <row r="331" spans="1:18" ht="43.2" x14ac:dyDescent="0.55000000000000004">
      <c r="A331">
        <v>329</v>
      </c>
      <c r="B331" s="3" t="s">
        <v>330</v>
      </c>
      <c r="C331" s="3" t="s">
        <v>4439</v>
      </c>
      <c r="D331" s="10">
        <v>10000</v>
      </c>
      <c r="E331" s="12">
        <v>10550</v>
      </c>
      <c r="F331" s="14">
        <f>Table1[[#This Row],[pledged]]/Table1[[#This Row],[goal]]*100</f>
        <v>105.5</v>
      </c>
      <c r="G331" t="s">
        <v>8218</v>
      </c>
      <c r="H331" t="s">
        <v>8223</v>
      </c>
      <c r="I331" t="s">
        <v>8245</v>
      </c>
      <c r="J331">
        <v>1446868800</v>
      </c>
      <c r="K331">
        <v>1444821127</v>
      </c>
      <c r="L331">
        <f>Table1[[#This Row],[launched_at]]/86400</f>
        <v>16722.466747685186</v>
      </c>
      <c r="M331" s="5" t="str">
        <f>TEXT(Table1[[#This Row],[div/86400]],"yyyy/mm/dd")</f>
        <v>1945/10/12</v>
      </c>
      <c r="N331" s="5">
        <f>Table1[[#This Row],[change to date]]+DATE(1970,1,1)</f>
        <v>42291</v>
      </c>
      <c r="O331" t="b">
        <v>1</v>
      </c>
      <c r="P331">
        <v>167</v>
      </c>
      <c r="Q331" t="b">
        <v>1</v>
      </c>
      <c r="R331" t="s">
        <v>8267</v>
      </c>
    </row>
    <row r="332" spans="1:18" ht="43.2" x14ac:dyDescent="0.55000000000000004">
      <c r="A332">
        <v>330</v>
      </c>
      <c r="B332" s="3" t="s">
        <v>331</v>
      </c>
      <c r="C332" s="3" t="s">
        <v>4440</v>
      </c>
      <c r="D332" s="10">
        <v>35000</v>
      </c>
      <c r="E332" s="12">
        <v>35640</v>
      </c>
      <c r="F332" s="14">
        <f>Table1[[#This Row],[pledged]]/Table1[[#This Row],[goal]]*100</f>
        <v>101.82857142857142</v>
      </c>
      <c r="G332" t="s">
        <v>8218</v>
      </c>
      <c r="H332" t="s">
        <v>8223</v>
      </c>
      <c r="I332" t="s">
        <v>8245</v>
      </c>
      <c r="J332">
        <v>1368763140</v>
      </c>
      <c r="K332">
        <v>1366028563</v>
      </c>
      <c r="L332">
        <f>Table1[[#This Row],[launched_at]]/86400</f>
        <v>15810.515775462964</v>
      </c>
      <c r="M332" s="5" t="str">
        <f>TEXT(Table1[[#This Row],[div/86400]],"yyyy/mm/dd")</f>
        <v>1943/04/14</v>
      </c>
      <c r="N332" s="5">
        <f>Table1[[#This Row],[change to date]]+DATE(1970,1,1)</f>
        <v>41379</v>
      </c>
      <c r="O332" t="b">
        <v>1</v>
      </c>
      <c r="P332">
        <v>340</v>
      </c>
      <c r="Q332" t="b">
        <v>1</v>
      </c>
      <c r="R332" t="s">
        <v>8267</v>
      </c>
    </row>
    <row r="333" spans="1:18" ht="43.2" x14ac:dyDescent="0.55000000000000004">
      <c r="A333">
        <v>331</v>
      </c>
      <c r="B333" s="3" t="s">
        <v>332</v>
      </c>
      <c r="C333" s="3" t="s">
        <v>4441</v>
      </c>
      <c r="D333" s="10">
        <v>40000</v>
      </c>
      <c r="E333" s="12">
        <v>42642</v>
      </c>
      <c r="F333" s="14">
        <f>Table1[[#This Row],[pledged]]/Table1[[#This Row],[goal]]*100</f>
        <v>106.60499999999999</v>
      </c>
      <c r="G333" t="s">
        <v>8218</v>
      </c>
      <c r="H333" t="s">
        <v>8223</v>
      </c>
      <c r="I333" t="s">
        <v>8245</v>
      </c>
      <c r="J333">
        <v>1466171834</v>
      </c>
      <c r="K333">
        <v>1463493434</v>
      </c>
      <c r="L333">
        <f>Table1[[#This Row],[launched_at]]/86400</f>
        <v>16938.581412037038</v>
      </c>
      <c r="M333" s="5" t="str">
        <f>TEXT(Table1[[#This Row],[div/86400]],"yyyy/mm/dd")</f>
        <v>1946/05/16</v>
      </c>
      <c r="N333" s="5">
        <f>Table1[[#This Row],[change to date]]+DATE(1970,1,1)</f>
        <v>42507</v>
      </c>
      <c r="O333" t="b">
        <v>1</v>
      </c>
      <c r="P333">
        <v>438</v>
      </c>
      <c r="Q333" t="b">
        <v>1</v>
      </c>
      <c r="R333" t="s">
        <v>8267</v>
      </c>
    </row>
    <row r="334" spans="1:18" ht="43.2" x14ac:dyDescent="0.55000000000000004">
      <c r="A334">
        <v>332</v>
      </c>
      <c r="B334" s="3" t="s">
        <v>333</v>
      </c>
      <c r="C334" s="3" t="s">
        <v>4442</v>
      </c>
      <c r="D334" s="10">
        <v>100000</v>
      </c>
      <c r="E334" s="12">
        <v>113015</v>
      </c>
      <c r="F334" s="14">
        <f>Table1[[#This Row],[pledged]]/Table1[[#This Row],[goal]]*100</f>
        <v>113.015</v>
      </c>
      <c r="G334" t="s">
        <v>8218</v>
      </c>
      <c r="H334" t="s">
        <v>8223</v>
      </c>
      <c r="I334" t="s">
        <v>8245</v>
      </c>
      <c r="J334">
        <v>1446019200</v>
      </c>
      <c r="K334">
        <v>1442420377</v>
      </c>
      <c r="L334">
        <f>Table1[[#This Row],[launched_at]]/86400</f>
        <v>16694.680289351851</v>
      </c>
      <c r="M334" s="5" t="str">
        <f>TEXT(Table1[[#This Row],[div/86400]],"yyyy/mm/dd")</f>
        <v>1945/09/14</v>
      </c>
      <c r="N334" s="5">
        <f>Table1[[#This Row],[change to date]]+DATE(1970,1,1)</f>
        <v>42263</v>
      </c>
      <c r="O334" t="b">
        <v>1</v>
      </c>
      <c r="P334">
        <v>555</v>
      </c>
      <c r="Q334" t="b">
        <v>1</v>
      </c>
      <c r="R334" t="s">
        <v>8267</v>
      </c>
    </row>
    <row r="335" spans="1:18" ht="43.2" x14ac:dyDescent="0.55000000000000004">
      <c r="A335">
        <v>333</v>
      </c>
      <c r="B335" s="3" t="s">
        <v>334</v>
      </c>
      <c r="C335" s="3" t="s">
        <v>4443</v>
      </c>
      <c r="D335" s="10">
        <v>40000</v>
      </c>
      <c r="E335" s="12">
        <v>50091</v>
      </c>
      <c r="F335" s="14">
        <f>Table1[[#This Row],[pledged]]/Table1[[#This Row],[goal]]*100</f>
        <v>125.22750000000001</v>
      </c>
      <c r="G335" t="s">
        <v>8218</v>
      </c>
      <c r="H335" t="s">
        <v>8223</v>
      </c>
      <c r="I335" t="s">
        <v>8245</v>
      </c>
      <c r="J335">
        <v>1460038591</v>
      </c>
      <c r="K335">
        <v>1457450191</v>
      </c>
      <c r="L335">
        <f>Table1[[#This Row],[launched_at]]/86400</f>
        <v>16868.636469907407</v>
      </c>
      <c r="M335" s="5" t="str">
        <f>TEXT(Table1[[#This Row],[div/86400]],"yyyy/mm/dd")</f>
        <v>1946/03/07</v>
      </c>
      <c r="N335" s="5">
        <f>Table1[[#This Row],[change to date]]+DATE(1970,1,1)</f>
        <v>42437</v>
      </c>
      <c r="O335" t="b">
        <v>1</v>
      </c>
      <c r="P335">
        <v>266</v>
      </c>
      <c r="Q335" t="b">
        <v>1</v>
      </c>
      <c r="R335" t="s">
        <v>8267</v>
      </c>
    </row>
    <row r="336" spans="1:18" ht="43.2" x14ac:dyDescent="0.55000000000000004">
      <c r="A336">
        <v>334</v>
      </c>
      <c r="B336" s="3" t="s">
        <v>335</v>
      </c>
      <c r="C336" s="3" t="s">
        <v>4444</v>
      </c>
      <c r="D336" s="10">
        <v>10000</v>
      </c>
      <c r="E336" s="12">
        <v>10119</v>
      </c>
      <c r="F336" s="14">
        <f>Table1[[#This Row],[pledged]]/Table1[[#This Row],[goal]]*100</f>
        <v>101.19</v>
      </c>
      <c r="G336" t="s">
        <v>8218</v>
      </c>
      <c r="H336" t="s">
        <v>8223</v>
      </c>
      <c r="I336" t="s">
        <v>8245</v>
      </c>
      <c r="J336">
        <v>1431716400</v>
      </c>
      <c r="K336">
        <v>1428423757</v>
      </c>
      <c r="L336">
        <f>Table1[[#This Row],[launched_at]]/86400</f>
        <v>16532.682372685184</v>
      </c>
      <c r="M336" s="5" t="str">
        <f>TEXT(Table1[[#This Row],[div/86400]],"yyyy/mm/dd")</f>
        <v>1945/04/05</v>
      </c>
      <c r="N336" s="5">
        <f>Table1[[#This Row],[change to date]]+DATE(1970,1,1)</f>
        <v>42101</v>
      </c>
      <c r="O336" t="b">
        <v>1</v>
      </c>
      <c r="P336">
        <v>69</v>
      </c>
      <c r="Q336" t="b">
        <v>1</v>
      </c>
      <c r="R336" t="s">
        <v>8267</v>
      </c>
    </row>
    <row r="337" spans="1:18" ht="43.2" x14ac:dyDescent="0.55000000000000004">
      <c r="A337">
        <v>335</v>
      </c>
      <c r="B337" s="3" t="s">
        <v>336</v>
      </c>
      <c r="C337" s="3" t="s">
        <v>4445</v>
      </c>
      <c r="D337" s="10">
        <v>8500</v>
      </c>
      <c r="E337" s="12">
        <v>8735</v>
      </c>
      <c r="F337" s="14">
        <f>Table1[[#This Row],[pledged]]/Table1[[#This Row],[goal]]*100</f>
        <v>102.76470588235294</v>
      </c>
      <c r="G337" t="s">
        <v>8218</v>
      </c>
      <c r="H337" t="s">
        <v>8223</v>
      </c>
      <c r="I337" t="s">
        <v>8245</v>
      </c>
      <c r="J337">
        <v>1431122400</v>
      </c>
      <c r="K337">
        <v>1428428515</v>
      </c>
      <c r="L337">
        <f>Table1[[#This Row],[launched_at]]/86400</f>
        <v>16532.73744212963</v>
      </c>
      <c r="M337" s="5" t="str">
        <f>TEXT(Table1[[#This Row],[div/86400]],"yyyy/mm/dd")</f>
        <v>1945/04/05</v>
      </c>
      <c r="N337" s="5">
        <f>Table1[[#This Row],[change to date]]+DATE(1970,1,1)</f>
        <v>42101</v>
      </c>
      <c r="O337" t="b">
        <v>1</v>
      </c>
      <c r="P337">
        <v>80</v>
      </c>
      <c r="Q337" t="b">
        <v>1</v>
      </c>
      <c r="R337" t="s">
        <v>8267</v>
      </c>
    </row>
    <row r="338" spans="1:18" ht="43.2" x14ac:dyDescent="0.55000000000000004">
      <c r="A338">
        <v>336</v>
      </c>
      <c r="B338" s="3" t="s">
        <v>337</v>
      </c>
      <c r="C338" s="3" t="s">
        <v>4446</v>
      </c>
      <c r="D338" s="10">
        <v>25000</v>
      </c>
      <c r="E338" s="12">
        <v>29209.78</v>
      </c>
      <c r="F338" s="14">
        <f>Table1[[#This Row],[pledged]]/Table1[[#This Row],[goal]]*100</f>
        <v>116.83911999999998</v>
      </c>
      <c r="G338" t="s">
        <v>8218</v>
      </c>
      <c r="H338" t="s">
        <v>8223</v>
      </c>
      <c r="I338" t="s">
        <v>8245</v>
      </c>
      <c r="J338">
        <v>1447427918</v>
      </c>
      <c r="K338">
        <v>1444832318</v>
      </c>
      <c r="L338">
        <f>Table1[[#This Row],[launched_at]]/86400</f>
        <v>16722.596273148149</v>
      </c>
      <c r="M338" s="5" t="str">
        <f>TEXT(Table1[[#This Row],[div/86400]],"yyyy/mm/dd")</f>
        <v>1945/10/12</v>
      </c>
      <c r="N338" s="5">
        <f>Table1[[#This Row],[change to date]]+DATE(1970,1,1)</f>
        <v>42291</v>
      </c>
      <c r="O338" t="b">
        <v>1</v>
      </c>
      <c r="P338">
        <v>493</v>
      </c>
      <c r="Q338" t="b">
        <v>1</v>
      </c>
      <c r="R338" t="s">
        <v>8267</v>
      </c>
    </row>
    <row r="339" spans="1:18" ht="43.2" x14ac:dyDescent="0.55000000000000004">
      <c r="A339">
        <v>337</v>
      </c>
      <c r="B339" s="3" t="s">
        <v>338</v>
      </c>
      <c r="C339" s="3" t="s">
        <v>4447</v>
      </c>
      <c r="D339" s="10">
        <v>3000</v>
      </c>
      <c r="E339" s="12">
        <v>3035.05</v>
      </c>
      <c r="F339" s="14">
        <f>Table1[[#This Row],[pledged]]/Table1[[#This Row],[goal]]*100</f>
        <v>101.16833333333335</v>
      </c>
      <c r="G339" t="s">
        <v>8218</v>
      </c>
      <c r="H339" t="s">
        <v>8223</v>
      </c>
      <c r="I339" t="s">
        <v>8245</v>
      </c>
      <c r="J339">
        <v>1426298708</v>
      </c>
      <c r="K339">
        <v>1423710308</v>
      </c>
      <c r="L339">
        <f>Table1[[#This Row],[launched_at]]/86400</f>
        <v>16478.128564814815</v>
      </c>
      <c r="M339" s="5" t="str">
        <f>TEXT(Table1[[#This Row],[div/86400]],"yyyy/mm/dd")</f>
        <v>1945/02/10</v>
      </c>
      <c r="N339" s="5">
        <f>Table1[[#This Row],[change to date]]+DATE(1970,1,1)</f>
        <v>42047</v>
      </c>
      <c r="O339" t="b">
        <v>1</v>
      </c>
      <c r="P339">
        <v>31</v>
      </c>
      <c r="Q339" t="b">
        <v>1</v>
      </c>
      <c r="R339" t="s">
        <v>8267</v>
      </c>
    </row>
    <row r="340" spans="1:18" ht="43.2" x14ac:dyDescent="0.55000000000000004">
      <c r="A340">
        <v>338</v>
      </c>
      <c r="B340" s="3" t="s">
        <v>339</v>
      </c>
      <c r="C340" s="3" t="s">
        <v>4448</v>
      </c>
      <c r="D340" s="10">
        <v>15000</v>
      </c>
      <c r="E340" s="12">
        <v>16520.04</v>
      </c>
      <c r="F340" s="14">
        <f>Table1[[#This Row],[pledged]]/Table1[[#This Row],[goal]]*100</f>
        <v>110.13360000000002</v>
      </c>
      <c r="G340" t="s">
        <v>8218</v>
      </c>
      <c r="H340" t="s">
        <v>8223</v>
      </c>
      <c r="I340" t="s">
        <v>8245</v>
      </c>
      <c r="J340">
        <v>1472864400</v>
      </c>
      <c r="K340">
        <v>1468001290</v>
      </c>
      <c r="L340">
        <f>Table1[[#This Row],[launched_at]]/86400</f>
        <v>16990.755671296298</v>
      </c>
      <c r="M340" s="5" t="str">
        <f>TEXT(Table1[[#This Row],[div/86400]],"yyyy/mm/dd")</f>
        <v>1946/07/07</v>
      </c>
      <c r="N340" s="5">
        <f>Table1[[#This Row],[change to date]]+DATE(1970,1,1)</f>
        <v>42559</v>
      </c>
      <c r="O340" t="b">
        <v>1</v>
      </c>
      <c r="P340">
        <v>236</v>
      </c>
      <c r="Q340" t="b">
        <v>1</v>
      </c>
      <c r="R340" t="s">
        <v>8267</v>
      </c>
    </row>
    <row r="341" spans="1:18" ht="43.2" x14ac:dyDescent="0.55000000000000004">
      <c r="A341">
        <v>339</v>
      </c>
      <c r="B341" s="3" t="s">
        <v>340</v>
      </c>
      <c r="C341" s="3" t="s">
        <v>4449</v>
      </c>
      <c r="D341" s="10">
        <v>6000</v>
      </c>
      <c r="E341" s="12">
        <v>6485</v>
      </c>
      <c r="F341" s="14">
        <f>Table1[[#This Row],[pledged]]/Table1[[#This Row],[goal]]*100</f>
        <v>108.08333333333333</v>
      </c>
      <c r="G341" t="s">
        <v>8218</v>
      </c>
      <c r="H341" t="s">
        <v>8223</v>
      </c>
      <c r="I341" t="s">
        <v>8245</v>
      </c>
      <c r="J341">
        <v>1430331268</v>
      </c>
      <c r="K341">
        <v>1427739268</v>
      </c>
      <c r="L341">
        <f>Table1[[#This Row],[launched_at]]/86400</f>
        <v>16524.760046296295</v>
      </c>
      <c r="M341" s="5" t="str">
        <f>TEXT(Table1[[#This Row],[div/86400]],"yyyy/mm/dd")</f>
        <v>1945/03/28</v>
      </c>
      <c r="N341" s="5">
        <f>Table1[[#This Row],[change to date]]+DATE(1970,1,1)</f>
        <v>42093</v>
      </c>
      <c r="O341" t="b">
        <v>1</v>
      </c>
      <c r="P341">
        <v>89</v>
      </c>
      <c r="Q341" t="b">
        <v>1</v>
      </c>
      <c r="R341" t="s">
        <v>8267</v>
      </c>
    </row>
    <row r="342" spans="1:18" ht="28.8" x14ac:dyDescent="0.55000000000000004">
      <c r="A342">
        <v>340</v>
      </c>
      <c r="B342" s="3" t="s">
        <v>341</v>
      </c>
      <c r="C342" s="3" t="s">
        <v>4450</v>
      </c>
      <c r="D342" s="10">
        <v>35000</v>
      </c>
      <c r="E342" s="12">
        <v>43758</v>
      </c>
      <c r="F342" s="14">
        <f>Table1[[#This Row],[pledged]]/Table1[[#This Row],[goal]]*100</f>
        <v>125.02285714285715</v>
      </c>
      <c r="G342" t="s">
        <v>8218</v>
      </c>
      <c r="H342" t="s">
        <v>8223</v>
      </c>
      <c r="I342" t="s">
        <v>8245</v>
      </c>
      <c r="J342">
        <v>1489006800</v>
      </c>
      <c r="K342">
        <v>1486397007</v>
      </c>
      <c r="L342">
        <f>Table1[[#This Row],[launched_at]]/86400</f>
        <v>17203.669062500001</v>
      </c>
      <c r="M342" s="5" t="str">
        <f>TEXT(Table1[[#This Row],[div/86400]],"yyyy/mm/dd")</f>
        <v>1947/02/05</v>
      </c>
      <c r="N342" s="5">
        <f>Table1[[#This Row],[change to date]]+DATE(1970,1,1)</f>
        <v>42772</v>
      </c>
      <c r="O342" t="b">
        <v>1</v>
      </c>
      <c r="P342">
        <v>299</v>
      </c>
      <c r="Q342" t="b">
        <v>1</v>
      </c>
      <c r="R342" t="s">
        <v>8267</v>
      </c>
    </row>
    <row r="343" spans="1:18" ht="43.2" x14ac:dyDescent="0.55000000000000004">
      <c r="A343">
        <v>341</v>
      </c>
      <c r="B343" s="3" t="s">
        <v>342</v>
      </c>
      <c r="C343" s="3" t="s">
        <v>4451</v>
      </c>
      <c r="D343" s="10">
        <v>3500</v>
      </c>
      <c r="E343" s="12">
        <v>3735</v>
      </c>
      <c r="F343" s="14">
        <f>Table1[[#This Row],[pledged]]/Table1[[#This Row],[goal]]*100</f>
        <v>106.71428571428572</v>
      </c>
      <c r="G343" t="s">
        <v>8218</v>
      </c>
      <c r="H343" t="s">
        <v>8223</v>
      </c>
      <c r="I343" t="s">
        <v>8245</v>
      </c>
      <c r="J343">
        <v>1412135940</v>
      </c>
      <c r="K343">
        <v>1410555998</v>
      </c>
      <c r="L343">
        <f>Table1[[#This Row],[launched_at]]/86400</f>
        <v>16325.879606481481</v>
      </c>
      <c r="M343" s="5" t="str">
        <f>TEXT(Table1[[#This Row],[div/86400]],"yyyy/mm/dd")</f>
        <v>1944/09/10</v>
      </c>
      <c r="N343" s="5">
        <f>Table1[[#This Row],[change to date]]+DATE(1970,1,1)</f>
        <v>41894</v>
      </c>
      <c r="O343" t="b">
        <v>1</v>
      </c>
      <c r="P343">
        <v>55</v>
      </c>
      <c r="Q343" t="b">
        <v>1</v>
      </c>
      <c r="R343" t="s">
        <v>8267</v>
      </c>
    </row>
    <row r="344" spans="1:18" ht="28.8" x14ac:dyDescent="0.55000000000000004">
      <c r="A344">
        <v>342</v>
      </c>
      <c r="B344" s="3" t="s">
        <v>343</v>
      </c>
      <c r="C344" s="3" t="s">
        <v>4452</v>
      </c>
      <c r="D344" s="10">
        <v>55000</v>
      </c>
      <c r="E344" s="12">
        <v>55201.52</v>
      </c>
      <c r="F344" s="14">
        <f>Table1[[#This Row],[pledged]]/Table1[[#This Row],[goal]]*100</f>
        <v>100.36639999999998</v>
      </c>
      <c r="G344" t="s">
        <v>8218</v>
      </c>
      <c r="H344" t="s">
        <v>8223</v>
      </c>
      <c r="I344" t="s">
        <v>8245</v>
      </c>
      <c r="J344">
        <v>1461955465</v>
      </c>
      <c r="K344">
        <v>1459363465</v>
      </c>
      <c r="L344">
        <f>Table1[[#This Row],[launched_at]]/86400</f>
        <v>16890.780844907407</v>
      </c>
      <c r="M344" s="5" t="str">
        <f>TEXT(Table1[[#This Row],[div/86400]],"yyyy/mm/dd")</f>
        <v>1946/03/29</v>
      </c>
      <c r="N344" s="5">
        <f>Table1[[#This Row],[change to date]]+DATE(1970,1,1)</f>
        <v>42459</v>
      </c>
      <c r="O344" t="b">
        <v>1</v>
      </c>
      <c r="P344">
        <v>325</v>
      </c>
      <c r="Q344" t="b">
        <v>1</v>
      </c>
      <c r="R344" t="s">
        <v>8267</v>
      </c>
    </row>
    <row r="345" spans="1:18" ht="43.2" x14ac:dyDescent="0.55000000000000004">
      <c r="A345">
        <v>343</v>
      </c>
      <c r="B345" s="3" t="s">
        <v>344</v>
      </c>
      <c r="C345" s="3" t="s">
        <v>4453</v>
      </c>
      <c r="D345" s="10">
        <v>30000</v>
      </c>
      <c r="E345" s="12">
        <v>30608.59</v>
      </c>
      <c r="F345" s="14">
        <f>Table1[[#This Row],[pledged]]/Table1[[#This Row],[goal]]*100</f>
        <v>102.02863333333335</v>
      </c>
      <c r="G345" t="s">
        <v>8218</v>
      </c>
      <c r="H345" t="s">
        <v>8223</v>
      </c>
      <c r="I345" t="s">
        <v>8245</v>
      </c>
      <c r="J345">
        <v>1415934000</v>
      </c>
      <c r="K345">
        <v>1413308545</v>
      </c>
      <c r="L345">
        <f>Table1[[#This Row],[launched_at]]/86400</f>
        <v>16357.737789351851</v>
      </c>
      <c r="M345" s="5" t="str">
        <f>TEXT(Table1[[#This Row],[div/86400]],"yyyy/mm/dd")</f>
        <v>1944/10/12</v>
      </c>
      <c r="N345" s="5">
        <f>Table1[[#This Row],[change to date]]+DATE(1970,1,1)</f>
        <v>41926</v>
      </c>
      <c r="O345" t="b">
        <v>1</v>
      </c>
      <c r="P345">
        <v>524</v>
      </c>
      <c r="Q345" t="b">
        <v>1</v>
      </c>
      <c r="R345" t="s">
        <v>8267</v>
      </c>
    </row>
    <row r="346" spans="1:18" ht="43.2" x14ac:dyDescent="0.55000000000000004">
      <c r="A346">
        <v>344</v>
      </c>
      <c r="B346" s="3" t="s">
        <v>345</v>
      </c>
      <c r="C346" s="3" t="s">
        <v>4454</v>
      </c>
      <c r="D346" s="10">
        <v>33500</v>
      </c>
      <c r="E346" s="12">
        <v>34198</v>
      </c>
      <c r="F346" s="14">
        <f>Table1[[#This Row],[pledged]]/Table1[[#This Row],[goal]]*100</f>
        <v>102.08358208955224</v>
      </c>
      <c r="G346" t="s">
        <v>8218</v>
      </c>
      <c r="H346" t="s">
        <v>8223</v>
      </c>
      <c r="I346" t="s">
        <v>8245</v>
      </c>
      <c r="J346">
        <v>1433125200</v>
      </c>
      <c r="K346">
        <v>1429312694</v>
      </c>
      <c r="L346">
        <f>Table1[[#This Row],[launched_at]]/86400</f>
        <v>16542.970995370371</v>
      </c>
      <c r="M346" s="5" t="str">
        <f>TEXT(Table1[[#This Row],[div/86400]],"yyyy/mm/dd")</f>
        <v>1945/04/15</v>
      </c>
      <c r="N346" s="5">
        <f>Table1[[#This Row],[change to date]]+DATE(1970,1,1)</f>
        <v>42111</v>
      </c>
      <c r="O346" t="b">
        <v>1</v>
      </c>
      <c r="P346">
        <v>285</v>
      </c>
      <c r="Q346" t="b">
        <v>1</v>
      </c>
      <c r="R346" t="s">
        <v>8267</v>
      </c>
    </row>
    <row r="347" spans="1:18" ht="43.2" x14ac:dyDescent="0.55000000000000004">
      <c r="A347">
        <v>345</v>
      </c>
      <c r="B347" s="3" t="s">
        <v>346</v>
      </c>
      <c r="C347" s="3" t="s">
        <v>4455</v>
      </c>
      <c r="D347" s="10">
        <v>14500</v>
      </c>
      <c r="E347" s="12">
        <v>17875</v>
      </c>
      <c r="F347" s="14">
        <f>Table1[[#This Row],[pledged]]/Table1[[#This Row],[goal]]*100</f>
        <v>123.27586206896552</v>
      </c>
      <c r="G347" t="s">
        <v>8218</v>
      </c>
      <c r="H347" t="s">
        <v>8223</v>
      </c>
      <c r="I347" t="s">
        <v>8245</v>
      </c>
      <c r="J347">
        <v>1432161590</v>
      </c>
      <c r="K347">
        <v>1429569590</v>
      </c>
      <c r="L347">
        <f>Table1[[#This Row],[launched_at]]/86400</f>
        <v>16545.944328703703</v>
      </c>
      <c r="M347" s="5" t="str">
        <f>TEXT(Table1[[#This Row],[div/86400]],"yyyy/mm/dd")</f>
        <v>1945/04/18</v>
      </c>
      <c r="N347" s="5">
        <f>Table1[[#This Row],[change to date]]+DATE(1970,1,1)</f>
        <v>42114</v>
      </c>
      <c r="O347" t="b">
        <v>1</v>
      </c>
      <c r="P347">
        <v>179</v>
      </c>
      <c r="Q347" t="b">
        <v>1</v>
      </c>
      <c r="R347" t="s">
        <v>8267</v>
      </c>
    </row>
    <row r="348" spans="1:18" ht="43.2" x14ac:dyDescent="0.55000000000000004">
      <c r="A348">
        <v>346</v>
      </c>
      <c r="B348" s="3" t="s">
        <v>347</v>
      </c>
      <c r="C348" s="3" t="s">
        <v>4456</v>
      </c>
      <c r="D348" s="10">
        <v>10000</v>
      </c>
      <c r="E348" s="12">
        <v>17028.88</v>
      </c>
      <c r="F348" s="14">
        <f>Table1[[#This Row],[pledged]]/Table1[[#This Row],[goal]]*100</f>
        <v>170.28880000000001</v>
      </c>
      <c r="G348" t="s">
        <v>8218</v>
      </c>
      <c r="H348" t="s">
        <v>8223</v>
      </c>
      <c r="I348" t="s">
        <v>8245</v>
      </c>
      <c r="J348">
        <v>1444824021</v>
      </c>
      <c r="K348">
        <v>1442232021</v>
      </c>
      <c r="L348">
        <f>Table1[[#This Row],[launched_at]]/86400</f>
        <v>16692.500243055554</v>
      </c>
      <c r="M348" s="5" t="str">
        <f>TEXT(Table1[[#This Row],[div/86400]],"yyyy/mm/dd")</f>
        <v>1945/09/12</v>
      </c>
      <c r="N348" s="5">
        <f>Table1[[#This Row],[change to date]]+DATE(1970,1,1)</f>
        <v>42261</v>
      </c>
      <c r="O348" t="b">
        <v>1</v>
      </c>
      <c r="P348">
        <v>188</v>
      </c>
      <c r="Q348" t="b">
        <v>1</v>
      </c>
      <c r="R348" t="s">
        <v>8267</v>
      </c>
    </row>
    <row r="349" spans="1:18" ht="43.2" x14ac:dyDescent="0.55000000000000004">
      <c r="A349">
        <v>347</v>
      </c>
      <c r="B349" s="3" t="s">
        <v>348</v>
      </c>
      <c r="C349" s="3" t="s">
        <v>4457</v>
      </c>
      <c r="D349" s="10">
        <v>40000</v>
      </c>
      <c r="E349" s="12">
        <v>44636.2</v>
      </c>
      <c r="F349" s="14">
        <f>Table1[[#This Row],[pledged]]/Table1[[#This Row],[goal]]*100</f>
        <v>111.59049999999999</v>
      </c>
      <c r="G349" t="s">
        <v>8218</v>
      </c>
      <c r="H349" t="s">
        <v>8223</v>
      </c>
      <c r="I349" t="s">
        <v>8245</v>
      </c>
      <c r="J349">
        <v>1447505609</v>
      </c>
      <c r="K349">
        <v>1444910009</v>
      </c>
      <c r="L349">
        <f>Table1[[#This Row],[launched_at]]/86400</f>
        <v>16723.495474537038</v>
      </c>
      <c r="M349" s="5" t="str">
        <f>TEXT(Table1[[#This Row],[div/86400]],"yyyy/mm/dd")</f>
        <v>1945/10/13</v>
      </c>
      <c r="N349" s="5">
        <f>Table1[[#This Row],[change to date]]+DATE(1970,1,1)</f>
        <v>42292</v>
      </c>
      <c r="O349" t="b">
        <v>1</v>
      </c>
      <c r="P349">
        <v>379</v>
      </c>
      <c r="Q349" t="b">
        <v>1</v>
      </c>
      <c r="R349" t="s">
        <v>8267</v>
      </c>
    </row>
    <row r="350" spans="1:18" ht="43.2" x14ac:dyDescent="0.55000000000000004">
      <c r="A350">
        <v>348</v>
      </c>
      <c r="B350" s="3" t="s">
        <v>349</v>
      </c>
      <c r="C350" s="3" t="s">
        <v>4458</v>
      </c>
      <c r="D350" s="10">
        <v>10000</v>
      </c>
      <c r="E350" s="12">
        <v>10300</v>
      </c>
      <c r="F350" s="14">
        <f>Table1[[#This Row],[pledged]]/Table1[[#This Row],[goal]]*100</f>
        <v>103</v>
      </c>
      <c r="G350" t="s">
        <v>8218</v>
      </c>
      <c r="H350" t="s">
        <v>8223</v>
      </c>
      <c r="I350" t="s">
        <v>8245</v>
      </c>
      <c r="J350">
        <v>1440165916</v>
      </c>
      <c r="K350">
        <v>1437573916</v>
      </c>
      <c r="L350">
        <f>Table1[[#This Row],[launched_at]]/86400</f>
        <v>16638.58699074074</v>
      </c>
      <c r="M350" s="5" t="str">
        <f>TEXT(Table1[[#This Row],[div/86400]],"yyyy/mm/dd")</f>
        <v>1945/07/20</v>
      </c>
      <c r="N350" s="5">
        <f>Table1[[#This Row],[change to date]]+DATE(1970,1,1)</f>
        <v>42207</v>
      </c>
      <c r="O350" t="b">
        <v>1</v>
      </c>
      <c r="P350">
        <v>119</v>
      </c>
      <c r="Q350" t="b">
        <v>1</v>
      </c>
      <c r="R350" t="s">
        <v>8267</v>
      </c>
    </row>
    <row r="351" spans="1:18" ht="28.8" x14ac:dyDescent="0.55000000000000004">
      <c r="A351">
        <v>349</v>
      </c>
      <c r="B351" s="3" t="s">
        <v>350</v>
      </c>
      <c r="C351" s="3" t="s">
        <v>4459</v>
      </c>
      <c r="D351" s="10">
        <v>11260</v>
      </c>
      <c r="E351" s="12">
        <v>12007.18</v>
      </c>
      <c r="F351" s="14">
        <f>Table1[[#This Row],[pledged]]/Table1[[#This Row],[goal]]*100</f>
        <v>106.63570159857905</v>
      </c>
      <c r="G351" t="s">
        <v>8218</v>
      </c>
      <c r="H351" t="s">
        <v>8223</v>
      </c>
      <c r="I351" t="s">
        <v>8245</v>
      </c>
      <c r="J351">
        <v>1487937508</v>
      </c>
      <c r="K351">
        <v>1485345508</v>
      </c>
      <c r="L351">
        <f>Table1[[#This Row],[launched_at]]/86400</f>
        <v>17191.498935185184</v>
      </c>
      <c r="M351" s="5" t="str">
        <f>TEXT(Table1[[#This Row],[div/86400]],"yyyy/mm/dd")</f>
        <v>1947/01/24</v>
      </c>
      <c r="N351" s="5">
        <f>Table1[[#This Row],[change to date]]+DATE(1970,1,1)</f>
        <v>42760</v>
      </c>
      <c r="O351" t="b">
        <v>1</v>
      </c>
      <c r="P351">
        <v>167</v>
      </c>
      <c r="Q351" t="b">
        <v>1</v>
      </c>
      <c r="R351" t="s">
        <v>8267</v>
      </c>
    </row>
    <row r="352" spans="1:18" ht="43.2" x14ac:dyDescent="0.55000000000000004">
      <c r="A352">
        <v>350</v>
      </c>
      <c r="B352" s="3" t="s">
        <v>351</v>
      </c>
      <c r="C352" s="3" t="s">
        <v>4460</v>
      </c>
      <c r="D352" s="10">
        <v>25000</v>
      </c>
      <c r="E352" s="12">
        <v>28690</v>
      </c>
      <c r="F352" s="14">
        <f>Table1[[#This Row],[pledged]]/Table1[[#This Row],[goal]]*100</f>
        <v>114.75999999999999</v>
      </c>
      <c r="G352" t="s">
        <v>8218</v>
      </c>
      <c r="H352" t="s">
        <v>8223</v>
      </c>
      <c r="I352" t="s">
        <v>8245</v>
      </c>
      <c r="J352">
        <v>1473566340</v>
      </c>
      <c r="K352">
        <v>1470274509</v>
      </c>
      <c r="L352">
        <f>Table1[[#This Row],[launched_at]]/86400</f>
        <v>17017.066076388888</v>
      </c>
      <c r="M352" s="5" t="str">
        <f>TEXT(Table1[[#This Row],[div/86400]],"yyyy/mm/dd")</f>
        <v>1946/08/03</v>
      </c>
      <c r="N352" s="5">
        <f>Table1[[#This Row],[change to date]]+DATE(1970,1,1)</f>
        <v>42586</v>
      </c>
      <c r="O352" t="b">
        <v>1</v>
      </c>
      <c r="P352">
        <v>221</v>
      </c>
      <c r="Q352" t="b">
        <v>1</v>
      </c>
      <c r="R352" t="s">
        <v>8267</v>
      </c>
    </row>
    <row r="353" spans="1:18" ht="43.2" x14ac:dyDescent="0.55000000000000004">
      <c r="A353">
        <v>351</v>
      </c>
      <c r="B353" s="3" t="s">
        <v>352</v>
      </c>
      <c r="C353" s="3" t="s">
        <v>4461</v>
      </c>
      <c r="D353" s="10">
        <v>34000</v>
      </c>
      <c r="E353" s="12">
        <v>43296</v>
      </c>
      <c r="F353" s="14">
        <f>Table1[[#This Row],[pledged]]/Table1[[#This Row],[goal]]*100</f>
        <v>127.34117647058822</v>
      </c>
      <c r="G353" t="s">
        <v>8218</v>
      </c>
      <c r="H353" t="s">
        <v>8226</v>
      </c>
      <c r="I353" t="s">
        <v>8248</v>
      </c>
      <c r="J353">
        <v>1460066954</v>
      </c>
      <c r="K353">
        <v>1456614554</v>
      </c>
      <c r="L353">
        <f>Table1[[#This Row],[launched_at]]/86400</f>
        <v>16858.964745370369</v>
      </c>
      <c r="M353" s="5" t="str">
        <f>TEXT(Table1[[#This Row],[div/86400]],"yyyy/mm/dd")</f>
        <v>1946/02/25</v>
      </c>
      <c r="N353" s="5">
        <f>Table1[[#This Row],[change to date]]+DATE(1970,1,1)</f>
        <v>42427</v>
      </c>
      <c r="O353" t="b">
        <v>1</v>
      </c>
      <c r="P353">
        <v>964</v>
      </c>
      <c r="Q353" t="b">
        <v>1</v>
      </c>
      <c r="R353" t="s">
        <v>8267</v>
      </c>
    </row>
    <row r="354" spans="1:18" ht="43.2" x14ac:dyDescent="0.55000000000000004">
      <c r="A354">
        <v>352</v>
      </c>
      <c r="B354" s="3" t="s">
        <v>353</v>
      </c>
      <c r="C354" s="3" t="s">
        <v>4462</v>
      </c>
      <c r="D354" s="10">
        <v>10000</v>
      </c>
      <c r="E354" s="12">
        <v>11656</v>
      </c>
      <c r="F354" s="14">
        <f>Table1[[#This Row],[pledged]]/Table1[[#This Row],[goal]]*100</f>
        <v>116.56</v>
      </c>
      <c r="G354" t="s">
        <v>8218</v>
      </c>
      <c r="H354" t="s">
        <v>8223</v>
      </c>
      <c r="I354" t="s">
        <v>8245</v>
      </c>
      <c r="J354">
        <v>1412740868</v>
      </c>
      <c r="K354">
        <v>1410148868</v>
      </c>
      <c r="L354">
        <f>Table1[[#This Row],[launched_at]]/86400</f>
        <v>16321.167453703703</v>
      </c>
      <c r="M354" s="5" t="str">
        <f>TEXT(Table1[[#This Row],[div/86400]],"yyyy/mm/dd")</f>
        <v>1944/09/06</v>
      </c>
      <c r="N354" s="5">
        <f>Table1[[#This Row],[change to date]]+DATE(1970,1,1)</f>
        <v>41890</v>
      </c>
      <c r="O354" t="b">
        <v>1</v>
      </c>
      <c r="P354">
        <v>286</v>
      </c>
      <c r="Q354" t="b">
        <v>1</v>
      </c>
      <c r="R354" t="s">
        <v>8267</v>
      </c>
    </row>
    <row r="355" spans="1:18" ht="43.2" x14ac:dyDescent="0.55000000000000004">
      <c r="A355">
        <v>353</v>
      </c>
      <c r="B355" s="3" t="s">
        <v>354</v>
      </c>
      <c r="C355" s="3" t="s">
        <v>4463</v>
      </c>
      <c r="D355" s="10">
        <v>58425</v>
      </c>
      <c r="E355" s="12">
        <v>63460.18</v>
      </c>
      <c r="F355" s="14">
        <f>Table1[[#This Row],[pledged]]/Table1[[#This Row],[goal]]*100</f>
        <v>108.61819426615318</v>
      </c>
      <c r="G355" t="s">
        <v>8218</v>
      </c>
      <c r="H355" t="s">
        <v>8223</v>
      </c>
      <c r="I355" t="s">
        <v>8245</v>
      </c>
      <c r="J355">
        <v>1447963219</v>
      </c>
      <c r="K355">
        <v>1445367619</v>
      </c>
      <c r="L355">
        <f>Table1[[#This Row],[launched_at]]/86400</f>
        <v>16728.791886574076</v>
      </c>
      <c r="M355" s="5" t="str">
        <f>TEXT(Table1[[#This Row],[div/86400]],"yyyy/mm/dd")</f>
        <v>1945/10/18</v>
      </c>
      <c r="N355" s="5">
        <f>Table1[[#This Row],[change to date]]+DATE(1970,1,1)</f>
        <v>42297</v>
      </c>
      <c r="O355" t="b">
        <v>1</v>
      </c>
      <c r="P355">
        <v>613</v>
      </c>
      <c r="Q355" t="b">
        <v>1</v>
      </c>
      <c r="R355" t="s">
        <v>8267</v>
      </c>
    </row>
    <row r="356" spans="1:18" ht="43.2" x14ac:dyDescent="0.55000000000000004">
      <c r="A356">
        <v>354</v>
      </c>
      <c r="B356" s="3" t="s">
        <v>355</v>
      </c>
      <c r="C356" s="3" t="s">
        <v>4464</v>
      </c>
      <c r="D356" s="10">
        <v>3500</v>
      </c>
      <c r="E356" s="12">
        <v>3638</v>
      </c>
      <c r="F356" s="14">
        <f>Table1[[#This Row],[pledged]]/Table1[[#This Row],[goal]]*100</f>
        <v>103.94285714285714</v>
      </c>
      <c r="G356" t="s">
        <v>8218</v>
      </c>
      <c r="H356" t="s">
        <v>8223</v>
      </c>
      <c r="I356" t="s">
        <v>8245</v>
      </c>
      <c r="J356">
        <v>1460141521</v>
      </c>
      <c r="K356">
        <v>1457553121</v>
      </c>
      <c r="L356">
        <f>Table1[[#This Row],[launched_at]]/86400</f>
        <v>16869.827789351853</v>
      </c>
      <c r="M356" s="5" t="str">
        <f>TEXT(Table1[[#This Row],[div/86400]],"yyyy/mm/dd")</f>
        <v>1946/03/08</v>
      </c>
      <c r="N356" s="5">
        <f>Table1[[#This Row],[change to date]]+DATE(1970,1,1)</f>
        <v>42438</v>
      </c>
      <c r="O356" t="b">
        <v>1</v>
      </c>
      <c r="P356">
        <v>29</v>
      </c>
      <c r="Q356" t="b">
        <v>1</v>
      </c>
      <c r="R356" t="s">
        <v>8267</v>
      </c>
    </row>
    <row r="357" spans="1:18" ht="28.8" x14ac:dyDescent="0.55000000000000004">
      <c r="A357">
        <v>355</v>
      </c>
      <c r="B357" s="3" t="s">
        <v>356</v>
      </c>
      <c r="C357" s="3" t="s">
        <v>4465</v>
      </c>
      <c r="D357" s="10">
        <v>35000</v>
      </c>
      <c r="E357" s="12">
        <v>40690</v>
      </c>
      <c r="F357" s="14">
        <f>Table1[[#This Row],[pledged]]/Table1[[#This Row],[goal]]*100</f>
        <v>116.25714285714285</v>
      </c>
      <c r="G357" t="s">
        <v>8218</v>
      </c>
      <c r="H357" t="s">
        <v>8223</v>
      </c>
      <c r="I357" t="s">
        <v>8245</v>
      </c>
      <c r="J357">
        <v>1417420994</v>
      </c>
      <c r="K357">
        <v>1414738994</v>
      </c>
      <c r="L357">
        <f>Table1[[#This Row],[launched_at]]/86400</f>
        <v>16374.293912037037</v>
      </c>
      <c r="M357" s="5" t="str">
        <f>TEXT(Table1[[#This Row],[div/86400]],"yyyy/mm/dd")</f>
        <v>1944/10/29</v>
      </c>
      <c r="N357" s="5">
        <f>Table1[[#This Row],[change to date]]+DATE(1970,1,1)</f>
        <v>41943</v>
      </c>
      <c r="O357" t="b">
        <v>1</v>
      </c>
      <c r="P357">
        <v>165</v>
      </c>
      <c r="Q357" t="b">
        <v>1</v>
      </c>
      <c r="R357" t="s">
        <v>8267</v>
      </c>
    </row>
    <row r="358" spans="1:18" ht="28.8" x14ac:dyDescent="0.55000000000000004">
      <c r="A358">
        <v>356</v>
      </c>
      <c r="B358" s="3" t="s">
        <v>357</v>
      </c>
      <c r="C358" s="3" t="s">
        <v>4466</v>
      </c>
      <c r="D358" s="10">
        <v>7500</v>
      </c>
      <c r="E358" s="12">
        <v>7701.93</v>
      </c>
      <c r="F358" s="14">
        <f>Table1[[#This Row],[pledged]]/Table1[[#This Row],[goal]]*100</f>
        <v>102.69239999999999</v>
      </c>
      <c r="G358" t="s">
        <v>8218</v>
      </c>
      <c r="H358" t="s">
        <v>8223</v>
      </c>
      <c r="I358" t="s">
        <v>8245</v>
      </c>
      <c r="J358">
        <v>1458152193</v>
      </c>
      <c r="K358">
        <v>1455563793</v>
      </c>
      <c r="L358">
        <f>Table1[[#This Row],[launched_at]]/86400</f>
        <v>16846.803159722222</v>
      </c>
      <c r="M358" s="5" t="str">
        <f>TEXT(Table1[[#This Row],[div/86400]],"yyyy/mm/dd")</f>
        <v>1946/02/13</v>
      </c>
      <c r="N358" s="5">
        <f>Table1[[#This Row],[change to date]]+DATE(1970,1,1)</f>
        <v>42415</v>
      </c>
      <c r="O358" t="b">
        <v>1</v>
      </c>
      <c r="P358">
        <v>97</v>
      </c>
      <c r="Q358" t="b">
        <v>1</v>
      </c>
      <c r="R358" t="s">
        <v>8267</v>
      </c>
    </row>
    <row r="359" spans="1:18" ht="43.2" x14ac:dyDescent="0.55000000000000004">
      <c r="A359">
        <v>357</v>
      </c>
      <c r="B359" s="3" t="s">
        <v>358</v>
      </c>
      <c r="C359" s="3" t="s">
        <v>4467</v>
      </c>
      <c r="D359" s="10">
        <v>15000</v>
      </c>
      <c r="E359" s="12">
        <v>26100</v>
      </c>
      <c r="F359" s="14">
        <f>Table1[[#This Row],[pledged]]/Table1[[#This Row],[goal]]*100</f>
        <v>174</v>
      </c>
      <c r="G359" t="s">
        <v>8218</v>
      </c>
      <c r="H359" t="s">
        <v>8223</v>
      </c>
      <c r="I359" t="s">
        <v>8245</v>
      </c>
      <c r="J359">
        <v>1429852797</v>
      </c>
      <c r="K359">
        <v>1426396797</v>
      </c>
      <c r="L359">
        <f>Table1[[#This Row],[launched_at]]/86400</f>
        <v>16509.2221875</v>
      </c>
      <c r="M359" s="5" t="str">
        <f>TEXT(Table1[[#This Row],[div/86400]],"yyyy/mm/dd")</f>
        <v>1945/03/13</v>
      </c>
      <c r="N359" s="5">
        <f>Table1[[#This Row],[change to date]]+DATE(1970,1,1)</f>
        <v>42078</v>
      </c>
      <c r="O359" t="b">
        <v>1</v>
      </c>
      <c r="P359">
        <v>303</v>
      </c>
      <c r="Q359" t="b">
        <v>1</v>
      </c>
      <c r="R359" t="s">
        <v>8267</v>
      </c>
    </row>
    <row r="360" spans="1:18" ht="28.8" x14ac:dyDescent="0.55000000000000004">
      <c r="A360">
        <v>358</v>
      </c>
      <c r="B360" s="3" t="s">
        <v>359</v>
      </c>
      <c r="C360" s="3" t="s">
        <v>4468</v>
      </c>
      <c r="D360" s="10">
        <v>50000</v>
      </c>
      <c r="E360" s="12">
        <v>51544</v>
      </c>
      <c r="F360" s="14">
        <f>Table1[[#This Row],[pledged]]/Table1[[#This Row],[goal]]*100</f>
        <v>103.08800000000001</v>
      </c>
      <c r="G360" t="s">
        <v>8218</v>
      </c>
      <c r="H360" t="s">
        <v>8223</v>
      </c>
      <c r="I360" t="s">
        <v>8245</v>
      </c>
      <c r="J360">
        <v>1466002800</v>
      </c>
      <c r="K360">
        <v>1463517521</v>
      </c>
      <c r="L360">
        <f>Table1[[#This Row],[launched_at]]/86400</f>
        <v>16938.860196759259</v>
      </c>
      <c r="M360" s="5" t="str">
        <f>TEXT(Table1[[#This Row],[div/86400]],"yyyy/mm/dd")</f>
        <v>1946/05/16</v>
      </c>
      <c r="N360" s="5">
        <f>Table1[[#This Row],[change to date]]+DATE(1970,1,1)</f>
        <v>42507</v>
      </c>
      <c r="O360" t="b">
        <v>1</v>
      </c>
      <c r="P360">
        <v>267</v>
      </c>
      <c r="Q360" t="b">
        <v>1</v>
      </c>
      <c r="R360" t="s">
        <v>8267</v>
      </c>
    </row>
    <row r="361" spans="1:18" ht="43.2" x14ac:dyDescent="0.55000000000000004">
      <c r="A361">
        <v>359</v>
      </c>
      <c r="B361" s="3" t="s">
        <v>360</v>
      </c>
      <c r="C361" s="3" t="s">
        <v>4469</v>
      </c>
      <c r="D361" s="10">
        <v>24200</v>
      </c>
      <c r="E361" s="12">
        <v>25375</v>
      </c>
      <c r="F361" s="14">
        <f>Table1[[#This Row],[pledged]]/Table1[[#This Row],[goal]]*100</f>
        <v>104.85537190082646</v>
      </c>
      <c r="G361" t="s">
        <v>8218</v>
      </c>
      <c r="H361" t="s">
        <v>8223</v>
      </c>
      <c r="I361" t="s">
        <v>8245</v>
      </c>
      <c r="J361">
        <v>1415941920</v>
      </c>
      <c r="K361">
        <v>1414028490</v>
      </c>
      <c r="L361">
        <f>Table1[[#This Row],[launched_at]]/86400</f>
        <v>16366.070486111112</v>
      </c>
      <c r="M361" s="5" t="str">
        <f>TEXT(Table1[[#This Row],[div/86400]],"yyyy/mm/dd")</f>
        <v>1944/10/21</v>
      </c>
      <c r="N361" s="5">
        <f>Table1[[#This Row],[change to date]]+DATE(1970,1,1)</f>
        <v>41935</v>
      </c>
      <c r="O361" t="b">
        <v>1</v>
      </c>
      <c r="P361">
        <v>302</v>
      </c>
      <c r="Q361" t="b">
        <v>1</v>
      </c>
      <c r="R361" t="s">
        <v>8267</v>
      </c>
    </row>
    <row r="362" spans="1:18" ht="43.2" x14ac:dyDescent="0.55000000000000004">
      <c r="A362">
        <v>360</v>
      </c>
      <c r="B362" s="3" t="s">
        <v>361</v>
      </c>
      <c r="C362" s="3" t="s">
        <v>4470</v>
      </c>
      <c r="D362" s="10">
        <v>12000</v>
      </c>
      <c r="E362" s="12">
        <v>12165</v>
      </c>
      <c r="F362" s="14">
        <f>Table1[[#This Row],[pledged]]/Table1[[#This Row],[goal]]*100</f>
        <v>101.375</v>
      </c>
      <c r="G362" t="s">
        <v>8218</v>
      </c>
      <c r="H362" t="s">
        <v>8223</v>
      </c>
      <c r="I362" t="s">
        <v>8245</v>
      </c>
      <c r="J362">
        <v>1437621060</v>
      </c>
      <c r="K362">
        <v>1433799180</v>
      </c>
      <c r="L362">
        <f>Table1[[#This Row],[launched_at]]/86400</f>
        <v>16594.897916666665</v>
      </c>
      <c r="M362" s="5" t="str">
        <f>TEXT(Table1[[#This Row],[div/86400]],"yyyy/mm/dd")</f>
        <v>1945/06/06</v>
      </c>
      <c r="N362" s="5">
        <f>Table1[[#This Row],[change to date]]+DATE(1970,1,1)</f>
        <v>42163</v>
      </c>
      <c r="O362" t="b">
        <v>0</v>
      </c>
      <c r="P362">
        <v>87</v>
      </c>
      <c r="Q362" t="b">
        <v>1</v>
      </c>
      <c r="R362" t="s">
        <v>8267</v>
      </c>
    </row>
    <row r="363" spans="1:18" ht="43.2" x14ac:dyDescent="0.55000000000000004">
      <c r="A363">
        <v>361</v>
      </c>
      <c r="B363" s="3" t="s">
        <v>362</v>
      </c>
      <c r="C363" s="3" t="s">
        <v>4471</v>
      </c>
      <c r="D363" s="10">
        <v>35000</v>
      </c>
      <c r="E363" s="12">
        <v>38876.949999999997</v>
      </c>
      <c r="F363" s="14">
        <f>Table1[[#This Row],[pledged]]/Table1[[#This Row],[goal]]*100</f>
        <v>111.07699999999998</v>
      </c>
      <c r="G363" t="s">
        <v>8218</v>
      </c>
      <c r="H363" t="s">
        <v>8223</v>
      </c>
      <c r="I363" t="s">
        <v>8245</v>
      </c>
      <c r="J363">
        <v>1416704506</v>
      </c>
      <c r="K363">
        <v>1414108906</v>
      </c>
      <c r="L363">
        <f>Table1[[#This Row],[launched_at]]/86400</f>
        <v>16367.001226851851</v>
      </c>
      <c r="M363" s="5" t="str">
        <f>TEXT(Table1[[#This Row],[div/86400]],"yyyy/mm/dd")</f>
        <v>1944/10/22</v>
      </c>
      <c r="N363" s="5">
        <f>Table1[[#This Row],[change to date]]+DATE(1970,1,1)</f>
        <v>41936</v>
      </c>
      <c r="O363" t="b">
        <v>0</v>
      </c>
      <c r="P363">
        <v>354</v>
      </c>
      <c r="Q363" t="b">
        <v>1</v>
      </c>
      <c r="R363" t="s">
        <v>8267</v>
      </c>
    </row>
    <row r="364" spans="1:18" ht="43.2" x14ac:dyDescent="0.55000000000000004">
      <c r="A364">
        <v>362</v>
      </c>
      <c r="B364" s="3" t="s">
        <v>363</v>
      </c>
      <c r="C364" s="3" t="s">
        <v>4472</v>
      </c>
      <c r="D364" s="10">
        <v>9665</v>
      </c>
      <c r="E364" s="12">
        <v>12000</v>
      </c>
      <c r="F364" s="14">
        <f>Table1[[#This Row],[pledged]]/Table1[[#This Row],[goal]]*100</f>
        <v>124.15933781686496</v>
      </c>
      <c r="G364" t="s">
        <v>8218</v>
      </c>
      <c r="H364" t="s">
        <v>8223</v>
      </c>
      <c r="I364" t="s">
        <v>8245</v>
      </c>
      <c r="J364">
        <v>1407456000</v>
      </c>
      <c r="K364">
        <v>1405573391</v>
      </c>
      <c r="L364">
        <f>Table1[[#This Row],[launched_at]]/86400</f>
        <v>16268.210543981482</v>
      </c>
      <c r="M364" s="5" t="str">
        <f>TEXT(Table1[[#This Row],[div/86400]],"yyyy/mm/dd")</f>
        <v>1944/07/15</v>
      </c>
      <c r="N364" s="5">
        <f>Table1[[#This Row],[change to date]]+DATE(1970,1,1)</f>
        <v>41837</v>
      </c>
      <c r="O364" t="b">
        <v>0</v>
      </c>
      <c r="P364">
        <v>86</v>
      </c>
      <c r="Q364" t="b">
        <v>1</v>
      </c>
      <c r="R364" t="s">
        <v>8267</v>
      </c>
    </row>
    <row r="365" spans="1:18" ht="43.2" x14ac:dyDescent="0.55000000000000004">
      <c r="A365">
        <v>363</v>
      </c>
      <c r="B365" s="3" t="s">
        <v>364</v>
      </c>
      <c r="C365" s="3" t="s">
        <v>4473</v>
      </c>
      <c r="D365" s="10">
        <v>8925</v>
      </c>
      <c r="E365" s="12">
        <v>9044</v>
      </c>
      <c r="F365" s="14">
        <f>Table1[[#This Row],[pledged]]/Table1[[#This Row],[goal]]*100</f>
        <v>101.33333333333334</v>
      </c>
      <c r="G365" t="s">
        <v>8218</v>
      </c>
      <c r="H365" t="s">
        <v>8223</v>
      </c>
      <c r="I365" t="s">
        <v>8245</v>
      </c>
      <c r="J365">
        <v>1272828120</v>
      </c>
      <c r="K365">
        <v>1268934736</v>
      </c>
      <c r="L365">
        <f>Table1[[#This Row],[launched_at]]/86400</f>
        <v>14686.744629629629</v>
      </c>
      <c r="M365" s="5" t="str">
        <f>TEXT(Table1[[#This Row],[div/86400]],"yyyy/mm/dd")</f>
        <v>1940/03/16</v>
      </c>
      <c r="N365" s="5">
        <f>Table1[[#This Row],[change to date]]+DATE(1970,1,1)</f>
        <v>40255</v>
      </c>
      <c r="O365" t="b">
        <v>0</v>
      </c>
      <c r="P365">
        <v>26</v>
      </c>
      <c r="Q365" t="b">
        <v>1</v>
      </c>
      <c r="R365" t="s">
        <v>8267</v>
      </c>
    </row>
    <row r="366" spans="1:18" ht="43.2" x14ac:dyDescent="0.55000000000000004">
      <c r="A366">
        <v>364</v>
      </c>
      <c r="B366" s="3" t="s">
        <v>365</v>
      </c>
      <c r="C366" s="3" t="s">
        <v>4474</v>
      </c>
      <c r="D366" s="10">
        <v>7000</v>
      </c>
      <c r="E366" s="12">
        <v>7711.3</v>
      </c>
      <c r="F366" s="14">
        <f>Table1[[#This Row],[pledged]]/Table1[[#This Row],[goal]]*100</f>
        <v>110.16142857142856</v>
      </c>
      <c r="G366" t="s">
        <v>8218</v>
      </c>
      <c r="H366" t="s">
        <v>8223</v>
      </c>
      <c r="I366" t="s">
        <v>8245</v>
      </c>
      <c r="J366">
        <v>1403323140</v>
      </c>
      <c r="K366">
        <v>1400704672</v>
      </c>
      <c r="L366">
        <f>Table1[[#This Row],[launched_at]]/86400</f>
        <v>16211.859629629629</v>
      </c>
      <c r="M366" s="5" t="str">
        <f>TEXT(Table1[[#This Row],[div/86400]],"yyyy/mm/dd")</f>
        <v>1944/05/19</v>
      </c>
      <c r="N366" s="5">
        <f>Table1[[#This Row],[change to date]]+DATE(1970,1,1)</f>
        <v>41780</v>
      </c>
      <c r="O366" t="b">
        <v>0</v>
      </c>
      <c r="P366">
        <v>113</v>
      </c>
      <c r="Q366" t="b">
        <v>1</v>
      </c>
      <c r="R366" t="s">
        <v>8267</v>
      </c>
    </row>
    <row r="367" spans="1:18" ht="43.2" x14ac:dyDescent="0.55000000000000004">
      <c r="A367">
        <v>365</v>
      </c>
      <c r="B367" s="3" t="s">
        <v>366</v>
      </c>
      <c r="C367" s="3" t="s">
        <v>4475</v>
      </c>
      <c r="D367" s="10">
        <v>15000</v>
      </c>
      <c r="E367" s="12">
        <v>15596</v>
      </c>
      <c r="F367" s="14">
        <f>Table1[[#This Row],[pledged]]/Table1[[#This Row],[goal]]*100</f>
        <v>103.97333333333334</v>
      </c>
      <c r="G367" t="s">
        <v>8218</v>
      </c>
      <c r="H367" t="s">
        <v>8224</v>
      </c>
      <c r="I367" t="s">
        <v>8246</v>
      </c>
      <c r="J367">
        <v>1393597999</v>
      </c>
      <c r="K367">
        <v>1391005999</v>
      </c>
      <c r="L367">
        <f>Table1[[#This Row],[launched_at]]/86400</f>
        <v>16099.606469907407</v>
      </c>
      <c r="M367" s="5" t="str">
        <f>TEXT(Table1[[#This Row],[div/86400]],"yyyy/mm/dd")</f>
        <v>1944/01/28</v>
      </c>
      <c r="N367" s="5">
        <f>Table1[[#This Row],[change to date]]+DATE(1970,1,1)</f>
        <v>41668</v>
      </c>
      <c r="O367" t="b">
        <v>0</v>
      </c>
      <c r="P367">
        <v>65</v>
      </c>
      <c r="Q367" t="b">
        <v>1</v>
      </c>
      <c r="R367" t="s">
        <v>8267</v>
      </c>
    </row>
    <row r="368" spans="1:18" ht="43.2" x14ac:dyDescent="0.55000000000000004">
      <c r="A368">
        <v>366</v>
      </c>
      <c r="B368" s="3" t="s">
        <v>367</v>
      </c>
      <c r="C368" s="3" t="s">
        <v>4476</v>
      </c>
      <c r="D368" s="10">
        <v>38000</v>
      </c>
      <c r="E368" s="12">
        <v>38500</v>
      </c>
      <c r="F368" s="14">
        <f>Table1[[#This Row],[pledged]]/Table1[[#This Row],[goal]]*100</f>
        <v>101.31578947368421</v>
      </c>
      <c r="G368" t="s">
        <v>8218</v>
      </c>
      <c r="H368" t="s">
        <v>8223</v>
      </c>
      <c r="I368" t="s">
        <v>8245</v>
      </c>
      <c r="J368">
        <v>1337540518</v>
      </c>
      <c r="K368">
        <v>1334948518</v>
      </c>
      <c r="L368">
        <f>Table1[[#This Row],[launched_at]]/86400</f>
        <v>15450.793032407408</v>
      </c>
      <c r="M368" s="5" t="str">
        <f>TEXT(Table1[[#This Row],[div/86400]],"yyyy/mm/dd")</f>
        <v>1942/04/19</v>
      </c>
      <c r="N368" s="5">
        <f>Table1[[#This Row],[change to date]]+DATE(1970,1,1)</f>
        <v>41019</v>
      </c>
      <c r="O368" t="b">
        <v>0</v>
      </c>
      <c r="P368">
        <v>134</v>
      </c>
      <c r="Q368" t="b">
        <v>1</v>
      </c>
      <c r="R368" t="s">
        <v>8267</v>
      </c>
    </row>
    <row r="369" spans="1:18" ht="43.2" x14ac:dyDescent="0.55000000000000004">
      <c r="A369">
        <v>367</v>
      </c>
      <c r="B369" s="3" t="s">
        <v>368</v>
      </c>
      <c r="C369" s="3" t="s">
        <v>4477</v>
      </c>
      <c r="D369" s="10">
        <v>10000</v>
      </c>
      <c r="E369" s="12">
        <v>10335.01</v>
      </c>
      <c r="F369" s="14">
        <f>Table1[[#This Row],[pledged]]/Table1[[#This Row],[goal]]*100</f>
        <v>103.3501</v>
      </c>
      <c r="G369" t="s">
        <v>8218</v>
      </c>
      <c r="H369" t="s">
        <v>8223</v>
      </c>
      <c r="I369" t="s">
        <v>8245</v>
      </c>
      <c r="J369">
        <v>1367384340</v>
      </c>
      <c r="K369">
        <v>1363960278</v>
      </c>
      <c r="L369">
        <f>Table1[[#This Row],[launched_at]]/86400</f>
        <v>15786.577291666666</v>
      </c>
      <c r="M369" s="5" t="str">
        <f>TEXT(Table1[[#This Row],[div/86400]],"yyyy/mm/dd")</f>
        <v>1943/03/21</v>
      </c>
      <c r="N369" s="5">
        <f>Table1[[#This Row],[change to date]]+DATE(1970,1,1)</f>
        <v>41355</v>
      </c>
      <c r="O369" t="b">
        <v>0</v>
      </c>
      <c r="P369">
        <v>119</v>
      </c>
      <c r="Q369" t="b">
        <v>1</v>
      </c>
      <c r="R369" t="s">
        <v>8267</v>
      </c>
    </row>
    <row r="370" spans="1:18" ht="43.2" x14ac:dyDescent="0.55000000000000004">
      <c r="A370">
        <v>368</v>
      </c>
      <c r="B370" s="3" t="s">
        <v>369</v>
      </c>
      <c r="C370" s="3" t="s">
        <v>4478</v>
      </c>
      <c r="D370" s="10">
        <v>12500</v>
      </c>
      <c r="E370" s="12">
        <v>13014</v>
      </c>
      <c r="F370" s="14">
        <f>Table1[[#This Row],[pledged]]/Table1[[#This Row],[goal]]*100</f>
        <v>104.11200000000001</v>
      </c>
      <c r="G370" t="s">
        <v>8218</v>
      </c>
      <c r="H370" t="s">
        <v>8223</v>
      </c>
      <c r="I370" t="s">
        <v>8245</v>
      </c>
      <c r="J370">
        <v>1426426322</v>
      </c>
      <c r="K370">
        <v>1423405922</v>
      </c>
      <c r="L370">
        <f>Table1[[#This Row],[launched_at]]/86400</f>
        <v>16474.605578703704</v>
      </c>
      <c r="M370" s="5" t="str">
        <f>TEXT(Table1[[#This Row],[div/86400]],"yyyy/mm/dd")</f>
        <v>1945/02/06</v>
      </c>
      <c r="N370" s="5">
        <f>Table1[[#This Row],[change to date]]+DATE(1970,1,1)</f>
        <v>42043</v>
      </c>
      <c r="O370" t="b">
        <v>0</v>
      </c>
      <c r="P370">
        <v>159</v>
      </c>
      <c r="Q370" t="b">
        <v>1</v>
      </c>
      <c r="R370" t="s">
        <v>8267</v>
      </c>
    </row>
    <row r="371" spans="1:18" ht="43.2" x14ac:dyDescent="0.55000000000000004">
      <c r="A371">
        <v>369</v>
      </c>
      <c r="B371" s="3" t="s">
        <v>370</v>
      </c>
      <c r="C371" s="3" t="s">
        <v>4479</v>
      </c>
      <c r="D371" s="10">
        <v>6500</v>
      </c>
      <c r="E371" s="12">
        <v>7160.12</v>
      </c>
      <c r="F371" s="14">
        <f>Table1[[#This Row],[pledged]]/Table1[[#This Row],[goal]]*100</f>
        <v>110.15569230769231</v>
      </c>
      <c r="G371" t="s">
        <v>8218</v>
      </c>
      <c r="H371" t="s">
        <v>8223</v>
      </c>
      <c r="I371" t="s">
        <v>8245</v>
      </c>
      <c r="J371">
        <v>1326633269</v>
      </c>
      <c r="K371">
        <v>1324041269</v>
      </c>
      <c r="L371">
        <f>Table1[[#This Row],[launched_at]]/86400</f>
        <v>15324.551724537037</v>
      </c>
      <c r="M371" s="5" t="str">
        <f>TEXT(Table1[[#This Row],[div/86400]],"yyyy/mm/dd")</f>
        <v>1941/12/14</v>
      </c>
      <c r="N371" s="5">
        <f>Table1[[#This Row],[change to date]]+DATE(1970,1,1)</f>
        <v>40893</v>
      </c>
      <c r="O371" t="b">
        <v>0</v>
      </c>
      <c r="P371">
        <v>167</v>
      </c>
      <c r="Q371" t="b">
        <v>1</v>
      </c>
      <c r="R371" t="s">
        <v>8267</v>
      </c>
    </row>
    <row r="372" spans="1:18" ht="43.2" x14ac:dyDescent="0.55000000000000004">
      <c r="A372">
        <v>370</v>
      </c>
      <c r="B372" s="3" t="s">
        <v>371</v>
      </c>
      <c r="C372" s="3" t="s">
        <v>4480</v>
      </c>
      <c r="D372" s="10">
        <v>25000</v>
      </c>
      <c r="E372" s="12">
        <v>30505</v>
      </c>
      <c r="F372" s="14">
        <f>Table1[[#This Row],[pledged]]/Table1[[#This Row],[goal]]*100</f>
        <v>122.02</v>
      </c>
      <c r="G372" t="s">
        <v>8218</v>
      </c>
      <c r="H372" t="s">
        <v>8223</v>
      </c>
      <c r="I372" t="s">
        <v>8245</v>
      </c>
      <c r="J372">
        <v>1483729500</v>
      </c>
      <c r="K372">
        <v>1481137500</v>
      </c>
      <c r="L372">
        <f>Table1[[#This Row],[launched_at]]/86400</f>
        <v>17142.795138888891</v>
      </c>
      <c r="M372" s="5" t="str">
        <f>TEXT(Table1[[#This Row],[div/86400]],"yyyy/mm/dd")</f>
        <v>1946/12/06</v>
      </c>
      <c r="N372" s="5">
        <f>Table1[[#This Row],[change to date]]+DATE(1970,1,1)</f>
        <v>42711</v>
      </c>
      <c r="O372" t="b">
        <v>0</v>
      </c>
      <c r="P372">
        <v>43</v>
      </c>
      <c r="Q372" t="b">
        <v>1</v>
      </c>
      <c r="R372" t="s">
        <v>8267</v>
      </c>
    </row>
    <row r="373" spans="1:18" ht="43.2" x14ac:dyDescent="0.55000000000000004">
      <c r="A373">
        <v>371</v>
      </c>
      <c r="B373" s="3" t="s">
        <v>372</v>
      </c>
      <c r="C373" s="3" t="s">
        <v>4481</v>
      </c>
      <c r="D373" s="10">
        <v>150000</v>
      </c>
      <c r="E373" s="12">
        <v>171253</v>
      </c>
      <c r="F373" s="14">
        <f>Table1[[#This Row],[pledged]]/Table1[[#This Row],[goal]]*100</f>
        <v>114.16866666666667</v>
      </c>
      <c r="G373" t="s">
        <v>8218</v>
      </c>
      <c r="H373" t="s">
        <v>8223</v>
      </c>
      <c r="I373" t="s">
        <v>8245</v>
      </c>
      <c r="J373">
        <v>1359743139</v>
      </c>
      <c r="K373">
        <v>1355855139</v>
      </c>
      <c r="L373">
        <f>Table1[[#This Row],[launched_at]]/86400</f>
        <v>15692.7678125</v>
      </c>
      <c r="M373" s="5" t="str">
        <f>TEXT(Table1[[#This Row],[div/86400]],"yyyy/mm/dd")</f>
        <v>1942/12/17</v>
      </c>
      <c r="N373" s="5">
        <f>Table1[[#This Row],[change to date]]+DATE(1970,1,1)</f>
        <v>41261</v>
      </c>
      <c r="O373" t="b">
        <v>0</v>
      </c>
      <c r="P373">
        <v>1062</v>
      </c>
      <c r="Q373" t="b">
        <v>1</v>
      </c>
      <c r="R373" t="s">
        <v>8267</v>
      </c>
    </row>
    <row r="374" spans="1:18" ht="28.8" x14ac:dyDescent="0.55000000000000004">
      <c r="A374">
        <v>372</v>
      </c>
      <c r="B374" s="3" t="s">
        <v>373</v>
      </c>
      <c r="C374" s="3" t="s">
        <v>4482</v>
      </c>
      <c r="D374" s="10">
        <v>300</v>
      </c>
      <c r="E374" s="12">
        <v>376</v>
      </c>
      <c r="F374" s="14">
        <f>Table1[[#This Row],[pledged]]/Table1[[#This Row],[goal]]*100</f>
        <v>125.33333333333334</v>
      </c>
      <c r="G374" t="s">
        <v>8218</v>
      </c>
      <c r="H374" t="s">
        <v>8224</v>
      </c>
      <c r="I374" t="s">
        <v>8246</v>
      </c>
      <c r="J374">
        <v>1459872000</v>
      </c>
      <c r="K374">
        <v>1456408244</v>
      </c>
      <c r="L374">
        <f>Table1[[#This Row],[launched_at]]/86400</f>
        <v>16856.576898148149</v>
      </c>
      <c r="M374" s="5" t="str">
        <f>TEXT(Table1[[#This Row],[div/86400]],"yyyy/mm/dd")</f>
        <v>1946/02/23</v>
      </c>
      <c r="N374" s="5">
        <f>Table1[[#This Row],[change to date]]+DATE(1970,1,1)</f>
        <v>42425</v>
      </c>
      <c r="O374" t="b">
        <v>0</v>
      </c>
      <c r="P374">
        <v>9</v>
      </c>
      <c r="Q374" t="b">
        <v>1</v>
      </c>
      <c r="R374" t="s">
        <v>8267</v>
      </c>
    </row>
    <row r="375" spans="1:18" ht="43.2" x14ac:dyDescent="0.55000000000000004">
      <c r="A375">
        <v>373</v>
      </c>
      <c r="B375" s="3" t="s">
        <v>374</v>
      </c>
      <c r="C375" s="3" t="s">
        <v>4483</v>
      </c>
      <c r="D375" s="10">
        <v>7500</v>
      </c>
      <c r="E375" s="12">
        <v>8000</v>
      </c>
      <c r="F375" s="14">
        <f>Table1[[#This Row],[pledged]]/Table1[[#This Row],[goal]]*100</f>
        <v>106.66666666666667</v>
      </c>
      <c r="G375" t="s">
        <v>8218</v>
      </c>
      <c r="H375" t="s">
        <v>8223</v>
      </c>
      <c r="I375" t="s">
        <v>8245</v>
      </c>
      <c r="J375">
        <v>1342648398</v>
      </c>
      <c r="K375">
        <v>1340056398</v>
      </c>
      <c r="L375">
        <f>Table1[[#This Row],[launched_at]]/86400</f>
        <v>15509.912013888888</v>
      </c>
      <c r="M375" s="5" t="str">
        <f>TEXT(Table1[[#This Row],[div/86400]],"yyyy/mm/dd")</f>
        <v>1942/06/17</v>
      </c>
      <c r="N375" s="5">
        <f>Table1[[#This Row],[change to date]]+DATE(1970,1,1)</f>
        <v>41078</v>
      </c>
      <c r="O375" t="b">
        <v>0</v>
      </c>
      <c r="P375">
        <v>89</v>
      </c>
      <c r="Q375" t="b">
        <v>1</v>
      </c>
      <c r="R375" t="s">
        <v>8267</v>
      </c>
    </row>
    <row r="376" spans="1:18" ht="43.2" x14ac:dyDescent="0.55000000000000004">
      <c r="A376">
        <v>374</v>
      </c>
      <c r="B376" s="3" t="s">
        <v>375</v>
      </c>
      <c r="C376" s="3" t="s">
        <v>4484</v>
      </c>
      <c r="D376" s="10">
        <v>6000</v>
      </c>
      <c r="E376" s="12">
        <v>7839</v>
      </c>
      <c r="F376" s="14">
        <f>Table1[[#This Row],[pledged]]/Table1[[#This Row],[goal]]*100</f>
        <v>130.65</v>
      </c>
      <c r="G376" t="s">
        <v>8218</v>
      </c>
      <c r="H376" t="s">
        <v>8223</v>
      </c>
      <c r="I376" t="s">
        <v>8245</v>
      </c>
      <c r="J376">
        <v>1316208031</v>
      </c>
      <c r="K376">
        <v>1312320031</v>
      </c>
      <c r="L376">
        <f>Table1[[#This Row],[launched_at]]/86400</f>
        <v>15188.889247685185</v>
      </c>
      <c r="M376" s="5" t="str">
        <f>TEXT(Table1[[#This Row],[div/86400]],"yyyy/mm/dd")</f>
        <v>1941/07/31</v>
      </c>
      <c r="N376" s="5">
        <f>Table1[[#This Row],[change to date]]+DATE(1970,1,1)</f>
        <v>40757</v>
      </c>
      <c r="O376" t="b">
        <v>0</v>
      </c>
      <c r="P376">
        <v>174</v>
      </c>
      <c r="Q376" t="b">
        <v>1</v>
      </c>
      <c r="R376" t="s">
        <v>8267</v>
      </c>
    </row>
    <row r="377" spans="1:18" ht="43.2" x14ac:dyDescent="0.55000000000000004">
      <c r="A377">
        <v>375</v>
      </c>
      <c r="B377" s="3" t="s">
        <v>376</v>
      </c>
      <c r="C377" s="3" t="s">
        <v>4485</v>
      </c>
      <c r="D377" s="10">
        <v>500</v>
      </c>
      <c r="E377" s="12">
        <v>600</v>
      </c>
      <c r="F377" s="14">
        <f>Table1[[#This Row],[pledged]]/Table1[[#This Row],[goal]]*100</f>
        <v>120</v>
      </c>
      <c r="G377" t="s">
        <v>8218</v>
      </c>
      <c r="H377" t="s">
        <v>8223</v>
      </c>
      <c r="I377" t="s">
        <v>8245</v>
      </c>
      <c r="J377">
        <v>1393694280</v>
      </c>
      <c r="K377">
        <v>1390088311</v>
      </c>
      <c r="L377">
        <f>Table1[[#This Row],[launched_at]]/86400</f>
        <v>16088.985081018518</v>
      </c>
      <c r="M377" s="5" t="str">
        <f>TEXT(Table1[[#This Row],[div/86400]],"yyyy/mm/dd")</f>
        <v>1944/01/17</v>
      </c>
      <c r="N377" s="5">
        <f>Table1[[#This Row],[change to date]]+DATE(1970,1,1)</f>
        <v>41657</v>
      </c>
      <c r="O377" t="b">
        <v>0</v>
      </c>
      <c r="P377">
        <v>14</v>
      </c>
      <c r="Q377" t="b">
        <v>1</v>
      </c>
      <c r="R377" t="s">
        <v>8267</v>
      </c>
    </row>
    <row r="378" spans="1:18" ht="43.2" x14ac:dyDescent="0.55000000000000004">
      <c r="A378">
        <v>376</v>
      </c>
      <c r="B378" s="3" t="s">
        <v>377</v>
      </c>
      <c r="C378" s="3" t="s">
        <v>4486</v>
      </c>
      <c r="D378" s="10">
        <v>2450</v>
      </c>
      <c r="E378" s="12">
        <v>2596</v>
      </c>
      <c r="F378" s="14">
        <f>Table1[[#This Row],[pledged]]/Table1[[#This Row],[goal]]*100</f>
        <v>105.9591836734694</v>
      </c>
      <c r="G378" t="s">
        <v>8218</v>
      </c>
      <c r="H378" t="s">
        <v>8224</v>
      </c>
      <c r="I378" t="s">
        <v>8246</v>
      </c>
      <c r="J378">
        <v>1472122316</v>
      </c>
      <c r="K378">
        <v>1469443916</v>
      </c>
      <c r="L378">
        <f>Table1[[#This Row],[launched_at]]/86400</f>
        <v>17007.45273148148</v>
      </c>
      <c r="M378" s="5" t="str">
        <f>TEXT(Table1[[#This Row],[div/86400]],"yyyy/mm/dd")</f>
        <v>1946/07/24</v>
      </c>
      <c r="N378" s="5">
        <f>Table1[[#This Row],[change to date]]+DATE(1970,1,1)</f>
        <v>42576</v>
      </c>
      <c r="O378" t="b">
        <v>0</v>
      </c>
      <c r="P378">
        <v>48</v>
      </c>
      <c r="Q378" t="b">
        <v>1</v>
      </c>
      <c r="R378" t="s">
        <v>8267</v>
      </c>
    </row>
    <row r="379" spans="1:18" ht="43.2" x14ac:dyDescent="0.55000000000000004">
      <c r="A379">
        <v>377</v>
      </c>
      <c r="B379" s="3" t="s">
        <v>378</v>
      </c>
      <c r="C379" s="3" t="s">
        <v>4487</v>
      </c>
      <c r="D379" s="10">
        <v>12000</v>
      </c>
      <c r="E379" s="12">
        <v>13728</v>
      </c>
      <c r="F379" s="14">
        <f>Table1[[#This Row],[pledged]]/Table1[[#This Row],[goal]]*100</f>
        <v>114.39999999999999</v>
      </c>
      <c r="G379" t="s">
        <v>8218</v>
      </c>
      <c r="H379" t="s">
        <v>8223</v>
      </c>
      <c r="I379" t="s">
        <v>8245</v>
      </c>
      <c r="J379">
        <v>1447484460</v>
      </c>
      <c r="K379">
        <v>1444888868</v>
      </c>
      <c r="L379">
        <f>Table1[[#This Row],[launched_at]]/86400</f>
        <v>16723.250787037035</v>
      </c>
      <c r="M379" s="5" t="str">
        <f>TEXT(Table1[[#This Row],[div/86400]],"yyyy/mm/dd")</f>
        <v>1945/10/13</v>
      </c>
      <c r="N379" s="5">
        <f>Table1[[#This Row],[change to date]]+DATE(1970,1,1)</f>
        <v>42292</v>
      </c>
      <c r="O379" t="b">
        <v>0</v>
      </c>
      <c r="P379">
        <v>133</v>
      </c>
      <c r="Q379" t="b">
        <v>1</v>
      </c>
      <c r="R379" t="s">
        <v>8267</v>
      </c>
    </row>
    <row r="380" spans="1:18" ht="43.2" x14ac:dyDescent="0.55000000000000004">
      <c r="A380">
        <v>378</v>
      </c>
      <c r="B380" s="3" t="s">
        <v>379</v>
      </c>
      <c r="C380" s="3" t="s">
        <v>4488</v>
      </c>
      <c r="D380" s="10">
        <v>3000</v>
      </c>
      <c r="E380" s="12">
        <v>3353</v>
      </c>
      <c r="F380" s="14">
        <f>Table1[[#This Row],[pledged]]/Table1[[#This Row],[goal]]*100</f>
        <v>111.76666666666665</v>
      </c>
      <c r="G380" t="s">
        <v>8218</v>
      </c>
      <c r="H380" t="s">
        <v>8228</v>
      </c>
      <c r="I380" t="s">
        <v>8250</v>
      </c>
      <c r="J380">
        <v>1453765920</v>
      </c>
      <c r="K380">
        <v>1451655808</v>
      </c>
      <c r="L380">
        <f>Table1[[#This Row],[launched_at]]/86400</f>
        <v>16801.571851851852</v>
      </c>
      <c r="M380" s="5" t="str">
        <f>TEXT(Table1[[#This Row],[div/86400]],"yyyy/mm/dd")</f>
        <v>1945/12/30</v>
      </c>
      <c r="N380" s="5">
        <f>Table1[[#This Row],[change to date]]+DATE(1970,1,1)</f>
        <v>42370</v>
      </c>
      <c r="O380" t="b">
        <v>0</v>
      </c>
      <c r="P380">
        <v>83</v>
      </c>
      <c r="Q380" t="b">
        <v>1</v>
      </c>
      <c r="R380" t="s">
        <v>8267</v>
      </c>
    </row>
    <row r="381" spans="1:18" ht="43.2" x14ac:dyDescent="0.55000000000000004">
      <c r="A381">
        <v>379</v>
      </c>
      <c r="B381" s="3" t="s">
        <v>380</v>
      </c>
      <c r="C381" s="3" t="s">
        <v>4489</v>
      </c>
      <c r="D381" s="10">
        <v>15000</v>
      </c>
      <c r="E381" s="12">
        <v>17412</v>
      </c>
      <c r="F381" s="14">
        <f>Table1[[#This Row],[pledged]]/Table1[[#This Row],[goal]]*100</f>
        <v>116.08000000000001</v>
      </c>
      <c r="G381" t="s">
        <v>8218</v>
      </c>
      <c r="H381" t="s">
        <v>8223</v>
      </c>
      <c r="I381" t="s">
        <v>8245</v>
      </c>
      <c r="J381">
        <v>1336062672</v>
      </c>
      <c r="K381">
        <v>1332174672</v>
      </c>
      <c r="L381">
        <f>Table1[[#This Row],[launched_at]]/86400</f>
        <v>15418.688333333334</v>
      </c>
      <c r="M381" s="5" t="str">
        <f>TEXT(Table1[[#This Row],[div/86400]],"yyyy/mm/dd")</f>
        <v>1942/03/18</v>
      </c>
      <c r="N381" s="5">
        <f>Table1[[#This Row],[change to date]]+DATE(1970,1,1)</f>
        <v>40987</v>
      </c>
      <c r="O381" t="b">
        <v>0</v>
      </c>
      <c r="P381">
        <v>149</v>
      </c>
      <c r="Q381" t="b">
        <v>1</v>
      </c>
      <c r="R381" t="s">
        <v>8267</v>
      </c>
    </row>
    <row r="382" spans="1:18" ht="43.2" x14ac:dyDescent="0.55000000000000004">
      <c r="A382">
        <v>380</v>
      </c>
      <c r="B382" s="3" t="s">
        <v>381</v>
      </c>
      <c r="C382" s="3" t="s">
        <v>4490</v>
      </c>
      <c r="D382" s="10">
        <v>4000</v>
      </c>
      <c r="E382" s="12">
        <v>5660</v>
      </c>
      <c r="F382" s="14">
        <f>Table1[[#This Row],[pledged]]/Table1[[#This Row],[goal]]*100</f>
        <v>141.5</v>
      </c>
      <c r="G382" t="s">
        <v>8218</v>
      </c>
      <c r="H382" t="s">
        <v>8223</v>
      </c>
      <c r="I382" t="s">
        <v>8245</v>
      </c>
      <c r="J382">
        <v>1453569392</v>
      </c>
      <c r="K382">
        <v>1451409392</v>
      </c>
      <c r="L382">
        <f>Table1[[#This Row],[launched_at]]/86400</f>
        <v>16798.719814814816</v>
      </c>
      <c r="M382" s="5" t="str">
        <f>TEXT(Table1[[#This Row],[div/86400]],"yyyy/mm/dd")</f>
        <v>1945/12/27</v>
      </c>
      <c r="N382" s="5">
        <f>Table1[[#This Row],[change to date]]+DATE(1970,1,1)</f>
        <v>42367</v>
      </c>
      <c r="O382" t="b">
        <v>0</v>
      </c>
      <c r="P382">
        <v>49</v>
      </c>
      <c r="Q382" t="b">
        <v>1</v>
      </c>
      <c r="R382" t="s">
        <v>8267</v>
      </c>
    </row>
    <row r="383" spans="1:18" ht="43.2" x14ac:dyDescent="0.55000000000000004">
      <c r="A383">
        <v>381</v>
      </c>
      <c r="B383" s="3" t="s">
        <v>382</v>
      </c>
      <c r="C383" s="3" t="s">
        <v>4491</v>
      </c>
      <c r="D383" s="10">
        <v>25000</v>
      </c>
      <c r="E383" s="12">
        <v>26182.5</v>
      </c>
      <c r="F383" s="14">
        <f>Table1[[#This Row],[pledged]]/Table1[[#This Row],[goal]]*100</f>
        <v>104.72999999999999</v>
      </c>
      <c r="G383" t="s">
        <v>8218</v>
      </c>
      <c r="H383" t="s">
        <v>8223</v>
      </c>
      <c r="I383" t="s">
        <v>8245</v>
      </c>
      <c r="J383">
        <v>1343624400</v>
      </c>
      <c r="K383">
        <v>1340642717</v>
      </c>
      <c r="L383">
        <f>Table1[[#This Row],[launched_at]]/86400</f>
        <v>15516.698113425926</v>
      </c>
      <c r="M383" s="5" t="str">
        <f>TEXT(Table1[[#This Row],[div/86400]],"yyyy/mm/dd")</f>
        <v>1942/06/24</v>
      </c>
      <c r="N383" s="5">
        <f>Table1[[#This Row],[change to date]]+DATE(1970,1,1)</f>
        <v>41085</v>
      </c>
      <c r="O383" t="b">
        <v>0</v>
      </c>
      <c r="P383">
        <v>251</v>
      </c>
      <c r="Q383" t="b">
        <v>1</v>
      </c>
      <c r="R383" t="s">
        <v>8267</v>
      </c>
    </row>
    <row r="384" spans="1:18" ht="43.2" x14ac:dyDescent="0.55000000000000004">
      <c r="A384">
        <v>382</v>
      </c>
      <c r="B384" s="3" t="s">
        <v>383</v>
      </c>
      <c r="C384" s="3" t="s">
        <v>4492</v>
      </c>
      <c r="D384" s="10">
        <v>600</v>
      </c>
      <c r="E384" s="12">
        <v>1535</v>
      </c>
      <c r="F384" s="14">
        <f>Table1[[#This Row],[pledged]]/Table1[[#This Row],[goal]]*100</f>
        <v>255.83333333333331</v>
      </c>
      <c r="G384" t="s">
        <v>8218</v>
      </c>
      <c r="H384" t="s">
        <v>8223</v>
      </c>
      <c r="I384" t="s">
        <v>8245</v>
      </c>
      <c r="J384">
        <v>1346950900</v>
      </c>
      <c r="K384">
        <v>1345741300</v>
      </c>
      <c r="L384">
        <f>Table1[[#This Row],[launched_at]]/86400</f>
        <v>15575.709490740741</v>
      </c>
      <c r="M384" s="5" t="str">
        <f>TEXT(Table1[[#This Row],[div/86400]],"yyyy/mm/dd")</f>
        <v>1942/08/22</v>
      </c>
      <c r="N384" s="5">
        <f>Table1[[#This Row],[change to date]]+DATE(1970,1,1)</f>
        <v>41144</v>
      </c>
      <c r="O384" t="b">
        <v>0</v>
      </c>
      <c r="P384">
        <v>22</v>
      </c>
      <c r="Q384" t="b">
        <v>1</v>
      </c>
      <c r="R384" t="s">
        <v>8267</v>
      </c>
    </row>
    <row r="385" spans="1:18" ht="43.2" x14ac:dyDescent="0.55000000000000004">
      <c r="A385">
        <v>383</v>
      </c>
      <c r="B385" s="3" t="s">
        <v>384</v>
      </c>
      <c r="C385" s="3" t="s">
        <v>4493</v>
      </c>
      <c r="D385" s="10">
        <v>999</v>
      </c>
      <c r="E385" s="12">
        <v>2065</v>
      </c>
      <c r="F385" s="14">
        <f>Table1[[#This Row],[pledged]]/Table1[[#This Row],[goal]]*100</f>
        <v>206.70670670670671</v>
      </c>
      <c r="G385" t="s">
        <v>8218</v>
      </c>
      <c r="H385" t="s">
        <v>8223</v>
      </c>
      <c r="I385" t="s">
        <v>8245</v>
      </c>
      <c r="J385">
        <v>1400467759</v>
      </c>
      <c r="K385">
        <v>1398480559</v>
      </c>
      <c r="L385">
        <f>Table1[[#This Row],[launched_at]]/86400</f>
        <v>16186.117581018518</v>
      </c>
      <c r="M385" s="5" t="str">
        <f>TEXT(Table1[[#This Row],[div/86400]],"yyyy/mm/dd")</f>
        <v>1944/04/24</v>
      </c>
      <c r="N385" s="5">
        <f>Table1[[#This Row],[change to date]]+DATE(1970,1,1)</f>
        <v>41755</v>
      </c>
      <c r="O385" t="b">
        <v>0</v>
      </c>
      <c r="P385">
        <v>48</v>
      </c>
      <c r="Q385" t="b">
        <v>1</v>
      </c>
      <c r="R385" t="s">
        <v>8267</v>
      </c>
    </row>
    <row r="386" spans="1:18" ht="43.2" x14ac:dyDescent="0.55000000000000004">
      <c r="A386">
        <v>384</v>
      </c>
      <c r="B386" s="3" t="s">
        <v>385</v>
      </c>
      <c r="C386" s="3" t="s">
        <v>4494</v>
      </c>
      <c r="D386" s="10">
        <v>20000</v>
      </c>
      <c r="E386" s="12">
        <v>22421</v>
      </c>
      <c r="F386" s="14">
        <f>Table1[[#This Row],[pledged]]/Table1[[#This Row],[goal]]*100</f>
        <v>112.105</v>
      </c>
      <c r="G386" t="s">
        <v>8218</v>
      </c>
      <c r="H386" t="s">
        <v>8223</v>
      </c>
      <c r="I386" t="s">
        <v>8245</v>
      </c>
      <c r="J386">
        <v>1420569947</v>
      </c>
      <c r="K386">
        <v>1417977947</v>
      </c>
      <c r="L386">
        <f>Table1[[#This Row],[launched_at]]/86400</f>
        <v>16411.781793981481</v>
      </c>
      <c r="M386" s="5" t="str">
        <f>TEXT(Table1[[#This Row],[div/86400]],"yyyy/mm/dd")</f>
        <v>1944/12/05</v>
      </c>
      <c r="N386" s="5">
        <f>Table1[[#This Row],[change to date]]+DATE(1970,1,1)</f>
        <v>41980</v>
      </c>
      <c r="O386" t="b">
        <v>0</v>
      </c>
      <c r="P386">
        <v>383</v>
      </c>
      <c r="Q386" t="b">
        <v>1</v>
      </c>
      <c r="R386" t="s">
        <v>8267</v>
      </c>
    </row>
    <row r="387" spans="1:18" ht="43.2" x14ac:dyDescent="0.55000000000000004">
      <c r="A387">
        <v>385</v>
      </c>
      <c r="B387" s="3" t="s">
        <v>386</v>
      </c>
      <c r="C387" s="3" t="s">
        <v>4495</v>
      </c>
      <c r="D387" s="10">
        <v>25000</v>
      </c>
      <c r="E387" s="12">
        <v>26495.5</v>
      </c>
      <c r="F387" s="14">
        <f>Table1[[#This Row],[pledged]]/Table1[[#This Row],[goal]]*100</f>
        <v>105.982</v>
      </c>
      <c r="G387" t="s">
        <v>8218</v>
      </c>
      <c r="H387" t="s">
        <v>8223</v>
      </c>
      <c r="I387" t="s">
        <v>8245</v>
      </c>
      <c r="J387">
        <v>1416582101</v>
      </c>
      <c r="K387">
        <v>1413986501</v>
      </c>
      <c r="L387">
        <f>Table1[[#This Row],[launched_at]]/86400</f>
        <v>16365.584502314814</v>
      </c>
      <c r="M387" s="5" t="str">
        <f>TEXT(Table1[[#This Row],[div/86400]],"yyyy/mm/dd")</f>
        <v>1944/10/20</v>
      </c>
      <c r="N387" s="5">
        <f>Table1[[#This Row],[change to date]]+DATE(1970,1,1)</f>
        <v>41934</v>
      </c>
      <c r="O387" t="b">
        <v>0</v>
      </c>
      <c r="P387">
        <v>237</v>
      </c>
      <c r="Q387" t="b">
        <v>1</v>
      </c>
      <c r="R387" t="s">
        <v>8267</v>
      </c>
    </row>
    <row r="388" spans="1:18" ht="43.2" x14ac:dyDescent="0.55000000000000004">
      <c r="A388">
        <v>386</v>
      </c>
      <c r="B388" s="3" t="s">
        <v>387</v>
      </c>
      <c r="C388" s="3" t="s">
        <v>4496</v>
      </c>
      <c r="D388" s="10">
        <v>600</v>
      </c>
      <c r="E388" s="12">
        <v>601</v>
      </c>
      <c r="F388" s="14">
        <f>Table1[[#This Row],[pledged]]/Table1[[#This Row],[goal]]*100</f>
        <v>100.16666666666667</v>
      </c>
      <c r="G388" t="s">
        <v>8218</v>
      </c>
      <c r="H388" t="s">
        <v>8223</v>
      </c>
      <c r="I388" t="s">
        <v>8245</v>
      </c>
      <c r="J388">
        <v>1439246991</v>
      </c>
      <c r="K388">
        <v>1437950991</v>
      </c>
      <c r="L388">
        <f>Table1[[#This Row],[launched_at]]/86400</f>
        <v>16642.951284722221</v>
      </c>
      <c r="M388" s="5" t="str">
        <f>TEXT(Table1[[#This Row],[div/86400]],"yyyy/mm/dd")</f>
        <v>1945/07/24</v>
      </c>
      <c r="N388" s="5">
        <f>Table1[[#This Row],[change to date]]+DATE(1970,1,1)</f>
        <v>42211</v>
      </c>
      <c r="O388" t="b">
        <v>0</v>
      </c>
      <c r="P388">
        <v>13</v>
      </c>
      <c r="Q388" t="b">
        <v>1</v>
      </c>
      <c r="R388" t="s">
        <v>8267</v>
      </c>
    </row>
    <row r="389" spans="1:18" ht="43.2" x14ac:dyDescent="0.55000000000000004">
      <c r="A389">
        <v>387</v>
      </c>
      <c r="B389" s="3" t="s">
        <v>388</v>
      </c>
      <c r="C389" s="3" t="s">
        <v>4497</v>
      </c>
      <c r="D389" s="10">
        <v>38000</v>
      </c>
      <c r="E389" s="12">
        <v>81316</v>
      </c>
      <c r="F389" s="14">
        <f>Table1[[#This Row],[pledged]]/Table1[[#This Row],[goal]]*100</f>
        <v>213.98947368421051</v>
      </c>
      <c r="G389" t="s">
        <v>8218</v>
      </c>
      <c r="H389" t="s">
        <v>8223</v>
      </c>
      <c r="I389" t="s">
        <v>8245</v>
      </c>
      <c r="J389">
        <v>1439618400</v>
      </c>
      <c r="K389">
        <v>1436976858</v>
      </c>
      <c r="L389">
        <f>Table1[[#This Row],[launched_at]]/86400</f>
        <v>16631.676597222224</v>
      </c>
      <c r="M389" s="5" t="str">
        <f>TEXT(Table1[[#This Row],[div/86400]],"yyyy/mm/dd")</f>
        <v>1945/07/13</v>
      </c>
      <c r="N389" s="5">
        <f>Table1[[#This Row],[change to date]]+DATE(1970,1,1)</f>
        <v>42200</v>
      </c>
      <c r="O389" t="b">
        <v>0</v>
      </c>
      <c r="P389">
        <v>562</v>
      </c>
      <c r="Q389" t="b">
        <v>1</v>
      </c>
      <c r="R389" t="s">
        <v>8267</v>
      </c>
    </row>
    <row r="390" spans="1:18" ht="43.2" x14ac:dyDescent="0.55000000000000004">
      <c r="A390">
        <v>388</v>
      </c>
      <c r="B390" s="3" t="s">
        <v>389</v>
      </c>
      <c r="C390" s="3" t="s">
        <v>4498</v>
      </c>
      <c r="D390" s="10">
        <v>5000</v>
      </c>
      <c r="E390" s="12">
        <v>6308</v>
      </c>
      <c r="F390" s="14">
        <f>Table1[[#This Row],[pledged]]/Table1[[#This Row],[goal]]*100</f>
        <v>126.16000000000001</v>
      </c>
      <c r="G390" t="s">
        <v>8218</v>
      </c>
      <c r="H390" t="s">
        <v>8223</v>
      </c>
      <c r="I390" t="s">
        <v>8245</v>
      </c>
      <c r="J390">
        <v>1469670580</v>
      </c>
      <c r="K390">
        <v>1467078580</v>
      </c>
      <c r="L390">
        <f>Table1[[#This Row],[launched_at]]/86400</f>
        <v>16980.076157407406</v>
      </c>
      <c r="M390" s="5" t="str">
        <f>TEXT(Table1[[#This Row],[div/86400]],"yyyy/mm/dd")</f>
        <v>1946/06/27</v>
      </c>
      <c r="N390" s="5">
        <f>Table1[[#This Row],[change to date]]+DATE(1970,1,1)</f>
        <v>42549</v>
      </c>
      <c r="O390" t="b">
        <v>0</v>
      </c>
      <c r="P390">
        <v>71</v>
      </c>
      <c r="Q390" t="b">
        <v>1</v>
      </c>
      <c r="R390" t="s">
        <v>8267</v>
      </c>
    </row>
    <row r="391" spans="1:18" ht="43.2" x14ac:dyDescent="0.55000000000000004">
      <c r="A391">
        <v>389</v>
      </c>
      <c r="B391" s="3" t="s">
        <v>390</v>
      </c>
      <c r="C391" s="3" t="s">
        <v>4499</v>
      </c>
      <c r="D391" s="10">
        <v>68000</v>
      </c>
      <c r="E391" s="12">
        <v>123444.12</v>
      </c>
      <c r="F391" s="14">
        <f>Table1[[#This Row],[pledged]]/Table1[[#This Row],[goal]]*100</f>
        <v>181.53547058823528</v>
      </c>
      <c r="G391" t="s">
        <v>8218</v>
      </c>
      <c r="H391" t="s">
        <v>8223</v>
      </c>
      <c r="I391" t="s">
        <v>8245</v>
      </c>
      <c r="J391">
        <v>1394233140</v>
      </c>
      <c r="K391">
        <v>1391477450</v>
      </c>
      <c r="L391">
        <f>Table1[[#This Row],[launched_at]]/86400</f>
        <v>16105.063078703704</v>
      </c>
      <c r="M391" s="5" t="str">
        <f>TEXT(Table1[[#This Row],[div/86400]],"yyyy/mm/dd")</f>
        <v>1944/02/03</v>
      </c>
      <c r="N391" s="5">
        <f>Table1[[#This Row],[change to date]]+DATE(1970,1,1)</f>
        <v>41674</v>
      </c>
      <c r="O391" t="b">
        <v>0</v>
      </c>
      <c r="P391">
        <v>1510</v>
      </c>
      <c r="Q391" t="b">
        <v>1</v>
      </c>
      <c r="R391" t="s">
        <v>8267</v>
      </c>
    </row>
    <row r="392" spans="1:18" ht="43.2" x14ac:dyDescent="0.55000000000000004">
      <c r="A392">
        <v>390</v>
      </c>
      <c r="B392" s="3" t="s">
        <v>391</v>
      </c>
      <c r="C392" s="3" t="s">
        <v>4500</v>
      </c>
      <c r="D392" s="10">
        <v>1000</v>
      </c>
      <c r="E392" s="12">
        <v>1000</v>
      </c>
      <c r="F392" s="14">
        <f>Table1[[#This Row],[pledged]]/Table1[[#This Row],[goal]]*100</f>
        <v>100</v>
      </c>
      <c r="G392" t="s">
        <v>8218</v>
      </c>
      <c r="H392" t="s">
        <v>8223</v>
      </c>
      <c r="I392" t="s">
        <v>8245</v>
      </c>
      <c r="J392">
        <v>1431046372</v>
      </c>
      <c r="K392">
        <v>1429318372</v>
      </c>
      <c r="L392">
        <f>Table1[[#This Row],[launched_at]]/86400</f>
        <v>16543.036712962963</v>
      </c>
      <c r="M392" s="5" t="str">
        <f>TEXT(Table1[[#This Row],[div/86400]],"yyyy/mm/dd")</f>
        <v>1945/04/16</v>
      </c>
      <c r="N392" s="5">
        <f>Table1[[#This Row],[change to date]]+DATE(1970,1,1)</f>
        <v>42112</v>
      </c>
      <c r="O392" t="b">
        <v>0</v>
      </c>
      <c r="P392">
        <v>14</v>
      </c>
      <c r="Q392" t="b">
        <v>1</v>
      </c>
      <c r="R392" t="s">
        <v>8267</v>
      </c>
    </row>
    <row r="393" spans="1:18" ht="43.2" x14ac:dyDescent="0.55000000000000004">
      <c r="A393">
        <v>391</v>
      </c>
      <c r="B393" s="3" t="s">
        <v>392</v>
      </c>
      <c r="C393" s="3" t="s">
        <v>4501</v>
      </c>
      <c r="D393" s="10">
        <v>20000</v>
      </c>
      <c r="E393" s="12">
        <v>20122</v>
      </c>
      <c r="F393" s="14">
        <f>Table1[[#This Row],[pledged]]/Table1[[#This Row],[goal]]*100</f>
        <v>100.61</v>
      </c>
      <c r="G393" t="s">
        <v>8218</v>
      </c>
      <c r="H393" t="s">
        <v>8223</v>
      </c>
      <c r="I393" t="s">
        <v>8245</v>
      </c>
      <c r="J393">
        <v>1324169940</v>
      </c>
      <c r="K393">
        <v>1321578051</v>
      </c>
      <c r="L393">
        <f>Table1[[#This Row],[launched_at]]/86400</f>
        <v>15296.042256944444</v>
      </c>
      <c r="M393" s="5" t="str">
        <f>TEXT(Table1[[#This Row],[div/86400]],"yyyy/mm/dd")</f>
        <v>1941/11/16</v>
      </c>
      <c r="N393" s="5">
        <f>Table1[[#This Row],[change to date]]+DATE(1970,1,1)</f>
        <v>40865</v>
      </c>
      <c r="O393" t="b">
        <v>0</v>
      </c>
      <c r="P393">
        <v>193</v>
      </c>
      <c r="Q393" t="b">
        <v>1</v>
      </c>
      <c r="R393" t="s">
        <v>8267</v>
      </c>
    </row>
    <row r="394" spans="1:18" ht="43.2" x14ac:dyDescent="0.55000000000000004">
      <c r="A394">
        <v>392</v>
      </c>
      <c r="B394" s="3" t="s">
        <v>393</v>
      </c>
      <c r="C394" s="3" t="s">
        <v>4502</v>
      </c>
      <c r="D394" s="10">
        <v>18500</v>
      </c>
      <c r="E394" s="12">
        <v>18667</v>
      </c>
      <c r="F394" s="14">
        <f>Table1[[#This Row],[pledged]]/Table1[[#This Row],[goal]]*100</f>
        <v>100.9027027027027</v>
      </c>
      <c r="G394" t="s">
        <v>8218</v>
      </c>
      <c r="H394" t="s">
        <v>8223</v>
      </c>
      <c r="I394" t="s">
        <v>8245</v>
      </c>
      <c r="J394">
        <v>1315450800</v>
      </c>
      <c r="K394">
        <v>1312823571</v>
      </c>
      <c r="L394">
        <f>Table1[[#This Row],[launched_at]]/86400</f>
        <v>15194.717256944445</v>
      </c>
      <c r="M394" s="5" t="str">
        <f>TEXT(Table1[[#This Row],[div/86400]],"yyyy/mm/dd")</f>
        <v>1941/08/06</v>
      </c>
      <c r="N394" s="5">
        <f>Table1[[#This Row],[change to date]]+DATE(1970,1,1)</f>
        <v>40763</v>
      </c>
      <c r="O394" t="b">
        <v>0</v>
      </c>
      <c r="P394">
        <v>206</v>
      </c>
      <c r="Q394" t="b">
        <v>1</v>
      </c>
      <c r="R394" t="s">
        <v>8267</v>
      </c>
    </row>
    <row r="395" spans="1:18" ht="28.8" x14ac:dyDescent="0.55000000000000004">
      <c r="A395">
        <v>393</v>
      </c>
      <c r="B395" s="3" t="s">
        <v>394</v>
      </c>
      <c r="C395" s="3" t="s">
        <v>4503</v>
      </c>
      <c r="D395" s="10">
        <v>50000</v>
      </c>
      <c r="E395" s="12">
        <v>55223</v>
      </c>
      <c r="F395" s="14">
        <f>Table1[[#This Row],[pledged]]/Table1[[#This Row],[goal]]*100</f>
        <v>110.446</v>
      </c>
      <c r="G395" t="s">
        <v>8218</v>
      </c>
      <c r="H395" t="s">
        <v>8223</v>
      </c>
      <c r="I395" t="s">
        <v>8245</v>
      </c>
      <c r="J395">
        <v>1381424452</v>
      </c>
      <c r="K395">
        <v>1378746052</v>
      </c>
      <c r="L395">
        <f>Table1[[#This Row],[launched_at]]/86400</f>
        <v>15957.708935185185</v>
      </c>
      <c r="M395" s="5" t="str">
        <f>TEXT(Table1[[#This Row],[div/86400]],"yyyy/mm/dd")</f>
        <v>1943/09/08</v>
      </c>
      <c r="N395" s="5">
        <f>Table1[[#This Row],[change to date]]+DATE(1970,1,1)</f>
        <v>41526</v>
      </c>
      <c r="O395" t="b">
        <v>0</v>
      </c>
      <c r="P395">
        <v>351</v>
      </c>
      <c r="Q395" t="b">
        <v>1</v>
      </c>
      <c r="R395" t="s">
        <v>8267</v>
      </c>
    </row>
    <row r="396" spans="1:18" ht="43.2" x14ac:dyDescent="0.55000000000000004">
      <c r="A396">
        <v>394</v>
      </c>
      <c r="B396" s="3" t="s">
        <v>395</v>
      </c>
      <c r="C396" s="3" t="s">
        <v>4504</v>
      </c>
      <c r="D396" s="10">
        <v>4700</v>
      </c>
      <c r="E396" s="12">
        <v>5259</v>
      </c>
      <c r="F396" s="14">
        <f>Table1[[#This Row],[pledged]]/Table1[[#This Row],[goal]]*100</f>
        <v>111.8936170212766</v>
      </c>
      <c r="G396" t="s">
        <v>8218</v>
      </c>
      <c r="H396" t="s">
        <v>8226</v>
      </c>
      <c r="I396" t="s">
        <v>8248</v>
      </c>
      <c r="J396">
        <v>1460918282</v>
      </c>
      <c r="K396">
        <v>1455737882</v>
      </c>
      <c r="L396">
        <f>Table1[[#This Row],[launched_at]]/86400</f>
        <v>16848.818078703705</v>
      </c>
      <c r="M396" s="5" t="str">
        <f>TEXT(Table1[[#This Row],[div/86400]],"yyyy/mm/dd")</f>
        <v>1946/02/15</v>
      </c>
      <c r="N396" s="5">
        <f>Table1[[#This Row],[change to date]]+DATE(1970,1,1)</f>
        <v>42417</v>
      </c>
      <c r="O396" t="b">
        <v>0</v>
      </c>
      <c r="P396">
        <v>50</v>
      </c>
      <c r="Q396" t="b">
        <v>1</v>
      </c>
      <c r="R396" t="s">
        <v>8267</v>
      </c>
    </row>
    <row r="397" spans="1:18" ht="43.2" x14ac:dyDescent="0.55000000000000004">
      <c r="A397">
        <v>395</v>
      </c>
      <c r="B397" s="3" t="s">
        <v>396</v>
      </c>
      <c r="C397" s="3" t="s">
        <v>4505</v>
      </c>
      <c r="D397" s="10">
        <v>10000</v>
      </c>
      <c r="E397" s="12">
        <v>10804.45</v>
      </c>
      <c r="F397" s="14">
        <f>Table1[[#This Row],[pledged]]/Table1[[#This Row],[goal]]*100</f>
        <v>108.04450000000001</v>
      </c>
      <c r="G397" t="s">
        <v>8218</v>
      </c>
      <c r="H397" t="s">
        <v>8223</v>
      </c>
      <c r="I397" t="s">
        <v>8245</v>
      </c>
      <c r="J397">
        <v>1335562320</v>
      </c>
      <c r="K397">
        <v>1332452960</v>
      </c>
      <c r="L397">
        <f>Table1[[#This Row],[launched_at]]/86400</f>
        <v>15421.909259259259</v>
      </c>
      <c r="M397" s="5" t="str">
        <f>TEXT(Table1[[#This Row],[div/86400]],"yyyy/mm/dd")</f>
        <v>1942/03/21</v>
      </c>
      <c r="N397" s="5">
        <f>Table1[[#This Row],[change to date]]+DATE(1970,1,1)</f>
        <v>40990</v>
      </c>
      <c r="O397" t="b">
        <v>0</v>
      </c>
      <c r="P397">
        <v>184</v>
      </c>
      <c r="Q397" t="b">
        <v>1</v>
      </c>
      <c r="R397" t="s">
        <v>8267</v>
      </c>
    </row>
    <row r="398" spans="1:18" ht="43.2" x14ac:dyDescent="0.55000000000000004">
      <c r="A398">
        <v>396</v>
      </c>
      <c r="B398" s="3" t="s">
        <v>397</v>
      </c>
      <c r="C398" s="3" t="s">
        <v>4506</v>
      </c>
      <c r="D398" s="10">
        <v>15000</v>
      </c>
      <c r="E398" s="12">
        <v>16000</v>
      </c>
      <c r="F398" s="14">
        <f>Table1[[#This Row],[pledged]]/Table1[[#This Row],[goal]]*100</f>
        <v>106.66666666666667</v>
      </c>
      <c r="G398" t="s">
        <v>8218</v>
      </c>
      <c r="H398" t="s">
        <v>8223</v>
      </c>
      <c r="I398" t="s">
        <v>8245</v>
      </c>
      <c r="J398">
        <v>1341668006</v>
      </c>
      <c r="K398">
        <v>1340372006</v>
      </c>
      <c r="L398">
        <f>Table1[[#This Row],[launched_at]]/86400</f>
        <v>15513.56488425926</v>
      </c>
      <c r="M398" s="5" t="str">
        <f>TEXT(Table1[[#This Row],[div/86400]],"yyyy/mm/dd")</f>
        <v>1942/06/21</v>
      </c>
      <c r="N398" s="5">
        <f>Table1[[#This Row],[change to date]]+DATE(1970,1,1)</f>
        <v>41082</v>
      </c>
      <c r="O398" t="b">
        <v>0</v>
      </c>
      <c r="P398">
        <v>196</v>
      </c>
      <c r="Q398" t="b">
        <v>1</v>
      </c>
      <c r="R398" t="s">
        <v>8267</v>
      </c>
    </row>
    <row r="399" spans="1:18" ht="43.2" x14ac:dyDescent="0.55000000000000004">
      <c r="A399">
        <v>397</v>
      </c>
      <c r="B399" s="3" t="s">
        <v>398</v>
      </c>
      <c r="C399" s="3" t="s">
        <v>4507</v>
      </c>
      <c r="D399" s="10">
        <v>12444</v>
      </c>
      <c r="E399" s="12">
        <v>12929.35</v>
      </c>
      <c r="F399" s="14">
        <f>Table1[[#This Row],[pledged]]/Table1[[#This Row],[goal]]*100</f>
        <v>103.90027322404372</v>
      </c>
      <c r="G399" t="s">
        <v>8218</v>
      </c>
      <c r="H399" t="s">
        <v>8223</v>
      </c>
      <c r="I399" t="s">
        <v>8245</v>
      </c>
      <c r="J399">
        <v>1283312640</v>
      </c>
      <c r="K399">
        <v>1279651084</v>
      </c>
      <c r="L399">
        <f>Table1[[#This Row],[launched_at]]/86400</f>
        <v>14810.776435185186</v>
      </c>
      <c r="M399" s="5" t="str">
        <f>TEXT(Table1[[#This Row],[div/86400]],"yyyy/mm/dd")</f>
        <v>1940/07/18</v>
      </c>
      <c r="N399" s="5">
        <f>Table1[[#This Row],[change to date]]+DATE(1970,1,1)</f>
        <v>40379</v>
      </c>
      <c r="O399" t="b">
        <v>0</v>
      </c>
      <c r="P399">
        <v>229</v>
      </c>
      <c r="Q399" t="b">
        <v>1</v>
      </c>
      <c r="R399" t="s">
        <v>8267</v>
      </c>
    </row>
    <row r="400" spans="1:18" ht="43.2" x14ac:dyDescent="0.55000000000000004">
      <c r="A400">
        <v>398</v>
      </c>
      <c r="B400" s="3" t="s">
        <v>399</v>
      </c>
      <c r="C400" s="3" t="s">
        <v>4508</v>
      </c>
      <c r="D400" s="10">
        <v>7500</v>
      </c>
      <c r="E400" s="12">
        <v>9387</v>
      </c>
      <c r="F400" s="14">
        <f>Table1[[#This Row],[pledged]]/Table1[[#This Row],[goal]]*100</f>
        <v>125.16000000000001</v>
      </c>
      <c r="G400" t="s">
        <v>8218</v>
      </c>
      <c r="H400" t="s">
        <v>8223</v>
      </c>
      <c r="I400" t="s">
        <v>8245</v>
      </c>
      <c r="J400">
        <v>1430334126</v>
      </c>
      <c r="K400">
        <v>1426446126</v>
      </c>
      <c r="L400">
        <f>Table1[[#This Row],[launched_at]]/86400</f>
        <v>16509.793125</v>
      </c>
      <c r="M400" s="5" t="str">
        <f>TEXT(Table1[[#This Row],[div/86400]],"yyyy/mm/dd")</f>
        <v>1945/03/13</v>
      </c>
      <c r="N400" s="5">
        <f>Table1[[#This Row],[change to date]]+DATE(1970,1,1)</f>
        <v>42078</v>
      </c>
      <c r="O400" t="b">
        <v>0</v>
      </c>
      <c r="P400">
        <v>67</v>
      </c>
      <c r="Q400" t="b">
        <v>1</v>
      </c>
      <c r="R400" t="s">
        <v>8267</v>
      </c>
    </row>
    <row r="401" spans="1:18" ht="43.2" x14ac:dyDescent="0.55000000000000004">
      <c r="A401">
        <v>399</v>
      </c>
      <c r="B401" s="3" t="s">
        <v>400</v>
      </c>
      <c r="C401" s="3" t="s">
        <v>4509</v>
      </c>
      <c r="D401" s="10">
        <v>20000</v>
      </c>
      <c r="E401" s="12">
        <v>21361</v>
      </c>
      <c r="F401" s="14">
        <f>Table1[[#This Row],[pledged]]/Table1[[#This Row],[goal]]*100</f>
        <v>106.80499999999999</v>
      </c>
      <c r="G401" t="s">
        <v>8218</v>
      </c>
      <c r="H401" t="s">
        <v>8224</v>
      </c>
      <c r="I401" t="s">
        <v>8246</v>
      </c>
      <c r="J401">
        <v>1481716800</v>
      </c>
      <c r="K401">
        <v>1479070867</v>
      </c>
      <c r="L401">
        <f>Table1[[#This Row],[launched_at]]/86400</f>
        <v>17118.875775462962</v>
      </c>
      <c r="M401" s="5" t="str">
        <f>TEXT(Table1[[#This Row],[div/86400]],"yyyy/mm/dd")</f>
        <v>1946/11/12</v>
      </c>
      <c r="N401" s="5">
        <f>Table1[[#This Row],[change to date]]+DATE(1970,1,1)</f>
        <v>42687</v>
      </c>
      <c r="O401" t="b">
        <v>0</v>
      </c>
      <c r="P401">
        <v>95</v>
      </c>
      <c r="Q401" t="b">
        <v>1</v>
      </c>
      <c r="R401" t="s">
        <v>8267</v>
      </c>
    </row>
    <row r="402" spans="1:18" ht="28.8" x14ac:dyDescent="0.55000000000000004">
      <c r="A402">
        <v>400</v>
      </c>
      <c r="B402" s="3" t="s">
        <v>401</v>
      </c>
      <c r="C402" s="3" t="s">
        <v>4510</v>
      </c>
      <c r="D402" s="10">
        <v>10000</v>
      </c>
      <c r="E402" s="12">
        <v>11230.25</v>
      </c>
      <c r="F402" s="14">
        <f>Table1[[#This Row],[pledged]]/Table1[[#This Row],[goal]]*100</f>
        <v>112.30249999999999</v>
      </c>
      <c r="G402" t="s">
        <v>8218</v>
      </c>
      <c r="H402" t="s">
        <v>8223</v>
      </c>
      <c r="I402" t="s">
        <v>8245</v>
      </c>
      <c r="J402">
        <v>1400297400</v>
      </c>
      <c r="K402">
        <v>1397661347</v>
      </c>
      <c r="L402">
        <f>Table1[[#This Row],[launched_at]]/86400</f>
        <v>16176.635960648147</v>
      </c>
      <c r="M402" s="5" t="str">
        <f>TEXT(Table1[[#This Row],[div/86400]],"yyyy/mm/dd")</f>
        <v>1944/04/14</v>
      </c>
      <c r="N402" s="5">
        <f>Table1[[#This Row],[change to date]]+DATE(1970,1,1)</f>
        <v>41745</v>
      </c>
      <c r="O402" t="b">
        <v>0</v>
      </c>
      <c r="P402">
        <v>62</v>
      </c>
      <c r="Q402" t="b">
        <v>1</v>
      </c>
      <c r="R402" t="s">
        <v>8267</v>
      </c>
    </row>
    <row r="403" spans="1:18" ht="43.2" x14ac:dyDescent="0.55000000000000004">
      <c r="A403">
        <v>401</v>
      </c>
      <c r="B403" s="3" t="s">
        <v>402</v>
      </c>
      <c r="C403" s="3" t="s">
        <v>4511</v>
      </c>
      <c r="D403" s="10">
        <v>50000</v>
      </c>
      <c r="E403" s="12">
        <v>51906</v>
      </c>
      <c r="F403" s="14">
        <f>Table1[[#This Row],[pledged]]/Table1[[#This Row],[goal]]*100</f>
        <v>103.812</v>
      </c>
      <c r="G403" t="s">
        <v>8218</v>
      </c>
      <c r="H403" t="s">
        <v>8223</v>
      </c>
      <c r="I403" t="s">
        <v>8245</v>
      </c>
      <c r="J403">
        <v>1312747970</v>
      </c>
      <c r="K403">
        <v>1310155970</v>
      </c>
      <c r="L403">
        <f>Table1[[#This Row],[launched_at]]/86400</f>
        <v>15163.84224537037</v>
      </c>
      <c r="M403" s="5" t="str">
        <f>TEXT(Table1[[#This Row],[div/86400]],"yyyy/mm/dd")</f>
        <v>1941/07/06</v>
      </c>
      <c r="N403" s="5">
        <f>Table1[[#This Row],[change to date]]+DATE(1970,1,1)</f>
        <v>40732</v>
      </c>
      <c r="O403" t="b">
        <v>0</v>
      </c>
      <c r="P403">
        <v>73</v>
      </c>
      <c r="Q403" t="b">
        <v>1</v>
      </c>
      <c r="R403" t="s">
        <v>8267</v>
      </c>
    </row>
    <row r="404" spans="1:18" ht="43.2" x14ac:dyDescent="0.55000000000000004">
      <c r="A404">
        <v>402</v>
      </c>
      <c r="B404" s="3" t="s">
        <v>403</v>
      </c>
      <c r="C404" s="3" t="s">
        <v>4512</v>
      </c>
      <c r="D404" s="10">
        <v>2000</v>
      </c>
      <c r="E404" s="12">
        <v>2833</v>
      </c>
      <c r="F404" s="14">
        <f>Table1[[#This Row],[pledged]]/Table1[[#This Row],[goal]]*100</f>
        <v>141.65</v>
      </c>
      <c r="G404" t="s">
        <v>8218</v>
      </c>
      <c r="H404" t="s">
        <v>8223</v>
      </c>
      <c r="I404" t="s">
        <v>8245</v>
      </c>
      <c r="J404">
        <v>1446731817</v>
      </c>
      <c r="K404">
        <v>1444913817</v>
      </c>
      <c r="L404">
        <f>Table1[[#This Row],[launched_at]]/86400</f>
        <v>16723.539548611112</v>
      </c>
      <c r="M404" s="5" t="str">
        <f>TEXT(Table1[[#This Row],[div/86400]],"yyyy/mm/dd")</f>
        <v>1945/10/13</v>
      </c>
      <c r="N404" s="5">
        <f>Table1[[#This Row],[change to date]]+DATE(1970,1,1)</f>
        <v>42292</v>
      </c>
      <c r="O404" t="b">
        <v>0</v>
      </c>
      <c r="P404">
        <v>43</v>
      </c>
      <c r="Q404" t="b">
        <v>1</v>
      </c>
      <c r="R404" t="s">
        <v>8267</v>
      </c>
    </row>
    <row r="405" spans="1:18" ht="43.2" x14ac:dyDescent="0.55000000000000004">
      <c r="A405">
        <v>403</v>
      </c>
      <c r="B405" s="3" t="s">
        <v>404</v>
      </c>
      <c r="C405" s="3" t="s">
        <v>4513</v>
      </c>
      <c r="D405" s="10">
        <v>5000</v>
      </c>
      <c r="E405" s="12">
        <v>5263</v>
      </c>
      <c r="F405" s="14">
        <f>Table1[[#This Row],[pledged]]/Table1[[#This Row],[goal]]*100</f>
        <v>105.25999999999999</v>
      </c>
      <c r="G405" t="s">
        <v>8218</v>
      </c>
      <c r="H405" t="s">
        <v>8223</v>
      </c>
      <c r="I405" t="s">
        <v>8245</v>
      </c>
      <c r="J405">
        <v>1312960080</v>
      </c>
      <c r="K405">
        <v>1308900441</v>
      </c>
      <c r="L405">
        <f>Table1[[#This Row],[launched_at]]/86400</f>
        <v>15149.310659722221</v>
      </c>
      <c r="M405" s="5" t="str">
        <f>TEXT(Table1[[#This Row],[div/86400]],"yyyy/mm/dd")</f>
        <v>1941/06/22</v>
      </c>
      <c r="N405" s="5">
        <f>Table1[[#This Row],[change to date]]+DATE(1970,1,1)</f>
        <v>40718</v>
      </c>
      <c r="O405" t="b">
        <v>0</v>
      </c>
      <c r="P405">
        <v>70</v>
      </c>
      <c r="Q405" t="b">
        <v>1</v>
      </c>
      <c r="R405" t="s">
        <v>8267</v>
      </c>
    </row>
    <row r="406" spans="1:18" ht="28.8" x14ac:dyDescent="0.55000000000000004">
      <c r="A406">
        <v>404</v>
      </c>
      <c r="B406" s="3" t="s">
        <v>405</v>
      </c>
      <c r="C406" s="3" t="s">
        <v>4514</v>
      </c>
      <c r="D406" s="10">
        <v>35000</v>
      </c>
      <c r="E406" s="12">
        <v>36082</v>
      </c>
      <c r="F406" s="14">
        <f>Table1[[#This Row],[pledged]]/Table1[[#This Row],[goal]]*100</f>
        <v>103.09142857142857</v>
      </c>
      <c r="G406" t="s">
        <v>8218</v>
      </c>
      <c r="H406" t="s">
        <v>8223</v>
      </c>
      <c r="I406" t="s">
        <v>8245</v>
      </c>
      <c r="J406">
        <v>1391641440</v>
      </c>
      <c r="K406">
        <v>1389107062</v>
      </c>
      <c r="L406">
        <f>Table1[[#This Row],[launched_at]]/86400</f>
        <v>16077.628032407407</v>
      </c>
      <c r="M406" s="5" t="str">
        <f>TEXT(Table1[[#This Row],[div/86400]],"yyyy/mm/dd")</f>
        <v>1944/01/06</v>
      </c>
      <c r="N406" s="5">
        <f>Table1[[#This Row],[change to date]]+DATE(1970,1,1)</f>
        <v>41646</v>
      </c>
      <c r="O406" t="b">
        <v>0</v>
      </c>
      <c r="P406">
        <v>271</v>
      </c>
      <c r="Q406" t="b">
        <v>1</v>
      </c>
      <c r="R406" t="s">
        <v>8267</v>
      </c>
    </row>
    <row r="407" spans="1:18" ht="28.8" x14ac:dyDescent="0.55000000000000004">
      <c r="A407">
        <v>405</v>
      </c>
      <c r="B407" s="3" t="s">
        <v>406</v>
      </c>
      <c r="C407" s="3" t="s">
        <v>4515</v>
      </c>
      <c r="D407" s="10">
        <v>2820</v>
      </c>
      <c r="E407" s="12">
        <v>3036</v>
      </c>
      <c r="F407" s="14">
        <f>Table1[[#This Row],[pledged]]/Table1[[#This Row],[goal]]*100</f>
        <v>107.65957446808511</v>
      </c>
      <c r="G407" t="s">
        <v>8218</v>
      </c>
      <c r="H407" t="s">
        <v>8223</v>
      </c>
      <c r="I407" t="s">
        <v>8245</v>
      </c>
      <c r="J407">
        <v>1394071339</v>
      </c>
      <c r="K407">
        <v>1391479339</v>
      </c>
      <c r="L407">
        <f>Table1[[#This Row],[launched_at]]/86400</f>
        <v>16105.08494212963</v>
      </c>
      <c r="M407" s="5" t="str">
        <f>TEXT(Table1[[#This Row],[div/86400]],"yyyy/mm/dd")</f>
        <v>1944/02/03</v>
      </c>
      <c r="N407" s="5">
        <f>Table1[[#This Row],[change to date]]+DATE(1970,1,1)</f>
        <v>41674</v>
      </c>
      <c r="O407" t="b">
        <v>0</v>
      </c>
      <c r="P407">
        <v>55</v>
      </c>
      <c r="Q407" t="b">
        <v>1</v>
      </c>
      <c r="R407" t="s">
        <v>8267</v>
      </c>
    </row>
    <row r="408" spans="1:18" ht="43.2" x14ac:dyDescent="0.55000000000000004">
      <c r="A408">
        <v>406</v>
      </c>
      <c r="B408" s="3" t="s">
        <v>407</v>
      </c>
      <c r="C408" s="3" t="s">
        <v>4516</v>
      </c>
      <c r="D408" s="10">
        <v>2800</v>
      </c>
      <c r="E408" s="12">
        <v>3015.73</v>
      </c>
      <c r="F408" s="14">
        <f>Table1[[#This Row],[pledged]]/Table1[[#This Row],[goal]]*100</f>
        <v>107.70464285714286</v>
      </c>
      <c r="G408" t="s">
        <v>8218</v>
      </c>
      <c r="H408" t="s">
        <v>8223</v>
      </c>
      <c r="I408" t="s">
        <v>8245</v>
      </c>
      <c r="J408">
        <v>1304920740</v>
      </c>
      <c r="K408">
        <v>1301975637</v>
      </c>
      <c r="L408">
        <f>Table1[[#This Row],[launched_at]]/86400</f>
        <v>15069.162465277777</v>
      </c>
      <c r="M408" s="5" t="str">
        <f>TEXT(Table1[[#This Row],[div/86400]],"yyyy/mm/dd")</f>
        <v>1941/04/03</v>
      </c>
      <c r="N408" s="5">
        <f>Table1[[#This Row],[change to date]]+DATE(1970,1,1)</f>
        <v>40638</v>
      </c>
      <c r="O408" t="b">
        <v>0</v>
      </c>
      <c r="P408">
        <v>35</v>
      </c>
      <c r="Q408" t="b">
        <v>1</v>
      </c>
      <c r="R408" t="s">
        <v>8267</v>
      </c>
    </row>
    <row r="409" spans="1:18" ht="28.8" x14ac:dyDescent="0.55000000000000004">
      <c r="A409">
        <v>407</v>
      </c>
      <c r="B409" s="3" t="s">
        <v>408</v>
      </c>
      <c r="C409" s="3" t="s">
        <v>4517</v>
      </c>
      <c r="D409" s="10">
        <v>2000</v>
      </c>
      <c r="E409" s="12">
        <v>2031</v>
      </c>
      <c r="F409" s="14">
        <f>Table1[[#This Row],[pledged]]/Table1[[#This Row],[goal]]*100</f>
        <v>101.55000000000001</v>
      </c>
      <c r="G409" t="s">
        <v>8218</v>
      </c>
      <c r="H409" t="s">
        <v>8223</v>
      </c>
      <c r="I409" t="s">
        <v>8245</v>
      </c>
      <c r="J409">
        <v>1321739650</v>
      </c>
      <c r="K409">
        <v>1316552050</v>
      </c>
      <c r="L409">
        <f>Table1[[#This Row],[launched_at]]/86400</f>
        <v>15237.870949074075</v>
      </c>
      <c r="M409" s="5" t="str">
        <f>TEXT(Table1[[#This Row],[div/86400]],"yyyy/mm/dd")</f>
        <v>1941/09/18</v>
      </c>
      <c r="N409" s="5">
        <f>Table1[[#This Row],[change to date]]+DATE(1970,1,1)</f>
        <v>40806</v>
      </c>
      <c r="O409" t="b">
        <v>0</v>
      </c>
      <c r="P409">
        <v>22</v>
      </c>
      <c r="Q409" t="b">
        <v>1</v>
      </c>
      <c r="R409" t="s">
        <v>8267</v>
      </c>
    </row>
    <row r="410" spans="1:18" ht="43.2" x14ac:dyDescent="0.55000000000000004">
      <c r="A410">
        <v>408</v>
      </c>
      <c r="B410" s="3" t="s">
        <v>409</v>
      </c>
      <c r="C410" s="3" t="s">
        <v>4518</v>
      </c>
      <c r="D410" s="10">
        <v>6000</v>
      </c>
      <c r="E410" s="12">
        <v>6086.26</v>
      </c>
      <c r="F410" s="14">
        <f>Table1[[#This Row],[pledged]]/Table1[[#This Row],[goal]]*100</f>
        <v>101.43766666666667</v>
      </c>
      <c r="G410" t="s">
        <v>8218</v>
      </c>
      <c r="H410" t="s">
        <v>8223</v>
      </c>
      <c r="I410" t="s">
        <v>8245</v>
      </c>
      <c r="J410">
        <v>1383676790</v>
      </c>
      <c r="K410">
        <v>1380217190</v>
      </c>
      <c r="L410">
        <f>Table1[[#This Row],[launched_at]]/86400</f>
        <v>15974.735995370371</v>
      </c>
      <c r="M410" s="5" t="str">
        <f>TEXT(Table1[[#This Row],[div/86400]],"yyyy/mm/dd")</f>
        <v>1943/09/25</v>
      </c>
      <c r="N410" s="5">
        <f>Table1[[#This Row],[change to date]]+DATE(1970,1,1)</f>
        <v>41543</v>
      </c>
      <c r="O410" t="b">
        <v>0</v>
      </c>
      <c r="P410">
        <v>38</v>
      </c>
      <c r="Q410" t="b">
        <v>1</v>
      </c>
      <c r="R410" t="s">
        <v>8267</v>
      </c>
    </row>
    <row r="411" spans="1:18" ht="43.2" x14ac:dyDescent="0.55000000000000004">
      <c r="A411">
        <v>409</v>
      </c>
      <c r="B411" s="3" t="s">
        <v>410</v>
      </c>
      <c r="C411" s="3" t="s">
        <v>4519</v>
      </c>
      <c r="D411" s="10">
        <v>500</v>
      </c>
      <c r="E411" s="12">
        <v>684</v>
      </c>
      <c r="F411" s="14">
        <f>Table1[[#This Row],[pledged]]/Table1[[#This Row],[goal]]*100</f>
        <v>136.80000000000001</v>
      </c>
      <c r="G411" t="s">
        <v>8218</v>
      </c>
      <c r="H411" t="s">
        <v>8224</v>
      </c>
      <c r="I411" t="s">
        <v>8246</v>
      </c>
      <c r="J411">
        <v>1469220144</v>
      </c>
      <c r="K411">
        <v>1466628144</v>
      </c>
      <c r="L411">
        <f>Table1[[#This Row],[launched_at]]/86400</f>
        <v>16974.862777777777</v>
      </c>
      <c r="M411" s="5" t="str">
        <f>TEXT(Table1[[#This Row],[div/86400]],"yyyy/mm/dd")</f>
        <v>1946/06/21</v>
      </c>
      <c r="N411" s="5">
        <f>Table1[[#This Row],[change to date]]+DATE(1970,1,1)</f>
        <v>42543</v>
      </c>
      <c r="O411" t="b">
        <v>0</v>
      </c>
      <c r="P411">
        <v>15</v>
      </c>
      <c r="Q411" t="b">
        <v>1</v>
      </c>
      <c r="R411" t="s">
        <v>8267</v>
      </c>
    </row>
    <row r="412" spans="1:18" ht="43.2" x14ac:dyDescent="0.55000000000000004">
      <c r="A412">
        <v>410</v>
      </c>
      <c r="B412" s="3" t="s">
        <v>411</v>
      </c>
      <c r="C412" s="3" t="s">
        <v>4520</v>
      </c>
      <c r="D412" s="10">
        <v>1000</v>
      </c>
      <c r="E412" s="12">
        <v>1283</v>
      </c>
      <c r="F412" s="14">
        <f>Table1[[#This Row],[pledged]]/Table1[[#This Row],[goal]]*100</f>
        <v>128.29999999999998</v>
      </c>
      <c r="G412" t="s">
        <v>8218</v>
      </c>
      <c r="H412" t="s">
        <v>8228</v>
      </c>
      <c r="I412" t="s">
        <v>8250</v>
      </c>
      <c r="J412">
        <v>1434670397</v>
      </c>
      <c r="K412">
        <v>1429486397</v>
      </c>
      <c r="L412">
        <f>Table1[[#This Row],[launched_at]]/86400</f>
        <v>16544.981446759259</v>
      </c>
      <c r="M412" s="5" t="str">
        <f>TEXT(Table1[[#This Row],[div/86400]],"yyyy/mm/dd")</f>
        <v>1945/04/17</v>
      </c>
      <c r="N412" s="5">
        <f>Table1[[#This Row],[change to date]]+DATE(1970,1,1)</f>
        <v>42113</v>
      </c>
      <c r="O412" t="b">
        <v>0</v>
      </c>
      <c r="P412">
        <v>7</v>
      </c>
      <c r="Q412" t="b">
        <v>1</v>
      </c>
      <c r="R412" t="s">
        <v>8267</v>
      </c>
    </row>
    <row r="413" spans="1:18" ht="43.2" x14ac:dyDescent="0.55000000000000004">
      <c r="A413">
        <v>411</v>
      </c>
      <c r="B413" s="3" t="s">
        <v>412</v>
      </c>
      <c r="C413" s="3" t="s">
        <v>4521</v>
      </c>
      <c r="D413" s="10">
        <v>30000</v>
      </c>
      <c r="E413" s="12">
        <v>30315</v>
      </c>
      <c r="F413" s="14">
        <f>Table1[[#This Row],[pledged]]/Table1[[#This Row],[goal]]*100</f>
        <v>101.05</v>
      </c>
      <c r="G413" t="s">
        <v>8218</v>
      </c>
      <c r="H413" t="s">
        <v>8223</v>
      </c>
      <c r="I413" t="s">
        <v>8245</v>
      </c>
      <c r="J413">
        <v>1387688400</v>
      </c>
      <c r="K413">
        <v>1384920804</v>
      </c>
      <c r="L413">
        <f>Table1[[#This Row],[launched_at]]/86400</f>
        <v>16029.175972222221</v>
      </c>
      <c r="M413" s="5" t="str">
        <f>TEXT(Table1[[#This Row],[div/86400]],"yyyy/mm/dd")</f>
        <v>1943/11/19</v>
      </c>
      <c r="N413" s="5">
        <f>Table1[[#This Row],[change to date]]+DATE(1970,1,1)</f>
        <v>41598</v>
      </c>
      <c r="O413" t="b">
        <v>0</v>
      </c>
      <c r="P413">
        <v>241</v>
      </c>
      <c r="Q413" t="b">
        <v>1</v>
      </c>
      <c r="R413" t="s">
        <v>8267</v>
      </c>
    </row>
    <row r="414" spans="1:18" ht="43.2" x14ac:dyDescent="0.55000000000000004">
      <c r="A414">
        <v>412</v>
      </c>
      <c r="B414" s="3" t="s">
        <v>413</v>
      </c>
      <c r="C414" s="3" t="s">
        <v>4522</v>
      </c>
      <c r="D414" s="10">
        <v>2500</v>
      </c>
      <c r="E414" s="12">
        <v>3171</v>
      </c>
      <c r="F414" s="14">
        <f>Table1[[#This Row],[pledged]]/Table1[[#This Row],[goal]]*100</f>
        <v>126.84</v>
      </c>
      <c r="G414" t="s">
        <v>8218</v>
      </c>
      <c r="H414" t="s">
        <v>8223</v>
      </c>
      <c r="I414" t="s">
        <v>8245</v>
      </c>
      <c r="J414">
        <v>1343238578</v>
      </c>
      <c r="K414">
        <v>1341856178</v>
      </c>
      <c r="L414">
        <f>Table1[[#This Row],[launched_at]]/86400</f>
        <v>15530.742800925926</v>
      </c>
      <c r="M414" s="5" t="str">
        <f>TEXT(Table1[[#This Row],[div/86400]],"yyyy/mm/dd")</f>
        <v>1942/07/08</v>
      </c>
      <c r="N414" s="5">
        <f>Table1[[#This Row],[change to date]]+DATE(1970,1,1)</f>
        <v>41099</v>
      </c>
      <c r="O414" t="b">
        <v>0</v>
      </c>
      <c r="P414">
        <v>55</v>
      </c>
      <c r="Q414" t="b">
        <v>1</v>
      </c>
      <c r="R414" t="s">
        <v>8267</v>
      </c>
    </row>
    <row r="415" spans="1:18" ht="43.2" x14ac:dyDescent="0.55000000000000004">
      <c r="A415">
        <v>413</v>
      </c>
      <c r="B415" s="3" t="s">
        <v>414</v>
      </c>
      <c r="C415" s="3" t="s">
        <v>4523</v>
      </c>
      <c r="D415" s="10">
        <v>12800</v>
      </c>
      <c r="E415" s="12">
        <v>13451</v>
      </c>
      <c r="F415" s="14">
        <f>Table1[[#This Row],[pledged]]/Table1[[#This Row],[goal]]*100</f>
        <v>105.0859375</v>
      </c>
      <c r="G415" t="s">
        <v>8218</v>
      </c>
      <c r="H415" t="s">
        <v>8223</v>
      </c>
      <c r="I415" t="s">
        <v>8245</v>
      </c>
      <c r="J415">
        <v>1342731811</v>
      </c>
      <c r="K415">
        <v>1340139811</v>
      </c>
      <c r="L415">
        <f>Table1[[#This Row],[launched_at]]/86400</f>
        <v>15510.877442129629</v>
      </c>
      <c r="M415" s="5" t="str">
        <f>TEXT(Table1[[#This Row],[div/86400]],"yyyy/mm/dd")</f>
        <v>1942/06/18</v>
      </c>
      <c r="N415" s="5">
        <f>Table1[[#This Row],[change to date]]+DATE(1970,1,1)</f>
        <v>41079</v>
      </c>
      <c r="O415" t="b">
        <v>0</v>
      </c>
      <c r="P415">
        <v>171</v>
      </c>
      <c r="Q415" t="b">
        <v>1</v>
      </c>
      <c r="R415" t="s">
        <v>8267</v>
      </c>
    </row>
    <row r="416" spans="1:18" ht="43.2" x14ac:dyDescent="0.55000000000000004">
      <c r="A416">
        <v>414</v>
      </c>
      <c r="B416" s="3" t="s">
        <v>415</v>
      </c>
      <c r="C416" s="3" t="s">
        <v>4524</v>
      </c>
      <c r="D416" s="10">
        <v>18500</v>
      </c>
      <c r="E416" s="12">
        <v>19028</v>
      </c>
      <c r="F416" s="14">
        <f>Table1[[#This Row],[pledged]]/Table1[[#This Row],[goal]]*100</f>
        <v>102.85405405405406</v>
      </c>
      <c r="G416" t="s">
        <v>8218</v>
      </c>
      <c r="H416" t="s">
        <v>8223</v>
      </c>
      <c r="I416" t="s">
        <v>8245</v>
      </c>
      <c r="J416">
        <v>1381541465</v>
      </c>
      <c r="K416">
        <v>1378949465</v>
      </c>
      <c r="L416">
        <f>Table1[[#This Row],[launched_at]]/86400</f>
        <v>15960.063252314814</v>
      </c>
      <c r="M416" s="5" t="str">
        <f>TEXT(Table1[[#This Row],[div/86400]],"yyyy/mm/dd")</f>
        <v>1943/09/11</v>
      </c>
      <c r="N416" s="5">
        <f>Table1[[#This Row],[change to date]]+DATE(1970,1,1)</f>
        <v>41529</v>
      </c>
      <c r="O416" t="b">
        <v>0</v>
      </c>
      <c r="P416">
        <v>208</v>
      </c>
      <c r="Q416" t="b">
        <v>1</v>
      </c>
      <c r="R416" t="s">
        <v>8267</v>
      </c>
    </row>
    <row r="417" spans="1:18" ht="43.2" x14ac:dyDescent="0.55000000000000004">
      <c r="A417">
        <v>415</v>
      </c>
      <c r="B417" s="3" t="s">
        <v>416</v>
      </c>
      <c r="C417" s="3" t="s">
        <v>4525</v>
      </c>
      <c r="D417" s="10">
        <v>1400</v>
      </c>
      <c r="E417" s="12">
        <v>1430.06</v>
      </c>
      <c r="F417" s="14">
        <f>Table1[[#This Row],[pledged]]/Table1[[#This Row],[goal]]*100</f>
        <v>102.14714285714285</v>
      </c>
      <c r="G417" t="s">
        <v>8218</v>
      </c>
      <c r="H417" t="s">
        <v>8228</v>
      </c>
      <c r="I417" t="s">
        <v>8250</v>
      </c>
      <c r="J417">
        <v>1413547200</v>
      </c>
      <c r="K417">
        <v>1411417602</v>
      </c>
      <c r="L417">
        <f>Table1[[#This Row],[launched_at]]/86400</f>
        <v>16335.851875</v>
      </c>
      <c r="M417" s="5" t="str">
        <f>TEXT(Table1[[#This Row],[div/86400]],"yyyy/mm/dd")</f>
        <v>1944/09/20</v>
      </c>
      <c r="N417" s="5">
        <f>Table1[[#This Row],[change to date]]+DATE(1970,1,1)</f>
        <v>41904</v>
      </c>
      <c r="O417" t="b">
        <v>0</v>
      </c>
      <c r="P417">
        <v>21</v>
      </c>
      <c r="Q417" t="b">
        <v>1</v>
      </c>
      <c r="R417" t="s">
        <v>8267</v>
      </c>
    </row>
    <row r="418" spans="1:18" ht="28.8" x14ac:dyDescent="0.55000000000000004">
      <c r="A418">
        <v>416</v>
      </c>
      <c r="B418" s="3" t="s">
        <v>417</v>
      </c>
      <c r="C418" s="3" t="s">
        <v>4526</v>
      </c>
      <c r="D418" s="10">
        <v>1000</v>
      </c>
      <c r="E418" s="12">
        <v>1202.17</v>
      </c>
      <c r="F418" s="14">
        <f>Table1[[#This Row],[pledged]]/Table1[[#This Row],[goal]]*100</f>
        <v>120.21700000000001</v>
      </c>
      <c r="G418" t="s">
        <v>8218</v>
      </c>
      <c r="H418" t="s">
        <v>8223</v>
      </c>
      <c r="I418" t="s">
        <v>8245</v>
      </c>
      <c r="J418">
        <v>1391851831</v>
      </c>
      <c r="K418">
        <v>1389259831</v>
      </c>
      <c r="L418">
        <f>Table1[[#This Row],[launched_at]]/86400</f>
        <v>16079.39619212963</v>
      </c>
      <c r="M418" s="5" t="str">
        <f>TEXT(Table1[[#This Row],[div/86400]],"yyyy/mm/dd")</f>
        <v>1944/01/08</v>
      </c>
      <c r="N418" s="5">
        <f>Table1[[#This Row],[change to date]]+DATE(1970,1,1)</f>
        <v>41648</v>
      </c>
      <c r="O418" t="b">
        <v>0</v>
      </c>
      <c r="P418">
        <v>25</v>
      </c>
      <c r="Q418" t="b">
        <v>1</v>
      </c>
      <c r="R418" t="s">
        <v>8267</v>
      </c>
    </row>
    <row r="419" spans="1:18" ht="43.2" x14ac:dyDescent="0.55000000000000004">
      <c r="A419">
        <v>417</v>
      </c>
      <c r="B419" s="3" t="s">
        <v>418</v>
      </c>
      <c r="C419" s="3" t="s">
        <v>4527</v>
      </c>
      <c r="D419" s="10">
        <v>10500</v>
      </c>
      <c r="E419" s="12">
        <v>10526</v>
      </c>
      <c r="F419" s="14">
        <f>Table1[[#This Row],[pledged]]/Table1[[#This Row],[goal]]*100</f>
        <v>100.24761904761905</v>
      </c>
      <c r="G419" t="s">
        <v>8218</v>
      </c>
      <c r="H419" t="s">
        <v>8223</v>
      </c>
      <c r="I419" t="s">
        <v>8245</v>
      </c>
      <c r="J419">
        <v>1365395580</v>
      </c>
      <c r="K419">
        <v>1364426260</v>
      </c>
      <c r="L419">
        <f>Table1[[#This Row],[launched_at]]/86400</f>
        <v>15791.970601851852</v>
      </c>
      <c r="M419" s="5" t="str">
        <f>TEXT(Table1[[#This Row],[div/86400]],"yyyy/mm/dd")</f>
        <v>1943/03/26</v>
      </c>
      <c r="N419" s="5">
        <f>Table1[[#This Row],[change to date]]+DATE(1970,1,1)</f>
        <v>41360</v>
      </c>
      <c r="O419" t="b">
        <v>0</v>
      </c>
      <c r="P419">
        <v>52</v>
      </c>
      <c r="Q419" t="b">
        <v>1</v>
      </c>
      <c r="R419" t="s">
        <v>8267</v>
      </c>
    </row>
    <row r="420" spans="1:18" ht="43.2" x14ac:dyDescent="0.55000000000000004">
      <c r="A420">
        <v>418</v>
      </c>
      <c r="B420" s="3" t="s">
        <v>419</v>
      </c>
      <c r="C420" s="3" t="s">
        <v>4528</v>
      </c>
      <c r="D420" s="10">
        <v>22400</v>
      </c>
      <c r="E420" s="12">
        <v>22542</v>
      </c>
      <c r="F420" s="14">
        <f>Table1[[#This Row],[pledged]]/Table1[[#This Row],[goal]]*100</f>
        <v>100.63392857142857</v>
      </c>
      <c r="G420" t="s">
        <v>8218</v>
      </c>
      <c r="H420" t="s">
        <v>8223</v>
      </c>
      <c r="I420" t="s">
        <v>8245</v>
      </c>
      <c r="J420">
        <v>1437633997</v>
      </c>
      <c r="K420">
        <v>1435041997</v>
      </c>
      <c r="L420">
        <f>Table1[[#This Row],[launched_at]]/86400</f>
        <v>16609.282372685186</v>
      </c>
      <c r="M420" s="5" t="str">
        <f>TEXT(Table1[[#This Row],[div/86400]],"yyyy/mm/dd")</f>
        <v>1945/06/21</v>
      </c>
      <c r="N420" s="5">
        <f>Table1[[#This Row],[change to date]]+DATE(1970,1,1)</f>
        <v>42178</v>
      </c>
      <c r="O420" t="b">
        <v>0</v>
      </c>
      <c r="P420">
        <v>104</v>
      </c>
      <c r="Q420" t="b">
        <v>1</v>
      </c>
      <c r="R420" t="s">
        <v>8267</v>
      </c>
    </row>
    <row r="421" spans="1:18" ht="43.2" x14ac:dyDescent="0.55000000000000004">
      <c r="A421">
        <v>419</v>
      </c>
      <c r="B421" s="3" t="s">
        <v>420</v>
      </c>
      <c r="C421" s="3" t="s">
        <v>4529</v>
      </c>
      <c r="D421" s="10">
        <v>8000</v>
      </c>
      <c r="E421" s="12">
        <v>8035</v>
      </c>
      <c r="F421" s="14">
        <f>Table1[[#This Row],[pledged]]/Table1[[#This Row],[goal]]*100</f>
        <v>100.4375</v>
      </c>
      <c r="G421" t="s">
        <v>8218</v>
      </c>
      <c r="H421" t="s">
        <v>8223</v>
      </c>
      <c r="I421" t="s">
        <v>8245</v>
      </c>
      <c r="J421">
        <v>1372536787</v>
      </c>
      <c r="K421">
        <v>1367352787</v>
      </c>
      <c r="L421">
        <f>Table1[[#This Row],[launched_at]]/86400</f>
        <v>15825.842442129629</v>
      </c>
      <c r="M421" s="5" t="str">
        <f>TEXT(Table1[[#This Row],[div/86400]],"yyyy/mm/dd")</f>
        <v>1943/04/29</v>
      </c>
      <c r="N421" s="5">
        <f>Table1[[#This Row],[change to date]]+DATE(1970,1,1)</f>
        <v>41394</v>
      </c>
      <c r="O421" t="b">
        <v>0</v>
      </c>
      <c r="P421">
        <v>73</v>
      </c>
      <c r="Q421" t="b">
        <v>1</v>
      </c>
      <c r="R421" t="s">
        <v>8267</v>
      </c>
    </row>
    <row r="422" spans="1:18" ht="43.2" x14ac:dyDescent="0.55000000000000004">
      <c r="A422">
        <v>420</v>
      </c>
      <c r="B422" s="3" t="s">
        <v>421</v>
      </c>
      <c r="C422" s="3" t="s">
        <v>4530</v>
      </c>
      <c r="D422" s="10">
        <v>3300</v>
      </c>
      <c r="E422" s="12">
        <v>14.5</v>
      </c>
      <c r="F422" s="14">
        <f>Table1[[#This Row],[pledged]]/Table1[[#This Row],[goal]]*100</f>
        <v>0.43939393939393934</v>
      </c>
      <c r="G422" t="s">
        <v>8220</v>
      </c>
      <c r="H422" t="s">
        <v>8223</v>
      </c>
      <c r="I422" t="s">
        <v>8245</v>
      </c>
      <c r="J422">
        <v>1394772031</v>
      </c>
      <c r="K422">
        <v>1392183631</v>
      </c>
      <c r="L422">
        <f>Table1[[#This Row],[launched_at]]/86400</f>
        <v>16113.236469907408</v>
      </c>
      <c r="M422" s="5" t="str">
        <f>TEXT(Table1[[#This Row],[div/86400]],"yyyy/mm/dd")</f>
        <v>1944/02/11</v>
      </c>
      <c r="N422" s="5">
        <f>Table1[[#This Row],[change to date]]+DATE(1970,1,1)</f>
        <v>41682</v>
      </c>
      <c r="O422" t="b">
        <v>0</v>
      </c>
      <c r="P422">
        <v>3</v>
      </c>
      <c r="Q422" t="b">
        <v>0</v>
      </c>
      <c r="R422" t="s">
        <v>8268</v>
      </c>
    </row>
    <row r="423" spans="1:18" ht="43.2" x14ac:dyDescent="0.55000000000000004">
      <c r="A423">
        <v>421</v>
      </c>
      <c r="B423" s="3" t="s">
        <v>422</v>
      </c>
      <c r="C423" s="3" t="s">
        <v>4531</v>
      </c>
      <c r="D423" s="10">
        <v>15000</v>
      </c>
      <c r="E423" s="12">
        <v>301</v>
      </c>
      <c r="F423" s="14">
        <f>Table1[[#This Row],[pledged]]/Table1[[#This Row],[goal]]*100</f>
        <v>2.0066666666666668</v>
      </c>
      <c r="G423" t="s">
        <v>8220</v>
      </c>
      <c r="H423" t="s">
        <v>8223</v>
      </c>
      <c r="I423" t="s">
        <v>8245</v>
      </c>
      <c r="J423">
        <v>1440157656</v>
      </c>
      <c r="K423">
        <v>1434973656</v>
      </c>
      <c r="L423">
        <f>Table1[[#This Row],[launched_at]]/86400</f>
        <v>16608.491388888888</v>
      </c>
      <c r="M423" s="5" t="str">
        <f>TEXT(Table1[[#This Row],[div/86400]],"yyyy/mm/dd")</f>
        <v>1945/06/20</v>
      </c>
      <c r="N423" s="5">
        <f>Table1[[#This Row],[change to date]]+DATE(1970,1,1)</f>
        <v>42177</v>
      </c>
      <c r="O423" t="b">
        <v>0</v>
      </c>
      <c r="P423">
        <v>6</v>
      </c>
      <c r="Q423" t="b">
        <v>0</v>
      </c>
      <c r="R423" t="s">
        <v>8268</v>
      </c>
    </row>
    <row r="424" spans="1:18" ht="43.2" x14ac:dyDescent="0.55000000000000004">
      <c r="A424">
        <v>422</v>
      </c>
      <c r="B424" s="3" t="s">
        <v>423</v>
      </c>
      <c r="C424" s="3" t="s">
        <v>4532</v>
      </c>
      <c r="D424" s="10">
        <v>40000</v>
      </c>
      <c r="E424" s="12">
        <v>430</v>
      </c>
      <c r="F424" s="14">
        <f>Table1[[#This Row],[pledged]]/Table1[[#This Row],[goal]]*100</f>
        <v>1.075</v>
      </c>
      <c r="G424" t="s">
        <v>8220</v>
      </c>
      <c r="H424" t="s">
        <v>8223</v>
      </c>
      <c r="I424" t="s">
        <v>8245</v>
      </c>
      <c r="J424">
        <v>1410416097</v>
      </c>
      <c r="K424">
        <v>1407824097</v>
      </c>
      <c r="L424">
        <f>Table1[[#This Row],[launched_at]]/86400</f>
        <v>16294.260381944445</v>
      </c>
      <c r="M424" s="5" t="str">
        <f>TEXT(Table1[[#This Row],[div/86400]],"yyyy/mm/dd")</f>
        <v>1944/08/10</v>
      </c>
      <c r="N424" s="5">
        <f>Table1[[#This Row],[change to date]]+DATE(1970,1,1)</f>
        <v>41863</v>
      </c>
      <c r="O424" t="b">
        <v>0</v>
      </c>
      <c r="P424">
        <v>12</v>
      </c>
      <c r="Q424" t="b">
        <v>0</v>
      </c>
      <c r="R424" t="s">
        <v>8268</v>
      </c>
    </row>
    <row r="425" spans="1:18" ht="43.2" x14ac:dyDescent="0.55000000000000004">
      <c r="A425">
        <v>423</v>
      </c>
      <c r="B425" s="3" t="s">
        <v>424</v>
      </c>
      <c r="C425" s="3" t="s">
        <v>4533</v>
      </c>
      <c r="D425" s="10">
        <v>20000</v>
      </c>
      <c r="E425" s="12">
        <v>153</v>
      </c>
      <c r="F425" s="14">
        <f>Table1[[#This Row],[pledged]]/Table1[[#This Row],[goal]]*100</f>
        <v>0.76500000000000001</v>
      </c>
      <c r="G425" t="s">
        <v>8220</v>
      </c>
      <c r="H425" t="s">
        <v>8223</v>
      </c>
      <c r="I425" t="s">
        <v>8245</v>
      </c>
      <c r="J425">
        <v>1370470430</v>
      </c>
      <c r="K425">
        <v>1367878430</v>
      </c>
      <c r="L425">
        <f>Table1[[#This Row],[launched_at]]/86400</f>
        <v>15831.926273148149</v>
      </c>
      <c r="M425" s="5" t="str">
        <f>TEXT(Table1[[#This Row],[div/86400]],"yyyy/mm/dd")</f>
        <v>1943/05/05</v>
      </c>
      <c r="N425" s="5">
        <f>Table1[[#This Row],[change to date]]+DATE(1970,1,1)</f>
        <v>41400</v>
      </c>
      <c r="O425" t="b">
        <v>0</v>
      </c>
      <c r="P425">
        <v>13</v>
      </c>
      <c r="Q425" t="b">
        <v>0</v>
      </c>
      <c r="R425" t="s">
        <v>8268</v>
      </c>
    </row>
    <row r="426" spans="1:18" ht="43.2" x14ac:dyDescent="0.55000000000000004">
      <c r="A426">
        <v>424</v>
      </c>
      <c r="B426" s="3" t="s">
        <v>425</v>
      </c>
      <c r="C426" s="3" t="s">
        <v>4534</v>
      </c>
      <c r="D426" s="10">
        <v>3000</v>
      </c>
      <c r="E426" s="12">
        <v>203.9</v>
      </c>
      <c r="F426" s="14">
        <f>Table1[[#This Row],[pledged]]/Table1[[#This Row],[goal]]*100</f>
        <v>6.7966666666666677</v>
      </c>
      <c r="G426" t="s">
        <v>8220</v>
      </c>
      <c r="H426" t="s">
        <v>8223</v>
      </c>
      <c r="I426" t="s">
        <v>8245</v>
      </c>
      <c r="J426">
        <v>1332748899</v>
      </c>
      <c r="K426">
        <v>1327568499</v>
      </c>
      <c r="L426">
        <f>Table1[[#This Row],[launched_at]]/86400</f>
        <v>15365.376145833334</v>
      </c>
      <c r="M426" s="5" t="str">
        <f>TEXT(Table1[[#This Row],[div/86400]],"yyyy/mm/dd")</f>
        <v>1942/01/24</v>
      </c>
      <c r="N426" s="5">
        <f>Table1[[#This Row],[change to date]]+DATE(1970,1,1)</f>
        <v>40934</v>
      </c>
      <c r="O426" t="b">
        <v>0</v>
      </c>
      <c r="P426">
        <v>5</v>
      </c>
      <c r="Q426" t="b">
        <v>0</v>
      </c>
      <c r="R426" t="s">
        <v>8268</v>
      </c>
    </row>
    <row r="427" spans="1:18" ht="43.2" x14ac:dyDescent="0.55000000000000004">
      <c r="A427">
        <v>425</v>
      </c>
      <c r="B427" s="3" t="s">
        <v>426</v>
      </c>
      <c r="C427" s="3" t="s">
        <v>4535</v>
      </c>
      <c r="D427" s="10">
        <v>50000</v>
      </c>
      <c r="E427" s="12">
        <v>6</v>
      </c>
      <c r="F427" s="14">
        <f>Table1[[#This Row],[pledged]]/Table1[[#This Row],[goal]]*100</f>
        <v>1.2E-2</v>
      </c>
      <c r="G427" t="s">
        <v>8220</v>
      </c>
      <c r="H427" t="s">
        <v>8223</v>
      </c>
      <c r="I427" t="s">
        <v>8245</v>
      </c>
      <c r="J427">
        <v>1448660404</v>
      </c>
      <c r="K427">
        <v>1443472804</v>
      </c>
      <c r="L427">
        <f>Table1[[#This Row],[launched_at]]/86400</f>
        <v>16706.861157407406</v>
      </c>
      <c r="M427" s="5" t="str">
        <f>TEXT(Table1[[#This Row],[div/86400]],"yyyy/mm/dd")</f>
        <v>1945/09/26</v>
      </c>
      <c r="N427" s="5">
        <f>Table1[[#This Row],[change to date]]+DATE(1970,1,1)</f>
        <v>42275</v>
      </c>
      <c r="O427" t="b">
        <v>0</v>
      </c>
      <c r="P427">
        <v>2</v>
      </c>
      <c r="Q427" t="b">
        <v>0</v>
      </c>
      <c r="R427" t="s">
        <v>8268</v>
      </c>
    </row>
    <row r="428" spans="1:18" ht="43.2" x14ac:dyDescent="0.55000000000000004">
      <c r="A428">
        <v>426</v>
      </c>
      <c r="B428" s="3" t="s">
        <v>427</v>
      </c>
      <c r="C428" s="3" t="s">
        <v>4536</v>
      </c>
      <c r="D428" s="10">
        <v>10000</v>
      </c>
      <c r="E428" s="12">
        <v>133</v>
      </c>
      <c r="F428" s="14">
        <f>Table1[[#This Row],[pledged]]/Table1[[#This Row],[goal]]*100</f>
        <v>1.3299999999999998</v>
      </c>
      <c r="G428" t="s">
        <v>8220</v>
      </c>
      <c r="H428" t="s">
        <v>8223</v>
      </c>
      <c r="I428" t="s">
        <v>8245</v>
      </c>
      <c r="J428">
        <v>1456851914</v>
      </c>
      <c r="K428">
        <v>1454259914</v>
      </c>
      <c r="L428">
        <f>Table1[[#This Row],[launched_at]]/86400</f>
        <v>16831.711967592593</v>
      </c>
      <c r="M428" s="5" t="str">
        <f>TEXT(Table1[[#This Row],[div/86400]],"yyyy/mm/dd")</f>
        <v>1946/01/29</v>
      </c>
      <c r="N428" s="5">
        <f>Table1[[#This Row],[change to date]]+DATE(1970,1,1)</f>
        <v>42400</v>
      </c>
      <c r="O428" t="b">
        <v>0</v>
      </c>
      <c r="P428">
        <v>8</v>
      </c>
      <c r="Q428" t="b">
        <v>0</v>
      </c>
      <c r="R428" t="s">
        <v>8268</v>
      </c>
    </row>
    <row r="429" spans="1:18" ht="43.2" x14ac:dyDescent="0.55000000000000004">
      <c r="A429">
        <v>427</v>
      </c>
      <c r="B429" s="3" t="s">
        <v>428</v>
      </c>
      <c r="C429" s="3" t="s">
        <v>4537</v>
      </c>
      <c r="D429" s="10">
        <v>6500</v>
      </c>
      <c r="E429" s="12">
        <v>0</v>
      </c>
      <c r="F429" s="14">
        <f>Table1[[#This Row],[pledged]]/Table1[[#This Row],[goal]]*100</f>
        <v>0</v>
      </c>
      <c r="G429" t="s">
        <v>8220</v>
      </c>
      <c r="H429" t="s">
        <v>8223</v>
      </c>
      <c r="I429" t="s">
        <v>8245</v>
      </c>
      <c r="J429">
        <v>1445540340</v>
      </c>
      <c r="K429">
        <v>1444340940</v>
      </c>
      <c r="L429">
        <f>Table1[[#This Row],[launched_at]]/86400</f>
        <v>16716.90902777778</v>
      </c>
      <c r="M429" s="5" t="str">
        <f>TEXT(Table1[[#This Row],[div/86400]],"yyyy/mm/dd")</f>
        <v>1945/10/06</v>
      </c>
      <c r="N429" s="5">
        <f>Table1[[#This Row],[change to date]]+DATE(1970,1,1)</f>
        <v>42285</v>
      </c>
      <c r="O429" t="b">
        <v>0</v>
      </c>
      <c r="P429">
        <v>0</v>
      </c>
      <c r="Q429" t="b">
        <v>0</v>
      </c>
      <c r="R429" t="s">
        <v>8268</v>
      </c>
    </row>
    <row r="430" spans="1:18" ht="28.8" x14ac:dyDescent="0.55000000000000004">
      <c r="A430">
        <v>428</v>
      </c>
      <c r="B430" s="3" t="s">
        <v>429</v>
      </c>
      <c r="C430" s="3" t="s">
        <v>4538</v>
      </c>
      <c r="D430" s="10">
        <v>12000</v>
      </c>
      <c r="E430" s="12">
        <v>676</v>
      </c>
      <c r="F430" s="14">
        <f>Table1[[#This Row],[pledged]]/Table1[[#This Row],[goal]]*100</f>
        <v>5.6333333333333329</v>
      </c>
      <c r="G430" t="s">
        <v>8220</v>
      </c>
      <c r="H430" t="s">
        <v>8223</v>
      </c>
      <c r="I430" t="s">
        <v>8245</v>
      </c>
      <c r="J430">
        <v>1402956000</v>
      </c>
      <c r="K430">
        <v>1400523845</v>
      </c>
      <c r="L430">
        <f>Table1[[#This Row],[launched_at]]/86400</f>
        <v>16209.766724537038</v>
      </c>
      <c r="M430" s="5" t="str">
        <f>TEXT(Table1[[#This Row],[div/86400]],"yyyy/mm/dd")</f>
        <v>1944/05/17</v>
      </c>
      <c r="N430" s="5">
        <f>Table1[[#This Row],[change to date]]+DATE(1970,1,1)</f>
        <v>41778</v>
      </c>
      <c r="O430" t="b">
        <v>0</v>
      </c>
      <c r="P430">
        <v>13</v>
      </c>
      <c r="Q430" t="b">
        <v>0</v>
      </c>
      <c r="R430" t="s">
        <v>8268</v>
      </c>
    </row>
    <row r="431" spans="1:18" ht="43.2" x14ac:dyDescent="0.55000000000000004">
      <c r="A431">
        <v>429</v>
      </c>
      <c r="B431" s="3" t="s">
        <v>430</v>
      </c>
      <c r="C431" s="3" t="s">
        <v>4539</v>
      </c>
      <c r="D431" s="10">
        <v>5000</v>
      </c>
      <c r="E431" s="12">
        <v>0</v>
      </c>
      <c r="F431" s="14">
        <f>Table1[[#This Row],[pledged]]/Table1[[#This Row],[goal]]*100</f>
        <v>0</v>
      </c>
      <c r="G431" t="s">
        <v>8220</v>
      </c>
      <c r="H431" t="s">
        <v>8223</v>
      </c>
      <c r="I431" t="s">
        <v>8245</v>
      </c>
      <c r="J431">
        <v>1259297940</v>
      </c>
      <c r="K431">
        <v>1252964282</v>
      </c>
      <c r="L431">
        <f>Table1[[#This Row],[launched_at]]/86400</f>
        <v>14501.901412037038</v>
      </c>
      <c r="M431" s="5" t="str">
        <f>TEXT(Table1[[#This Row],[div/86400]],"yyyy/mm/dd")</f>
        <v>1939/09/13</v>
      </c>
      <c r="N431" s="5">
        <f>Table1[[#This Row],[change to date]]+DATE(1970,1,1)</f>
        <v>40070</v>
      </c>
      <c r="O431" t="b">
        <v>0</v>
      </c>
      <c r="P431">
        <v>0</v>
      </c>
      <c r="Q431" t="b">
        <v>0</v>
      </c>
      <c r="R431" t="s">
        <v>8268</v>
      </c>
    </row>
    <row r="432" spans="1:18" ht="28.8" x14ac:dyDescent="0.55000000000000004">
      <c r="A432">
        <v>430</v>
      </c>
      <c r="B432" s="3" t="s">
        <v>431</v>
      </c>
      <c r="C432" s="3" t="s">
        <v>4540</v>
      </c>
      <c r="D432" s="10">
        <v>1000</v>
      </c>
      <c r="E432" s="12">
        <v>24</v>
      </c>
      <c r="F432" s="14">
        <f>Table1[[#This Row],[pledged]]/Table1[[#This Row],[goal]]*100</f>
        <v>2.4</v>
      </c>
      <c r="G432" t="s">
        <v>8220</v>
      </c>
      <c r="H432" t="s">
        <v>8223</v>
      </c>
      <c r="I432" t="s">
        <v>8245</v>
      </c>
      <c r="J432">
        <v>1378866867</v>
      </c>
      <c r="K432">
        <v>1377570867</v>
      </c>
      <c r="L432">
        <f>Table1[[#This Row],[launched_at]]/86400</f>
        <v>15944.107256944444</v>
      </c>
      <c r="M432" s="5" t="str">
        <f>TEXT(Table1[[#This Row],[div/86400]],"yyyy/mm/dd")</f>
        <v>1943/08/26</v>
      </c>
      <c r="N432" s="5">
        <f>Table1[[#This Row],[change to date]]+DATE(1970,1,1)</f>
        <v>41513</v>
      </c>
      <c r="O432" t="b">
        <v>0</v>
      </c>
      <c r="P432">
        <v>5</v>
      </c>
      <c r="Q432" t="b">
        <v>0</v>
      </c>
      <c r="R432" t="s">
        <v>8268</v>
      </c>
    </row>
    <row r="433" spans="1:18" ht="43.2" x14ac:dyDescent="0.55000000000000004">
      <c r="A433">
        <v>431</v>
      </c>
      <c r="B433" s="3" t="s">
        <v>432</v>
      </c>
      <c r="C433" s="3" t="s">
        <v>4541</v>
      </c>
      <c r="D433" s="10">
        <v>3000</v>
      </c>
      <c r="E433" s="12">
        <v>415</v>
      </c>
      <c r="F433" s="14">
        <f>Table1[[#This Row],[pledged]]/Table1[[#This Row],[goal]]*100</f>
        <v>13.833333333333334</v>
      </c>
      <c r="G433" t="s">
        <v>8220</v>
      </c>
      <c r="H433" t="s">
        <v>8224</v>
      </c>
      <c r="I433" t="s">
        <v>8246</v>
      </c>
      <c r="J433">
        <v>1467752083</v>
      </c>
      <c r="K433">
        <v>1465160083</v>
      </c>
      <c r="L433">
        <f>Table1[[#This Row],[launched_at]]/86400</f>
        <v>16957.871331018519</v>
      </c>
      <c r="M433" s="5" t="str">
        <f>TEXT(Table1[[#This Row],[div/86400]],"yyyy/mm/dd")</f>
        <v>1946/06/04</v>
      </c>
      <c r="N433" s="5">
        <f>Table1[[#This Row],[change to date]]+DATE(1970,1,1)</f>
        <v>42526</v>
      </c>
      <c r="O433" t="b">
        <v>0</v>
      </c>
      <c r="P433">
        <v>8</v>
      </c>
      <c r="Q433" t="b">
        <v>0</v>
      </c>
      <c r="R433" t="s">
        <v>8268</v>
      </c>
    </row>
    <row r="434" spans="1:18" ht="43.2" x14ac:dyDescent="0.55000000000000004">
      <c r="A434">
        <v>432</v>
      </c>
      <c r="B434" s="3" t="s">
        <v>433</v>
      </c>
      <c r="C434" s="3" t="s">
        <v>4542</v>
      </c>
      <c r="D434" s="10">
        <v>6000</v>
      </c>
      <c r="E434" s="12">
        <v>570</v>
      </c>
      <c r="F434" s="14">
        <f>Table1[[#This Row],[pledged]]/Table1[[#This Row],[goal]]*100</f>
        <v>9.5</v>
      </c>
      <c r="G434" t="s">
        <v>8220</v>
      </c>
      <c r="H434" t="s">
        <v>8223</v>
      </c>
      <c r="I434" t="s">
        <v>8245</v>
      </c>
      <c r="J434">
        <v>1445448381</v>
      </c>
      <c r="K434">
        <v>1440264381</v>
      </c>
      <c r="L434">
        <f>Table1[[#This Row],[launched_at]]/86400</f>
        <v>16669.726631944446</v>
      </c>
      <c r="M434" s="5" t="str">
        <f>TEXT(Table1[[#This Row],[div/86400]],"yyyy/mm/dd")</f>
        <v>1945/08/20</v>
      </c>
      <c r="N434" s="5">
        <f>Table1[[#This Row],[change to date]]+DATE(1970,1,1)</f>
        <v>42238</v>
      </c>
      <c r="O434" t="b">
        <v>0</v>
      </c>
      <c r="P434">
        <v>8</v>
      </c>
      <c r="Q434" t="b">
        <v>0</v>
      </c>
      <c r="R434" t="s">
        <v>8268</v>
      </c>
    </row>
    <row r="435" spans="1:18" ht="57.6" x14ac:dyDescent="0.55000000000000004">
      <c r="A435">
        <v>433</v>
      </c>
      <c r="B435" s="3" t="s">
        <v>434</v>
      </c>
      <c r="C435" s="3" t="s">
        <v>4543</v>
      </c>
      <c r="D435" s="10">
        <v>3000</v>
      </c>
      <c r="E435" s="12">
        <v>0</v>
      </c>
      <c r="F435" s="14">
        <f>Table1[[#This Row],[pledged]]/Table1[[#This Row],[goal]]*100</f>
        <v>0</v>
      </c>
      <c r="G435" t="s">
        <v>8220</v>
      </c>
      <c r="H435" t="s">
        <v>8223</v>
      </c>
      <c r="I435" t="s">
        <v>8245</v>
      </c>
      <c r="J435">
        <v>1444576022</v>
      </c>
      <c r="K435">
        <v>1439392022</v>
      </c>
      <c r="L435">
        <f>Table1[[#This Row],[launched_at]]/86400</f>
        <v>16659.629884259259</v>
      </c>
      <c r="M435" s="5" t="str">
        <f>TEXT(Table1[[#This Row],[div/86400]],"yyyy/mm/dd")</f>
        <v>1945/08/10</v>
      </c>
      <c r="N435" s="5">
        <f>Table1[[#This Row],[change to date]]+DATE(1970,1,1)</f>
        <v>42228</v>
      </c>
      <c r="O435" t="b">
        <v>0</v>
      </c>
      <c r="P435">
        <v>0</v>
      </c>
      <c r="Q435" t="b">
        <v>0</v>
      </c>
      <c r="R435" t="s">
        <v>8268</v>
      </c>
    </row>
    <row r="436" spans="1:18" ht="43.2" x14ac:dyDescent="0.55000000000000004">
      <c r="A436">
        <v>434</v>
      </c>
      <c r="B436" s="3" t="s">
        <v>435</v>
      </c>
      <c r="C436" s="3" t="s">
        <v>4544</v>
      </c>
      <c r="D436" s="10">
        <v>2500</v>
      </c>
      <c r="E436" s="12">
        <v>125</v>
      </c>
      <c r="F436" s="14">
        <f>Table1[[#This Row],[pledged]]/Table1[[#This Row],[goal]]*100</f>
        <v>5</v>
      </c>
      <c r="G436" t="s">
        <v>8220</v>
      </c>
      <c r="H436" t="s">
        <v>8223</v>
      </c>
      <c r="I436" t="s">
        <v>8245</v>
      </c>
      <c r="J436">
        <v>1385931702</v>
      </c>
      <c r="K436">
        <v>1383076902</v>
      </c>
      <c r="L436">
        <f>Table1[[#This Row],[launched_at]]/86400</f>
        <v>16007.834513888889</v>
      </c>
      <c r="M436" s="5" t="str">
        <f>TEXT(Table1[[#This Row],[div/86400]],"yyyy/mm/dd")</f>
        <v>1943/10/28</v>
      </c>
      <c r="N436" s="5">
        <f>Table1[[#This Row],[change to date]]+DATE(1970,1,1)</f>
        <v>41576</v>
      </c>
      <c r="O436" t="b">
        <v>0</v>
      </c>
      <c r="P436">
        <v>2</v>
      </c>
      <c r="Q436" t="b">
        <v>0</v>
      </c>
      <c r="R436" t="s">
        <v>8268</v>
      </c>
    </row>
    <row r="437" spans="1:18" ht="43.2" x14ac:dyDescent="0.55000000000000004">
      <c r="A437">
        <v>435</v>
      </c>
      <c r="B437" s="3" t="s">
        <v>436</v>
      </c>
      <c r="C437" s="3" t="s">
        <v>4545</v>
      </c>
      <c r="D437" s="10">
        <v>110000</v>
      </c>
      <c r="E437" s="12">
        <v>3</v>
      </c>
      <c r="F437" s="14">
        <f>Table1[[#This Row],[pledged]]/Table1[[#This Row],[goal]]*100</f>
        <v>2.7272727272727275E-3</v>
      </c>
      <c r="G437" t="s">
        <v>8220</v>
      </c>
      <c r="H437" t="s">
        <v>8223</v>
      </c>
      <c r="I437" t="s">
        <v>8245</v>
      </c>
      <c r="J437">
        <v>1379094980</v>
      </c>
      <c r="K437">
        <v>1376502980</v>
      </c>
      <c r="L437">
        <f>Table1[[#This Row],[launched_at]]/86400</f>
        <v>15931.747453703703</v>
      </c>
      <c r="M437" s="5" t="str">
        <f>TEXT(Table1[[#This Row],[div/86400]],"yyyy/mm/dd")</f>
        <v>1943/08/13</v>
      </c>
      <c r="N437" s="5">
        <f>Table1[[#This Row],[change to date]]+DATE(1970,1,1)</f>
        <v>41500</v>
      </c>
      <c r="O437" t="b">
        <v>0</v>
      </c>
      <c r="P437">
        <v>3</v>
      </c>
      <c r="Q437" t="b">
        <v>0</v>
      </c>
      <c r="R437" t="s">
        <v>8268</v>
      </c>
    </row>
    <row r="438" spans="1:18" ht="43.2" x14ac:dyDescent="0.55000000000000004">
      <c r="A438">
        <v>436</v>
      </c>
      <c r="B438" s="3" t="s">
        <v>437</v>
      </c>
      <c r="C438" s="3" t="s">
        <v>4546</v>
      </c>
      <c r="D438" s="10">
        <v>1000</v>
      </c>
      <c r="E438" s="12">
        <v>0</v>
      </c>
      <c r="F438" s="14">
        <f>Table1[[#This Row],[pledged]]/Table1[[#This Row],[goal]]*100</f>
        <v>0</v>
      </c>
      <c r="G438" t="s">
        <v>8220</v>
      </c>
      <c r="H438" t="s">
        <v>8223</v>
      </c>
      <c r="I438" t="s">
        <v>8245</v>
      </c>
      <c r="J438">
        <v>1375260113</v>
      </c>
      <c r="K438">
        <v>1372668113</v>
      </c>
      <c r="L438">
        <f>Table1[[#This Row],[launched_at]]/86400</f>
        <v>15887.362418981482</v>
      </c>
      <c r="M438" s="5" t="str">
        <f>TEXT(Table1[[#This Row],[div/86400]],"yyyy/mm/dd")</f>
        <v>1943/06/30</v>
      </c>
      <c r="N438" s="5">
        <f>Table1[[#This Row],[change to date]]+DATE(1970,1,1)</f>
        <v>41456</v>
      </c>
      <c r="O438" t="b">
        <v>0</v>
      </c>
      <c r="P438">
        <v>0</v>
      </c>
      <c r="Q438" t="b">
        <v>0</v>
      </c>
      <c r="R438" t="s">
        <v>8268</v>
      </c>
    </row>
    <row r="439" spans="1:18" ht="43.2" x14ac:dyDescent="0.55000000000000004">
      <c r="A439">
        <v>437</v>
      </c>
      <c r="B439" s="3" t="s">
        <v>438</v>
      </c>
      <c r="C439" s="3" t="s">
        <v>4547</v>
      </c>
      <c r="D439" s="10">
        <v>7000</v>
      </c>
      <c r="E439" s="12">
        <v>0</v>
      </c>
      <c r="F439" s="14">
        <f>Table1[[#This Row],[pledged]]/Table1[[#This Row],[goal]]*100</f>
        <v>0</v>
      </c>
      <c r="G439" t="s">
        <v>8220</v>
      </c>
      <c r="H439" t="s">
        <v>8228</v>
      </c>
      <c r="I439" t="s">
        <v>8250</v>
      </c>
      <c r="J439">
        <v>1475912326</v>
      </c>
      <c r="K439">
        <v>1470728326</v>
      </c>
      <c r="L439">
        <f>Table1[[#This Row],[launched_at]]/86400</f>
        <v>17022.318587962964</v>
      </c>
      <c r="M439" s="5" t="str">
        <f>TEXT(Table1[[#This Row],[div/86400]],"yyyy/mm/dd")</f>
        <v>1946/08/08</v>
      </c>
      <c r="N439" s="5">
        <f>Table1[[#This Row],[change to date]]+DATE(1970,1,1)</f>
        <v>42591</v>
      </c>
      <c r="O439" t="b">
        <v>0</v>
      </c>
      <c r="P439">
        <v>0</v>
      </c>
      <c r="Q439" t="b">
        <v>0</v>
      </c>
      <c r="R439" t="s">
        <v>8268</v>
      </c>
    </row>
    <row r="440" spans="1:18" ht="43.2" x14ac:dyDescent="0.55000000000000004">
      <c r="A440">
        <v>438</v>
      </c>
      <c r="B440" s="3" t="s">
        <v>439</v>
      </c>
      <c r="C440" s="3" t="s">
        <v>4548</v>
      </c>
      <c r="D440" s="10">
        <v>20000</v>
      </c>
      <c r="E440" s="12">
        <v>1876</v>
      </c>
      <c r="F440" s="14">
        <f>Table1[[#This Row],[pledged]]/Table1[[#This Row],[goal]]*100</f>
        <v>9.379999999999999</v>
      </c>
      <c r="G440" t="s">
        <v>8220</v>
      </c>
      <c r="H440" t="s">
        <v>8223</v>
      </c>
      <c r="I440" t="s">
        <v>8245</v>
      </c>
      <c r="J440">
        <v>1447830958</v>
      </c>
      <c r="K440">
        <v>1445235358</v>
      </c>
      <c r="L440">
        <f>Table1[[#This Row],[launched_at]]/86400</f>
        <v>16727.261087962965</v>
      </c>
      <c r="M440" s="5" t="str">
        <f>TEXT(Table1[[#This Row],[div/86400]],"yyyy/mm/dd")</f>
        <v>1945/10/17</v>
      </c>
      <c r="N440" s="5">
        <f>Table1[[#This Row],[change to date]]+DATE(1970,1,1)</f>
        <v>42296</v>
      </c>
      <c r="O440" t="b">
        <v>0</v>
      </c>
      <c r="P440">
        <v>11</v>
      </c>
      <c r="Q440" t="b">
        <v>0</v>
      </c>
      <c r="R440" t="s">
        <v>8268</v>
      </c>
    </row>
    <row r="441" spans="1:18" ht="43.2" x14ac:dyDescent="0.55000000000000004">
      <c r="A441">
        <v>439</v>
      </c>
      <c r="B441" s="3" t="s">
        <v>440</v>
      </c>
      <c r="C441" s="3" t="s">
        <v>4549</v>
      </c>
      <c r="D441" s="10">
        <v>450</v>
      </c>
      <c r="E441" s="12">
        <v>0</v>
      </c>
      <c r="F441" s="14">
        <f>Table1[[#This Row],[pledged]]/Table1[[#This Row],[goal]]*100</f>
        <v>0</v>
      </c>
      <c r="G441" t="s">
        <v>8220</v>
      </c>
      <c r="H441" t="s">
        <v>8223</v>
      </c>
      <c r="I441" t="s">
        <v>8245</v>
      </c>
      <c r="J441">
        <v>1413569818</v>
      </c>
      <c r="K441">
        <v>1412705818</v>
      </c>
      <c r="L441">
        <f>Table1[[#This Row],[launched_at]]/86400</f>
        <v>16350.761782407408</v>
      </c>
      <c r="M441" s="5" t="str">
        <f>TEXT(Table1[[#This Row],[div/86400]],"yyyy/mm/dd")</f>
        <v>1944/10/05</v>
      </c>
      <c r="N441" s="5">
        <f>Table1[[#This Row],[change to date]]+DATE(1970,1,1)</f>
        <v>41919</v>
      </c>
      <c r="O441" t="b">
        <v>0</v>
      </c>
      <c r="P441">
        <v>0</v>
      </c>
      <c r="Q441" t="b">
        <v>0</v>
      </c>
      <c r="R441" t="s">
        <v>8268</v>
      </c>
    </row>
    <row r="442" spans="1:18" ht="28.8" x14ac:dyDescent="0.55000000000000004">
      <c r="A442">
        <v>440</v>
      </c>
      <c r="B442" s="3" t="s">
        <v>441</v>
      </c>
      <c r="C442" s="3" t="s">
        <v>4550</v>
      </c>
      <c r="D442" s="10">
        <v>5000</v>
      </c>
      <c r="E442" s="12">
        <v>5</v>
      </c>
      <c r="F442" s="14">
        <f>Table1[[#This Row],[pledged]]/Table1[[#This Row],[goal]]*100</f>
        <v>0.1</v>
      </c>
      <c r="G442" t="s">
        <v>8220</v>
      </c>
      <c r="H442" t="s">
        <v>8223</v>
      </c>
      <c r="I442" t="s">
        <v>8245</v>
      </c>
      <c r="J442">
        <v>1458859153</v>
      </c>
      <c r="K442">
        <v>1456270753</v>
      </c>
      <c r="L442">
        <f>Table1[[#This Row],[launched_at]]/86400</f>
        <v>16854.985567129628</v>
      </c>
      <c r="M442" s="5" t="str">
        <f>TEXT(Table1[[#This Row],[div/86400]],"yyyy/mm/dd")</f>
        <v>1946/02/21</v>
      </c>
      <c r="N442" s="5">
        <f>Table1[[#This Row],[change to date]]+DATE(1970,1,1)</f>
        <v>42423</v>
      </c>
      <c r="O442" t="b">
        <v>0</v>
      </c>
      <c r="P442">
        <v>1</v>
      </c>
      <c r="Q442" t="b">
        <v>0</v>
      </c>
      <c r="R442" t="s">
        <v>8268</v>
      </c>
    </row>
    <row r="443" spans="1:18" ht="43.2" x14ac:dyDescent="0.55000000000000004">
      <c r="A443">
        <v>441</v>
      </c>
      <c r="B443" s="3" t="s">
        <v>442</v>
      </c>
      <c r="C443" s="3" t="s">
        <v>4551</v>
      </c>
      <c r="D443" s="10">
        <v>400</v>
      </c>
      <c r="E443" s="12">
        <v>0</v>
      </c>
      <c r="F443" s="14">
        <f>Table1[[#This Row],[pledged]]/Table1[[#This Row],[goal]]*100</f>
        <v>0</v>
      </c>
      <c r="G443" t="s">
        <v>8220</v>
      </c>
      <c r="H443" t="s">
        <v>8224</v>
      </c>
      <c r="I443" t="s">
        <v>8246</v>
      </c>
      <c r="J443">
        <v>1383418996</v>
      </c>
      <c r="K443">
        <v>1380826996</v>
      </c>
      <c r="L443">
        <f>Table1[[#This Row],[launched_at]]/86400</f>
        <v>15981.793935185186</v>
      </c>
      <c r="M443" s="5" t="str">
        <f>TEXT(Table1[[#This Row],[div/86400]],"yyyy/mm/dd")</f>
        <v>1943/10/02</v>
      </c>
      <c r="N443" s="5">
        <f>Table1[[#This Row],[change to date]]+DATE(1970,1,1)</f>
        <v>41550</v>
      </c>
      <c r="O443" t="b">
        <v>0</v>
      </c>
      <c r="P443">
        <v>0</v>
      </c>
      <c r="Q443" t="b">
        <v>0</v>
      </c>
      <c r="R443" t="s">
        <v>8268</v>
      </c>
    </row>
    <row r="444" spans="1:18" x14ac:dyDescent="0.55000000000000004">
      <c r="A444">
        <v>442</v>
      </c>
      <c r="B444" s="3" t="s">
        <v>443</v>
      </c>
      <c r="C444" s="3" t="s">
        <v>4552</v>
      </c>
      <c r="D444" s="10">
        <v>17000</v>
      </c>
      <c r="E444" s="12">
        <v>6691</v>
      </c>
      <c r="F444" s="14">
        <f>Table1[[#This Row],[pledged]]/Table1[[#This Row],[goal]]*100</f>
        <v>39.358823529411765</v>
      </c>
      <c r="G444" t="s">
        <v>8220</v>
      </c>
      <c r="H444" t="s">
        <v>8223</v>
      </c>
      <c r="I444" t="s">
        <v>8245</v>
      </c>
      <c r="J444">
        <v>1424380783</v>
      </c>
      <c r="K444">
        <v>1421788783</v>
      </c>
      <c r="L444">
        <f>Table1[[#This Row],[launched_at]]/86400</f>
        <v>16455.888692129629</v>
      </c>
      <c r="M444" s="5" t="str">
        <f>TEXT(Table1[[#This Row],[div/86400]],"yyyy/mm/dd")</f>
        <v>1945/01/18</v>
      </c>
      <c r="N444" s="5">
        <f>Table1[[#This Row],[change to date]]+DATE(1970,1,1)</f>
        <v>42024</v>
      </c>
      <c r="O444" t="b">
        <v>0</v>
      </c>
      <c r="P444">
        <v>17</v>
      </c>
      <c r="Q444" t="b">
        <v>0</v>
      </c>
      <c r="R444" t="s">
        <v>8268</v>
      </c>
    </row>
    <row r="445" spans="1:18" ht="43.2" x14ac:dyDescent="0.55000000000000004">
      <c r="A445">
        <v>443</v>
      </c>
      <c r="B445" s="3" t="s">
        <v>444</v>
      </c>
      <c r="C445" s="3" t="s">
        <v>4553</v>
      </c>
      <c r="D445" s="10">
        <v>10000</v>
      </c>
      <c r="E445" s="12">
        <v>10</v>
      </c>
      <c r="F445" s="14">
        <f>Table1[[#This Row],[pledged]]/Table1[[#This Row],[goal]]*100</f>
        <v>0.1</v>
      </c>
      <c r="G445" t="s">
        <v>8220</v>
      </c>
      <c r="H445" t="s">
        <v>8228</v>
      </c>
      <c r="I445" t="s">
        <v>8250</v>
      </c>
      <c r="J445">
        <v>1391991701</v>
      </c>
      <c r="K445">
        <v>1389399701</v>
      </c>
      <c r="L445">
        <f>Table1[[#This Row],[launched_at]]/86400</f>
        <v>16081.015057870371</v>
      </c>
      <c r="M445" s="5" t="str">
        <f>TEXT(Table1[[#This Row],[div/86400]],"yyyy/mm/dd")</f>
        <v>1944/01/10</v>
      </c>
      <c r="N445" s="5">
        <f>Table1[[#This Row],[change to date]]+DATE(1970,1,1)</f>
        <v>41650</v>
      </c>
      <c r="O445" t="b">
        <v>0</v>
      </c>
      <c r="P445">
        <v>2</v>
      </c>
      <c r="Q445" t="b">
        <v>0</v>
      </c>
      <c r="R445" t="s">
        <v>8268</v>
      </c>
    </row>
    <row r="446" spans="1:18" ht="28.8" x14ac:dyDescent="0.55000000000000004">
      <c r="A446">
        <v>444</v>
      </c>
      <c r="B446" s="3" t="s">
        <v>445</v>
      </c>
      <c r="C446" s="3" t="s">
        <v>4554</v>
      </c>
      <c r="D446" s="10">
        <v>1000</v>
      </c>
      <c r="E446" s="12">
        <v>50</v>
      </c>
      <c r="F446" s="14">
        <f>Table1[[#This Row],[pledged]]/Table1[[#This Row],[goal]]*100</f>
        <v>5</v>
      </c>
      <c r="G446" t="s">
        <v>8220</v>
      </c>
      <c r="H446" t="s">
        <v>8223</v>
      </c>
      <c r="I446" t="s">
        <v>8245</v>
      </c>
      <c r="J446">
        <v>1329342361</v>
      </c>
      <c r="K446">
        <v>1324158361</v>
      </c>
      <c r="L446">
        <f>Table1[[#This Row],[launched_at]]/86400</f>
        <v>15325.906956018518</v>
      </c>
      <c r="M446" s="5" t="str">
        <f>TEXT(Table1[[#This Row],[div/86400]],"yyyy/mm/dd")</f>
        <v>1941/12/15</v>
      </c>
      <c r="N446" s="5">
        <f>Table1[[#This Row],[change to date]]+DATE(1970,1,1)</f>
        <v>40894</v>
      </c>
      <c r="O446" t="b">
        <v>0</v>
      </c>
      <c r="P446">
        <v>1</v>
      </c>
      <c r="Q446" t="b">
        <v>0</v>
      </c>
      <c r="R446" t="s">
        <v>8268</v>
      </c>
    </row>
    <row r="447" spans="1:18" ht="43.2" x14ac:dyDescent="0.55000000000000004">
      <c r="A447">
        <v>445</v>
      </c>
      <c r="B447" s="3" t="s">
        <v>446</v>
      </c>
      <c r="C447" s="3" t="s">
        <v>4555</v>
      </c>
      <c r="D447" s="10">
        <v>60000</v>
      </c>
      <c r="E447" s="12">
        <v>2</v>
      </c>
      <c r="F447" s="14">
        <f>Table1[[#This Row],[pledged]]/Table1[[#This Row],[goal]]*100</f>
        <v>3.3333333333333335E-3</v>
      </c>
      <c r="G447" t="s">
        <v>8220</v>
      </c>
      <c r="H447" t="s">
        <v>8223</v>
      </c>
      <c r="I447" t="s">
        <v>8245</v>
      </c>
      <c r="J447">
        <v>1432195375</v>
      </c>
      <c r="K447">
        <v>1430899375</v>
      </c>
      <c r="L447">
        <f>Table1[[#This Row],[launched_at]]/86400</f>
        <v>16561.335358796296</v>
      </c>
      <c r="M447" s="5" t="str">
        <f>TEXT(Table1[[#This Row],[div/86400]],"yyyy/mm/dd")</f>
        <v>1945/05/04</v>
      </c>
      <c r="N447" s="5">
        <f>Table1[[#This Row],[change to date]]+DATE(1970,1,1)</f>
        <v>42130</v>
      </c>
      <c r="O447" t="b">
        <v>0</v>
      </c>
      <c r="P447">
        <v>2</v>
      </c>
      <c r="Q447" t="b">
        <v>0</v>
      </c>
      <c r="R447" t="s">
        <v>8268</v>
      </c>
    </row>
    <row r="448" spans="1:18" ht="43.2" x14ac:dyDescent="0.55000000000000004">
      <c r="A448">
        <v>446</v>
      </c>
      <c r="B448" s="3" t="s">
        <v>447</v>
      </c>
      <c r="C448" s="3" t="s">
        <v>4556</v>
      </c>
      <c r="D448" s="10">
        <v>10500</v>
      </c>
      <c r="E448" s="12">
        <v>766</v>
      </c>
      <c r="F448" s="14">
        <f>Table1[[#This Row],[pledged]]/Table1[[#This Row],[goal]]*100</f>
        <v>7.2952380952380951</v>
      </c>
      <c r="G448" t="s">
        <v>8220</v>
      </c>
      <c r="H448" t="s">
        <v>8223</v>
      </c>
      <c r="I448" t="s">
        <v>8245</v>
      </c>
      <c r="J448">
        <v>1425434420</v>
      </c>
      <c r="K448">
        <v>1422842420</v>
      </c>
      <c r="L448">
        <f>Table1[[#This Row],[launched_at]]/86400</f>
        <v>16468.083564814813</v>
      </c>
      <c r="M448" s="5" t="str">
        <f>TEXT(Table1[[#This Row],[div/86400]],"yyyy/mm/dd")</f>
        <v>1945/01/31</v>
      </c>
      <c r="N448" s="5">
        <f>Table1[[#This Row],[change to date]]+DATE(1970,1,1)</f>
        <v>42037</v>
      </c>
      <c r="O448" t="b">
        <v>0</v>
      </c>
      <c r="P448">
        <v>16</v>
      </c>
      <c r="Q448" t="b">
        <v>0</v>
      </c>
      <c r="R448" t="s">
        <v>8268</v>
      </c>
    </row>
    <row r="449" spans="1:18" ht="43.2" x14ac:dyDescent="0.55000000000000004">
      <c r="A449">
        <v>447</v>
      </c>
      <c r="B449" s="3" t="s">
        <v>448</v>
      </c>
      <c r="C449" s="3" t="s">
        <v>4557</v>
      </c>
      <c r="D449" s="10">
        <v>30000</v>
      </c>
      <c r="E449" s="12">
        <v>5</v>
      </c>
      <c r="F449" s="14">
        <f>Table1[[#This Row],[pledged]]/Table1[[#This Row],[goal]]*100</f>
        <v>1.6666666666666666E-2</v>
      </c>
      <c r="G449" t="s">
        <v>8220</v>
      </c>
      <c r="H449" t="s">
        <v>8224</v>
      </c>
      <c r="I449" t="s">
        <v>8246</v>
      </c>
      <c r="J449">
        <v>1364041163</v>
      </c>
      <c r="K449">
        <v>1361884763</v>
      </c>
      <c r="L449">
        <f>Table1[[#This Row],[launched_at]]/86400</f>
        <v>15762.555127314814</v>
      </c>
      <c r="M449" s="5" t="str">
        <f>TEXT(Table1[[#This Row],[div/86400]],"yyyy/mm/dd")</f>
        <v>1943/02/25</v>
      </c>
      <c r="N449" s="5">
        <f>Table1[[#This Row],[change to date]]+DATE(1970,1,1)</f>
        <v>41331</v>
      </c>
      <c r="O449" t="b">
        <v>0</v>
      </c>
      <c r="P449">
        <v>1</v>
      </c>
      <c r="Q449" t="b">
        <v>0</v>
      </c>
      <c r="R449" t="s">
        <v>8268</v>
      </c>
    </row>
    <row r="450" spans="1:18" ht="43.2" x14ac:dyDescent="0.55000000000000004">
      <c r="A450">
        <v>448</v>
      </c>
      <c r="B450" s="3" t="s">
        <v>449</v>
      </c>
      <c r="C450" s="3" t="s">
        <v>4558</v>
      </c>
      <c r="D450" s="10">
        <v>2500</v>
      </c>
      <c r="E450" s="12">
        <v>82.01</v>
      </c>
      <c r="F450" s="14">
        <f>Table1[[#This Row],[pledged]]/Table1[[#This Row],[goal]]*100</f>
        <v>3.2804000000000002</v>
      </c>
      <c r="G450" t="s">
        <v>8220</v>
      </c>
      <c r="H450" t="s">
        <v>8223</v>
      </c>
      <c r="I450" t="s">
        <v>8245</v>
      </c>
      <c r="J450">
        <v>1400091095</v>
      </c>
      <c r="K450">
        <v>1398363095</v>
      </c>
      <c r="L450">
        <f>Table1[[#This Row],[launched_at]]/86400</f>
        <v>16184.758043981481</v>
      </c>
      <c r="M450" s="5" t="str">
        <f>TEXT(Table1[[#This Row],[div/86400]],"yyyy/mm/dd")</f>
        <v>1944/04/22</v>
      </c>
      <c r="N450" s="5">
        <f>Table1[[#This Row],[change to date]]+DATE(1970,1,1)</f>
        <v>41753</v>
      </c>
      <c r="O450" t="b">
        <v>0</v>
      </c>
      <c r="P450">
        <v>4</v>
      </c>
      <c r="Q450" t="b">
        <v>0</v>
      </c>
      <c r="R450" t="s">
        <v>8268</v>
      </c>
    </row>
    <row r="451" spans="1:18" ht="43.2" x14ac:dyDescent="0.55000000000000004">
      <c r="A451">
        <v>449</v>
      </c>
      <c r="B451" s="3" t="s">
        <v>450</v>
      </c>
      <c r="C451" s="3" t="s">
        <v>4559</v>
      </c>
      <c r="D451" s="10">
        <v>2000</v>
      </c>
      <c r="E451" s="12">
        <v>45</v>
      </c>
      <c r="F451" s="14">
        <f>Table1[[#This Row],[pledged]]/Table1[[#This Row],[goal]]*100</f>
        <v>2.25</v>
      </c>
      <c r="G451" t="s">
        <v>8220</v>
      </c>
      <c r="H451" t="s">
        <v>8224</v>
      </c>
      <c r="I451" t="s">
        <v>8246</v>
      </c>
      <c r="J451">
        <v>1382017085</v>
      </c>
      <c r="K451">
        <v>1379425085</v>
      </c>
      <c r="L451">
        <f>Table1[[#This Row],[launched_at]]/86400</f>
        <v>15965.568113425927</v>
      </c>
      <c r="M451" s="5" t="str">
        <f>TEXT(Table1[[#This Row],[div/86400]],"yyyy/mm/dd")</f>
        <v>1943/09/16</v>
      </c>
      <c r="N451" s="5">
        <f>Table1[[#This Row],[change to date]]+DATE(1970,1,1)</f>
        <v>41534</v>
      </c>
      <c r="O451" t="b">
        <v>0</v>
      </c>
      <c r="P451">
        <v>5</v>
      </c>
      <c r="Q451" t="b">
        <v>0</v>
      </c>
      <c r="R451" t="s">
        <v>8268</v>
      </c>
    </row>
    <row r="452" spans="1:18" ht="43.2" x14ac:dyDescent="0.55000000000000004">
      <c r="A452">
        <v>450</v>
      </c>
      <c r="B452" s="3" t="s">
        <v>451</v>
      </c>
      <c r="C452" s="3" t="s">
        <v>4560</v>
      </c>
      <c r="D452" s="10">
        <v>50000</v>
      </c>
      <c r="E452" s="12">
        <v>396</v>
      </c>
      <c r="F452" s="14">
        <f>Table1[[#This Row],[pledged]]/Table1[[#This Row],[goal]]*100</f>
        <v>0.79200000000000004</v>
      </c>
      <c r="G452" t="s">
        <v>8220</v>
      </c>
      <c r="H452" t="s">
        <v>8223</v>
      </c>
      <c r="I452" t="s">
        <v>8245</v>
      </c>
      <c r="J452">
        <v>1392417800</v>
      </c>
      <c r="K452">
        <v>1389825800</v>
      </c>
      <c r="L452">
        <f>Table1[[#This Row],[launched_at]]/86400</f>
        <v>16085.946759259259</v>
      </c>
      <c r="M452" s="5" t="str">
        <f>TEXT(Table1[[#This Row],[div/86400]],"yyyy/mm/dd")</f>
        <v>1944/01/14</v>
      </c>
      <c r="N452" s="5">
        <f>Table1[[#This Row],[change to date]]+DATE(1970,1,1)</f>
        <v>41654</v>
      </c>
      <c r="O452" t="b">
        <v>0</v>
      </c>
      <c r="P452">
        <v>7</v>
      </c>
      <c r="Q452" t="b">
        <v>0</v>
      </c>
      <c r="R452" t="s">
        <v>8268</v>
      </c>
    </row>
    <row r="453" spans="1:18" ht="43.2" x14ac:dyDescent="0.55000000000000004">
      <c r="A453">
        <v>451</v>
      </c>
      <c r="B453" s="3" t="s">
        <v>452</v>
      </c>
      <c r="C453" s="3" t="s">
        <v>4561</v>
      </c>
      <c r="D453" s="10">
        <v>20000</v>
      </c>
      <c r="E453" s="12">
        <v>0</v>
      </c>
      <c r="F453" s="14">
        <f>Table1[[#This Row],[pledged]]/Table1[[#This Row],[goal]]*100</f>
        <v>0</v>
      </c>
      <c r="G453" t="s">
        <v>8220</v>
      </c>
      <c r="H453" t="s">
        <v>8223</v>
      </c>
      <c r="I453" t="s">
        <v>8245</v>
      </c>
      <c r="J453">
        <v>1390669791</v>
      </c>
      <c r="K453">
        <v>1388077791</v>
      </c>
      <c r="L453">
        <f>Table1[[#This Row],[launched_at]]/86400</f>
        <v>16065.715173611112</v>
      </c>
      <c r="M453" s="5" t="str">
        <f>TEXT(Table1[[#This Row],[div/86400]],"yyyy/mm/dd")</f>
        <v>1943/12/25</v>
      </c>
      <c r="N453" s="5">
        <f>Table1[[#This Row],[change to date]]+DATE(1970,1,1)</f>
        <v>41634</v>
      </c>
      <c r="O453" t="b">
        <v>0</v>
      </c>
      <c r="P453">
        <v>0</v>
      </c>
      <c r="Q453" t="b">
        <v>0</v>
      </c>
      <c r="R453" t="s">
        <v>8268</v>
      </c>
    </row>
    <row r="454" spans="1:18" ht="28.8" x14ac:dyDescent="0.55000000000000004">
      <c r="A454">
        <v>452</v>
      </c>
      <c r="B454" s="3" t="s">
        <v>453</v>
      </c>
      <c r="C454" s="3" t="s">
        <v>4562</v>
      </c>
      <c r="D454" s="10">
        <v>750</v>
      </c>
      <c r="E454" s="12">
        <v>480</v>
      </c>
      <c r="F454" s="14">
        <f>Table1[[#This Row],[pledged]]/Table1[[#This Row],[goal]]*100</f>
        <v>64</v>
      </c>
      <c r="G454" t="s">
        <v>8220</v>
      </c>
      <c r="H454" t="s">
        <v>8223</v>
      </c>
      <c r="I454" t="s">
        <v>8245</v>
      </c>
      <c r="J454">
        <v>1431536015</v>
      </c>
      <c r="K454">
        <v>1428944015</v>
      </c>
      <c r="L454">
        <f>Table1[[#This Row],[launched_at]]/86400</f>
        <v>16538.703877314816</v>
      </c>
      <c r="M454" s="5" t="str">
        <f>TEXT(Table1[[#This Row],[div/86400]],"yyyy/mm/dd")</f>
        <v>1945/04/11</v>
      </c>
      <c r="N454" s="5">
        <f>Table1[[#This Row],[change to date]]+DATE(1970,1,1)</f>
        <v>42107</v>
      </c>
      <c r="O454" t="b">
        <v>0</v>
      </c>
      <c r="P454">
        <v>12</v>
      </c>
      <c r="Q454" t="b">
        <v>0</v>
      </c>
      <c r="R454" t="s">
        <v>8268</v>
      </c>
    </row>
    <row r="455" spans="1:18" ht="43.2" x14ac:dyDescent="0.55000000000000004">
      <c r="A455">
        <v>453</v>
      </c>
      <c r="B455" s="3" t="s">
        <v>454</v>
      </c>
      <c r="C455" s="3" t="s">
        <v>4563</v>
      </c>
      <c r="D455" s="10">
        <v>94875</v>
      </c>
      <c r="E455" s="12">
        <v>26</v>
      </c>
      <c r="F455" s="14">
        <f>Table1[[#This Row],[pledged]]/Table1[[#This Row],[goal]]*100</f>
        <v>2.7404479578392621E-2</v>
      </c>
      <c r="G455" t="s">
        <v>8220</v>
      </c>
      <c r="H455" t="s">
        <v>8223</v>
      </c>
      <c r="I455" t="s">
        <v>8245</v>
      </c>
      <c r="J455">
        <v>1424375279</v>
      </c>
      <c r="K455">
        <v>1422992879</v>
      </c>
      <c r="L455">
        <f>Table1[[#This Row],[launched_at]]/86400</f>
        <v>16469.824988425928</v>
      </c>
      <c r="M455" s="5" t="str">
        <f>TEXT(Table1[[#This Row],[div/86400]],"yyyy/mm/dd")</f>
        <v>1945/02/01</v>
      </c>
      <c r="N455" s="5">
        <f>Table1[[#This Row],[change to date]]+DATE(1970,1,1)</f>
        <v>42038</v>
      </c>
      <c r="O455" t="b">
        <v>0</v>
      </c>
      <c r="P455">
        <v>2</v>
      </c>
      <c r="Q455" t="b">
        <v>0</v>
      </c>
      <c r="R455" t="s">
        <v>8268</v>
      </c>
    </row>
    <row r="456" spans="1:18" ht="43.2" x14ac:dyDescent="0.55000000000000004">
      <c r="A456">
        <v>454</v>
      </c>
      <c r="B456" s="3" t="s">
        <v>455</v>
      </c>
      <c r="C456" s="3" t="s">
        <v>4564</v>
      </c>
      <c r="D456" s="10">
        <v>10000</v>
      </c>
      <c r="E456" s="12">
        <v>82</v>
      </c>
      <c r="F456" s="14">
        <f>Table1[[#This Row],[pledged]]/Table1[[#This Row],[goal]]*100</f>
        <v>0.82000000000000006</v>
      </c>
      <c r="G456" t="s">
        <v>8220</v>
      </c>
      <c r="H456" t="s">
        <v>8223</v>
      </c>
      <c r="I456" t="s">
        <v>8245</v>
      </c>
      <c r="J456">
        <v>1417007640</v>
      </c>
      <c r="K456">
        <v>1414343571</v>
      </c>
      <c r="L456">
        <f>Table1[[#This Row],[launched_at]]/86400</f>
        <v>16369.717256944445</v>
      </c>
      <c r="M456" s="5" t="str">
        <f>TEXT(Table1[[#This Row],[div/86400]],"yyyy/mm/dd")</f>
        <v>1944/10/24</v>
      </c>
      <c r="N456" s="5">
        <f>Table1[[#This Row],[change to date]]+DATE(1970,1,1)</f>
        <v>41938</v>
      </c>
      <c r="O456" t="b">
        <v>0</v>
      </c>
      <c r="P456">
        <v>5</v>
      </c>
      <c r="Q456" t="b">
        <v>0</v>
      </c>
      <c r="R456" t="s">
        <v>8268</v>
      </c>
    </row>
    <row r="457" spans="1:18" ht="43.2" x14ac:dyDescent="0.55000000000000004">
      <c r="A457">
        <v>455</v>
      </c>
      <c r="B457" s="3" t="s">
        <v>456</v>
      </c>
      <c r="C457" s="3" t="s">
        <v>4565</v>
      </c>
      <c r="D457" s="10">
        <v>65000</v>
      </c>
      <c r="E457" s="12">
        <v>45</v>
      </c>
      <c r="F457" s="14">
        <f>Table1[[#This Row],[pledged]]/Table1[[#This Row],[goal]]*100</f>
        <v>6.9230769230769221E-2</v>
      </c>
      <c r="G457" t="s">
        <v>8220</v>
      </c>
      <c r="H457" t="s">
        <v>8223</v>
      </c>
      <c r="I457" t="s">
        <v>8245</v>
      </c>
      <c r="J457">
        <v>1334622660</v>
      </c>
      <c r="K457">
        <v>1330733022</v>
      </c>
      <c r="L457">
        <f>Table1[[#This Row],[launched_at]]/86400</f>
        <v>15402.002569444445</v>
      </c>
      <c r="M457" s="5" t="str">
        <f>TEXT(Table1[[#This Row],[div/86400]],"yyyy/mm/dd")</f>
        <v>1942/03/02</v>
      </c>
      <c r="N457" s="5">
        <f>Table1[[#This Row],[change to date]]+DATE(1970,1,1)</f>
        <v>40971</v>
      </c>
      <c r="O457" t="b">
        <v>0</v>
      </c>
      <c r="P457">
        <v>2</v>
      </c>
      <c r="Q457" t="b">
        <v>0</v>
      </c>
      <c r="R457" t="s">
        <v>8268</v>
      </c>
    </row>
    <row r="458" spans="1:18" ht="43.2" x14ac:dyDescent="0.55000000000000004">
      <c r="A458">
        <v>456</v>
      </c>
      <c r="B458" s="3" t="s">
        <v>457</v>
      </c>
      <c r="C458" s="3" t="s">
        <v>4566</v>
      </c>
      <c r="D458" s="10">
        <v>8888</v>
      </c>
      <c r="E458" s="12">
        <v>61</v>
      </c>
      <c r="F458" s="14">
        <f>Table1[[#This Row],[pledged]]/Table1[[#This Row],[goal]]*100</f>
        <v>0.68631863186318631</v>
      </c>
      <c r="G458" t="s">
        <v>8220</v>
      </c>
      <c r="H458" t="s">
        <v>8223</v>
      </c>
      <c r="I458" t="s">
        <v>8245</v>
      </c>
      <c r="J458">
        <v>1382414340</v>
      </c>
      <c r="K458">
        <v>1380559201</v>
      </c>
      <c r="L458">
        <f>Table1[[#This Row],[launched_at]]/86400</f>
        <v>15978.694456018518</v>
      </c>
      <c r="M458" s="5" t="str">
        <f>TEXT(Table1[[#This Row],[div/86400]],"yyyy/mm/dd")</f>
        <v>1943/09/29</v>
      </c>
      <c r="N458" s="5">
        <f>Table1[[#This Row],[change to date]]+DATE(1970,1,1)</f>
        <v>41547</v>
      </c>
      <c r="O458" t="b">
        <v>0</v>
      </c>
      <c r="P458">
        <v>3</v>
      </c>
      <c r="Q458" t="b">
        <v>0</v>
      </c>
      <c r="R458" t="s">
        <v>8268</v>
      </c>
    </row>
    <row r="459" spans="1:18" ht="43.2" x14ac:dyDescent="0.55000000000000004">
      <c r="A459">
        <v>457</v>
      </c>
      <c r="B459" s="3" t="s">
        <v>458</v>
      </c>
      <c r="C459" s="3" t="s">
        <v>4567</v>
      </c>
      <c r="D459" s="10">
        <v>20000</v>
      </c>
      <c r="E459" s="12">
        <v>0</v>
      </c>
      <c r="F459" s="14">
        <f>Table1[[#This Row],[pledged]]/Table1[[#This Row],[goal]]*100</f>
        <v>0</v>
      </c>
      <c r="G459" t="s">
        <v>8220</v>
      </c>
      <c r="H459" t="s">
        <v>8228</v>
      </c>
      <c r="I459" t="s">
        <v>8250</v>
      </c>
      <c r="J459">
        <v>1408213512</v>
      </c>
      <c r="K459">
        <v>1405621512</v>
      </c>
      <c r="L459">
        <f>Table1[[#This Row],[launched_at]]/86400</f>
        <v>16268.7675</v>
      </c>
      <c r="M459" s="5" t="str">
        <f>TEXT(Table1[[#This Row],[div/86400]],"yyyy/mm/dd")</f>
        <v>1944/07/15</v>
      </c>
      <c r="N459" s="5">
        <f>Table1[[#This Row],[change to date]]+DATE(1970,1,1)</f>
        <v>41837</v>
      </c>
      <c r="O459" t="b">
        <v>0</v>
      </c>
      <c r="P459">
        <v>0</v>
      </c>
      <c r="Q459" t="b">
        <v>0</v>
      </c>
      <c r="R459" t="s">
        <v>8268</v>
      </c>
    </row>
    <row r="460" spans="1:18" ht="43.2" x14ac:dyDescent="0.55000000000000004">
      <c r="A460">
        <v>458</v>
      </c>
      <c r="B460" s="3" t="s">
        <v>459</v>
      </c>
      <c r="C460" s="3" t="s">
        <v>4568</v>
      </c>
      <c r="D460" s="10">
        <v>10000</v>
      </c>
      <c r="E460" s="12">
        <v>821</v>
      </c>
      <c r="F460" s="14">
        <f>Table1[[#This Row],[pledged]]/Table1[[#This Row],[goal]]*100</f>
        <v>8.2100000000000009</v>
      </c>
      <c r="G460" t="s">
        <v>8220</v>
      </c>
      <c r="H460" t="s">
        <v>8224</v>
      </c>
      <c r="I460" t="s">
        <v>8246</v>
      </c>
      <c r="J460">
        <v>1368550060</v>
      </c>
      <c r="K460">
        <v>1365958060</v>
      </c>
      <c r="L460">
        <f>Table1[[#This Row],[launched_at]]/86400</f>
        <v>15809.699768518518</v>
      </c>
      <c r="M460" s="5" t="str">
        <f>TEXT(Table1[[#This Row],[div/86400]],"yyyy/mm/dd")</f>
        <v>1943/04/13</v>
      </c>
      <c r="N460" s="5">
        <f>Table1[[#This Row],[change to date]]+DATE(1970,1,1)</f>
        <v>41378</v>
      </c>
      <c r="O460" t="b">
        <v>0</v>
      </c>
      <c r="P460">
        <v>49</v>
      </c>
      <c r="Q460" t="b">
        <v>0</v>
      </c>
      <c r="R460" t="s">
        <v>8268</v>
      </c>
    </row>
    <row r="461" spans="1:18" ht="43.2" x14ac:dyDescent="0.55000000000000004">
      <c r="A461">
        <v>459</v>
      </c>
      <c r="B461" s="3" t="s">
        <v>460</v>
      </c>
      <c r="C461" s="3" t="s">
        <v>4569</v>
      </c>
      <c r="D461" s="10">
        <v>39000</v>
      </c>
      <c r="E461" s="12">
        <v>25</v>
      </c>
      <c r="F461" s="14">
        <f>Table1[[#This Row],[pledged]]/Table1[[#This Row],[goal]]*100</f>
        <v>6.4102564102564097E-2</v>
      </c>
      <c r="G461" t="s">
        <v>8220</v>
      </c>
      <c r="H461" t="s">
        <v>8223</v>
      </c>
      <c r="I461" t="s">
        <v>8245</v>
      </c>
      <c r="J461">
        <v>1321201327</v>
      </c>
      <c r="K461">
        <v>1316013727</v>
      </c>
      <c r="L461">
        <f>Table1[[#This Row],[launched_at]]/86400</f>
        <v>15231.640358796296</v>
      </c>
      <c r="M461" s="5" t="str">
        <f>TEXT(Table1[[#This Row],[div/86400]],"yyyy/mm/dd")</f>
        <v>1941/09/12</v>
      </c>
      <c r="N461" s="5">
        <f>Table1[[#This Row],[change to date]]+DATE(1970,1,1)</f>
        <v>40800</v>
      </c>
      <c r="O461" t="b">
        <v>0</v>
      </c>
      <c r="P461">
        <v>1</v>
      </c>
      <c r="Q461" t="b">
        <v>0</v>
      </c>
      <c r="R461" t="s">
        <v>8268</v>
      </c>
    </row>
    <row r="462" spans="1:18" ht="28.8" x14ac:dyDescent="0.55000000000000004">
      <c r="A462">
        <v>460</v>
      </c>
      <c r="B462" s="3" t="s">
        <v>461</v>
      </c>
      <c r="C462" s="3" t="s">
        <v>4570</v>
      </c>
      <c r="D462" s="10">
        <v>8500</v>
      </c>
      <c r="E462" s="12">
        <v>25</v>
      </c>
      <c r="F462" s="14">
        <f>Table1[[#This Row],[pledged]]/Table1[[#This Row],[goal]]*100</f>
        <v>0.29411764705882354</v>
      </c>
      <c r="G462" t="s">
        <v>8220</v>
      </c>
      <c r="H462" t="s">
        <v>8223</v>
      </c>
      <c r="I462" t="s">
        <v>8245</v>
      </c>
      <c r="J462">
        <v>1401595200</v>
      </c>
      <c r="K462">
        <v>1398862875</v>
      </c>
      <c r="L462">
        <f>Table1[[#This Row],[launched_at]]/86400</f>
        <v>16190.542534722223</v>
      </c>
      <c r="M462" s="5" t="str">
        <f>TEXT(Table1[[#This Row],[div/86400]],"yyyy/mm/dd")</f>
        <v>1944/04/28</v>
      </c>
      <c r="N462" s="5">
        <f>Table1[[#This Row],[change to date]]+DATE(1970,1,1)</f>
        <v>41759</v>
      </c>
      <c r="O462" t="b">
        <v>0</v>
      </c>
      <c r="P462">
        <v>2</v>
      </c>
      <c r="Q462" t="b">
        <v>0</v>
      </c>
      <c r="R462" t="s">
        <v>8268</v>
      </c>
    </row>
    <row r="463" spans="1:18" ht="43.2" x14ac:dyDescent="0.55000000000000004">
      <c r="A463">
        <v>461</v>
      </c>
      <c r="B463" s="3" t="s">
        <v>462</v>
      </c>
      <c r="C463" s="3" t="s">
        <v>4571</v>
      </c>
      <c r="D463" s="10">
        <v>550</v>
      </c>
      <c r="E463" s="12">
        <v>0</v>
      </c>
      <c r="F463" s="14">
        <f>Table1[[#This Row],[pledged]]/Table1[[#This Row],[goal]]*100</f>
        <v>0</v>
      </c>
      <c r="G463" t="s">
        <v>8220</v>
      </c>
      <c r="H463" t="s">
        <v>8224</v>
      </c>
      <c r="I463" t="s">
        <v>8246</v>
      </c>
      <c r="J463">
        <v>1370204367</v>
      </c>
      <c r="K463">
        <v>1368476367</v>
      </c>
      <c r="L463">
        <f>Table1[[#This Row],[launched_at]]/86400</f>
        <v>15838.846840277778</v>
      </c>
      <c r="M463" s="5" t="str">
        <f>TEXT(Table1[[#This Row],[div/86400]],"yyyy/mm/dd")</f>
        <v>1943/05/12</v>
      </c>
      <c r="N463" s="5">
        <f>Table1[[#This Row],[change to date]]+DATE(1970,1,1)</f>
        <v>41407</v>
      </c>
      <c r="O463" t="b">
        <v>0</v>
      </c>
      <c r="P463">
        <v>0</v>
      </c>
      <c r="Q463" t="b">
        <v>0</v>
      </c>
      <c r="R463" t="s">
        <v>8268</v>
      </c>
    </row>
    <row r="464" spans="1:18" ht="43.2" x14ac:dyDescent="0.55000000000000004">
      <c r="A464">
        <v>462</v>
      </c>
      <c r="B464" s="3" t="s">
        <v>463</v>
      </c>
      <c r="C464" s="3" t="s">
        <v>4572</v>
      </c>
      <c r="D464" s="10">
        <v>100000</v>
      </c>
      <c r="E464" s="12">
        <v>0</v>
      </c>
      <c r="F464" s="14">
        <f>Table1[[#This Row],[pledged]]/Table1[[#This Row],[goal]]*100</f>
        <v>0</v>
      </c>
      <c r="G464" t="s">
        <v>8220</v>
      </c>
      <c r="H464" t="s">
        <v>8223</v>
      </c>
      <c r="I464" t="s">
        <v>8245</v>
      </c>
      <c r="J464">
        <v>1312945341</v>
      </c>
      <c r="K464">
        <v>1307761341</v>
      </c>
      <c r="L464">
        <f>Table1[[#This Row],[launched_at]]/86400</f>
        <v>15136.126631944444</v>
      </c>
      <c r="M464" s="5" t="str">
        <f>TEXT(Table1[[#This Row],[div/86400]],"yyyy/mm/dd")</f>
        <v>1941/06/09</v>
      </c>
      <c r="N464" s="5">
        <f>Table1[[#This Row],[change to date]]+DATE(1970,1,1)</f>
        <v>40705</v>
      </c>
      <c r="O464" t="b">
        <v>0</v>
      </c>
      <c r="P464">
        <v>0</v>
      </c>
      <c r="Q464" t="b">
        <v>0</v>
      </c>
      <c r="R464" t="s">
        <v>8268</v>
      </c>
    </row>
    <row r="465" spans="1:18" ht="43.2" x14ac:dyDescent="0.55000000000000004">
      <c r="A465">
        <v>463</v>
      </c>
      <c r="B465" s="3" t="s">
        <v>464</v>
      </c>
      <c r="C465" s="3" t="s">
        <v>4573</v>
      </c>
      <c r="D465" s="10">
        <v>55000</v>
      </c>
      <c r="E465" s="12">
        <v>1250</v>
      </c>
      <c r="F465" s="14">
        <f>Table1[[#This Row],[pledged]]/Table1[[#This Row],[goal]]*100</f>
        <v>2.2727272727272729</v>
      </c>
      <c r="G465" t="s">
        <v>8220</v>
      </c>
      <c r="H465" t="s">
        <v>8223</v>
      </c>
      <c r="I465" t="s">
        <v>8245</v>
      </c>
      <c r="J465">
        <v>1316883753</v>
      </c>
      <c r="K465">
        <v>1311699753</v>
      </c>
      <c r="L465">
        <f>Table1[[#This Row],[launched_at]]/86400</f>
        <v>15181.710104166666</v>
      </c>
      <c r="M465" s="5" t="str">
        <f>TEXT(Table1[[#This Row],[div/86400]],"yyyy/mm/dd")</f>
        <v>1941/07/24</v>
      </c>
      <c r="N465" s="5">
        <f>Table1[[#This Row],[change to date]]+DATE(1970,1,1)</f>
        <v>40750</v>
      </c>
      <c r="O465" t="b">
        <v>0</v>
      </c>
      <c r="P465">
        <v>11</v>
      </c>
      <c r="Q465" t="b">
        <v>0</v>
      </c>
      <c r="R465" t="s">
        <v>8268</v>
      </c>
    </row>
    <row r="466" spans="1:18" ht="28.8" x14ac:dyDescent="0.55000000000000004">
      <c r="A466">
        <v>464</v>
      </c>
      <c r="B466" s="3" t="s">
        <v>465</v>
      </c>
      <c r="C466" s="3" t="s">
        <v>4574</v>
      </c>
      <c r="D466" s="10">
        <v>1010</v>
      </c>
      <c r="E466" s="12">
        <v>1</v>
      </c>
      <c r="F466" s="14">
        <f>Table1[[#This Row],[pledged]]/Table1[[#This Row],[goal]]*100</f>
        <v>9.9009900990099015E-2</v>
      </c>
      <c r="G466" t="s">
        <v>8220</v>
      </c>
      <c r="H466" t="s">
        <v>8235</v>
      </c>
      <c r="I466" t="s">
        <v>8248</v>
      </c>
      <c r="J466">
        <v>1463602935</v>
      </c>
      <c r="K466">
        <v>1461874935</v>
      </c>
      <c r="L466">
        <f>Table1[[#This Row],[launched_at]]/86400</f>
        <v>16919.84878472222</v>
      </c>
      <c r="M466" s="5" t="str">
        <f>TEXT(Table1[[#This Row],[div/86400]],"yyyy/mm/dd")</f>
        <v>1946/04/27</v>
      </c>
      <c r="N466" s="5">
        <f>Table1[[#This Row],[change to date]]+DATE(1970,1,1)</f>
        <v>42488</v>
      </c>
      <c r="O466" t="b">
        <v>0</v>
      </c>
      <c r="P466">
        <v>1</v>
      </c>
      <c r="Q466" t="b">
        <v>0</v>
      </c>
      <c r="R466" t="s">
        <v>8268</v>
      </c>
    </row>
    <row r="467" spans="1:18" x14ac:dyDescent="0.55000000000000004">
      <c r="A467">
        <v>465</v>
      </c>
      <c r="B467" s="3" t="s">
        <v>466</v>
      </c>
      <c r="C467" s="3" t="s">
        <v>4575</v>
      </c>
      <c r="D467" s="10">
        <v>512</v>
      </c>
      <c r="E467" s="12">
        <v>138</v>
      </c>
      <c r="F467" s="14">
        <f>Table1[[#This Row],[pledged]]/Table1[[#This Row],[goal]]*100</f>
        <v>26.953125</v>
      </c>
      <c r="G467" t="s">
        <v>8220</v>
      </c>
      <c r="H467" t="s">
        <v>8223</v>
      </c>
      <c r="I467" t="s">
        <v>8245</v>
      </c>
      <c r="J467">
        <v>1403837574</v>
      </c>
      <c r="K467">
        <v>1402455174</v>
      </c>
      <c r="L467">
        <f>Table1[[#This Row],[launched_at]]/86400</f>
        <v>16232.120069444445</v>
      </c>
      <c r="M467" s="5" t="str">
        <f>TEXT(Table1[[#This Row],[div/86400]],"yyyy/mm/dd")</f>
        <v>1944/06/09</v>
      </c>
      <c r="N467" s="5">
        <f>Table1[[#This Row],[change to date]]+DATE(1970,1,1)</f>
        <v>41801</v>
      </c>
      <c r="O467" t="b">
        <v>0</v>
      </c>
      <c r="P467">
        <v>8</v>
      </c>
      <c r="Q467" t="b">
        <v>0</v>
      </c>
      <c r="R467" t="s">
        <v>8268</v>
      </c>
    </row>
    <row r="468" spans="1:18" ht="43.2" x14ac:dyDescent="0.55000000000000004">
      <c r="A468">
        <v>466</v>
      </c>
      <c r="B468" s="3" t="s">
        <v>467</v>
      </c>
      <c r="C468" s="3" t="s">
        <v>4576</v>
      </c>
      <c r="D468" s="10">
        <v>10000</v>
      </c>
      <c r="E468" s="12">
        <v>76</v>
      </c>
      <c r="F468" s="14">
        <f>Table1[[#This Row],[pledged]]/Table1[[#This Row],[goal]]*100</f>
        <v>0.76</v>
      </c>
      <c r="G468" t="s">
        <v>8220</v>
      </c>
      <c r="H468" t="s">
        <v>8223</v>
      </c>
      <c r="I468" t="s">
        <v>8245</v>
      </c>
      <c r="J468">
        <v>1347057464</v>
      </c>
      <c r="K468">
        <v>1344465464</v>
      </c>
      <c r="L468">
        <f>Table1[[#This Row],[launched_at]]/86400</f>
        <v>15560.942870370371</v>
      </c>
      <c r="M468" s="5" t="str">
        <f>TEXT(Table1[[#This Row],[div/86400]],"yyyy/mm/dd")</f>
        <v>1942/08/07</v>
      </c>
      <c r="N468" s="5">
        <f>Table1[[#This Row],[change to date]]+DATE(1970,1,1)</f>
        <v>41129</v>
      </c>
      <c r="O468" t="b">
        <v>0</v>
      </c>
      <c r="P468">
        <v>5</v>
      </c>
      <c r="Q468" t="b">
        <v>0</v>
      </c>
      <c r="R468" t="s">
        <v>8268</v>
      </c>
    </row>
    <row r="469" spans="1:18" ht="43.2" x14ac:dyDescent="0.55000000000000004">
      <c r="A469">
        <v>467</v>
      </c>
      <c r="B469" s="3" t="s">
        <v>468</v>
      </c>
      <c r="C469" s="3" t="s">
        <v>4577</v>
      </c>
      <c r="D469" s="10">
        <v>20000</v>
      </c>
      <c r="E469" s="12">
        <v>4315</v>
      </c>
      <c r="F469" s="14">
        <f>Table1[[#This Row],[pledged]]/Table1[[#This Row],[goal]]*100</f>
        <v>21.574999999999999</v>
      </c>
      <c r="G469" t="s">
        <v>8220</v>
      </c>
      <c r="H469" t="s">
        <v>8223</v>
      </c>
      <c r="I469" t="s">
        <v>8245</v>
      </c>
      <c r="J469">
        <v>1348849134</v>
      </c>
      <c r="K469">
        <v>1344961134</v>
      </c>
      <c r="L469">
        <f>Table1[[#This Row],[launched_at]]/86400</f>
        <v>15566.679791666667</v>
      </c>
      <c r="M469" s="5" t="str">
        <f>TEXT(Table1[[#This Row],[div/86400]],"yyyy/mm/dd")</f>
        <v>1942/08/13</v>
      </c>
      <c r="N469" s="5">
        <f>Table1[[#This Row],[change to date]]+DATE(1970,1,1)</f>
        <v>41135</v>
      </c>
      <c r="O469" t="b">
        <v>0</v>
      </c>
      <c r="P469">
        <v>39</v>
      </c>
      <c r="Q469" t="b">
        <v>0</v>
      </c>
      <c r="R469" t="s">
        <v>8268</v>
      </c>
    </row>
    <row r="470" spans="1:18" ht="43.2" x14ac:dyDescent="0.55000000000000004">
      <c r="A470">
        <v>468</v>
      </c>
      <c r="B470" s="3" t="s">
        <v>469</v>
      </c>
      <c r="C470" s="3" t="s">
        <v>4578</v>
      </c>
      <c r="D470" s="10">
        <v>7500</v>
      </c>
      <c r="E470" s="12">
        <v>0</v>
      </c>
      <c r="F470" s="14">
        <f>Table1[[#This Row],[pledged]]/Table1[[#This Row],[goal]]*100</f>
        <v>0</v>
      </c>
      <c r="G470" t="s">
        <v>8220</v>
      </c>
      <c r="H470" t="s">
        <v>8223</v>
      </c>
      <c r="I470" t="s">
        <v>8245</v>
      </c>
      <c r="J470">
        <v>1341978665</v>
      </c>
      <c r="K470">
        <v>1336795283</v>
      </c>
      <c r="L470">
        <f>Table1[[#This Row],[launched_at]]/86400</f>
        <v>15472.167627314815</v>
      </c>
      <c r="M470" s="5" t="str">
        <f>TEXT(Table1[[#This Row],[div/86400]],"yyyy/mm/dd")</f>
        <v>1942/05/11</v>
      </c>
      <c r="N470" s="5">
        <f>Table1[[#This Row],[change to date]]+DATE(1970,1,1)</f>
        <v>41041</v>
      </c>
      <c r="O470" t="b">
        <v>0</v>
      </c>
      <c r="P470">
        <v>0</v>
      </c>
      <c r="Q470" t="b">
        <v>0</v>
      </c>
      <c r="R470" t="s">
        <v>8268</v>
      </c>
    </row>
    <row r="471" spans="1:18" ht="28.8" x14ac:dyDescent="0.55000000000000004">
      <c r="A471">
        <v>469</v>
      </c>
      <c r="B471" s="3" t="s">
        <v>470</v>
      </c>
      <c r="C471" s="3" t="s">
        <v>4579</v>
      </c>
      <c r="D471" s="10">
        <v>6000</v>
      </c>
      <c r="E471" s="12">
        <v>0</v>
      </c>
      <c r="F471" s="14">
        <f>Table1[[#This Row],[pledged]]/Table1[[#This Row],[goal]]*100</f>
        <v>0</v>
      </c>
      <c r="G471" t="s">
        <v>8220</v>
      </c>
      <c r="H471" t="s">
        <v>8224</v>
      </c>
      <c r="I471" t="s">
        <v>8246</v>
      </c>
      <c r="J471">
        <v>1409960724</v>
      </c>
      <c r="K471">
        <v>1404776724</v>
      </c>
      <c r="L471">
        <f>Table1[[#This Row],[launched_at]]/86400</f>
        <v>16258.989861111111</v>
      </c>
      <c r="M471" s="5" t="str">
        <f>TEXT(Table1[[#This Row],[div/86400]],"yyyy/mm/dd")</f>
        <v>1944/07/05</v>
      </c>
      <c r="N471" s="5">
        <f>Table1[[#This Row],[change to date]]+DATE(1970,1,1)</f>
        <v>41827</v>
      </c>
      <c r="O471" t="b">
        <v>0</v>
      </c>
      <c r="P471">
        <v>0</v>
      </c>
      <c r="Q471" t="b">
        <v>0</v>
      </c>
      <c r="R471" t="s">
        <v>8268</v>
      </c>
    </row>
    <row r="472" spans="1:18" ht="43.2" x14ac:dyDescent="0.55000000000000004">
      <c r="A472">
        <v>470</v>
      </c>
      <c r="B472" s="3" t="s">
        <v>471</v>
      </c>
      <c r="C472" s="3" t="s">
        <v>4580</v>
      </c>
      <c r="D472" s="10">
        <v>5000</v>
      </c>
      <c r="E472" s="12">
        <v>51</v>
      </c>
      <c r="F472" s="14">
        <f>Table1[[#This Row],[pledged]]/Table1[[#This Row],[goal]]*100</f>
        <v>1.02</v>
      </c>
      <c r="G472" t="s">
        <v>8220</v>
      </c>
      <c r="H472" t="s">
        <v>8223</v>
      </c>
      <c r="I472" t="s">
        <v>8245</v>
      </c>
      <c r="J472">
        <v>1389844800</v>
      </c>
      <c r="K472">
        <v>1385524889</v>
      </c>
      <c r="L472">
        <f>Table1[[#This Row],[launched_at]]/86400</f>
        <v>16036.167696759259</v>
      </c>
      <c r="M472" s="5" t="str">
        <f>TEXT(Table1[[#This Row],[div/86400]],"yyyy/mm/dd")</f>
        <v>1943/11/26</v>
      </c>
      <c r="N472" s="5">
        <f>Table1[[#This Row],[change to date]]+DATE(1970,1,1)</f>
        <v>41605</v>
      </c>
      <c r="O472" t="b">
        <v>0</v>
      </c>
      <c r="P472">
        <v>2</v>
      </c>
      <c r="Q472" t="b">
        <v>0</v>
      </c>
      <c r="R472" t="s">
        <v>8268</v>
      </c>
    </row>
    <row r="473" spans="1:18" ht="43.2" x14ac:dyDescent="0.55000000000000004">
      <c r="A473">
        <v>471</v>
      </c>
      <c r="B473" s="3" t="s">
        <v>472</v>
      </c>
      <c r="C473" s="3" t="s">
        <v>4581</v>
      </c>
      <c r="D473" s="10">
        <v>55000</v>
      </c>
      <c r="E473" s="12">
        <v>6541</v>
      </c>
      <c r="F473" s="14">
        <f>Table1[[#This Row],[pledged]]/Table1[[#This Row],[goal]]*100</f>
        <v>11.892727272727273</v>
      </c>
      <c r="G473" t="s">
        <v>8220</v>
      </c>
      <c r="H473" t="s">
        <v>8223</v>
      </c>
      <c r="I473" t="s">
        <v>8245</v>
      </c>
      <c r="J473">
        <v>1397924379</v>
      </c>
      <c r="K473">
        <v>1394039979</v>
      </c>
      <c r="L473">
        <f>Table1[[#This Row],[launched_at]]/86400</f>
        <v>16134.721979166667</v>
      </c>
      <c r="M473" s="5" t="str">
        <f>TEXT(Table1[[#This Row],[div/86400]],"yyyy/mm/dd")</f>
        <v>1944/03/03</v>
      </c>
      <c r="N473" s="5">
        <f>Table1[[#This Row],[change to date]]+DATE(1970,1,1)</f>
        <v>41703</v>
      </c>
      <c r="O473" t="b">
        <v>0</v>
      </c>
      <c r="P473">
        <v>170</v>
      </c>
      <c r="Q473" t="b">
        <v>0</v>
      </c>
      <c r="R473" t="s">
        <v>8268</v>
      </c>
    </row>
    <row r="474" spans="1:18" ht="43.2" x14ac:dyDescent="0.55000000000000004">
      <c r="A474">
        <v>472</v>
      </c>
      <c r="B474" s="3" t="s">
        <v>473</v>
      </c>
      <c r="C474" s="3" t="s">
        <v>4582</v>
      </c>
      <c r="D474" s="10">
        <v>800</v>
      </c>
      <c r="E474" s="12">
        <v>141</v>
      </c>
      <c r="F474" s="14">
        <f>Table1[[#This Row],[pledged]]/Table1[[#This Row],[goal]]*100</f>
        <v>17.625</v>
      </c>
      <c r="G474" t="s">
        <v>8220</v>
      </c>
      <c r="H474" t="s">
        <v>8223</v>
      </c>
      <c r="I474" t="s">
        <v>8245</v>
      </c>
      <c r="J474">
        <v>1408831718</v>
      </c>
      <c r="K474">
        <v>1406239718</v>
      </c>
      <c r="L474">
        <f>Table1[[#This Row],[launched_at]]/86400</f>
        <v>16275.922662037037</v>
      </c>
      <c r="M474" s="5" t="str">
        <f>TEXT(Table1[[#This Row],[div/86400]],"yyyy/mm/dd")</f>
        <v>1944/07/22</v>
      </c>
      <c r="N474" s="5">
        <f>Table1[[#This Row],[change to date]]+DATE(1970,1,1)</f>
        <v>41844</v>
      </c>
      <c r="O474" t="b">
        <v>0</v>
      </c>
      <c r="P474">
        <v>5</v>
      </c>
      <c r="Q474" t="b">
        <v>0</v>
      </c>
      <c r="R474" t="s">
        <v>8268</v>
      </c>
    </row>
    <row r="475" spans="1:18" ht="43.2" x14ac:dyDescent="0.55000000000000004">
      <c r="A475">
        <v>473</v>
      </c>
      <c r="B475" s="3" t="s">
        <v>474</v>
      </c>
      <c r="C475" s="3" t="s">
        <v>4583</v>
      </c>
      <c r="D475" s="10">
        <v>30000</v>
      </c>
      <c r="E475" s="12">
        <v>861</v>
      </c>
      <c r="F475" s="14">
        <f>Table1[[#This Row],[pledged]]/Table1[[#This Row],[goal]]*100</f>
        <v>2.87</v>
      </c>
      <c r="G475" t="s">
        <v>8220</v>
      </c>
      <c r="H475" t="s">
        <v>8223</v>
      </c>
      <c r="I475" t="s">
        <v>8245</v>
      </c>
      <c r="J475">
        <v>1410972319</v>
      </c>
      <c r="K475">
        <v>1408380319</v>
      </c>
      <c r="L475">
        <f>Table1[[#This Row],[launched_at]]/86400</f>
        <v>16300.698136574074</v>
      </c>
      <c r="M475" s="5" t="str">
        <f>TEXT(Table1[[#This Row],[div/86400]],"yyyy/mm/dd")</f>
        <v>1944/08/16</v>
      </c>
      <c r="N475" s="5">
        <f>Table1[[#This Row],[change to date]]+DATE(1970,1,1)</f>
        <v>41869</v>
      </c>
      <c r="O475" t="b">
        <v>0</v>
      </c>
      <c r="P475">
        <v>14</v>
      </c>
      <c r="Q475" t="b">
        <v>0</v>
      </c>
      <c r="R475" t="s">
        <v>8268</v>
      </c>
    </row>
    <row r="476" spans="1:18" ht="43.2" x14ac:dyDescent="0.55000000000000004">
      <c r="A476">
        <v>474</v>
      </c>
      <c r="B476" s="3" t="s">
        <v>475</v>
      </c>
      <c r="C476" s="3" t="s">
        <v>4584</v>
      </c>
      <c r="D476" s="10">
        <v>3300</v>
      </c>
      <c r="E476" s="12">
        <v>1</v>
      </c>
      <c r="F476" s="14">
        <f>Table1[[#This Row],[pledged]]/Table1[[#This Row],[goal]]*100</f>
        <v>3.0303030303030304E-2</v>
      </c>
      <c r="G476" t="s">
        <v>8220</v>
      </c>
      <c r="H476" t="s">
        <v>8223</v>
      </c>
      <c r="I476" t="s">
        <v>8245</v>
      </c>
      <c r="J476">
        <v>1487318029</v>
      </c>
      <c r="K476">
        <v>1484726029</v>
      </c>
      <c r="L476">
        <f>Table1[[#This Row],[launched_at]]/86400</f>
        <v>17184.329039351851</v>
      </c>
      <c r="M476" s="5" t="str">
        <f>TEXT(Table1[[#This Row],[div/86400]],"yyyy/mm/dd")</f>
        <v>1947/01/17</v>
      </c>
      <c r="N476" s="5">
        <f>Table1[[#This Row],[change to date]]+DATE(1970,1,1)</f>
        <v>42753</v>
      </c>
      <c r="O476" t="b">
        <v>0</v>
      </c>
      <c r="P476">
        <v>1</v>
      </c>
      <c r="Q476" t="b">
        <v>0</v>
      </c>
      <c r="R476" t="s">
        <v>8268</v>
      </c>
    </row>
    <row r="477" spans="1:18" ht="43.2" x14ac:dyDescent="0.55000000000000004">
      <c r="A477">
        <v>475</v>
      </c>
      <c r="B477" s="3" t="s">
        <v>476</v>
      </c>
      <c r="C477" s="3" t="s">
        <v>4585</v>
      </c>
      <c r="D477" s="10">
        <v>2000</v>
      </c>
      <c r="E477" s="12">
        <v>0</v>
      </c>
      <c r="F477" s="14">
        <f>Table1[[#This Row],[pledged]]/Table1[[#This Row],[goal]]*100</f>
        <v>0</v>
      </c>
      <c r="G477" t="s">
        <v>8220</v>
      </c>
      <c r="H477" t="s">
        <v>8223</v>
      </c>
      <c r="I477" t="s">
        <v>8245</v>
      </c>
      <c r="J477">
        <v>1430877843</v>
      </c>
      <c r="K477">
        <v>1428285843</v>
      </c>
      <c r="L477">
        <f>Table1[[#This Row],[launched_at]]/86400</f>
        <v>16531.086145833335</v>
      </c>
      <c r="M477" s="5" t="str">
        <f>TEXT(Table1[[#This Row],[div/86400]],"yyyy/mm/dd")</f>
        <v>1945/04/04</v>
      </c>
      <c r="N477" s="5">
        <f>Table1[[#This Row],[change to date]]+DATE(1970,1,1)</f>
        <v>42100</v>
      </c>
      <c r="O477" t="b">
        <v>0</v>
      </c>
      <c r="P477">
        <v>0</v>
      </c>
      <c r="Q477" t="b">
        <v>0</v>
      </c>
      <c r="R477" t="s">
        <v>8268</v>
      </c>
    </row>
    <row r="478" spans="1:18" x14ac:dyDescent="0.55000000000000004">
      <c r="A478">
        <v>476</v>
      </c>
      <c r="B478" s="3" t="s">
        <v>477</v>
      </c>
      <c r="C478" s="3" t="s">
        <v>4586</v>
      </c>
      <c r="D478" s="10">
        <v>220000</v>
      </c>
      <c r="E478" s="12">
        <v>4906.59</v>
      </c>
      <c r="F478" s="14">
        <f>Table1[[#This Row],[pledged]]/Table1[[#This Row],[goal]]*100</f>
        <v>2.230268181818182</v>
      </c>
      <c r="G478" t="s">
        <v>8220</v>
      </c>
      <c r="H478" t="s">
        <v>8223</v>
      </c>
      <c r="I478" t="s">
        <v>8245</v>
      </c>
      <c r="J478">
        <v>1401767940</v>
      </c>
      <c r="K478">
        <v>1398727441</v>
      </c>
      <c r="L478">
        <f>Table1[[#This Row],[launched_at]]/86400</f>
        <v>16188.975011574074</v>
      </c>
      <c r="M478" s="5" t="str">
        <f>TEXT(Table1[[#This Row],[div/86400]],"yyyy/mm/dd")</f>
        <v>1944/04/26</v>
      </c>
      <c r="N478" s="5">
        <f>Table1[[#This Row],[change to date]]+DATE(1970,1,1)</f>
        <v>41757</v>
      </c>
      <c r="O478" t="b">
        <v>0</v>
      </c>
      <c r="P478">
        <v>124</v>
      </c>
      <c r="Q478" t="b">
        <v>0</v>
      </c>
      <c r="R478" t="s">
        <v>8268</v>
      </c>
    </row>
    <row r="479" spans="1:18" ht="43.2" x14ac:dyDescent="0.55000000000000004">
      <c r="A479">
        <v>477</v>
      </c>
      <c r="B479" s="3" t="s">
        <v>478</v>
      </c>
      <c r="C479" s="3" t="s">
        <v>4587</v>
      </c>
      <c r="D479" s="10">
        <v>1500</v>
      </c>
      <c r="E479" s="12">
        <v>0</v>
      </c>
      <c r="F479" s="14">
        <f>Table1[[#This Row],[pledged]]/Table1[[#This Row],[goal]]*100</f>
        <v>0</v>
      </c>
      <c r="G479" t="s">
        <v>8220</v>
      </c>
      <c r="H479" t="s">
        <v>8223</v>
      </c>
      <c r="I479" t="s">
        <v>8245</v>
      </c>
      <c r="J479">
        <v>1337371334</v>
      </c>
      <c r="K479">
        <v>1332187334</v>
      </c>
      <c r="L479">
        <f>Table1[[#This Row],[launched_at]]/86400</f>
        <v>15418.834884259259</v>
      </c>
      <c r="M479" s="5" t="str">
        <f>TEXT(Table1[[#This Row],[div/86400]],"yyyy/mm/dd")</f>
        <v>1942/03/18</v>
      </c>
      <c r="N479" s="5">
        <f>Table1[[#This Row],[change to date]]+DATE(1970,1,1)</f>
        <v>40987</v>
      </c>
      <c r="O479" t="b">
        <v>0</v>
      </c>
      <c r="P479">
        <v>0</v>
      </c>
      <c r="Q479" t="b">
        <v>0</v>
      </c>
      <c r="R479" t="s">
        <v>8268</v>
      </c>
    </row>
    <row r="480" spans="1:18" ht="43.2" x14ac:dyDescent="0.55000000000000004">
      <c r="A480">
        <v>478</v>
      </c>
      <c r="B480" s="3" t="s">
        <v>479</v>
      </c>
      <c r="C480" s="3" t="s">
        <v>4588</v>
      </c>
      <c r="D480" s="10">
        <v>10000</v>
      </c>
      <c r="E480" s="12">
        <v>0</v>
      </c>
      <c r="F480" s="14">
        <f>Table1[[#This Row],[pledged]]/Table1[[#This Row],[goal]]*100</f>
        <v>0</v>
      </c>
      <c r="G480" t="s">
        <v>8220</v>
      </c>
      <c r="H480" t="s">
        <v>8223</v>
      </c>
      <c r="I480" t="s">
        <v>8245</v>
      </c>
      <c r="J480">
        <v>1427921509</v>
      </c>
      <c r="K480">
        <v>1425333109</v>
      </c>
      <c r="L480">
        <f>Table1[[#This Row],[launched_at]]/86400</f>
        <v>16496.910983796297</v>
      </c>
      <c r="M480" s="5" t="str">
        <f>TEXT(Table1[[#This Row],[div/86400]],"yyyy/mm/dd")</f>
        <v>1945/02/28</v>
      </c>
      <c r="N480" s="5">
        <f>Table1[[#This Row],[change to date]]+DATE(1970,1,1)</f>
        <v>42065</v>
      </c>
      <c r="O480" t="b">
        <v>0</v>
      </c>
      <c r="P480">
        <v>0</v>
      </c>
      <c r="Q480" t="b">
        <v>0</v>
      </c>
      <c r="R480" t="s">
        <v>8268</v>
      </c>
    </row>
    <row r="481" spans="1:18" ht="43.2" x14ac:dyDescent="0.55000000000000004">
      <c r="A481">
        <v>479</v>
      </c>
      <c r="B481" s="3" t="s">
        <v>480</v>
      </c>
      <c r="C481" s="3" t="s">
        <v>4589</v>
      </c>
      <c r="D481" s="10">
        <v>15000</v>
      </c>
      <c r="E481" s="12">
        <v>4884</v>
      </c>
      <c r="F481" s="14">
        <f>Table1[[#This Row],[pledged]]/Table1[[#This Row],[goal]]*100</f>
        <v>32.56</v>
      </c>
      <c r="G481" t="s">
        <v>8220</v>
      </c>
      <c r="H481" t="s">
        <v>8223</v>
      </c>
      <c r="I481" t="s">
        <v>8245</v>
      </c>
      <c r="J481">
        <v>1416566835</v>
      </c>
      <c r="K481">
        <v>1411379235</v>
      </c>
      <c r="L481">
        <f>Table1[[#This Row],[launched_at]]/86400</f>
        <v>16335.4078125</v>
      </c>
      <c r="M481" s="5" t="str">
        <f>TEXT(Table1[[#This Row],[div/86400]],"yyyy/mm/dd")</f>
        <v>1944/09/20</v>
      </c>
      <c r="N481" s="5">
        <f>Table1[[#This Row],[change to date]]+DATE(1970,1,1)</f>
        <v>41904</v>
      </c>
      <c r="O481" t="b">
        <v>0</v>
      </c>
      <c r="P481">
        <v>55</v>
      </c>
      <c r="Q481" t="b">
        <v>0</v>
      </c>
      <c r="R481" t="s">
        <v>8268</v>
      </c>
    </row>
    <row r="482" spans="1:18" ht="43.2" x14ac:dyDescent="0.55000000000000004">
      <c r="A482">
        <v>480</v>
      </c>
      <c r="B482" s="3" t="s">
        <v>481</v>
      </c>
      <c r="C482" s="3" t="s">
        <v>4590</v>
      </c>
      <c r="D482" s="10">
        <v>40000</v>
      </c>
      <c r="E482" s="12">
        <v>7764</v>
      </c>
      <c r="F482" s="14">
        <f>Table1[[#This Row],[pledged]]/Table1[[#This Row],[goal]]*100</f>
        <v>19.41</v>
      </c>
      <c r="G482" t="s">
        <v>8220</v>
      </c>
      <c r="H482" t="s">
        <v>8223</v>
      </c>
      <c r="I482" t="s">
        <v>8245</v>
      </c>
      <c r="J482">
        <v>1376049615</v>
      </c>
      <c r="K482">
        <v>1373457615</v>
      </c>
      <c r="L482">
        <f>Table1[[#This Row],[launched_at]]/86400</f>
        <v>15896.500173611112</v>
      </c>
      <c r="M482" s="5" t="str">
        <f>TEXT(Table1[[#This Row],[div/86400]],"yyyy/mm/dd")</f>
        <v>1943/07/09</v>
      </c>
      <c r="N482" s="5">
        <f>Table1[[#This Row],[change to date]]+DATE(1970,1,1)</f>
        <v>41465</v>
      </c>
      <c r="O482" t="b">
        <v>0</v>
      </c>
      <c r="P482">
        <v>140</v>
      </c>
      <c r="Q482" t="b">
        <v>0</v>
      </c>
      <c r="R482" t="s">
        <v>8268</v>
      </c>
    </row>
    <row r="483" spans="1:18" ht="43.2" x14ac:dyDescent="0.55000000000000004">
      <c r="A483">
        <v>481</v>
      </c>
      <c r="B483" s="3" t="s">
        <v>482</v>
      </c>
      <c r="C483" s="3" t="s">
        <v>4591</v>
      </c>
      <c r="D483" s="10">
        <v>30000</v>
      </c>
      <c r="E483" s="12">
        <v>1830</v>
      </c>
      <c r="F483" s="14">
        <f>Table1[[#This Row],[pledged]]/Table1[[#This Row],[goal]]*100</f>
        <v>6.1</v>
      </c>
      <c r="G483" t="s">
        <v>8220</v>
      </c>
      <c r="H483" t="s">
        <v>8223</v>
      </c>
      <c r="I483" t="s">
        <v>8245</v>
      </c>
      <c r="J483">
        <v>1349885289</v>
      </c>
      <c r="K483">
        <v>1347293289</v>
      </c>
      <c r="L483">
        <f>Table1[[#This Row],[launched_at]]/86400</f>
        <v>15593.672326388889</v>
      </c>
      <c r="M483" s="5" t="str">
        <f>TEXT(Table1[[#This Row],[div/86400]],"yyyy/mm/dd")</f>
        <v>1942/09/09</v>
      </c>
      <c r="N483" s="5">
        <f>Table1[[#This Row],[change to date]]+DATE(1970,1,1)</f>
        <v>41162</v>
      </c>
      <c r="O483" t="b">
        <v>0</v>
      </c>
      <c r="P483">
        <v>21</v>
      </c>
      <c r="Q483" t="b">
        <v>0</v>
      </c>
      <c r="R483" t="s">
        <v>8268</v>
      </c>
    </row>
    <row r="484" spans="1:18" ht="43.2" x14ac:dyDescent="0.55000000000000004">
      <c r="A484">
        <v>482</v>
      </c>
      <c r="B484" s="3" t="s">
        <v>483</v>
      </c>
      <c r="C484" s="3" t="s">
        <v>4592</v>
      </c>
      <c r="D484" s="10">
        <v>10000</v>
      </c>
      <c r="E484" s="12">
        <v>10</v>
      </c>
      <c r="F484" s="14">
        <f>Table1[[#This Row],[pledged]]/Table1[[#This Row],[goal]]*100</f>
        <v>0.1</v>
      </c>
      <c r="G484" t="s">
        <v>8220</v>
      </c>
      <c r="H484" t="s">
        <v>8223</v>
      </c>
      <c r="I484" t="s">
        <v>8245</v>
      </c>
      <c r="J484">
        <v>1460644440</v>
      </c>
      <c r="K484">
        <v>1458336690</v>
      </c>
      <c r="L484">
        <f>Table1[[#This Row],[launched_at]]/86400</f>
        <v>16878.896874999999</v>
      </c>
      <c r="M484" s="5" t="str">
        <f>TEXT(Table1[[#This Row],[div/86400]],"yyyy/mm/dd")</f>
        <v>1946/03/17</v>
      </c>
      <c r="N484" s="5">
        <f>Table1[[#This Row],[change to date]]+DATE(1970,1,1)</f>
        <v>42447</v>
      </c>
      <c r="O484" t="b">
        <v>0</v>
      </c>
      <c r="P484">
        <v>1</v>
      </c>
      <c r="Q484" t="b">
        <v>0</v>
      </c>
      <c r="R484" t="s">
        <v>8268</v>
      </c>
    </row>
    <row r="485" spans="1:18" ht="43.2" x14ac:dyDescent="0.55000000000000004">
      <c r="A485">
        <v>483</v>
      </c>
      <c r="B485" s="3" t="s">
        <v>484</v>
      </c>
      <c r="C485" s="3" t="s">
        <v>4593</v>
      </c>
      <c r="D485" s="10">
        <v>15000</v>
      </c>
      <c r="E485" s="12">
        <v>7530</v>
      </c>
      <c r="F485" s="14">
        <f>Table1[[#This Row],[pledged]]/Table1[[#This Row],[goal]]*100</f>
        <v>50.2</v>
      </c>
      <c r="G485" t="s">
        <v>8220</v>
      </c>
      <c r="H485" t="s">
        <v>8224</v>
      </c>
      <c r="I485" t="s">
        <v>8246</v>
      </c>
      <c r="J485">
        <v>1359434672</v>
      </c>
      <c r="K485">
        <v>1354250672</v>
      </c>
      <c r="L485">
        <f>Table1[[#This Row],[launched_at]]/86400</f>
        <v>15674.197592592593</v>
      </c>
      <c r="M485" s="5" t="str">
        <f>TEXT(Table1[[#This Row],[div/86400]],"yyyy/mm/dd")</f>
        <v>1942/11/29</v>
      </c>
      <c r="N485" s="5">
        <f>Table1[[#This Row],[change to date]]+DATE(1970,1,1)</f>
        <v>41243</v>
      </c>
      <c r="O485" t="b">
        <v>0</v>
      </c>
      <c r="P485">
        <v>147</v>
      </c>
      <c r="Q485" t="b">
        <v>0</v>
      </c>
      <c r="R485" t="s">
        <v>8268</v>
      </c>
    </row>
    <row r="486" spans="1:18" ht="43.2" x14ac:dyDescent="0.55000000000000004">
      <c r="A486">
        <v>484</v>
      </c>
      <c r="B486" s="3" t="s">
        <v>485</v>
      </c>
      <c r="C486" s="3" t="s">
        <v>4594</v>
      </c>
      <c r="D486" s="10">
        <v>80000</v>
      </c>
      <c r="E486" s="12">
        <v>149</v>
      </c>
      <c r="F486" s="14">
        <f>Table1[[#This Row],[pledged]]/Table1[[#This Row],[goal]]*100</f>
        <v>0.18625</v>
      </c>
      <c r="G486" t="s">
        <v>8220</v>
      </c>
      <c r="H486" t="s">
        <v>8224</v>
      </c>
      <c r="I486" t="s">
        <v>8246</v>
      </c>
      <c r="J486">
        <v>1446766372</v>
      </c>
      <c r="K486">
        <v>1443220372</v>
      </c>
      <c r="L486">
        <f>Table1[[#This Row],[launched_at]]/86400</f>
        <v>16703.93949074074</v>
      </c>
      <c r="M486" s="5" t="str">
        <f>TEXT(Table1[[#This Row],[div/86400]],"yyyy/mm/dd")</f>
        <v>1945/09/23</v>
      </c>
      <c r="N486" s="5">
        <f>Table1[[#This Row],[change to date]]+DATE(1970,1,1)</f>
        <v>42272</v>
      </c>
      <c r="O486" t="b">
        <v>0</v>
      </c>
      <c r="P486">
        <v>11</v>
      </c>
      <c r="Q486" t="b">
        <v>0</v>
      </c>
      <c r="R486" t="s">
        <v>8268</v>
      </c>
    </row>
    <row r="487" spans="1:18" ht="28.8" x14ac:dyDescent="0.55000000000000004">
      <c r="A487">
        <v>485</v>
      </c>
      <c r="B487" s="3" t="s">
        <v>486</v>
      </c>
      <c r="C487" s="3" t="s">
        <v>4595</v>
      </c>
      <c r="D487" s="10">
        <v>37956</v>
      </c>
      <c r="E487" s="12">
        <v>8315.01</v>
      </c>
      <c r="F487" s="14">
        <f>Table1[[#This Row],[pledged]]/Table1[[#This Row],[goal]]*100</f>
        <v>21.906971229845084</v>
      </c>
      <c r="G487" t="s">
        <v>8220</v>
      </c>
      <c r="H487" t="s">
        <v>8224</v>
      </c>
      <c r="I487" t="s">
        <v>8246</v>
      </c>
      <c r="J487">
        <v>1368792499</v>
      </c>
      <c r="K487">
        <v>1366200499</v>
      </c>
      <c r="L487">
        <f>Table1[[#This Row],[launched_at]]/86400</f>
        <v>15812.505775462963</v>
      </c>
      <c r="M487" s="5" t="str">
        <f>TEXT(Table1[[#This Row],[div/86400]],"yyyy/mm/dd")</f>
        <v>1943/04/16</v>
      </c>
      <c r="N487" s="5">
        <f>Table1[[#This Row],[change to date]]+DATE(1970,1,1)</f>
        <v>41381</v>
      </c>
      <c r="O487" t="b">
        <v>0</v>
      </c>
      <c r="P487">
        <v>125</v>
      </c>
      <c r="Q487" t="b">
        <v>0</v>
      </c>
      <c r="R487" t="s">
        <v>8268</v>
      </c>
    </row>
    <row r="488" spans="1:18" ht="43.2" x14ac:dyDescent="0.55000000000000004">
      <c r="A488">
        <v>486</v>
      </c>
      <c r="B488" s="3" t="s">
        <v>487</v>
      </c>
      <c r="C488" s="3" t="s">
        <v>4596</v>
      </c>
      <c r="D488" s="10">
        <v>550000</v>
      </c>
      <c r="E488" s="12">
        <v>50</v>
      </c>
      <c r="F488" s="14">
        <f>Table1[[#This Row],[pledged]]/Table1[[#This Row],[goal]]*100</f>
        <v>9.0909090909090905E-3</v>
      </c>
      <c r="G488" t="s">
        <v>8220</v>
      </c>
      <c r="H488" t="s">
        <v>8225</v>
      </c>
      <c r="I488" t="s">
        <v>8247</v>
      </c>
      <c r="J488">
        <v>1401662239</v>
      </c>
      <c r="K488">
        <v>1399070239</v>
      </c>
      <c r="L488">
        <f>Table1[[#This Row],[launched_at]]/86400</f>
        <v>16192.942581018518</v>
      </c>
      <c r="M488" s="5" t="str">
        <f>TEXT(Table1[[#This Row],[div/86400]],"yyyy/mm/dd")</f>
        <v>1944/04/30</v>
      </c>
      <c r="N488" s="5">
        <f>Table1[[#This Row],[change to date]]+DATE(1970,1,1)</f>
        <v>41761</v>
      </c>
      <c r="O488" t="b">
        <v>0</v>
      </c>
      <c r="P488">
        <v>1</v>
      </c>
      <c r="Q488" t="b">
        <v>0</v>
      </c>
      <c r="R488" t="s">
        <v>8268</v>
      </c>
    </row>
    <row r="489" spans="1:18" ht="43.2" x14ac:dyDescent="0.55000000000000004">
      <c r="A489">
        <v>487</v>
      </c>
      <c r="B489" s="3" t="s">
        <v>488</v>
      </c>
      <c r="C489" s="3" t="s">
        <v>4597</v>
      </c>
      <c r="D489" s="10">
        <v>50000</v>
      </c>
      <c r="E489" s="12">
        <v>0</v>
      </c>
      <c r="F489" s="14">
        <f>Table1[[#This Row],[pledged]]/Table1[[#This Row],[goal]]*100</f>
        <v>0</v>
      </c>
      <c r="G489" t="s">
        <v>8220</v>
      </c>
      <c r="H489" t="s">
        <v>8228</v>
      </c>
      <c r="I489" t="s">
        <v>8250</v>
      </c>
      <c r="J489">
        <v>1482678994</v>
      </c>
      <c r="K489">
        <v>1477491394</v>
      </c>
      <c r="L489">
        <f>Table1[[#This Row],[launched_at]]/86400</f>
        <v>17100.594837962963</v>
      </c>
      <c r="M489" s="5" t="str">
        <f>TEXT(Table1[[#This Row],[div/86400]],"yyyy/mm/dd")</f>
        <v>1946/10/25</v>
      </c>
      <c r="N489" s="5">
        <f>Table1[[#This Row],[change to date]]+DATE(1970,1,1)</f>
        <v>42669</v>
      </c>
      <c r="O489" t="b">
        <v>0</v>
      </c>
      <c r="P489">
        <v>0</v>
      </c>
      <c r="Q489" t="b">
        <v>0</v>
      </c>
      <c r="R489" t="s">
        <v>8268</v>
      </c>
    </row>
    <row r="490" spans="1:18" ht="28.8" x14ac:dyDescent="0.55000000000000004">
      <c r="A490">
        <v>488</v>
      </c>
      <c r="B490" s="3" t="s">
        <v>489</v>
      </c>
      <c r="C490" s="3" t="s">
        <v>4598</v>
      </c>
      <c r="D490" s="10">
        <v>12000</v>
      </c>
      <c r="E490" s="12">
        <v>0</v>
      </c>
      <c r="F490" s="14">
        <f>Table1[[#This Row],[pledged]]/Table1[[#This Row],[goal]]*100</f>
        <v>0</v>
      </c>
      <c r="G490" t="s">
        <v>8220</v>
      </c>
      <c r="H490" t="s">
        <v>8223</v>
      </c>
      <c r="I490" t="s">
        <v>8245</v>
      </c>
      <c r="J490">
        <v>1483924700</v>
      </c>
      <c r="K490">
        <v>1481332700</v>
      </c>
      <c r="L490">
        <f>Table1[[#This Row],[launched_at]]/86400</f>
        <v>17145.05439814815</v>
      </c>
      <c r="M490" s="5" t="str">
        <f>TEXT(Table1[[#This Row],[div/86400]],"yyyy/mm/dd")</f>
        <v>1946/12/09</v>
      </c>
      <c r="N490" s="5">
        <f>Table1[[#This Row],[change to date]]+DATE(1970,1,1)</f>
        <v>42714</v>
      </c>
      <c r="O490" t="b">
        <v>0</v>
      </c>
      <c r="P490">
        <v>0</v>
      </c>
      <c r="Q490" t="b">
        <v>0</v>
      </c>
      <c r="R490" t="s">
        <v>8268</v>
      </c>
    </row>
    <row r="491" spans="1:18" ht="43.2" x14ac:dyDescent="0.55000000000000004">
      <c r="A491">
        <v>489</v>
      </c>
      <c r="B491" s="3" t="s">
        <v>490</v>
      </c>
      <c r="C491" s="3" t="s">
        <v>4599</v>
      </c>
      <c r="D491" s="10">
        <v>74997</v>
      </c>
      <c r="E491" s="12">
        <v>215</v>
      </c>
      <c r="F491" s="14">
        <f>Table1[[#This Row],[pledged]]/Table1[[#This Row],[goal]]*100</f>
        <v>0.28667813379201834</v>
      </c>
      <c r="G491" t="s">
        <v>8220</v>
      </c>
      <c r="H491" t="s">
        <v>8223</v>
      </c>
      <c r="I491" t="s">
        <v>8245</v>
      </c>
      <c r="J491">
        <v>1325763180</v>
      </c>
      <c r="K491">
        <v>1323084816</v>
      </c>
      <c r="L491">
        <f>Table1[[#This Row],[launched_at]]/86400</f>
        <v>15313.481666666667</v>
      </c>
      <c r="M491" s="5" t="str">
        <f>TEXT(Table1[[#This Row],[div/86400]],"yyyy/mm/dd")</f>
        <v>1941/12/03</v>
      </c>
      <c r="N491" s="5">
        <f>Table1[[#This Row],[change to date]]+DATE(1970,1,1)</f>
        <v>40882</v>
      </c>
      <c r="O491" t="b">
        <v>0</v>
      </c>
      <c r="P491">
        <v>3</v>
      </c>
      <c r="Q491" t="b">
        <v>0</v>
      </c>
      <c r="R491" t="s">
        <v>8268</v>
      </c>
    </row>
    <row r="492" spans="1:18" x14ac:dyDescent="0.55000000000000004">
      <c r="A492">
        <v>490</v>
      </c>
      <c r="B492" s="3" t="s">
        <v>491</v>
      </c>
      <c r="C492" s="3" t="s">
        <v>4600</v>
      </c>
      <c r="D492" s="10">
        <v>1000</v>
      </c>
      <c r="E492" s="12">
        <v>0</v>
      </c>
      <c r="F492" s="14">
        <f>Table1[[#This Row],[pledged]]/Table1[[#This Row],[goal]]*100</f>
        <v>0</v>
      </c>
      <c r="G492" t="s">
        <v>8220</v>
      </c>
      <c r="H492" t="s">
        <v>8223</v>
      </c>
      <c r="I492" t="s">
        <v>8245</v>
      </c>
      <c r="J492">
        <v>1345677285</v>
      </c>
      <c r="K492">
        <v>1343085285</v>
      </c>
      <c r="L492">
        <f>Table1[[#This Row],[launched_at]]/86400</f>
        <v>15544.968576388888</v>
      </c>
      <c r="M492" s="5" t="str">
        <f>TEXT(Table1[[#This Row],[div/86400]],"yyyy/mm/dd")</f>
        <v>1942/07/22</v>
      </c>
      <c r="N492" s="5">
        <f>Table1[[#This Row],[change to date]]+DATE(1970,1,1)</f>
        <v>41113</v>
      </c>
      <c r="O492" t="b">
        <v>0</v>
      </c>
      <c r="P492">
        <v>0</v>
      </c>
      <c r="Q492" t="b">
        <v>0</v>
      </c>
      <c r="R492" t="s">
        <v>8268</v>
      </c>
    </row>
    <row r="493" spans="1:18" ht="43.2" x14ac:dyDescent="0.55000000000000004">
      <c r="A493">
        <v>491</v>
      </c>
      <c r="B493" s="3" t="s">
        <v>492</v>
      </c>
      <c r="C493" s="3" t="s">
        <v>4601</v>
      </c>
      <c r="D493" s="10">
        <v>10000</v>
      </c>
      <c r="E493" s="12">
        <v>0</v>
      </c>
      <c r="F493" s="14">
        <f>Table1[[#This Row],[pledged]]/Table1[[#This Row],[goal]]*100</f>
        <v>0</v>
      </c>
      <c r="G493" t="s">
        <v>8220</v>
      </c>
      <c r="H493" t="s">
        <v>8223</v>
      </c>
      <c r="I493" t="s">
        <v>8245</v>
      </c>
      <c r="J493">
        <v>1453937699</v>
      </c>
      <c r="K493">
        <v>1451345699</v>
      </c>
      <c r="L493">
        <f>Table1[[#This Row],[launched_at]]/86400</f>
        <v>16797.982627314814</v>
      </c>
      <c r="M493" s="5" t="str">
        <f>TEXT(Table1[[#This Row],[div/86400]],"yyyy/mm/dd")</f>
        <v>1945/12/26</v>
      </c>
      <c r="N493" s="5">
        <f>Table1[[#This Row],[change to date]]+DATE(1970,1,1)</f>
        <v>42366</v>
      </c>
      <c r="O493" t="b">
        <v>0</v>
      </c>
      <c r="P493">
        <v>0</v>
      </c>
      <c r="Q493" t="b">
        <v>0</v>
      </c>
      <c r="R493" t="s">
        <v>8268</v>
      </c>
    </row>
    <row r="494" spans="1:18" ht="43.2" x14ac:dyDescent="0.55000000000000004">
      <c r="A494">
        <v>492</v>
      </c>
      <c r="B494" s="3" t="s">
        <v>493</v>
      </c>
      <c r="C494" s="3" t="s">
        <v>4602</v>
      </c>
      <c r="D494" s="10">
        <v>10000000</v>
      </c>
      <c r="E494" s="12">
        <v>0</v>
      </c>
      <c r="F494" s="14">
        <f>Table1[[#This Row],[pledged]]/Table1[[#This Row],[goal]]*100</f>
        <v>0</v>
      </c>
      <c r="G494" t="s">
        <v>8220</v>
      </c>
      <c r="H494" t="s">
        <v>8234</v>
      </c>
      <c r="I494" t="s">
        <v>8254</v>
      </c>
      <c r="J494">
        <v>1476319830</v>
      </c>
      <c r="K494">
        <v>1471135830</v>
      </c>
      <c r="L494">
        <f>Table1[[#This Row],[launched_at]]/86400</f>
        <v>17027.035069444446</v>
      </c>
      <c r="M494" s="5" t="str">
        <f>TEXT(Table1[[#This Row],[div/86400]],"yyyy/mm/dd")</f>
        <v>1946/08/13</v>
      </c>
      <c r="N494" s="5">
        <f>Table1[[#This Row],[change to date]]+DATE(1970,1,1)</f>
        <v>42596</v>
      </c>
      <c r="O494" t="b">
        <v>0</v>
      </c>
      <c r="P494">
        <v>0</v>
      </c>
      <c r="Q494" t="b">
        <v>0</v>
      </c>
      <c r="R494" t="s">
        <v>8268</v>
      </c>
    </row>
    <row r="495" spans="1:18" ht="43.2" x14ac:dyDescent="0.55000000000000004">
      <c r="A495">
        <v>493</v>
      </c>
      <c r="B495" s="3" t="s">
        <v>494</v>
      </c>
      <c r="C495" s="3" t="s">
        <v>4603</v>
      </c>
      <c r="D495" s="10">
        <v>30000</v>
      </c>
      <c r="E495" s="12">
        <v>0</v>
      </c>
      <c r="F495" s="14">
        <f>Table1[[#This Row],[pledged]]/Table1[[#This Row],[goal]]*100</f>
        <v>0</v>
      </c>
      <c r="G495" t="s">
        <v>8220</v>
      </c>
      <c r="H495" t="s">
        <v>8224</v>
      </c>
      <c r="I495" t="s">
        <v>8246</v>
      </c>
      <c r="J495">
        <v>1432142738</v>
      </c>
      <c r="K495">
        <v>1429550738</v>
      </c>
      <c r="L495">
        <f>Table1[[#This Row],[launched_at]]/86400</f>
        <v>16545.726134259261</v>
      </c>
      <c r="M495" s="5" t="str">
        <f>TEXT(Table1[[#This Row],[div/86400]],"yyyy/mm/dd")</f>
        <v>1945/04/18</v>
      </c>
      <c r="N495" s="5">
        <f>Table1[[#This Row],[change to date]]+DATE(1970,1,1)</f>
        <v>42114</v>
      </c>
      <c r="O495" t="b">
        <v>0</v>
      </c>
      <c r="P495">
        <v>0</v>
      </c>
      <c r="Q495" t="b">
        <v>0</v>
      </c>
      <c r="R495" t="s">
        <v>8268</v>
      </c>
    </row>
    <row r="496" spans="1:18" ht="43.2" x14ac:dyDescent="0.55000000000000004">
      <c r="A496">
        <v>494</v>
      </c>
      <c r="B496" s="3" t="s">
        <v>495</v>
      </c>
      <c r="C496" s="3" t="s">
        <v>4604</v>
      </c>
      <c r="D496" s="10">
        <v>20000</v>
      </c>
      <c r="E496" s="12">
        <v>31</v>
      </c>
      <c r="F496" s="14">
        <f>Table1[[#This Row],[pledged]]/Table1[[#This Row],[goal]]*100</f>
        <v>0.155</v>
      </c>
      <c r="G496" t="s">
        <v>8220</v>
      </c>
      <c r="H496" t="s">
        <v>8223</v>
      </c>
      <c r="I496" t="s">
        <v>8245</v>
      </c>
      <c r="J496">
        <v>1404356400</v>
      </c>
      <c r="K496">
        <v>1402343765</v>
      </c>
      <c r="L496">
        <f>Table1[[#This Row],[launched_at]]/86400</f>
        <v>16230.830613425926</v>
      </c>
      <c r="M496" s="5" t="str">
        <f>TEXT(Table1[[#This Row],[div/86400]],"yyyy/mm/dd")</f>
        <v>1944/06/07</v>
      </c>
      <c r="N496" s="5">
        <f>Table1[[#This Row],[change to date]]+DATE(1970,1,1)</f>
        <v>41799</v>
      </c>
      <c r="O496" t="b">
        <v>0</v>
      </c>
      <c r="P496">
        <v>3</v>
      </c>
      <c r="Q496" t="b">
        <v>0</v>
      </c>
      <c r="R496" t="s">
        <v>8268</v>
      </c>
    </row>
    <row r="497" spans="1:18" ht="43.2" x14ac:dyDescent="0.55000000000000004">
      <c r="A497">
        <v>495</v>
      </c>
      <c r="B497" s="3" t="s">
        <v>496</v>
      </c>
      <c r="C497" s="3" t="s">
        <v>4605</v>
      </c>
      <c r="D497" s="10">
        <v>7000</v>
      </c>
      <c r="E497" s="12">
        <v>0</v>
      </c>
      <c r="F497" s="14">
        <f>Table1[[#This Row],[pledged]]/Table1[[#This Row],[goal]]*100</f>
        <v>0</v>
      </c>
      <c r="G497" t="s">
        <v>8220</v>
      </c>
      <c r="H497" t="s">
        <v>8223</v>
      </c>
      <c r="I497" t="s">
        <v>8245</v>
      </c>
      <c r="J497">
        <v>1437076305</v>
      </c>
      <c r="K497">
        <v>1434484305</v>
      </c>
      <c r="L497">
        <f>Table1[[#This Row],[launched_at]]/86400</f>
        <v>16602.827604166665</v>
      </c>
      <c r="M497" s="5" t="str">
        <f>TEXT(Table1[[#This Row],[div/86400]],"yyyy/mm/dd")</f>
        <v>1945/06/14</v>
      </c>
      <c r="N497" s="5">
        <f>Table1[[#This Row],[change to date]]+DATE(1970,1,1)</f>
        <v>42171</v>
      </c>
      <c r="O497" t="b">
        <v>0</v>
      </c>
      <c r="P497">
        <v>0</v>
      </c>
      <c r="Q497" t="b">
        <v>0</v>
      </c>
      <c r="R497" t="s">
        <v>8268</v>
      </c>
    </row>
    <row r="498" spans="1:18" ht="28.8" x14ac:dyDescent="0.55000000000000004">
      <c r="A498">
        <v>496</v>
      </c>
      <c r="B498" s="3" t="s">
        <v>497</v>
      </c>
      <c r="C498" s="3" t="s">
        <v>4606</v>
      </c>
      <c r="D498" s="10">
        <v>60000</v>
      </c>
      <c r="E498" s="12">
        <v>1</v>
      </c>
      <c r="F498" s="14">
        <f>Table1[[#This Row],[pledged]]/Table1[[#This Row],[goal]]*100</f>
        <v>1.6666666666666668E-3</v>
      </c>
      <c r="G498" t="s">
        <v>8220</v>
      </c>
      <c r="H498" t="s">
        <v>8223</v>
      </c>
      <c r="I498" t="s">
        <v>8245</v>
      </c>
      <c r="J498">
        <v>1392070874</v>
      </c>
      <c r="K498">
        <v>1386886874</v>
      </c>
      <c r="L498">
        <f>Table1[[#This Row],[launched_at]]/86400</f>
        <v>16051.931412037036</v>
      </c>
      <c r="M498" s="5" t="str">
        <f>TEXT(Table1[[#This Row],[div/86400]],"yyyy/mm/dd")</f>
        <v>1943/12/11</v>
      </c>
      <c r="N498" s="5">
        <f>Table1[[#This Row],[change to date]]+DATE(1970,1,1)</f>
        <v>41620</v>
      </c>
      <c r="O498" t="b">
        <v>0</v>
      </c>
      <c r="P498">
        <v>1</v>
      </c>
      <c r="Q498" t="b">
        <v>0</v>
      </c>
      <c r="R498" t="s">
        <v>8268</v>
      </c>
    </row>
    <row r="499" spans="1:18" x14ac:dyDescent="0.55000000000000004">
      <c r="A499">
        <v>497</v>
      </c>
      <c r="B499" s="3" t="s">
        <v>498</v>
      </c>
      <c r="C499" s="3" t="s">
        <v>4607</v>
      </c>
      <c r="D499" s="10">
        <v>4480</v>
      </c>
      <c r="E499" s="12">
        <v>30</v>
      </c>
      <c r="F499" s="14">
        <f>Table1[[#This Row],[pledged]]/Table1[[#This Row],[goal]]*100</f>
        <v>0.6696428571428571</v>
      </c>
      <c r="G499" t="s">
        <v>8220</v>
      </c>
      <c r="H499" t="s">
        <v>8223</v>
      </c>
      <c r="I499" t="s">
        <v>8245</v>
      </c>
      <c r="J499">
        <v>1419483600</v>
      </c>
      <c r="K499">
        <v>1414889665</v>
      </c>
      <c r="L499">
        <f>Table1[[#This Row],[launched_at]]/86400</f>
        <v>16376.037789351853</v>
      </c>
      <c r="M499" s="5" t="str">
        <f>TEXT(Table1[[#This Row],[div/86400]],"yyyy/mm/dd")</f>
        <v>1944/10/31</v>
      </c>
      <c r="N499" s="5">
        <f>Table1[[#This Row],[change to date]]+DATE(1970,1,1)</f>
        <v>41945</v>
      </c>
      <c r="O499" t="b">
        <v>0</v>
      </c>
      <c r="P499">
        <v>3</v>
      </c>
      <c r="Q499" t="b">
        <v>0</v>
      </c>
      <c r="R499" t="s">
        <v>8268</v>
      </c>
    </row>
    <row r="500" spans="1:18" ht="43.2" x14ac:dyDescent="0.55000000000000004">
      <c r="A500">
        <v>498</v>
      </c>
      <c r="B500" s="3" t="s">
        <v>499</v>
      </c>
      <c r="C500" s="3" t="s">
        <v>4608</v>
      </c>
      <c r="D500" s="10">
        <v>65108</v>
      </c>
      <c r="E500" s="12">
        <v>2994</v>
      </c>
      <c r="F500" s="14">
        <f>Table1[[#This Row],[pledged]]/Table1[[#This Row],[goal]]*100</f>
        <v>4.5985132395404564</v>
      </c>
      <c r="G500" t="s">
        <v>8220</v>
      </c>
      <c r="H500" t="s">
        <v>8223</v>
      </c>
      <c r="I500" t="s">
        <v>8245</v>
      </c>
      <c r="J500">
        <v>1324664249</v>
      </c>
      <c r="K500">
        <v>1321035449</v>
      </c>
      <c r="L500">
        <f>Table1[[#This Row],[launched_at]]/86400</f>
        <v>15289.762141203704</v>
      </c>
      <c r="M500" s="5" t="str">
        <f>TEXT(Table1[[#This Row],[div/86400]],"yyyy/mm/dd")</f>
        <v>1941/11/09</v>
      </c>
      <c r="N500" s="5">
        <f>Table1[[#This Row],[change to date]]+DATE(1970,1,1)</f>
        <v>40858</v>
      </c>
      <c r="O500" t="b">
        <v>0</v>
      </c>
      <c r="P500">
        <v>22</v>
      </c>
      <c r="Q500" t="b">
        <v>0</v>
      </c>
      <c r="R500" t="s">
        <v>8268</v>
      </c>
    </row>
    <row r="501" spans="1:18" ht="57.6" x14ac:dyDescent="0.55000000000000004">
      <c r="A501">
        <v>499</v>
      </c>
      <c r="B501" s="3" t="s">
        <v>500</v>
      </c>
      <c r="C501" s="3" t="s">
        <v>4609</v>
      </c>
      <c r="D501" s="10">
        <v>20000</v>
      </c>
      <c r="E501" s="12">
        <v>1910</v>
      </c>
      <c r="F501" s="14">
        <f>Table1[[#This Row],[pledged]]/Table1[[#This Row],[goal]]*100</f>
        <v>9.5500000000000007</v>
      </c>
      <c r="G501" t="s">
        <v>8220</v>
      </c>
      <c r="H501" t="s">
        <v>8223</v>
      </c>
      <c r="I501" t="s">
        <v>8245</v>
      </c>
      <c r="J501">
        <v>1255381140</v>
      </c>
      <c r="K501">
        <v>1250630968</v>
      </c>
      <c r="L501">
        <f>Table1[[#This Row],[launched_at]]/86400</f>
        <v>14474.895462962962</v>
      </c>
      <c r="M501" s="5" t="str">
        <f>TEXT(Table1[[#This Row],[div/86400]],"yyyy/mm/dd")</f>
        <v>1939/08/17</v>
      </c>
      <c r="N501" s="5">
        <f>Table1[[#This Row],[change to date]]+DATE(1970,1,1)</f>
        <v>40043</v>
      </c>
      <c r="O501" t="b">
        <v>0</v>
      </c>
      <c r="P501">
        <v>26</v>
      </c>
      <c r="Q501" t="b">
        <v>0</v>
      </c>
      <c r="R501" t="s">
        <v>8268</v>
      </c>
    </row>
    <row r="502" spans="1:18" ht="43.2" x14ac:dyDescent="0.55000000000000004">
      <c r="A502">
        <v>500</v>
      </c>
      <c r="B502" s="3" t="s">
        <v>501</v>
      </c>
      <c r="C502" s="3" t="s">
        <v>4610</v>
      </c>
      <c r="D502" s="10">
        <v>6500</v>
      </c>
      <c r="E502" s="12">
        <v>215</v>
      </c>
      <c r="F502" s="14">
        <f>Table1[[#This Row],[pledged]]/Table1[[#This Row],[goal]]*100</f>
        <v>3.3076923076923079</v>
      </c>
      <c r="G502" t="s">
        <v>8220</v>
      </c>
      <c r="H502" t="s">
        <v>8223</v>
      </c>
      <c r="I502" t="s">
        <v>8245</v>
      </c>
      <c r="J502">
        <v>1273356960</v>
      </c>
      <c r="K502">
        <v>1268255751</v>
      </c>
      <c r="L502">
        <f>Table1[[#This Row],[launched_at]]/86400</f>
        <v>14678.886006944444</v>
      </c>
      <c r="M502" s="5" t="str">
        <f>TEXT(Table1[[#This Row],[div/86400]],"yyyy/mm/dd")</f>
        <v>1940/03/08</v>
      </c>
      <c r="N502" s="5">
        <f>Table1[[#This Row],[change to date]]+DATE(1970,1,1)</f>
        <v>40247</v>
      </c>
      <c r="O502" t="b">
        <v>0</v>
      </c>
      <c r="P502">
        <v>4</v>
      </c>
      <c r="Q502" t="b">
        <v>0</v>
      </c>
      <c r="R502" t="s">
        <v>8268</v>
      </c>
    </row>
    <row r="503" spans="1:18" ht="43.2" x14ac:dyDescent="0.55000000000000004">
      <c r="A503">
        <v>501</v>
      </c>
      <c r="B503" s="3" t="s">
        <v>502</v>
      </c>
      <c r="C503" s="3" t="s">
        <v>4611</v>
      </c>
      <c r="D503" s="10">
        <v>10000</v>
      </c>
      <c r="E503" s="12">
        <v>0</v>
      </c>
      <c r="F503" s="14">
        <f>Table1[[#This Row],[pledged]]/Table1[[#This Row],[goal]]*100</f>
        <v>0</v>
      </c>
      <c r="G503" t="s">
        <v>8220</v>
      </c>
      <c r="H503" t="s">
        <v>8223</v>
      </c>
      <c r="I503" t="s">
        <v>8245</v>
      </c>
      <c r="J503">
        <v>1310189851</v>
      </c>
      <c r="K503">
        <v>1307597851</v>
      </c>
      <c r="L503">
        <f>Table1[[#This Row],[launched_at]]/86400</f>
        <v>15134.234386574075</v>
      </c>
      <c r="M503" s="5" t="str">
        <f>TEXT(Table1[[#This Row],[div/86400]],"yyyy/mm/dd")</f>
        <v>1941/06/07</v>
      </c>
      <c r="N503" s="5">
        <f>Table1[[#This Row],[change to date]]+DATE(1970,1,1)</f>
        <v>40703</v>
      </c>
      <c r="O503" t="b">
        <v>0</v>
      </c>
      <c r="P503">
        <v>0</v>
      </c>
      <c r="Q503" t="b">
        <v>0</v>
      </c>
      <c r="R503" t="s">
        <v>8268</v>
      </c>
    </row>
    <row r="504" spans="1:18" ht="43.2" x14ac:dyDescent="0.55000000000000004">
      <c r="A504">
        <v>502</v>
      </c>
      <c r="B504" s="3" t="s">
        <v>503</v>
      </c>
      <c r="C504" s="3" t="s">
        <v>4612</v>
      </c>
      <c r="D504" s="10">
        <v>20000</v>
      </c>
      <c r="E504" s="12">
        <v>230</v>
      </c>
      <c r="F504" s="14">
        <f>Table1[[#This Row],[pledged]]/Table1[[#This Row],[goal]]*100</f>
        <v>1.1499999999999999</v>
      </c>
      <c r="G504" t="s">
        <v>8220</v>
      </c>
      <c r="H504" t="s">
        <v>8223</v>
      </c>
      <c r="I504" t="s">
        <v>8245</v>
      </c>
      <c r="J504">
        <v>1332073025</v>
      </c>
      <c r="K504">
        <v>1329484625</v>
      </c>
      <c r="L504">
        <f>Table1[[#This Row],[launched_at]]/86400</f>
        <v>15387.553530092593</v>
      </c>
      <c r="M504" s="5" t="str">
        <f>TEXT(Table1[[#This Row],[div/86400]],"yyyy/mm/dd")</f>
        <v>1942/02/15</v>
      </c>
      <c r="N504" s="5">
        <f>Table1[[#This Row],[change to date]]+DATE(1970,1,1)</f>
        <v>40956</v>
      </c>
      <c r="O504" t="b">
        <v>0</v>
      </c>
      <c r="P504">
        <v>4</v>
      </c>
      <c r="Q504" t="b">
        <v>0</v>
      </c>
      <c r="R504" t="s">
        <v>8268</v>
      </c>
    </row>
    <row r="505" spans="1:18" ht="43.2" x14ac:dyDescent="0.55000000000000004">
      <c r="A505">
        <v>503</v>
      </c>
      <c r="B505" s="3" t="s">
        <v>504</v>
      </c>
      <c r="C505" s="3" t="s">
        <v>4613</v>
      </c>
      <c r="D505" s="10">
        <v>6500</v>
      </c>
      <c r="E505" s="12">
        <v>114</v>
      </c>
      <c r="F505" s="14">
        <f>Table1[[#This Row],[pledged]]/Table1[[#This Row],[goal]]*100</f>
        <v>1.7538461538461538</v>
      </c>
      <c r="G505" t="s">
        <v>8220</v>
      </c>
      <c r="H505" t="s">
        <v>8224</v>
      </c>
      <c r="I505" t="s">
        <v>8246</v>
      </c>
      <c r="J505">
        <v>1421498303</v>
      </c>
      <c r="K505">
        <v>1418906303</v>
      </c>
      <c r="L505">
        <f>Table1[[#This Row],[launched_at]]/86400</f>
        <v>16422.526655092592</v>
      </c>
      <c r="M505" s="5" t="str">
        <f>TEXT(Table1[[#This Row],[div/86400]],"yyyy/mm/dd")</f>
        <v>1944/12/16</v>
      </c>
      <c r="N505" s="5">
        <f>Table1[[#This Row],[change to date]]+DATE(1970,1,1)</f>
        <v>41991</v>
      </c>
      <c r="O505" t="b">
        <v>0</v>
      </c>
      <c r="P505">
        <v>9</v>
      </c>
      <c r="Q505" t="b">
        <v>0</v>
      </c>
      <c r="R505" t="s">
        <v>8268</v>
      </c>
    </row>
    <row r="506" spans="1:18" ht="43.2" x14ac:dyDescent="0.55000000000000004">
      <c r="A506">
        <v>504</v>
      </c>
      <c r="B506" s="3" t="s">
        <v>505</v>
      </c>
      <c r="C506" s="3" t="s">
        <v>4614</v>
      </c>
      <c r="D506" s="10">
        <v>24500</v>
      </c>
      <c r="E506" s="12">
        <v>335</v>
      </c>
      <c r="F506" s="14">
        <f>Table1[[#This Row],[pledged]]/Table1[[#This Row],[goal]]*100</f>
        <v>1.3673469387755102</v>
      </c>
      <c r="G506" t="s">
        <v>8220</v>
      </c>
      <c r="H506" t="s">
        <v>8223</v>
      </c>
      <c r="I506" t="s">
        <v>8245</v>
      </c>
      <c r="J506">
        <v>1334097387</v>
      </c>
      <c r="K506">
        <v>1328916987</v>
      </c>
      <c r="L506">
        <f>Table1[[#This Row],[launched_at]]/86400</f>
        <v>15380.983645833334</v>
      </c>
      <c r="M506" s="5" t="str">
        <f>TEXT(Table1[[#This Row],[div/86400]],"yyyy/mm/dd")</f>
        <v>1942/02/08</v>
      </c>
      <c r="N506" s="5">
        <f>Table1[[#This Row],[change to date]]+DATE(1970,1,1)</f>
        <v>40949</v>
      </c>
      <c r="O506" t="b">
        <v>0</v>
      </c>
      <c r="P506">
        <v>5</v>
      </c>
      <c r="Q506" t="b">
        <v>0</v>
      </c>
      <c r="R506" t="s">
        <v>8268</v>
      </c>
    </row>
    <row r="507" spans="1:18" ht="43.2" x14ac:dyDescent="0.55000000000000004">
      <c r="A507">
        <v>505</v>
      </c>
      <c r="B507" s="3" t="s">
        <v>506</v>
      </c>
      <c r="C507" s="3" t="s">
        <v>4615</v>
      </c>
      <c r="D507" s="10">
        <v>12000</v>
      </c>
      <c r="E507" s="12">
        <v>52</v>
      </c>
      <c r="F507" s="14">
        <f>Table1[[#This Row],[pledged]]/Table1[[#This Row],[goal]]*100</f>
        <v>0.43333333333333329</v>
      </c>
      <c r="G507" t="s">
        <v>8220</v>
      </c>
      <c r="H507" t="s">
        <v>8223</v>
      </c>
      <c r="I507" t="s">
        <v>8245</v>
      </c>
      <c r="J507">
        <v>1451010086</v>
      </c>
      <c r="K507">
        <v>1447122086</v>
      </c>
      <c r="L507">
        <f>Table1[[#This Row],[launched_at]]/86400</f>
        <v>16749.098217592593</v>
      </c>
      <c r="M507" s="5" t="str">
        <f>TEXT(Table1[[#This Row],[div/86400]],"yyyy/mm/dd")</f>
        <v>1945/11/08</v>
      </c>
      <c r="N507" s="5">
        <f>Table1[[#This Row],[change to date]]+DATE(1970,1,1)</f>
        <v>42318</v>
      </c>
      <c r="O507" t="b">
        <v>0</v>
      </c>
      <c r="P507">
        <v>14</v>
      </c>
      <c r="Q507" t="b">
        <v>0</v>
      </c>
      <c r="R507" t="s">
        <v>8268</v>
      </c>
    </row>
    <row r="508" spans="1:18" ht="43.2" x14ac:dyDescent="0.55000000000000004">
      <c r="A508">
        <v>506</v>
      </c>
      <c r="B508" s="3" t="s">
        <v>507</v>
      </c>
      <c r="C508" s="3" t="s">
        <v>4616</v>
      </c>
      <c r="D508" s="10">
        <v>200000</v>
      </c>
      <c r="E508" s="12">
        <v>250</v>
      </c>
      <c r="F508" s="14">
        <f>Table1[[#This Row],[pledged]]/Table1[[#This Row],[goal]]*100</f>
        <v>0.125</v>
      </c>
      <c r="G508" t="s">
        <v>8220</v>
      </c>
      <c r="H508" t="s">
        <v>8223</v>
      </c>
      <c r="I508" t="s">
        <v>8245</v>
      </c>
      <c r="J508">
        <v>1376140520</v>
      </c>
      <c r="K508">
        <v>1373548520</v>
      </c>
      <c r="L508">
        <f>Table1[[#This Row],[launched_at]]/86400</f>
        <v>15897.552314814815</v>
      </c>
      <c r="M508" s="5" t="str">
        <f>TEXT(Table1[[#This Row],[div/86400]],"yyyy/mm/dd")</f>
        <v>1943/07/10</v>
      </c>
      <c r="N508" s="5">
        <f>Table1[[#This Row],[change to date]]+DATE(1970,1,1)</f>
        <v>41466</v>
      </c>
      <c r="O508" t="b">
        <v>0</v>
      </c>
      <c r="P508">
        <v>1</v>
      </c>
      <c r="Q508" t="b">
        <v>0</v>
      </c>
      <c r="R508" t="s">
        <v>8268</v>
      </c>
    </row>
    <row r="509" spans="1:18" ht="43.2" x14ac:dyDescent="0.55000000000000004">
      <c r="A509">
        <v>507</v>
      </c>
      <c r="B509" s="3" t="s">
        <v>508</v>
      </c>
      <c r="C509" s="3" t="s">
        <v>4617</v>
      </c>
      <c r="D509" s="10">
        <v>20000</v>
      </c>
      <c r="E509" s="12">
        <v>640</v>
      </c>
      <c r="F509" s="14">
        <f>Table1[[#This Row],[pledged]]/Table1[[#This Row],[goal]]*100</f>
        <v>3.2</v>
      </c>
      <c r="G509" t="s">
        <v>8220</v>
      </c>
      <c r="H509" t="s">
        <v>8223</v>
      </c>
      <c r="I509" t="s">
        <v>8245</v>
      </c>
      <c r="J509">
        <v>1350687657</v>
      </c>
      <c r="K509">
        <v>1346799657</v>
      </c>
      <c r="L509">
        <f>Table1[[#This Row],[launched_at]]/86400</f>
        <v>15587.958993055556</v>
      </c>
      <c r="M509" s="5" t="str">
        <f>TEXT(Table1[[#This Row],[div/86400]],"yyyy/mm/dd")</f>
        <v>1942/09/03</v>
      </c>
      <c r="N509" s="5">
        <f>Table1[[#This Row],[change to date]]+DATE(1970,1,1)</f>
        <v>41156</v>
      </c>
      <c r="O509" t="b">
        <v>0</v>
      </c>
      <c r="P509">
        <v>10</v>
      </c>
      <c r="Q509" t="b">
        <v>0</v>
      </c>
      <c r="R509" t="s">
        <v>8268</v>
      </c>
    </row>
    <row r="510" spans="1:18" ht="43.2" x14ac:dyDescent="0.55000000000000004">
      <c r="A510">
        <v>508</v>
      </c>
      <c r="B510" s="3" t="s">
        <v>509</v>
      </c>
      <c r="C510" s="3" t="s">
        <v>4618</v>
      </c>
      <c r="D510" s="10">
        <v>50000</v>
      </c>
      <c r="E510" s="12">
        <v>400</v>
      </c>
      <c r="F510" s="14">
        <f>Table1[[#This Row],[pledged]]/Table1[[#This Row],[goal]]*100</f>
        <v>0.8</v>
      </c>
      <c r="G510" t="s">
        <v>8220</v>
      </c>
      <c r="H510" t="s">
        <v>8223</v>
      </c>
      <c r="I510" t="s">
        <v>8245</v>
      </c>
      <c r="J510">
        <v>1337955240</v>
      </c>
      <c r="K510">
        <v>1332808501</v>
      </c>
      <c r="L510">
        <f>Table1[[#This Row],[launched_at]]/86400</f>
        <v>15426.02431712963</v>
      </c>
      <c r="M510" s="5" t="str">
        <f>TEXT(Table1[[#This Row],[div/86400]],"yyyy/mm/dd")</f>
        <v>1942/03/26</v>
      </c>
      <c r="N510" s="5">
        <f>Table1[[#This Row],[change to date]]+DATE(1970,1,1)</f>
        <v>40995</v>
      </c>
      <c r="O510" t="b">
        <v>0</v>
      </c>
      <c r="P510">
        <v>3</v>
      </c>
      <c r="Q510" t="b">
        <v>0</v>
      </c>
      <c r="R510" t="s">
        <v>8268</v>
      </c>
    </row>
    <row r="511" spans="1:18" ht="28.8" x14ac:dyDescent="0.55000000000000004">
      <c r="A511">
        <v>509</v>
      </c>
      <c r="B511" s="3" t="s">
        <v>510</v>
      </c>
      <c r="C511" s="3" t="s">
        <v>4619</v>
      </c>
      <c r="D511" s="10">
        <v>5000</v>
      </c>
      <c r="E511" s="12">
        <v>10</v>
      </c>
      <c r="F511" s="14">
        <f>Table1[[#This Row],[pledged]]/Table1[[#This Row],[goal]]*100</f>
        <v>0.2</v>
      </c>
      <c r="G511" t="s">
        <v>8220</v>
      </c>
      <c r="H511" t="s">
        <v>8224</v>
      </c>
      <c r="I511" t="s">
        <v>8246</v>
      </c>
      <c r="J511">
        <v>1435504170</v>
      </c>
      <c r="K511">
        <v>1432912170</v>
      </c>
      <c r="L511">
        <f>Table1[[#This Row],[launched_at]]/86400</f>
        <v>16584.631597222222</v>
      </c>
      <c r="M511" s="5" t="str">
        <f>TEXT(Table1[[#This Row],[div/86400]],"yyyy/mm/dd")</f>
        <v>1945/05/27</v>
      </c>
      <c r="N511" s="5">
        <f>Table1[[#This Row],[change to date]]+DATE(1970,1,1)</f>
        <v>42153</v>
      </c>
      <c r="O511" t="b">
        <v>0</v>
      </c>
      <c r="P511">
        <v>1</v>
      </c>
      <c r="Q511" t="b">
        <v>0</v>
      </c>
      <c r="R511" t="s">
        <v>8268</v>
      </c>
    </row>
    <row r="512" spans="1:18" ht="43.2" x14ac:dyDescent="0.55000000000000004">
      <c r="A512">
        <v>510</v>
      </c>
      <c r="B512" s="3" t="s">
        <v>511</v>
      </c>
      <c r="C512" s="3" t="s">
        <v>4620</v>
      </c>
      <c r="D512" s="10">
        <v>14000</v>
      </c>
      <c r="E512" s="12">
        <v>0</v>
      </c>
      <c r="F512" s="14">
        <f>Table1[[#This Row],[pledged]]/Table1[[#This Row],[goal]]*100</f>
        <v>0</v>
      </c>
      <c r="G512" t="s">
        <v>8220</v>
      </c>
      <c r="H512" t="s">
        <v>8223</v>
      </c>
      <c r="I512" t="s">
        <v>8245</v>
      </c>
      <c r="J512">
        <v>1456805639</v>
      </c>
      <c r="K512">
        <v>1454213639</v>
      </c>
      <c r="L512">
        <f>Table1[[#This Row],[launched_at]]/86400</f>
        <v>16831.176377314816</v>
      </c>
      <c r="M512" s="5" t="str">
        <f>TEXT(Table1[[#This Row],[div/86400]],"yyyy/mm/dd")</f>
        <v>1946/01/29</v>
      </c>
      <c r="N512" s="5">
        <f>Table1[[#This Row],[change to date]]+DATE(1970,1,1)</f>
        <v>42400</v>
      </c>
      <c r="O512" t="b">
        <v>0</v>
      </c>
      <c r="P512">
        <v>0</v>
      </c>
      <c r="Q512" t="b">
        <v>0</v>
      </c>
      <c r="R512" t="s">
        <v>8268</v>
      </c>
    </row>
    <row r="513" spans="1:18" ht="43.2" x14ac:dyDescent="0.55000000000000004">
      <c r="A513">
        <v>511</v>
      </c>
      <c r="B513" s="3" t="s">
        <v>512</v>
      </c>
      <c r="C513" s="3" t="s">
        <v>4621</v>
      </c>
      <c r="D513" s="10">
        <v>5000</v>
      </c>
      <c r="E513" s="12">
        <v>150</v>
      </c>
      <c r="F513" s="14">
        <f>Table1[[#This Row],[pledged]]/Table1[[#This Row],[goal]]*100</f>
        <v>3</v>
      </c>
      <c r="G513" t="s">
        <v>8220</v>
      </c>
      <c r="H513" t="s">
        <v>8223</v>
      </c>
      <c r="I513" t="s">
        <v>8245</v>
      </c>
      <c r="J513">
        <v>1365228982</v>
      </c>
      <c r="K513">
        <v>1362640582</v>
      </c>
      <c r="L513">
        <f>Table1[[#This Row],[launched_at]]/86400</f>
        <v>15771.303032407408</v>
      </c>
      <c r="M513" s="5" t="str">
        <f>TEXT(Table1[[#This Row],[div/86400]],"yyyy/mm/dd")</f>
        <v>1943/03/06</v>
      </c>
      <c r="N513" s="5">
        <f>Table1[[#This Row],[change to date]]+DATE(1970,1,1)</f>
        <v>41340</v>
      </c>
      <c r="O513" t="b">
        <v>0</v>
      </c>
      <c r="P513">
        <v>5</v>
      </c>
      <c r="Q513" t="b">
        <v>0</v>
      </c>
      <c r="R513" t="s">
        <v>8268</v>
      </c>
    </row>
    <row r="514" spans="1:18" ht="43.2" x14ac:dyDescent="0.55000000000000004">
      <c r="A514">
        <v>512</v>
      </c>
      <c r="B514" s="3" t="s">
        <v>513</v>
      </c>
      <c r="C514" s="3" t="s">
        <v>4622</v>
      </c>
      <c r="D514" s="10">
        <v>8000</v>
      </c>
      <c r="E514" s="12">
        <v>11</v>
      </c>
      <c r="F514" s="14">
        <f>Table1[[#This Row],[pledged]]/Table1[[#This Row],[goal]]*100</f>
        <v>0.13749999999999998</v>
      </c>
      <c r="G514" t="s">
        <v>8220</v>
      </c>
      <c r="H514" t="s">
        <v>8223</v>
      </c>
      <c r="I514" t="s">
        <v>8245</v>
      </c>
      <c r="J514">
        <v>1479667727</v>
      </c>
      <c r="K514">
        <v>1475776127</v>
      </c>
      <c r="L514">
        <f>Table1[[#This Row],[launched_at]]/86400</f>
        <v>17080.74221064815</v>
      </c>
      <c r="M514" s="5" t="str">
        <f>TEXT(Table1[[#This Row],[div/86400]],"yyyy/mm/dd")</f>
        <v>1946/10/05</v>
      </c>
      <c r="N514" s="5">
        <f>Table1[[#This Row],[change to date]]+DATE(1970,1,1)</f>
        <v>42649</v>
      </c>
      <c r="O514" t="b">
        <v>0</v>
      </c>
      <c r="P514">
        <v>2</v>
      </c>
      <c r="Q514" t="b">
        <v>0</v>
      </c>
      <c r="R514" t="s">
        <v>8268</v>
      </c>
    </row>
    <row r="515" spans="1:18" ht="28.8" x14ac:dyDescent="0.55000000000000004">
      <c r="A515">
        <v>513</v>
      </c>
      <c r="B515" s="3" t="s">
        <v>514</v>
      </c>
      <c r="C515" s="3" t="s">
        <v>4623</v>
      </c>
      <c r="D515" s="10">
        <v>50000</v>
      </c>
      <c r="E515" s="12">
        <v>6962</v>
      </c>
      <c r="F515" s="14">
        <f>Table1[[#This Row],[pledged]]/Table1[[#This Row],[goal]]*100</f>
        <v>13.923999999999999</v>
      </c>
      <c r="G515" t="s">
        <v>8220</v>
      </c>
      <c r="H515" t="s">
        <v>8223</v>
      </c>
      <c r="I515" t="s">
        <v>8245</v>
      </c>
      <c r="J515">
        <v>1471244400</v>
      </c>
      <c r="K515">
        <v>1467387705</v>
      </c>
      <c r="L515">
        <f>Table1[[#This Row],[launched_at]]/86400</f>
        <v>16983.653993055555</v>
      </c>
      <c r="M515" s="5" t="str">
        <f>TEXT(Table1[[#This Row],[div/86400]],"yyyy/mm/dd")</f>
        <v>1946/06/30</v>
      </c>
      <c r="N515" s="5">
        <f>Table1[[#This Row],[change to date]]+DATE(1970,1,1)</f>
        <v>42552</v>
      </c>
      <c r="O515" t="b">
        <v>0</v>
      </c>
      <c r="P515">
        <v>68</v>
      </c>
      <c r="Q515" t="b">
        <v>0</v>
      </c>
      <c r="R515" t="s">
        <v>8268</v>
      </c>
    </row>
    <row r="516" spans="1:18" ht="43.2" x14ac:dyDescent="0.55000000000000004">
      <c r="A516">
        <v>514</v>
      </c>
      <c r="B516" s="3" t="s">
        <v>515</v>
      </c>
      <c r="C516" s="3" t="s">
        <v>4624</v>
      </c>
      <c r="D516" s="10">
        <v>1500</v>
      </c>
      <c r="E516" s="12">
        <v>50</v>
      </c>
      <c r="F516" s="14">
        <f>Table1[[#This Row],[pledged]]/Table1[[#This Row],[goal]]*100</f>
        <v>3.3333333333333335</v>
      </c>
      <c r="G516" t="s">
        <v>8220</v>
      </c>
      <c r="H516" t="s">
        <v>8228</v>
      </c>
      <c r="I516" t="s">
        <v>8250</v>
      </c>
      <c r="J516">
        <v>1407595447</v>
      </c>
      <c r="K516">
        <v>1405003447</v>
      </c>
      <c r="L516">
        <f>Table1[[#This Row],[launched_at]]/86400</f>
        <v>16261.613969907406</v>
      </c>
      <c r="M516" s="5" t="str">
        <f>TEXT(Table1[[#This Row],[div/86400]],"yyyy/mm/dd")</f>
        <v>1944/07/08</v>
      </c>
      <c r="N516" s="5">
        <f>Table1[[#This Row],[change to date]]+DATE(1970,1,1)</f>
        <v>41830</v>
      </c>
      <c r="O516" t="b">
        <v>0</v>
      </c>
      <c r="P516">
        <v>3</v>
      </c>
      <c r="Q516" t="b">
        <v>0</v>
      </c>
      <c r="R516" t="s">
        <v>8268</v>
      </c>
    </row>
    <row r="517" spans="1:18" ht="28.8" x14ac:dyDescent="0.55000000000000004">
      <c r="A517">
        <v>515</v>
      </c>
      <c r="B517" s="3" t="s">
        <v>516</v>
      </c>
      <c r="C517" s="3" t="s">
        <v>4625</v>
      </c>
      <c r="D517" s="10">
        <v>97000</v>
      </c>
      <c r="E517" s="12">
        <v>24651</v>
      </c>
      <c r="F517" s="14">
        <f>Table1[[#This Row],[pledged]]/Table1[[#This Row],[goal]]*100</f>
        <v>25.41340206185567</v>
      </c>
      <c r="G517" t="s">
        <v>8220</v>
      </c>
      <c r="H517" t="s">
        <v>8223</v>
      </c>
      <c r="I517" t="s">
        <v>8245</v>
      </c>
      <c r="J517">
        <v>1451389601</v>
      </c>
      <c r="K517">
        <v>1447933601</v>
      </c>
      <c r="L517">
        <f>Table1[[#This Row],[launched_at]]/86400</f>
        <v>16758.490752314814</v>
      </c>
      <c r="M517" s="5" t="str">
        <f>TEXT(Table1[[#This Row],[div/86400]],"yyyy/mm/dd")</f>
        <v>1945/11/17</v>
      </c>
      <c r="N517" s="5">
        <f>Table1[[#This Row],[change to date]]+DATE(1970,1,1)</f>
        <v>42327</v>
      </c>
      <c r="O517" t="b">
        <v>0</v>
      </c>
      <c r="P517">
        <v>34</v>
      </c>
      <c r="Q517" t="b">
        <v>0</v>
      </c>
      <c r="R517" t="s">
        <v>8268</v>
      </c>
    </row>
    <row r="518" spans="1:18" ht="28.8" x14ac:dyDescent="0.55000000000000004">
      <c r="A518">
        <v>516</v>
      </c>
      <c r="B518" s="3" t="s">
        <v>517</v>
      </c>
      <c r="C518" s="3" t="s">
        <v>4626</v>
      </c>
      <c r="D518" s="10">
        <v>5000</v>
      </c>
      <c r="E518" s="12">
        <v>0</v>
      </c>
      <c r="F518" s="14">
        <f>Table1[[#This Row],[pledged]]/Table1[[#This Row],[goal]]*100</f>
        <v>0</v>
      </c>
      <c r="G518" t="s">
        <v>8220</v>
      </c>
      <c r="H518" t="s">
        <v>8224</v>
      </c>
      <c r="I518" t="s">
        <v>8246</v>
      </c>
      <c r="J518">
        <v>1432752080</v>
      </c>
      <c r="K518">
        <v>1427568080</v>
      </c>
      <c r="L518">
        <f>Table1[[#This Row],[launched_at]]/86400</f>
        <v>16522.778703703705</v>
      </c>
      <c r="M518" s="5" t="str">
        <f>TEXT(Table1[[#This Row],[div/86400]],"yyyy/mm/dd")</f>
        <v>1945/03/26</v>
      </c>
      <c r="N518" s="5">
        <f>Table1[[#This Row],[change to date]]+DATE(1970,1,1)</f>
        <v>42091</v>
      </c>
      <c r="O518" t="b">
        <v>0</v>
      </c>
      <c r="P518">
        <v>0</v>
      </c>
      <c r="Q518" t="b">
        <v>0</v>
      </c>
      <c r="R518" t="s">
        <v>8268</v>
      </c>
    </row>
    <row r="519" spans="1:18" ht="43.2" x14ac:dyDescent="0.55000000000000004">
      <c r="A519">
        <v>517</v>
      </c>
      <c r="B519" s="3" t="s">
        <v>518</v>
      </c>
      <c r="C519" s="3" t="s">
        <v>4627</v>
      </c>
      <c r="D519" s="10">
        <v>15000</v>
      </c>
      <c r="E519" s="12">
        <v>205</v>
      </c>
      <c r="F519" s="14">
        <f>Table1[[#This Row],[pledged]]/Table1[[#This Row],[goal]]*100</f>
        <v>1.3666666666666667</v>
      </c>
      <c r="G519" t="s">
        <v>8220</v>
      </c>
      <c r="H519" t="s">
        <v>8223</v>
      </c>
      <c r="I519" t="s">
        <v>8245</v>
      </c>
      <c r="J519">
        <v>1486046761</v>
      </c>
      <c r="K519">
        <v>1483454761</v>
      </c>
      <c r="L519">
        <f>Table1[[#This Row],[launched_at]]/86400</f>
        <v>17169.615289351852</v>
      </c>
      <c r="M519" s="5" t="str">
        <f>TEXT(Table1[[#This Row],[div/86400]],"yyyy/mm/dd")</f>
        <v>1947/01/02</v>
      </c>
      <c r="N519" s="5">
        <f>Table1[[#This Row],[change to date]]+DATE(1970,1,1)</f>
        <v>42738</v>
      </c>
      <c r="O519" t="b">
        <v>0</v>
      </c>
      <c r="P519">
        <v>3</v>
      </c>
      <c r="Q519" t="b">
        <v>0</v>
      </c>
      <c r="R519" t="s">
        <v>8268</v>
      </c>
    </row>
    <row r="520" spans="1:18" ht="43.2" x14ac:dyDescent="0.55000000000000004">
      <c r="A520">
        <v>518</v>
      </c>
      <c r="B520" s="3" t="s">
        <v>519</v>
      </c>
      <c r="C520" s="3" t="s">
        <v>4628</v>
      </c>
      <c r="D520" s="10">
        <v>7175</v>
      </c>
      <c r="E520" s="12">
        <v>0</v>
      </c>
      <c r="F520" s="14">
        <f>Table1[[#This Row],[pledged]]/Table1[[#This Row],[goal]]*100</f>
        <v>0</v>
      </c>
      <c r="G520" t="s">
        <v>8220</v>
      </c>
      <c r="H520" t="s">
        <v>8223</v>
      </c>
      <c r="I520" t="s">
        <v>8245</v>
      </c>
      <c r="J520">
        <v>1441550760</v>
      </c>
      <c r="K520">
        <v>1438958824</v>
      </c>
      <c r="L520">
        <f>Table1[[#This Row],[launched_at]]/86400</f>
        <v>16654.616018518518</v>
      </c>
      <c r="M520" s="5" t="str">
        <f>TEXT(Table1[[#This Row],[div/86400]],"yyyy/mm/dd")</f>
        <v>1945/08/05</v>
      </c>
      <c r="N520" s="5">
        <f>Table1[[#This Row],[change to date]]+DATE(1970,1,1)</f>
        <v>42223</v>
      </c>
      <c r="O520" t="b">
        <v>0</v>
      </c>
      <c r="P520">
        <v>0</v>
      </c>
      <c r="Q520" t="b">
        <v>0</v>
      </c>
      <c r="R520" t="s">
        <v>8268</v>
      </c>
    </row>
    <row r="521" spans="1:18" ht="43.2" x14ac:dyDescent="0.55000000000000004">
      <c r="A521">
        <v>519</v>
      </c>
      <c r="B521" s="3" t="s">
        <v>520</v>
      </c>
      <c r="C521" s="3" t="s">
        <v>4629</v>
      </c>
      <c r="D521" s="10">
        <v>12001</v>
      </c>
      <c r="E521" s="12">
        <v>2746</v>
      </c>
      <c r="F521" s="14">
        <f>Table1[[#This Row],[pledged]]/Table1[[#This Row],[goal]]*100</f>
        <v>22.881426547787683</v>
      </c>
      <c r="G521" t="s">
        <v>8220</v>
      </c>
      <c r="H521" t="s">
        <v>8223</v>
      </c>
      <c r="I521" t="s">
        <v>8245</v>
      </c>
      <c r="J521">
        <v>1354699421</v>
      </c>
      <c r="K521">
        <v>1352107421</v>
      </c>
      <c r="L521">
        <f>Table1[[#This Row],[launched_at]]/86400</f>
        <v>15649.391446759259</v>
      </c>
      <c r="M521" s="5" t="str">
        <f>TEXT(Table1[[#This Row],[div/86400]],"yyyy/mm/dd")</f>
        <v>1942/11/04</v>
      </c>
      <c r="N521" s="5">
        <f>Table1[[#This Row],[change to date]]+DATE(1970,1,1)</f>
        <v>41218</v>
      </c>
      <c r="O521" t="b">
        <v>0</v>
      </c>
      <c r="P521">
        <v>70</v>
      </c>
      <c r="Q521" t="b">
        <v>0</v>
      </c>
      <c r="R521" t="s">
        <v>8268</v>
      </c>
    </row>
    <row r="522" spans="1:18" ht="43.2" x14ac:dyDescent="0.55000000000000004">
      <c r="A522">
        <v>520</v>
      </c>
      <c r="B522" s="3" t="s">
        <v>521</v>
      </c>
      <c r="C522" s="3" t="s">
        <v>4630</v>
      </c>
      <c r="D522" s="10">
        <v>5000</v>
      </c>
      <c r="E522" s="12">
        <v>5105</v>
      </c>
      <c r="F522" s="14">
        <f>Table1[[#This Row],[pledged]]/Table1[[#This Row],[goal]]*100</f>
        <v>102.1</v>
      </c>
      <c r="G522" t="s">
        <v>8218</v>
      </c>
      <c r="H522" t="s">
        <v>8224</v>
      </c>
      <c r="I522" t="s">
        <v>8246</v>
      </c>
      <c r="J522">
        <v>1449766261</v>
      </c>
      <c r="K522">
        <v>1447174261</v>
      </c>
      <c r="L522">
        <f>Table1[[#This Row],[launched_at]]/86400</f>
        <v>16749.702094907407</v>
      </c>
      <c r="M522" s="5" t="str">
        <f>TEXT(Table1[[#This Row],[div/86400]],"yyyy/mm/dd")</f>
        <v>1945/11/08</v>
      </c>
      <c r="N522" s="5">
        <f>Table1[[#This Row],[change to date]]+DATE(1970,1,1)</f>
        <v>42318</v>
      </c>
      <c r="O522" t="b">
        <v>0</v>
      </c>
      <c r="P522">
        <v>34</v>
      </c>
      <c r="Q522" t="b">
        <v>1</v>
      </c>
      <c r="R522" t="s">
        <v>8269</v>
      </c>
    </row>
    <row r="523" spans="1:18" ht="43.2" x14ac:dyDescent="0.55000000000000004">
      <c r="A523">
        <v>521</v>
      </c>
      <c r="B523" s="3" t="s">
        <v>522</v>
      </c>
      <c r="C523" s="3" t="s">
        <v>4631</v>
      </c>
      <c r="D523" s="10">
        <v>5000</v>
      </c>
      <c r="E523" s="12">
        <v>5232</v>
      </c>
      <c r="F523" s="14">
        <f>Table1[[#This Row],[pledged]]/Table1[[#This Row],[goal]]*100</f>
        <v>104.64</v>
      </c>
      <c r="G523" t="s">
        <v>8218</v>
      </c>
      <c r="H523" t="s">
        <v>8223</v>
      </c>
      <c r="I523" t="s">
        <v>8245</v>
      </c>
      <c r="J523">
        <v>1477976340</v>
      </c>
      <c r="K523">
        <v>1475460819</v>
      </c>
      <c r="L523">
        <f>Table1[[#This Row],[launched_at]]/86400</f>
        <v>17077.092812499999</v>
      </c>
      <c r="M523" s="5" t="str">
        <f>TEXT(Table1[[#This Row],[div/86400]],"yyyy/mm/dd")</f>
        <v>1946/10/02</v>
      </c>
      <c r="N523" s="5">
        <f>Table1[[#This Row],[change to date]]+DATE(1970,1,1)</f>
        <v>42646</v>
      </c>
      <c r="O523" t="b">
        <v>0</v>
      </c>
      <c r="P523">
        <v>56</v>
      </c>
      <c r="Q523" t="b">
        <v>1</v>
      </c>
      <c r="R523" t="s">
        <v>8269</v>
      </c>
    </row>
    <row r="524" spans="1:18" ht="28.8" x14ac:dyDescent="0.55000000000000004">
      <c r="A524">
        <v>522</v>
      </c>
      <c r="B524" s="3" t="s">
        <v>523</v>
      </c>
      <c r="C524" s="3" t="s">
        <v>4632</v>
      </c>
      <c r="D524" s="10">
        <v>3000</v>
      </c>
      <c r="E524" s="12">
        <v>3440</v>
      </c>
      <c r="F524" s="14">
        <f>Table1[[#This Row],[pledged]]/Table1[[#This Row],[goal]]*100</f>
        <v>114.66666666666667</v>
      </c>
      <c r="G524" t="s">
        <v>8218</v>
      </c>
      <c r="H524" t="s">
        <v>8223</v>
      </c>
      <c r="I524" t="s">
        <v>8245</v>
      </c>
      <c r="J524">
        <v>1458518325</v>
      </c>
      <c r="K524">
        <v>1456793925</v>
      </c>
      <c r="L524">
        <f>Table1[[#This Row],[launched_at]]/86400</f>
        <v>16861.040798611109</v>
      </c>
      <c r="M524" s="5" t="str">
        <f>TEXT(Table1[[#This Row],[div/86400]],"yyyy/mm/dd")</f>
        <v>1946/02/28</v>
      </c>
      <c r="N524" s="5">
        <f>Table1[[#This Row],[change to date]]+DATE(1970,1,1)</f>
        <v>42430</v>
      </c>
      <c r="O524" t="b">
        <v>0</v>
      </c>
      <c r="P524">
        <v>31</v>
      </c>
      <c r="Q524" t="b">
        <v>1</v>
      </c>
      <c r="R524" t="s">
        <v>8269</v>
      </c>
    </row>
    <row r="525" spans="1:18" ht="43.2" x14ac:dyDescent="0.55000000000000004">
      <c r="A525">
        <v>523</v>
      </c>
      <c r="B525" s="3" t="s">
        <v>524</v>
      </c>
      <c r="C525" s="3" t="s">
        <v>4633</v>
      </c>
      <c r="D525" s="10">
        <v>5000</v>
      </c>
      <c r="E525" s="12">
        <v>6030</v>
      </c>
      <c r="F525" s="14">
        <f>Table1[[#This Row],[pledged]]/Table1[[#This Row],[goal]]*100</f>
        <v>120.6</v>
      </c>
      <c r="G525" t="s">
        <v>8218</v>
      </c>
      <c r="H525" t="s">
        <v>8223</v>
      </c>
      <c r="I525" t="s">
        <v>8245</v>
      </c>
      <c r="J525">
        <v>1442805076</v>
      </c>
      <c r="K525">
        <v>1440213076</v>
      </c>
      <c r="L525">
        <f>Table1[[#This Row],[launched_at]]/86400</f>
        <v>16669.132824074073</v>
      </c>
      <c r="M525" s="5" t="str">
        <f>TEXT(Table1[[#This Row],[div/86400]],"yyyy/mm/dd")</f>
        <v>1945/08/20</v>
      </c>
      <c r="N525" s="5">
        <f>Table1[[#This Row],[change to date]]+DATE(1970,1,1)</f>
        <v>42238</v>
      </c>
      <c r="O525" t="b">
        <v>0</v>
      </c>
      <c r="P525">
        <v>84</v>
      </c>
      <c r="Q525" t="b">
        <v>1</v>
      </c>
      <c r="R525" t="s">
        <v>8269</v>
      </c>
    </row>
    <row r="526" spans="1:18" ht="43.2" x14ac:dyDescent="0.55000000000000004">
      <c r="A526">
        <v>524</v>
      </c>
      <c r="B526" s="3" t="s">
        <v>525</v>
      </c>
      <c r="C526" s="3" t="s">
        <v>4634</v>
      </c>
      <c r="D526" s="10">
        <v>3500</v>
      </c>
      <c r="E526" s="12">
        <v>3803.55</v>
      </c>
      <c r="F526" s="14">
        <f>Table1[[#This Row],[pledged]]/Table1[[#This Row],[goal]]*100</f>
        <v>108.67285714285715</v>
      </c>
      <c r="G526" t="s">
        <v>8218</v>
      </c>
      <c r="H526" t="s">
        <v>8224</v>
      </c>
      <c r="I526" t="s">
        <v>8246</v>
      </c>
      <c r="J526">
        <v>1464801169</v>
      </c>
      <c r="K526">
        <v>1462209169</v>
      </c>
      <c r="L526">
        <f>Table1[[#This Row],[launched_at]]/86400</f>
        <v>16923.717233796295</v>
      </c>
      <c r="M526" s="5" t="str">
        <f>TEXT(Table1[[#This Row],[div/86400]],"yyyy/mm/dd")</f>
        <v>1946/05/01</v>
      </c>
      <c r="N526" s="5">
        <f>Table1[[#This Row],[change to date]]+DATE(1970,1,1)</f>
        <v>42492</v>
      </c>
      <c r="O526" t="b">
        <v>0</v>
      </c>
      <c r="P526">
        <v>130</v>
      </c>
      <c r="Q526" t="b">
        <v>1</v>
      </c>
      <c r="R526" t="s">
        <v>8269</v>
      </c>
    </row>
    <row r="527" spans="1:18" ht="43.2" x14ac:dyDescent="0.55000000000000004">
      <c r="A527">
        <v>525</v>
      </c>
      <c r="B527" s="3" t="s">
        <v>526</v>
      </c>
      <c r="C527" s="3" t="s">
        <v>4635</v>
      </c>
      <c r="D527" s="10">
        <v>12000</v>
      </c>
      <c r="E527" s="12">
        <v>12000</v>
      </c>
      <c r="F527" s="14">
        <f>Table1[[#This Row],[pledged]]/Table1[[#This Row],[goal]]*100</f>
        <v>100</v>
      </c>
      <c r="G527" t="s">
        <v>8218</v>
      </c>
      <c r="H527" t="s">
        <v>8223</v>
      </c>
      <c r="I527" t="s">
        <v>8245</v>
      </c>
      <c r="J527">
        <v>1410601041</v>
      </c>
      <c r="K527">
        <v>1406713041</v>
      </c>
      <c r="L527">
        <f>Table1[[#This Row],[launched_at]]/86400</f>
        <v>16281.400937500001</v>
      </c>
      <c r="M527" s="5" t="str">
        <f>TEXT(Table1[[#This Row],[div/86400]],"yyyy/mm/dd")</f>
        <v>1944/07/28</v>
      </c>
      <c r="N527" s="5">
        <f>Table1[[#This Row],[change to date]]+DATE(1970,1,1)</f>
        <v>41850</v>
      </c>
      <c r="O527" t="b">
        <v>0</v>
      </c>
      <c r="P527">
        <v>12</v>
      </c>
      <c r="Q527" t="b">
        <v>1</v>
      </c>
      <c r="R527" t="s">
        <v>8269</v>
      </c>
    </row>
    <row r="528" spans="1:18" ht="43.2" x14ac:dyDescent="0.55000000000000004">
      <c r="A528">
        <v>526</v>
      </c>
      <c r="B528" s="3" t="s">
        <v>527</v>
      </c>
      <c r="C528" s="3" t="s">
        <v>4636</v>
      </c>
      <c r="D528" s="10">
        <v>1500</v>
      </c>
      <c r="E528" s="12">
        <v>1710</v>
      </c>
      <c r="F528" s="14">
        <f>Table1[[#This Row],[pledged]]/Table1[[#This Row],[goal]]*100</f>
        <v>113.99999999999999</v>
      </c>
      <c r="G528" t="s">
        <v>8218</v>
      </c>
      <c r="H528" t="s">
        <v>8224</v>
      </c>
      <c r="I528" t="s">
        <v>8246</v>
      </c>
      <c r="J528">
        <v>1438966800</v>
      </c>
      <c r="K528">
        <v>1436278344</v>
      </c>
      <c r="L528">
        <f>Table1[[#This Row],[launched_at]]/86400</f>
        <v>16623.591944444444</v>
      </c>
      <c r="M528" s="5" t="str">
        <f>TEXT(Table1[[#This Row],[div/86400]],"yyyy/mm/dd")</f>
        <v>1945/07/05</v>
      </c>
      <c r="N528" s="5">
        <f>Table1[[#This Row],[change to date]]+DATE(1970,1,1)</f>
        <v>42192</v>
      </c>
      <c r="O528" t="b">
        <v>0</v>
      </c>
      <c r="P528">
        <v>23</v>
      </c>
      <c r="Q528" t="b">
        <v>1</v>
      </c>
      <c r="R528" t="s">
        <v>8269</v>
      </c>
    </row>
    <row r="529" spans="1:18" ht="43.2" x14ac:dyDescent="0.55000000000000004">
      <c r="A529">
        <v>527</v>
      </c>
      <c r="B529" s="3" t="s">
        <v>528</v>
      </c>
      <c r="C529" s="3" t="s">
        <v>4637</v>
      </c>
      <c r="D529" s="10">
        <v>10000</v>
      </c>
      <c r="E529" s="12">
        <v>10085</v>
      </c>
      <c r="F529" s="14">
        <f>Table1[[#This Row],[pledged]]/Table1[[#This Row],[goal]]*100</f>
        <v>100.85</v>
      </c>
      <c r="G529" t="s">
        <v>8218</v>
      </c>
      <c r="H529" t="s">
        <v>8223</v>
      </c>
      <c r="I529" t="s">
        <v>8245</v>
      </c>
      <c r="J529">
        <v>1487347500</v>
      </c>
      <c r="K529">
        <v>1484715366</v>
      </c>
      <c r="L529">
        <f>Table1[[#This Row],[launched_at]]/86400</f>
        <v>17184.205624999999</v>
      </c>
      <c r="M529" s="5" t="str">
        <f>TEXT(Table1[[#This Row],[div/86400]],"yyyy/mm/dd")</f>
        <v>1947/01/17</v>
      </c>
      <c r="N529" s="5">
        <f>Table1[[#This Row],[change to date]]+DATE(1970,1,1)</f>
        <v>42753</v>
      </c>
      <c r="O529" t="b">
        <v>0</v>
      </c>
      <c r="P529">
        <v>158</v>
      </c>
      <c r="Q529" t="b">
        <v>1</v>
      </c>
      <c r="R529" t="s">
        <v>8269</v>
      </c>
    </row>
    <row r="530" spans="1:18" x14ac:dyDescent="0.55000000000000004">
      <c r="A530">
        <v>528</v>
      </c>
      <c r="B530" s="3" t="s">
        <v>529</v>
      </c>
      <c r="C530" s="3" t="s">
        <v>4638</v>
      </c>
      <c r="D530" s="10">
        <v>1150</v>
      </c>
      <c r="E530" s="12">
        <v>1330</v>
      </c>
      <c r="F530" s="14">
        <f>Table1[[#This Row],[pledged]]/Table1[[#This Row],[goal]]*100</f>
        <v>115.65217391304347</v>
      </c>
      <c r="G530" t="s">
        <v>8218</v>
      </c>
      <c r="H530" t="s">
        <v>8223</v>
      </c>
      <c r="I530" t="s">
        <v>8245</v>
      </c>
      <c r="J530">
        <v>1434921600</v>
      </c>
      <c r="K530">
        <v>1433109907</v>
      </c>
      <c r="L530">
        <f>Table1[[#This Row],[launched_at]]/86400</f>
        <v>16586.920219907406</v>
      </c>
      <c r="M530" s="5" t="str">
        <f>TEXT(Table1[[#This Row],[div/86400]],"yyyy/mm/dd")</f>
        <v>1945/05/29</v>
      </c>
      <c r="N530" s="5">
        <f>Table1[[#This Row],[change to date]]+DATE(1970,1,1)</f>
        <v>42155</v>
      </c>
      <c r="O530" t="b">
        <v>0</v>
      </c>
      <c r="P530">
        <v>30</v>
      </c>
      <c r="Q530" t="b">
        <v>1</v>
      </c>
      <c r="R530" t="s">
        <v>8269</v>
      </c>
    </row>
    <row r="531" spans="1:18" ht="43.2" x14ac:dyDescent="0.55000000000000004">
      <c r="A531">
        <v>529</v>
      </c>
      <c r="B531" s="3" t="s">
        <v>530</v>
      </c>
      <c r="C531" s="3" t="s">
        <v>4639</v>
      </c>
      <c r="D531" s="10">
        <v>1200</v>
      </c>
      <c r="E531" s="12">
        <v>1565</v>
      </c>
      <c r="F531" s="14">
        <f>Table1[[#This Row],[pledged]]/Table1[[#This Row],[goal]]*100</f>
        <v>130.41666666666666</v>
      </c>
      <c r="G531" t="s">
        <v>8218</v>
      </c>
      <c r="H531" t="s">
        <v>8228</v>
      </c>
      <c r="I531" t="s">
        <v>8250</v>
      </c>
      <c r="J531">
        <v>1484110800</v>
      </c>
      <c r="K531">
        <v>1482281094</v>
      </c>
      <c r="L531">
        <f>Table1[[#This Row],[launched_at]]/86400</f>
        <v>17156.031180555554</v>
      </c>
      <c r="M531" s="5" t="str">
        <f>TEXT(Table1[[#This Row],[div/86400]],"yyyy/mm/dd")</f>
        <v>1946/12/20</v>
      </c>
      <c r="N531" s="5">
        <f>Table1[[#This Row],[change to date]]+DATE(1970,1,1)</f>
        <v>42725</v>
      </c>
      <c r="O531" t="b">
        <v>0</v>
      </c>
      <c r="P531">
        <v>18</v>
      </c>
      <c r="Q531" t="b">
        <v>1</v>
      </c>
      <c r="R531" t="s">
        <v>8269</v>
      </c>
    </row>
    <row r="532" spans="1:18" ht="43.2" x14ac:dyDescent="0.55000000000000004">
      <c r="A532">
        <v>530</v>
      </c>
      <c r="B532" s="3" t="s">
        <v>531</v>
      </c>
      <c r="C532" s="3" t="s">
        <v>4640</v>
      </c>
      <c r="D532" s="10">
        <v>3405</v>
      </c>
      <c r="E532" s="12">
        <v>3670</v>
      </c>
      <c r="F532" s="14">
        <f>Table1[[#This Row],[pledged]]/Table1[[#This Row],[goal]]*100</f>
        <v>107.78267254038178</v>
      </c>
      <c r="G532" t="s">
        <v>8218</v>
      </c>
      <c r="H532" t="s">
        <v>8223</v>
      </c>
      <c r="I532" t="s">
        <v>8245</v>
      </c>
      <c r="J532">
        <v>1435111200</v>
      </c>
      <c r="K532">
        <v>1433254268</v>
      </c>
      <c r="L532">
        <f>Table1[[#This Row],[launched_at]]/86400</f>
        <v>16588.591064814816</v>
      </c>
      <c r="M532" s="5" t="str">
        <f>TEXT(Table1[[#This Row],[div/86400]],"yyyy/mm/dd")</f>
        <v>1945/05/31</v>
      </c>
      <c r="N532" s="5">
        <f>Table1[[#This Row],[change to date]]+DATE(1970,1,1)</f>
        <v>42157</v>
      </c>
      <c r="O532" t="b">
        <v>0</v>
      </c>
      <c r="P532">
        <v>29</v>
      </c>
      <c r="Q532" t="b">
        <v>1</v>
      </c>
      <c r="R532" t="s">
        <v>8269</v>
      </c>
    </row>
    <row r="533" spans="1:18" ht="43.2" x14ac:dyDescent="0.55000000000000004">
      <c r="A533">
        <v>531</v>
      </c>
      <c r="B533" s="3" t="s">
        <v>532</v>
      </c>
      <c r="C533" s="3" t="s">
        <v>4641</v>
      </c>
      <c r="D533" s="10">
        <v>4000</v>
      </c>
      <c r="E533" s="12">
        <v>4000</v>
      </c>
      <c r="F533" s="14">
        <f>Table1[[#This Row],[pledged]]/Table1[[#This Row],[goal]]*100</f>
        <v>100</v>
      </c>
      <c r="G533" t="s">
        <v>8218</v>
      </c>
      <c r="H533" t="s">
        <v>8223</v>
      </c>
      <c r="I533" t="s">
        <v>8245</v>
      </c>
      <c r="J533">
        <v>1481957940</v>
      </c>
      <c r="K533">
        <v>1478050429</v>
      </c>
      <c r="L533">
        <f>Table1[[#This Row],[launched_at]]/86400</f>
        <v>17107.065150462964</v>
      </c>
      <c r="M533" s="5" t="str">
        <f>TEXT(Table1[[#This Row],[div/86400]],"yyyy/mm/dd")</f>
        <v>1946/11/01</v>
      </c>
      <c r="N533" s="5">
        <f>Table1[[#This Row],[change to date]]+DATE(1970,1,1)</f>
        <v>42676</v>
      </c>
      <c r="O533" t="b">
        <v>0</v>
      </c>
      <c r="P533">
        <v>31</v>
      </c>
      <c r="Q533" t="b">
        <v>1</v>
      </c>
      <c r="R533" t="s">
        <v>8269</v>
      </c>
    </row>
    <row r="534" spans="1:18" ht="43.2" x14ac:dyDescent="0.55000000000000004">
      <c r="A534">
        <v>532</v>
      </c>
      <c r="B534" s="3" t="s">
        <v>533</v>
      </c>
      <c r="C534" s="3" t="s">
        <v>4642</v>
      </c>
      <c r="D534" s="10">
        <v>10000</v>
      </c>
      <c r="E534" s="12">
        <v>12325</v>
      </c>
      <c r="F534" s="14">
        <f>Table1[[#This Row],[pledged]]/Table1[[#This Row],[goal]]*100</f>
        <v>123.25</v>
      </c>
      <c r="G534" t="s">
        <v>8218</v>
      </c>
      <c r="H534" t="s">
        <v>8223</v>
      </c>
      <c r="I534" t="s">
        <v>8245</v>
      </c>
      <c r="J534">
        <v>1463098208</v>
      </c>
      <c r="K534">
        <v>1460506208</v>
      </c>
      <c r="L534">
        <f>Table1[[#This Row],[launched_at]]/86400</f>
        <v>16904.007037037038</v>
      </c>
      <c r="M534" s="5" t="str">
        <f>TEXT(Table1[[#This Row],[div/86400]],"yyyy/mm/dd")</f>
        <v>1946/04/12</v>
      </c>
      <c r="N534" s="5">
        <f>Table1[[#This Row],[change to date]]+DATE(1970,1,1)</f>
        <v>42473</v>
      </c>
      <c r="O534" t="b">
        <v>0</v>
      </c>
      <c r="P534">
        <v>173</v>
      </c>
      <c r="Q534" t="b">
        <v>1</v>
      </c>
      <c r="R534" t="s">
        <v>8269</v>
      </c>
    </row>
    <row r="535" spans="1:18" ht="43.2" x14ac:dyDescent="0.55000000000000004">
      <c r="A535">
        <v>533</v>
      </c>
      <c r="B535" s="3" t="s">
        <v>534</v>
      </c>
      <c r="C535" s="3" t="s">
        <v>4643</v>
      </c>
      <c r="D535" s="10">
        <v>2000</v>
      </c>
      <c r="E535" s="12">
        <v>2004</v>
      </c>
      <c r="F535" s="14">
        <f>Table1[[#This Row],[pledged]]/Table1[[#This Row],[goal]]*100</f>
        <v>100.2</v>
      </c>
      <c r="G535" t="s">
        <v>8218</v>
      </c>
      <c r="H535" t="s">
        <v>8224</v>
      </c>
      <c r="I535" t="s">
        <v>8246</v>
      </c>
      <c r="J535">
        <v>1463394365</v>
      </c>
      <c r="K535">
        <v>1461320765</v>
      </c>
      <c r="L535">
        <f>Table1[[#This Row],[launched_at]]/86400</f>
        <v>16913.434780092593</v>
      </c>
      <c r="M535" s="5" t="str">
        <f>TEXT(Table1[[#This Row],[div/86400]],"yyyy/mm/dd")</f>
        <v>1946/04/21</v>
      </c>
      <c r="N535" s="5">
        <f>Table1[[#This Row],[change to date]]+DATE(1970,1,1)</f>
        <v>42482</v>
      </c>
      <c r="O535" t="b">
        <v>0</v>
      </c>
      <c r="P535">
        <v>17</v>
      </c>
      <c r="Q535" t="b">
        <v>1</v>
      </c>
      <c r="R535" t="s">
        <v>8269</v>
      </c>
    </row>
    <row r="536" spans="1:18" ht="43.2" x14ac:dyDescent="0.55000000000000004">
      <c r="A536">
        <v>534</v>
      </c>
      <c r="B536" s="3" t="s">
        <v>535</v>
      </c>
      <c r="C536" s="3" t="s">
        <v>4644</v>
      </c>
      <c r="D536" s="10">
        <v>15000</v>
      </c>
      <c r="E536" s="12">
        <v>15700</v>
      </c>
      <c r="F536" s="14">
        <f>Table1[[#This Row],[pledged]]/Table1[[#This Row],[goal]]*100</f>
        <v>104.66666666666666</v>
      </c>
      <c r="G536" t="s">
        <v>8218</v>
      </c>
      <c r="H536" t="s">
        <v>8233</v>
      </c>
      <c r="I536" t="s">
        <v>8253</v>
      </c>
      <c r="J536">
        <v>1446418800</v>
      </c>
      <c r="K536">
        <v>1443036470</v>
      </c>
      <c r="L536">
        <f>Table1[[#This Row],[launched_at]]/86400</f>
        <v>16701.810995370372</v>
      </c>
      <c r="M536" s="5" t="str">
        <f>TEXT(Table1[[#This Row],[div/86400]],"yyyy/mm/dd")</f>
        <v>1945/09/21</v>
      </c>
      <c r="N536" s="5">
        <f>Table1[[#This Row],[change to date]]+DATE(1970,1,1)</f>
        <v>42270</v>
      </c>
      <c r="O536" t="b">
        <v>0</v>
      </c>
      <c r="P536">
        <v>48</v>
      </c>
      <c r="Q536" t="b">
        <v>1</v>
      </c>
      <c r="R536" t="s">
        <v>8269</v>
      </c>
    </row>
    <row r="537" spans="1:18" ht="28.8" x14ac:dyDescent="0.55000000000000004">
      <c r="A537">
        <v>535</v>
      </c>
      <c r="B537" s="3" t="s">
        <v>536</v>
      </c>
      <c r="C537" s="3" t="s">
        <v>4645</v>
      </c>
      <c r="D537" s="10">
        <v>2000</v>
      </c>
      <c r="E537" s="12">
        <v>2050</v>
      </c>
      <c r="F537" s="14">
        <f>Table1[[#This Row],[pledged]]/Table1[[#This Row],[goal]]*100</f>
        <v>102.49999999999999</v>
      </c>
      <c r="G537" t="s">
        <v>8218</v>
      </c>
      <c r="H537" t="s">
        <v>8224</v>
      </c>
      <c r="I537" t="s">
        <v>8246</v>
      </c>
      <c r="J537">
        <v>1483707905</v>
      </c>
      <c r="K537">
        <v>1481115905</v>
      </c>
      <c r="L537">
        <f>Table1[[#This Row],[launched_at]]/86400</f>
        <v>17142.54519675926</v>
      </c>
      <c r="M537" s="5" t="str">
        <f>TEXT(Table1[[#This Row],[div/86400]],"yyyy/mm/dd")</f>
        <v>1946/12/06</v>
      </c>
      <c r="N537" s="5">
        <f>Table1[[#This Row],[change to date]]+DATE(1970,1,1)</f>
        <v>42711</v>
      </c>
      <c r="O537" t="b">
        <v>0</v>
      </c>
      <c r="P537">
        <v>59</v>
      </c>
      <c r="Q537" t="b">
        <v>1</v>
      </c>
      <c r="R537" t="s">
        <v>8269</v>
      </c>
    </row>
    <row r="538" spans="1:18" ht="43.2" x14ac:dyDescent="0.55000000000000004">
      <c r="A538">
        <v>536</v>
      </c>
      <c r="B538" s="3" t="s">
        <v>537</v>
      </c>
      <c r="C538" s="3" t="s">
        <v>4646</v>
      </c>
      <c r="D538" s="10">
        <v>3300</v>
      </c>
      <c r="E538" s="12">
        <v>3902.5</v>
      </c>
      <c r="F538" s="14">
        <f>Table1[[#This Row],[pledged]]/Table1[[#This Row],[goal]]*100</f>
        <v>118.25757575757576</v>
      </c>
      <c r="G538" t="s">
        <v>8218</v>
      </c>
      <c r="H538" t="s">
        <v>8224</v>
      </c>
      <c r="I538" t="s">
        <v>8246</v>
      </c>
      <c r="J538">
        <v>1438624800</v>
      </c>
      <c r="K538">
        <v>1435133807</v>
      </c>
      <c r="L538">
        <f>Table1[[#This Row],[launched_at]]/86400</f>
        <v>16610.344988425924</v>
      </c>
      <c r="M538" s="5" t="str">
        <f>TEXT(Table1[[#This Row],[div/86400]],"yyyy/mm/dd")</f>
        <v>1945/06/22</v>
      </c>
      <c r="N538" s="5">
        <f>Table1[[#This Row],[change to date]]+DATE(1970,1,1)</f>
        <v>42179</v>
      </c>
      <c r="O538" t="b">
        <v>0</v>
      </c>
      <c r="P538">
        <v>39</v>
      </c>
      <c r="Q538" t="b">
        <v>1</v>
      </c>
      <c r="R538" t="s">
        <v>8269</v>
      </c>
    </row>
    <row r="539" spans="1:18" ht="43.2" x14ac:dyDescent="0.55000000000000004">
      <c r="A539">
        <v>537</v>
      </c>
      <c r="B539" s="3" t="s">
        <v>538</v>
      </c>
      <c r="C539" s="3" t="s">
        <v>4647</v>
      </c>
      <c r="D539" s="10">
        <v>2000</v>
      </c>
      <c r="E539" s="12">
        <v>2410</v>
      </c>
      <c r="F539" s="14">
        <f>Table1[[#This Row],[pledged]]/Table1[[#This Row],[goal]]*100</f>
        <v>120.5</v>
      </c>
      <c r="G539" t="s">
        <v>8218</v>
      </c>
      <c r="H539" t="s">
        <v>8223</v>
      </c>
      <c r="I539" t="s">
        <v>8245</v>
      </c>
      <c r="J539">
        <v>1446665191</v>
      </c>
      <c r="K539">
        <v>1444069591</v>
      </c>
      <c r="L539">
        <f>Table1[[#This Row],[launched_at]]/86400</f>
        <v>16713.768414351853</v>
      </c>
      <c r="M539" s="5" t="str">
        <f>TEXT(Table1[[#This Row],[div/86400]],"yyyy/mm/dd")</f>
        <v>1945/10/03</v>
      </c>
      <c r="N539" s="5">
        <f>Table1[[#This Row],[change to date]]+DATE(1970,1,1)</f>
        <v>42282</v>
      </c>
      <c r="O539" t="b">
        <v>0</v>
      </c>
      <c r="P539">
        <v>59</v>
      </c>
      <c r="Q539" t="b">
        <v>1</v>
      </c>
      <c r="R539" t="s">
        <v>8269</v>
      </c>
    </row>
    <row r="540" spans="1:18" ht="43.2" x14ac:dyDescent="0.55000000000000004">
      <c r="A540">
        <v>538</v>
      </c>
      <c r="B540" s="3" t="s">
        <v>539</v>
      </c>
      <c r="C540" s="3" t="s">
        <v>4648</v>
      </c>
      <c r="D540" s="10">
        <v>5000</v>
      </c>
      <c r="E540" s="12">
        <v>15121</v>
      </c>
      <c r="F540" s="14">
        <f>Table1[[#This Row],[pledged]]/Table1[[#This Row],[goal]]*100</f>
        <v>302.42</v>
      </c>
      <c r="G540" t="s">
        <v>8218</v>
      </c>
      <c r="H540" t="s">
        <v>8223</v>
      </c>
      <c r="I540" t="s">
        <v>8245</v>
      </c>
      <c r="J540">
        <v>1463166263</v>
      </c>
      <c r="K540">
        <v>1460574263</v>
      </c>
      <c r="L540">
        <f>Table1[[#This Row],[launched_at]]/86400</f>
        <v>16904.794710648148</v>
      </c>
      <c r="M540" s="5" t="str">
        <f>TEXT(Table1[[#This Row],[div/86400]],"yyyy/mm/dd")</f>
        <v>1946/04/12</v>
      </c>
      <c r="N540" s="5">
        <f>Table1[[#This Row],[change to date]]+DATE(1970,1,1)</f>
        <v>42473</v>
      </c>
      <c r="O540" t="b">
        <v>0</v>
      </c>
      <c r="P540">
        <v>60</v>
      </c>
      <c r="Q540" t="b">
        <v>1</v>
      </c>
      <c r="R540" t="s">
        <v>8269</v>
      </c>
    </row>
    <row r="541" spans="1:18" ht="43.2" x14ac:dyDescent="0.55000000000000004">
      <c r="A541">
        <v>539</v>
      </c>
      <c r="B541" s="3" t="s">
        <v>540</v>
      </c>
      <c r="C541" s="3" t="s">
        <v>4649</v>
      </c>
      <c r="D541" s="10">
        <v>500</v>
      </c>
      <c r="E541" s="12">
        <v>503.22</v>
      </c>
      <c r="F541" s="14">
        <f>Table1[[#This Row],[pledged]]/Table1[[#This Row],[goal]]*100</f>
        <v>100.64400000000001</v>
      </c>
      <c r="G541" t="s">
        <v>8218</v>
      </c>
      <c r="H541" t="s">
        <v>8224</v>
      </c>
      <c r="I541" t="s">
        <v>8246</v>
      </c>
      <c r="J541">
        <v>1467681107</v>
      </c>
      <c r="K541">
        <v>1465866707</v>
      </c>
      <c r="L541">
        <f>Table1[[#This Row],[launched_at]]/86400</f>
        <v>16966.049849537038</v>
      </c>
      <c r="M541" s="5" t="str">
        <f>TEXT(Table1[[#This Row],[div/86400]],"yyyy/mm/dd")</f>
        <v>1946/06/13</v>
      </c>
      <c r="N541" s="5">
        <f>Table1[[#This Row],[change to date]]+DATE(1970,1,1)</f>
        <v>42535</v>
      </c>
      <c r="O541" t="b">
        <v>0</v>
      </c>
      <c r="P541">
        <v>20</v>
      </c>
      <c r="Q541" t="b">
        <v>1</v>
      </c>
      <c r="R541" t="s">
        <v>8269</v>
      </c>
    </row>
    <row r="542" spans="1:18" ht="57.6" x14ac:dyDescent="0.55000000000000004">
      <c r="A542">
        <v>540</v>
      </c>
      <c r="B542" s="3" t="s">
        <v>541</v>
      </c>
      <c r="C542" s="3" t="s">
        <v>4650</v>
      </c>
      <c r="D542" s="10">
        <v>15000</v>
      </c>
      <c r="E542" s="12">
        <v>1</v>
      </c>
      <c r="F542" s="14">
        <f>Table1[[#This Row],[pledged]]/Table1[[#This Row],[goal]]*100</f>
        <v>6.6666666666666671E-3</v>
      </c>
      <c r="G542" t="s">
        <v>8220</v>
      </c>
      <c r="H542" t="s">
        <v>8223</v>
      </c>
      <c r="I542" t="s">
        <v>8245</v>
      </c>
      <c r="J542">
        <v>1423078606</v>
      </c>
      <c r="K542">
        <v>1420486606</v>
      </c>
      <c r="L542">
        <f>Table1[[#This Row],[launched_at]]/86400</f>
        <v>16440.817199074074</v>
      </c>
      <c r="M542" s="5" t="str">
        <f>TEXT(Table1[[#This Row],[div/86400]],"yyyy/mm/dd")</f>
        <v>1945/01/03</v>
      </c>
      <c r="N542" s="5">
        <f>Table1[[#This Row],[change to date]]+DATE(1970,1,1)</f>
        <v>42009</v>
      </c>
      <c r="O542" t="b">
        <v>0</v>
      </c>
      <c r="P542">
        <v>1</v>
      </c>
      <c r="Q542" t="b">
        <v>0</v>
      </c>
      <c r="R542" t="s">
        <v>8270</v>
      </c>
    </row>
    <row r="543" spans="1:18" ht="43.2" x14ac:dyDescent="0.55000000000000004">
      <c r="A543">
        <v>541</v>
      </c>
      <c r="B543" s="3" t="s">
        <v>542</v>
      </c>
      <c r="C543" s="3" t="s">
        <v>4651</v>
      </c>
      <c r="D543" s="10">
        <v>4500</v>
      </c>
      <c r="E543" s="12">
        <v>25</v>
      </c>
      <c r="F543" s="14">
        <f>Table1[[#This Row],[pledged]]/Table1[[#This Row],[goal]]*100</f>
        <v>0.55555555555555558</v>
      </c>
      <c r="G543" t="s">
        <v>8220</v>
      </c>
      <c r="H543" t="s">
        <v>8223</v>
      </c>
      <c r="I543" t="s">
        <v>8245</v>
      </c>
      <c r="J543">
        <v>1446080834</v>
      </c>
      <c r="K543">
        <v>1443488834</v>
      </c>
      <c r="L543">
        <f>Table1[[#This Row],[launched_at]]/86400</f>
        <v>16707.046689814815</v>
      </c>
      <c r="M543" s="5" t="str">
        <f>TEXT(Table1[[#This Row],[div/86400]],"yyyy/mm/dd")</f>
        <v>1945/09/27</v>
      </c>
      <c r="N543" s="5">
        <f>Table1[[#This Row],[change to date]]+DATE(1970,1,1)</f>
        <v>42276</v>
      </c>
      <c r="O543" t="b">
        <v>0</v>
      </c>
      <c r="P543">
        <v>1</v>
      </c>
      <c r="Q543" t="b">
        <v>0</v>
      </c>
      <c r="R543" t="s">
        <v>8270</v>
      </c>
    </row>
    <row r="544" spans="1:18" ht="43.2" x14ac:dyDescent="0.55000000000000004">
      <c r="A544">
        <v>542</v>
      </c>
      <c r="B544" s="3" t="s">
        <v>543</v>
      </c>
      <c r="C544" s="3" t="s">
        <v>4652</v>
      </c>
      <c r="D544" s="10">
        <v>250000</v>
      </c>
      <c r="E544" s="12">
        <v>1</v>
      </c>
      <c r="F544" s="14">
        <f>Table1[[#This Row],[pledged]]/Table1[[#This Row],[goal]]*100</f>
        <v>3.9999999999999996E-4</v>
      </c>
      <c r="G544" t="s">
        <v>8220</v>
      </c>
      <c r="H544" t="s">
        <v>8223</v>
      </c>
      <c r="I544" t="s">
        <v>8245</v>
      </c>
      <c r="J544">
        <v>1462293716</v>
      </c>
      <c r="K544">
        <v>1457113316</v>
      </c>
      <c r="L544">
        <f>Table1[[#This Row],[launched_at]]/86400</f>
        <v>16864.737453703703</v>
      </c>
      <c r="M544" s="5" t="str">
        <f>TEXT(Table1[[#This Row],[div/86400]],"yyyy/mm/dd")</f>
        <v>1946/03/03</v>
      </c>
      <c r="N544" s="5">
        <f>Table1[[#This Row],[change to date]]+DATE(1970,1,1)</f>
        <v>42433</v>
      </c>
      <c r="O544" t="b">
        <v>0</v>
      </c>
      <c r="P544">
        <v>1</v>
      </c>
      <c r="Q544" t="b">
        <v>0</v>
      </c>
      <c r="R544" t="s">
        <v>8270</v>
      </c>
    </row>
    <row r="545" spans="1:18" ht="43.2" x14ac:dyDescent="0.55000000000000004">
      <c r="A545">
        <v>543</v>
      </c>
      <c r="B545" s="3" t="s">
        <v>544</v>
      </c>
      <c r="C545" s="3" t="s">
        <v>4653</v>
      </c>
      <c r="D545" s="10">
        <v>22000</v>
      </c>
      <c r="E545" s="12">
        <v>70</v>
      </c>
      <c r="F545" s="14">
        <f>Table1[[#This Row],[pledged]]/Table1[[#This Row],[goal]]*100</f>
        <v>0.31818181818181818</v>
      </c>
      <c r="G545" t="s">
        <v>8220</v>
      </c>
      <c r="H545" t="s">
        <v>8225</v>
      </c>
      <c r="I545" t="s">
        <v>8247</v>
      </c>
      <c r="J545">
        <v>1414807962</v>
      </c>
      <c r="K545">
        <v>1412215962</v>
      </c>
      <c r="L545">
        <f>Table1[[#This Row],[launched_at]]/86400</f>
        <v>16345.092152777777</v>
      </c>
      <c r="M545" s="5" t="str">
        <f>TEXT(Table1[[#This Row],[div/86400]],"yyyy/mm/dd")</f>
        <v>1944/09/30</v>
      </c>
      <c r="N545" s="5">
        <f>Table1[[#This Row],[change to date]]+DATE(1970,1,1)</f>
        <v>41914</v>
      </c>
      <c r="O545" t="b">
        <v>0</v>
      </c>
      <c r="P545">
        <v>2</v>
      </c>
      <c r="Q545" t="b">
        <v>0</v>
      </c>
      <c r="R545" t="s">
        <v>8270</v>
      </c>
    </row>
    <row r="546" spans="1:18" ht="43.2" x14ac:dyDescent="0.55000000000000004">
      <c r="A546">
        <v>544</v>
      </c>
      <c r="B546" s="3" t="s">
        <v>545</v>
      </c>
      <c r="C546" s="3" t="s">
        <v>4654</v>
      </c>
      <c r="D546" s="10">
        <v>500</v>
      </c>
      <c r="E546" s="12">
        <v>6</v>
      </c>
      <c r="F546" s="14">
        <f>Table1[[#This Row],[pledged]]/Table1[[#This Row],[goal]]*100</f>
        <v>1.2</v>
      </c>
      <c r="G546" t="s">
        <v>8220</v>
      </c>
      <c r="H546" t="s">
        <v>8223</v>
      </c>
      <c r="I546" t="s">
        <v>8245</v>
      </c>
      <c r="J546">
        <v>1467647160</v>
      </c>
      <c r="K546">
        <v>1465055160</v>
      </c>
      <c r="L546">
        <f>Table1[[#This Row],[launched_at]]/86400</f>
        <v>16956.656944444443</v>
      </c>
      <c r="M546" s="5" t="str">
        <f>TEXT(Table1[[#This Row],[div/86400]],"yyyy/mm/dd")</f>
        <v>1946/06/03</v>
      </c>
      <c r="N546" s="5">
        <f>Table1[[#This Row],[change to date]]+DATE(1970,1,1)</f>
        <v>42525</v>
      </c>
      <c r="O546" t="b">
        <v>0</v>
      </c>
      <c r="P546">
        <v>2</v>
      </c>
      <c r="Q546" t="b">
        <v>0</v>
      </c>
      <c r="R546" t="s">
        <v>8270</v>
      </c>
    </row>
    <row r="547" spans="1:18" ht="43.2" x14ac:dyDescent="0.55000000000000004">
      <c r="A547">
        <v>545</v>
      </c>
      <c r="B547" s="3" t="s">
        <v>546</v>
      </c>
      <c r="C547" s="3" t="s">
        <v>4655</v>
      </c>
      <c r="D547" s="10">
        <v>50000</v>
      </c>
      <c r="E547" s="12">
        <v>13692</v>
      </c>
      <c r="F547" s="14">
        <f>Table1[[#This Row],[pledged]]/Table1[[#This Row],[goal]]*100</f>
        <v>27.383999999999997</v>
      </c>
      <c r="G547" t="s">
        <v>8220</v>
      </c>
      <c r="H547" t="s">
        <v>8229</v>
      </c>
      <c r="I547" t="s">
        <v>8248</v>
      </c>
      <c r="J547">
        <v>1447600389</v>
      </c>
      <c r="K547">
        <v>1444140789</v>
      </c>
      <c r="L547">
        <f>Table1[[#This Row],[launched_at]]/86400</f>
        <v>16714.592465277779</v>
      </c>
      <c r="M547" s="5" t="str">
        <f>TEXT(Table1[[#This Row],[div/86400]],"yyyy/mm/dd")</f>
        <v>1945/10/04</v>
      </c>
      <c r="N547" s="5">
        <f>Table1[[#This Row],[change to date]]+DATE(1970,1,1)</f>
        <v>42283</v>
      </c>
      <c r="O547" t="b">
        <v>0</v>
      </c>
      <c r="P547">
        <v>34</v>
      </c>
      <c r="Q547" t="b">
        <v>0</v>
      </c>
      <c r="R547" t="s">
        <v>8270</v>
      </c>
    </row>
    <row r="548" spans="1:18" ht="43.2" x14ac:dyDescent="0.55000000000000004">
      <c r="A548">
        <v>546</v>
      </c>
      <c r="B548" s="3" t="s">
        <v>547</v>
      </c>
      <c r="C548" s="3" t="s">
        <v>4656</v>
      </c>
      <c r="D548" s="10">
        <v>60000</v>
      </c>
      <c r="E548" s="12">
        <v>52</v>
      </c>
      <c r="F548" s="14">
        <f>Table1[[#This Row],[pledged]]/Table1[[#This Row],[goal]]*100</f>
        <v>8.666666666666667E-2</v>
      </c>
      <c r="G548" t="s">
        <v>8220</v>
      </c>
      <c r="H548" t="s">
        <v>8223</v>
      </c>
      <c r="I548" t="s">
        <v>8245</v>
      </c>
      <c r="J548">
        <v>1445097715</v>
      </c>
      <c r="K548">
        <v>1441209715</v>
      </c>
      <c r="L548">
        <f>Table1[[#This Row],[launched_at]]/86400</f>
        <v>16680.667997685185</v>
      </c>
      <c r="M548" s="5" t="str">
        <f>TEXT(Table1[[#This Row],[div/86400]],"yyyy/mm/dd")</f>
        <v>1945/08/31</v>
      </c>
      <c r="N548" s="5">
        <f>Table1[[#This Row],[change to date]]+DATE(1970,1,1)</f>
        <v>42249</v>
      </c>
      <c r="O548" t="b">
        <v>0</v>
      </c>
      <c r="P548">
        <v>2</v>
      </c>
      <c r="Q548" t="b">
        <v>0</v>
      </c>
      <c r="R548" t="s">
        <v>8270</v>
      </c>
    </row>
    <row r="549" spans="1:18" ht="43.2" x14ac:dyDescent="0.55000000000000004">
      <c r="A549">
        <v>547</v>
      </c>
      <c r="B549" s="3" t="s">
        <v>548</v>
      </c>
      <c r="C549" s="3" t="s">
        <v>4657</v>
      </c>
      <c r="D549" s="10">
        <v>7500</v>
      </c>
      <c r="E549" s="12">
        <v>0</v>
      </c>
      <c r="F549" s="14">
        <f>Table1[[#This Row],[pledged]]/Table1[[#This Row],[goal]]*100</f>
        <v>0</v>
      </c>
      <c r="G549" t="s">
        <v>8220</v>
      </c>
      <c r="H549" t="s">
        <v>8224</v>
      </c>
      <c r="I549" t="s">
        <v>8246</v>
      </c>
      <c r="J549">
        <v>1455122564</v>
      </c>
      <c r="K549">
        <v>1452530564</v>
      </c>
      <c r="L549">
        <f>Table1[[#This Row],[launched_at]]/86400</f>
        <v>16811.696342592593</v>
      </c>
      <c r="M549" s="5" t="str">
        <f>TEXT(Table1[[#This Row],[div/86400]],"yyyy/mm/dd")</f>
        <v>1946/01/09</v>
      </c>
      <c r="N549" s="5">
        <f>Table1[[#This Row],[change to date]]+DATE(1970,1,1)</f>
        <v>42380</v>
      </c>
      <c r="O549" t="b">
        <v>0</v>
      </c>
      <c r="P549">
        <v>0</v>
      </c>
      <c r="Q549" t="b">
        <v>0</v>
      </c>
      <c r="R549" t="s">
        <v>8270</v>
      </c>
    </row>
    <row r="550" spans="1:18" ht="43.2" x14ac:dyDescent="0.55000000000000004">
      <c r="A550">
        <v>548</v>
      </c>
      <c r="B550" s="3" t="s">
        <v>549</v>
      </c>
      <c r="C550" s="3" t="s">
        <v>4658</v>
      </c>
      <c r="D550" s="10">
        <v>10000</v>
      </c>
      <c r="E550" s="12">
        <v>9</v>
      </c>
      <c r="F550" s="14">
        <f>Table1[[#This Row],[pledged]]/Table1[[#This Row],[goal]]*100</f>
        <v>0.09</v>
      </c>
      <c r="G550" t="s">
        <v>8220</v>
      </c>
      <c r="H550" t="s">
        <v>8224</v>
      </c>
      <c r="I550" t="s">
        <v>8246</v>
      </c>
      <c r="J550">
        <v>1446154848</v>
      </c>
      <c r="K550">
        <v>1443562848</v>
      </c>
      <c r="L550">
        <f>Table1[[#This Row],[launched_at]]/86400</f>
        <v>16707.903333333332</v>
      </c>
      <c r="M550" s="5" t="str">
        <f>TEXT(Table1[[#This Row],[div/86400]],"yyyy/mm/dd")</f>
        <v>1945/09/27</v>
      </c>
      <c r="N550" s="5">
        <f>Table1[[#This Row],[change to date]]+DATE(1970,1,1)</f>
        <v>42276</v>
      </c>
      <c r="O550" t="b">
        <v>0</v>
      </c>
      <c r="P550">
        <v>1</v>
      </c>
      <c r="Q550" t="b">
        <v>0</v>
      </c>
      <c r="R550" t="s">
        <v>8270</v>
      </c>
    </row>
    <row r="551" spans="1:18" ht="43.2" x14ac:dyDescent="0.55000000000000004">
      <c r="A551">
        <v>549</v>
      </c>
      <c r="B551" s="3" t="s">
        <v>550</v>
      </c>
      <c r="C551" s="3" t="s">
        <v>4659</v>
      </c>
      <c r="D551" s="10">
        <v>2500</v>
      </c>
      <c r="E551" s="12">
        <v>68</v>
      </c>
      <c r="F551" s="14">
        <f>Table1[[#This Row],[pledged]]/Table1[[#This Row],[goal]]*100</f>
        <v>2.7199999999999998</v>
      </c>
      <c r="G551" t="s">
        <v>8220</v>
      </c>
      <c r="H551" t="s">
        <v>8224</v>
      </c>
      <c r="I551" t="s">
        <v>8246</v>
      </c>
      <c r="J551">
        <v>1436368622</v>
      </c>
      <c r="K551">
        <v>1433776622</v>
      </c>
      <c r="L551">
        <f>Table1[[#This Row],[launched_at]]/86400</f>
        <v>16594.636828703704</v>
      </c>
      <c r="M551" s="5" t="str">
        <f>TEXT(Table1[[#This Row],[div/86400]],"yyyy/mm/dd")</f>
        <v>1945/06/06</v>
      </c>
      <c r="N551" s="5">
        <f>Table1[[#This Row],[change to date]]+DATE(1970,1,1)</f>
        <v>42163</v>
      </c>
      <c r="O551" t="b">
        <v>0</v>
      </c>
      <c r="P551">
        <v>8</v>
      </c>
      <c r="Q551" t="b">
        <v>0</v>
      </c>
      <c r="R551" t="s">
        <v>8270</v>
      </c>
    </row>
    <row r="552" spans="1:18" ht="43.2" x14ac:dyDescent="0.55000000000000004">
      <c r="A552">
        <v>550</v>
      </c>
      <c r="B552" s="3" t="s">
        <v>551</v>
      </c>
      <c r="C552" s="3" t="s">
        <v>4660</v>
      </c>
      <c r="D552" s="10">
        <v>5000</v>
      </c>
      <c r="E552" s="12">
        <v>35</v>
      </c>
      <c r="F552" s="14">
        <f>Table1[[#This Row],[pledged]]/Table1[[#This Row],[goal]]*100</f>
        <v>0.70000000000000007</v>
      </c>
      <c r="G552" t="s">
        <v>8220</v>
      </c>
      <c r="H552" t="s">
        <v>8228</v>
      </c>
      <c r="I552" t="s">
        <v>8250</v>
      </c>
      <c r="J552">
        <v>1485838800</v>
      </c>
      <c r="K552">
        <v>1484756245</v>
      </c>
      <c r="L552">
        <f>Table1[[#This Row],[launched_at]]/86400</f>
        <v>17184.678761574072</v>
      </c>
      <c r="M552" s="5" t="str">
        <f>TEXT(Table1[[#This Row],[div/86400]],"yyyy/mm/dd")</f>
        <v>1947/01/17</v>
      </c>
      <c r="N552" s="5">
        <f>Table1[[#This Row],[change to date]]+DATE(1970,1,1)</f>
        <v>42753</v>
      </c>
      <c r="O552" t="b">
        <v>0</v>
      </c>
      <c r="P552">
        <v>4</v>
      </c>
      <c r="Q552" t="b">
        <v>0</v>
      </c>
      <c r="R552" t="s">
        <v>8270</v>
      </c>
    </row>
    <row r="553" spans="1:18" ht="43.2" x14ac:dyDescent="0.55000000000000004">
      <c r="A553">
        <v>551</v>
      </c>
      <c r="B553" s="3" t="s">
        <v>552</v>
      </c>
      <c r="C553" s="3" t="s">
        <v>4661</v>
      </c>
      <c r="D553" s="10">
        <v>75000</v>
      </c>
      <c r="E553" s="12">
        <v>3781</v>
      </c>
      <c r="F553" s="14">
        <f>Table1[[#This Row],[pledged]]/Table1[[#This Row],[goal]]*100</f>
        <v>5.0413333333333332</v>
      </c>
      <c r="G553" t="s">
        <v>8220</v>
      </c>
      <c r="H553" t="s">
        <v>8223</v>
      </c>
      <c r="I553" t="s">
        <v>8245</v>
      </c>
      <c r="J553">
        <v>1438451580</v>
      </c>
      <c r="K553">
        <v>1434609424</v>
      </c>
      <c r="L553">
        <f>Table1[[#This Row],[launched_at]]/86400</f>
        <v>16604.275740740741</v>
      </c>
      <c r="M553" s="5" t="str">
        <f>TEXT(Table1[[#This Row],[div/86400]],"yyyy/mm/dd")</f>
        <v>1945/06/16</v>
      </c>
      <c r="N553" s="5">
        <f>Table1[[#This Row],[change to date]]+DATE(1970,1,1)</f>
        <v>42173</v>
      </c>
      <c r="O553" t="b">
        <v>0</v>
      </c>
      <c r="P553">
        <v>28</v>
      </c>
      <c r="Q553" t="b">
        <v>0</v>
      </c>
      <c r="R553" t="s">
        <v>8270</v>
      </c>
    </row>
    <row r="554" spans="1:18" ht="43.2" x14ac:dyDescent="0.55000000000000004">
      <c r="A554">
        <v>552</v>
      </c>
      <c r="B554" s="3" t="s">
        <v>553</v>
      </c>
      <c r="C554" s="3" t="s">
        <v>4662</v>
      </c>
      <c r="D554" s="10">
        <v>45000</v>
      </c>
      <c r="E554" s="12">
        <v>0</v>
      </c>
      <c r="F554" s="14">
        <f>Table1[[#This Row],[pledged]]/Table1[[#This Row],[goal]]*100</f>
        <v>0</v>
      </c>
      <c r="G554" t="s">
        <v>8220</v>
      </c>
      <c r="H554" t="s">
        <v>8228</v>
      </c>
      <c r="I554" t="s">
        <v>8250</v>
      </c>
      <c r="J554">
        <v>1452350896</v>
      </c>
      <c r="K554">
        <v>1447166896</v>
      </c>
      <c r="L554">
        <f>Table1[[#This Row],[launched_at]]/86400</f>
        <v>16749.616851851853</v>
      </c>
      <c r="M554" s="5" t="str">
        <f>TEXT(Table1[[#This Row],[div/86400]],"yyyy/mm/dd")</f>
        <v>1945/11/08</v>
      </c>
      <c r="N554" s="5">
        <f>Table1[[#This Row],[change to date]]+DATE(1970,1,1)</f>
        <v>42318</v>
      </c>
      <c r="O554" t="b">
        <v>0</v>
      </c>
      <c r="P554">
        <v>0</v>
      </c>
      <c r="Q554" t="b">
        <v>0</v>
      </c>
      <c r="R554" t="s">
        <v>8270</v>
      </c>
    </row>
    <row r="555" spans="1:18" ht="43.2" x14ac:dyDescent="0.55000000000000004">
      <c r="A555">
        <v>553</v>
      </c>
      <c r="B555" s="3" t="s">
        <v>554</v>
      </c>
      <c r="C555" s="3" t="s">
        <v>4663</v>
      </c>
      <c r="D555" s="10">
        <v>25000</v>
      </c>
      <c r="E555" s="12">
        <v>123</v>
      </c>
      <c r="F555" s="14">
        <f>Table1[[#This Row],[pledged]]/Table1[[#This Row],[goal]]*100</f>
        <v>0.49199999999999999</v>
      </c>
      <c r="G555" t="s">
        <v>8220</v>
      </c>
      <c r="H555" t="s">
        <v>8223</v>
      </c>
      <c r="I555" t="s">
        <v>8245</v>
      </c>
      <c r="J555">
        <v>1415988991</v>
      </c>
      <c r="K555">
        <v>1413393391</v>
      </c>
      <c r="L555">
        <f>Table1[[#This Row],[launched_at]]/86400</f>
        <v>16358.719803240741</v>
      </c>
      <c r="M555" s="5" t="str">
        <f>TEXT(Table1[[#This Row],[div/86400]],"yyyy/mm/dd")</f>
        <v>1944/10/13</v>
      </c>
      <c r="N555" s="5">
        <f>Table1[[#This Row],[change to date]]+DATE(1970,1,1)</f>
        <v>41927</v>
      </c>
      <c r="O555" t="b">
        <v>0</v>
      </c>
      <c r="P555">
        <v>6</v>
      </c>
      <c r="Q555" t="b">
        <v>0</v>
      </c>
      <c r="R555" t="s">
        <v>8270</v>
      </c>
    </row>
    <row r="556" spans="1:18" ht="43.2" x14ac:dyDescent="0.55000000000000004">
      <c r="A556">
        <v>554</v>
      </c>
      <c r="B556" s="3" t="s">
        <v>555</v>
      </c>
      <c r="C556" s="3" t="s">
        <v>4664</v>
      </c>
      <c r="D556" s="10">
        <v>3870</v>
      </c>
      <c r="E556" s="12">
        <v>1416</v>
      </c>
      <c r="F556" s="14">
        <f>Table1[[#This Row],[pledged]]/Table1[[#This Row],[goal]]*100</f>
        <v>36.589147286821706</v>
      </c>
      <c r="G556" t="s">
        <v>8220</v>
      </c>
      <c r="H556" t="s">
        <v>8223</v>
      </c>
      <c r="I556" t="s">
        <v>8245</v>
      </c>
      <c r="J556">
        <v>1413735972</v>
      </c>
      <c r="K556">
        <v>1411143972</v>
      </c>
      <c r="L556">
        <f>Table1[[#This Row],[launched_at]]/86400</f>
        <v>16332.684861111111</v>
      </c>
      <c r="M556" s="5" t="str">
        <f>TEXT(Table1[[#This Row],[div/86400]],"yyyy/mm/dd")</f>
        <v>1944/09/17</v>
      </c>
      <c r="N556" s="5">
        <f>Table1[[#This Row],[change to date]]+DATE(1970,1,1)</f>
        <v>41901</v>
      </c>
      <c r="O556" t="b">
        <v>0</v>
      </c>
      <c r="P556">
        <v>22</v>
      </c>
      <c r="Q556" t="b">
        <v>0</v>
      </c>
      <c r="R556" t="s">
        <v>8270</v>
      </c>
    </row>
    <row r="557" spans="1:18" ht="43.2" x14ac:dyDescent="0.55000000000000004">
      <c r="A557">
        <v>555</v>
      </c>
      <c r="B557" s="3" t="s">
        <v>556</v>
      </c>
      <c r="C557" s="3" t="s">
        <v>4665</v>
      </c>
      <c r="D557" s="10">
        <v>7500</v>
      </c>
      <c r="E557" s="12">
        <v>0</v>
      </c>
      <c r="F557" s="14">
        <f>Table1[[#This Row],[pledged]]/Table1[[#This Row],[goal]]*100</f>
        <v>0</v>
      </c>
      <c r="G557" t="s">
        <v>8220</v>
      </c>
      <c r="H557" t="s">
        <v>8224</v>
      </c>
      <c r="I557" t="s">
        <v>8246</v>
      </c>
      <c r="J557">
        <v>1465720143</v>
      </c>
      <c r="K557">
        <v>1463128143</v>
      </c>
      <c r="L557">
        <f>Table1[[#This Row],[launched_at]]/86400</f>
        <v>16934.353506944444</v>
      </c>
      <c r="M557" s="5" t="str">
        <f>TEXT(Table1[[#This Row],[div/86400]],"yyyy/mm/dd")</f>
        <v>1946/05/12</v>
      </c>
      <c r="N557" s="5">
        <f>Table1[[#This Row],[change to date]]+DATE(1970,1,1)</f>
        <v>42503</v>
      </c>
      <c r="O557" t="b">
        <v>0</v>
      </c>
      <c r="P557">
        <v>0</v>
      </c>
      <c r="Q557" t="b">
        <v>0</v>
      </c>
      <c r="R557" t="s">
        <v>8270</v>
      </c>
    </row>
    <row r="558" spans="1:18" ht="28.8" x14ac:dyDescent="0.55000000000000004">
      <c r="A558">
        <v>556</v>
      </c>
      <c r="B558" s="3" t="s">
        <v>557</v>
      </c>
      <c r="C558" s="3" t="s">
        <v>4666</v>
      </c>
      <c r="D558" s="10">
        <v>8000</v>
      </c>
      <c r="E558" s="12">
        <v>200</v>
      </c>
      <c r="F558" s="14">
        <f>Table1[[#This Row],[pledged]]/Table1[[#This Row],[goal]]*100</f>
        <v>2.5</v>
      </c>
      <c r="G558" t="s">
        <v>8220</v>
      </c>
      <c r="H558" t="s">
        <v>8223</v>
      </c>
      <c r="I558" t="s">
        <v>8245</v>
      </c>
      <c r="J558">
        <v>1452112717</v>
      </c>
      <c r="K558">
        <v>1449520717</v>
      </c>
      <c r="L558">
        <f>Table1[[#This Row],[launched_at]]/86400</f>
        <v>16776.860150462962</v>
      </c>
      <c r="M558" s="5" t="str">
        <f>TEXT(Table1[[#This Row],[div/86400]],"yyyy/mm/dd")</f>
        <v>1945/12/05</v>
      </c>
      <c r="N558" s="5">
        <f>Table1[[#This Row],[change to date]]+DATE(1970,1,1)</f>
        <v>42345</v>
      </c>
      <c r="O558" t="b">
        <v>0</v>
      </c>
      <c r="P558">
        <v>1</v>
      </c>
      <c r="Q558" t="b">
        <v>0</v>
      </c>
      <c r="R558" t="s">
        <v>8270</v>
      </c>
    </row>
    <row r="559" spans="1:18" ht="43.2" x14ac:dyDescent="0.55000000000000004">
      <c r="A559">
        <v>557</v>
      </c>
      <c r="B559" s="3" t="s">
        <v>558</v>
      </c>
      <c r="C559" s="3" t="s">
        <v>4667</v>
      </c>
      <c r="D559" s="10">
        <v>150000</v>
      </c>
      <c r="E559" s="12">
        <v>1366</v>
      </c>
      <c r="F559" s="14">
        <f>Table1[[#This Row],[pledged]]/Table1[[#This Row],[goal]]*100</f>
        <v>0.91066666666666674</v>
      </c>
      <c r="G559" t="s">
        <v>8220</v>
      </c>
      <c r="H559" t="s">
        <v>8235</v>
      </c>
      <c r="I559" t="s">
        <v>8248</v>
      </c>
      <c r="J559">
        <v>1480721803</v>
      </c>
      <c r="K559">
        <v>1478126203</v>
      </c>
      <c r="L559">
        <f>Table1[[#This Row],[launched_at]]/86400</f>
        <v>17107.942164351851</v>
      </c>
      <c r="M559" s="5" t="str">
        <f>TEXT(Table1[[#This Row],[div/86400]],"yyyy/mm/dd")</f>
        <v>1946/11/01</v>
      </c>
      <c r="N559" s="5">
        <f>Table1[[#This Row],[change to date]]+DATE(1970,1,1)</f>
        <v>42676</v>
      </c>
      <c r="O559" t="b">
        <v>0</v>
      </c>
      <c r="P559">
        <v>20</v>
      </c>
      <c r="Q559" t="b">
        <v>0</v>
      </c>
      <c r="R559" t="s">
        <v>8270</v>
      </c>
    </row>
    <row r="560" spans="1:18" ht="43.2" x14ac:dyDescent="0.55000000000000004">
      <c r="A560">
        <v>558</v>
      </c>
      <c r="B560" s="3" t="s">
        <v>559</v>
      </c>
      <c r="C560" s="3" t="s">
        <v>4668</v>
      </c>
      <c r="D560" s="10">
        <v>750</v>
      </c>
      <c r="E560" s="12">
        <v>0</v>
      </c>
      <c r="F560" s="14">
        <f>Table1[[#This Row],[pledged]]/Table1[[#This Row],[goal]]*100</f>
        <v>0</v>
      </c>
      <c r="G560" t="s">
        <v>8220</v>
      </c>
      <c r="H560" t="s">
        <v>8223</v>
      </c>
      <c r="I560" t="s">
        <v>8245</v>
      </c>
      <c r="J560">
        <v>1427227905</v>
      </c>
      <c r="K560">
        <v>1424639505</v>
      </c>
      <c r="L560">
        <f>Table1[[#This Row],[launched_at]]/86400</f>
        <v>16488.883159722223</v>
      </c>
      <c r="M560" s="5" t="str">
        <f>TEXT(Table1[[#This Row],[div/86400]],"yyyy/mm/dd")</f>
        <v>1945/02/20</v>
      </c>
      <c r="N560" s="5">
        <f>Table1[[#This Row],[change to date]]+DATE(1970,1,1)</f>
        <v>42057</v>
      </c>
      <c r="O560" t="b">
        <v>0</v>
      </c>
      <c r="P560">
        <v>0</v>
      </c>
      <c r="Q560" t="b">
        <v>0</v>
      </c>
      <c r="R560" t="s">
        <v>8270</v>
      </c>
    </row>
    <row r="561" spans="1:18" ht="43.2" x14ac:dyDescent="0.55000000000000004">
      <c r="A561">
        <v>559</v>
      </c>
      <c r="B561" s="3" t="s">
        <v>560</v>
      </c>
      <c r="C561" s="3" t="s">
        <v>4669</v>
      </c>
      <c r="D561" s="10">
        <v>240000</v>
      </c>
      <c r="E561" s="12">
        <v>50</v>
      </c>
      <c r="F561" s="14">
        <f>Table1[[#This Row],[pledged]]/Table1[[#This Row],[goal]]*100</f>
        <v>2.0833333333333336E-2</v>
      </c>
      <c r="G561" t="s">
        <v>8220</v>
      </c>
      <c r="H561" t="s">
        <v>8223</v>
      </c>
      <c r="I561" t="s">
        <v>8245</v>
      </c>
      <c r="J561">
        <v>1449989260</v>
      </c>
      <c r="K561">
        <v>1447397260</v>
      </c>
      <c r="L561">
        <f>Table1[[#This Row],[launched_at]]/86400</f>
        <v>16752.283101851852</v>
      </c>
      <c r="M561" s="5" t="str">
        <f>TEXT(Table1[[#This Row],[div/86400]],"yyyy/mm/dd")</f>
        <v>1945/11/11</v>
      </c>
      <c r="N561" s="5">
        <f>Table1[[#This Row],[change to date]]+DATE(1970,1,1)</f>
        <v>42321</v>
      </c>
      <c r="O561" t="b">
        <v>0</v>
      </c>
      <c r="P561">
        <v>1</v>
      </c>
      <c r="Q561" t="b">
        <v>0</v>
      </c>
      <c r="R561" t="s">
        <v>8270</v>
      </c>
    </row>
    <row r="562" spans="1:18" ht="43.2" x14ac:dyDescent="0.55000000000000004">
      <c r="A562">
        <v>560</v>
      </c>
      <c r="B562" s="3" t="s">
        <v>561</v>
      </c>
      <c r="C562" s="3" t="s">
        <v>4670</v>
      </c>
      <c r="D562" s="10">
        <v>100000</v>
      </c>
      <c r="E562" s="12">
        <v>12</v>
      </c>
      <c r="F562" s="14">
        <f>Table1[[#This Row],[pledged]]/Table1[[#This Row],[goal]]*100</f>
        <v>1.2E-2</v>
      </c>
      <c r="G562" t="s">
        <v>8220</v>
      </c>
      <c r="H562" t="s">
        <v>8228</v>
      </c>
      <c r="I562" t="s">
        <v>8250</v>
      </c>
      <c r="J562">
        <v>1418841045</v>
      </c>
      <c r="K562">
        <v>1416249045</v>
      </c>
      <c r="L562">
        <f>Table1[[#This Row],[launched_at]]/86400</f>
        <v>16391.771354166667</v>
      </c>
      <c r="M562" s="5" t="str">
        <f>TEXT(Table1[[#This Row],[div/86400]],"yyyy/mm/dd")</f>
        <v>1944/11/15</v>
      </c>
      <c r="N562" s="5">
        <f>Table1[[#This Row],[change to date]]+DATE(1970,1,1)</f>
        <v>41960</v>
      </c>
      <c r="O562" t="b">
        <v>0</v>
      </c>
      <c r="P562">
        <v>3</v>
      </c>
      <c r="Q562" t="b">
        <v>0</v>
      </c>
      <c r="R562" t="s">
        <v>8270</v>
      </c>
    </row>
    <row r="563" spans="1:18" ht="43.2" x14ac:dyDescent="0.55000000000000004">
      <c r="A563">
        <v>561</v>
      </c>
      <c r="B563" s="3" t="s">
        <v>562</v>
      </c>
      <c r="C563" s="3" t="s">
        <v>4671</v>
      </c>
      <c r="D563" s="10">
        <v>15000</v>
      </c>
      <c r="E563" s="12">
        <v>55</v>
      </c>
      <c r="F563" s="14">
        <f>Table1[[#This Row],[pledged]]/Table1[[#This Row],[goal]]*100</f>
        <v>0.36666666666666664</v>
      </c>
      <c r="G563" t="s">
        <v>8220</v>
      </c>
      <c r="H563" t="s">
        <v>8223</v>
      </c>
      <c r="I563" t="s">
        <v>8245</v>
      </c>
      <c r="J563">
        <v>1445874513</v>
      </c>
      <c r="K563">
        <v>1442850513</v>
      </c>
      <c r="L563">
        <f>Table1[[#This Row],[launched_at]]/86400</f>
        <v>16699.658715277779</v>
      </c>
      <c r="M563" s="5" t="str">
        <f>TEXT(Table1[[#This Row],[div/86400]],"yyyy/mm/dd")</f>
        <v>1945/09/19</v>
      </c>
      <c r="N563" s="5">
        <f>Table1[[#This Row],[change to date]]+DATE(1970,1,1)</f>
        <v>42268</v>
      </c>
      <c r="O563" t="b">
        <v>0</v>
      </c>
      <c r="P563">
        <v>2</v>
      </c>
      <c r="Q563" t="b">
        <v>0</v>
      </c>
      <c r="R563" t="s">
        <v>8270</v>
      </c>
    </row>
    <row r="564" spans="1:18" ht="43.2" x14ac:dyDescent="0.55000000000000004">
      <c r="A564">
        <v>562</v>
      </c>
      <c r="B564" s="3" t="s">
        <v>563</v>
      </c>
      <c r="C564" s="3" t="s">
        <v>4672</v>
      </c>
      <c r="D564" s="10">
        <v>50000</v>
      </c>
      <c r="E564" s="12">
        <v>0</v>
      </c>
      <c r="F564" s="14">
        <f>Table1[[#This Row],[pledged]]/Table1[[#This Row],[goal]]*100</f>
        <v>0</v>
      </c>
      <c r="G564" t="s">
        <v>8220</v>
      </c>
      <c r="H564" t="s">
        <v>8232</v>
      </c>
      <c r="I564" t="s">
        <v>8248</v>
      </c>
      <c r="J564">
        <v>1482052815</v>
      </c>
      <c r="K564">
        <v>1479460815</v>
      </c>
      <c r="L564">
        <f>Table1[[#This Row],[launched_at]]/86400</f>
        <v>17123.389062499999</v>
      </c>
      <c r="M564" s="5" t="str">
        <f>TEXT(Table1[[#This Row],[div/86400]],"yyyy/mm/dd")</f>
        <v>1946/11/17</v>
      </c>
      <c r="N564" s="5">
        <f>Table1[[#This Row],[change to date]]+DATE(1970,1,1)</f>
        <v>42692</v>
      </c>
      <c r="O564" t="b">
        <v>0</v>
      </c>
      <c r="P564">
        <v>0</v>
      </c>
      <c r="Q564" t="b">
        <v>0</v>
      </c>
      <c r="R564" t="s">
        <v>8270</v>
      </c>
    </row>
    <row r="565" spans="1:18" ht="43.2" x14ac:dyDescent="0.55000000000000004">
      <c r="A565">
        <v>563</v>
      </c>
      <c r="B565" s="3" t="s">
        <v>564</v>
      </c>
      <c r="C565" s="3" t="s">
        <v>4673</v>
      </c>
      <c r="D565" s="10">
        <v>75000</v>
      </c>
      <c r="E565" s="12">
        <v>68</v>
      </c>
      <c r="F565" s="14">
        <f>Table1[[#This Row],[pledged]]/Table1[[#This Row],[goal]]*100</f>
        <v>9.0666666666666659E-2</v>
      </c>
      <c r="G565" t="s">
        <v>8220</v>
      </c>
      <c r="H565" t="s">
        <v>8225</v>
      </c>
      <c r="I565" t="s">
        <v>8247</v>
      </c>
      <c r="J565">
        <v>1424137247</v>
      </c>
      <c r="K565">
        <v>1421545247</v>
      </c>
      <c r="L565">
        <f>Table1[[#This Row],[launched_at]]/86400</f>
        <v>16453.069988425927</v>
      </c>
      <c r="M565" s="5" t="str">
        <f>TEXT(Table1[[#This Row],[div/86400]],"yyyy/mm/dd")</f>
        <v>1945/01/16</v>
      </c>
      <c r="N565" s="5">
        <f>Table1[[#This Row],[change to date]]+DATE(1970,1,1)</f>
        <v>42022</v>
      </c>
      <c r="O565" t="b">
        <v>0</v>
      </c>
      <c r="P565">
        <v>2</v>
      </c>
      <c r="Q565" t="b">
        <v>0</v>
      </c>
      <c r="R565" t="s">
        <v>8270</v>
      </c>
    </row>
    <row r="566" spans="1:18" ht="43.2" x14ac:dyDescent="0.55000000000000004">
      <c r="A566">
        <v>564</v>
      </c>
      <c r="B566" s="3" t="s">
        <v>565</v>
      </c>
      <c r="C566" s="3" t="s">
        <v>4674</v>
      </c>
      <c r="D566" s="10">
        <v>18000</v>
      </c>
      <c r="E566" s="12">
        <v>1</v>
      </c>
      <c r="F566" s="14">
        <f>Table1[[#This Row],[pledged]]/Table1[[#This Row],[goal]]*100</f>
        <v>5.5555555555555558E-3</v>
      </c>
      <c r="G566" t="s">
        <v>8220</v>
      </c>
      <c r="H566" t="s">
        <v>8229</v>
      </c>
      <c r="I566" t="s">
        <v>8248</v>
      </c>
      <c r="J566">
        <v>1457822275</v>
      </c>
      <c r="K566">
        <v>1455230275</v>
      </c>
      <c r="L566">
        <f>Table1[[#This Row],[launched_at]]/86400</f>
        <v>16842.942997685186</v>
      </c>
      <c r="M566" s="5" t="str">
        <f>TEXT(Table1[[#This Row],[div/86400]],"yyyy/mm/dd")</f>
        <v>1946/02/09</v>
      </c>
      <c r="N566" s="5">
        <f>Table1[[#This Row],[change to date]]+DATE(1970,1,1)</f>
        <v>42411</v>
      </c>
      <c r="O566" t="b">
        <v>0</v>
      </c>
      <c r="P566">
        <v>1</v>
      </c>
      <c r="Q566" t="b">
        <v>0</v>
      </c>
      <c r="R566" t="s">
        <v>8270</v>
      </c>
    </row>
    <row r="567" spans="1:18" ht="43.2" x14ac:dyDescent="0.55000000000000004">
      <c r="A567">
        <v>565</v>
      </c>
      <c r="B567" s="3" t="s">
        <v>566</v>
      </c>
      <c r="C567" s="3" t="s">
        <v>4675</v>
      </c>
      <c r="D567" s="10">
        <v>25000</v>
      </c>
      <c r="E567" s="12">
        <v>0</v>
      </c>
      <c r="F567" s="14">
        <f>Table1[[#This Row],[pledged]]/Table1[[#This Row],[goal]]*100</f>
        <v>0</v>
      </c>
      <c r="G567" t="s">
        <v>8220</v>
      </c>
      <c r="H567" t="s">
        <v>8224</v>
      </c>
      <c r="I567" t="s">
        <v>8246</v>
      </c>
      <c r="J567">
        <v>1436554249</v>
      </c>
      <c r="K567">
        <v>1433962249</v>
      </c>
      <c r="L567">
        <f>Table1[[#This Row],[launched_at]]/86400</f>
        <v>16596.78528935185</v>
      </c>
      <c r="M567" s="5" t="str">
        <f>TEXT(Table1[[#This Row],[div/86400]],"yyyy/mm/dd")</f>
        <v>1945/06/08</v>
      </c>
      <c r="N567" s="5">
        <f>Table1[[#This Row],[change to date]]+DATE(1970,1,1)</f>
        <v>42165</v>
      </c>
      <c r="O567" t="b">
        <v>0</v>
      </c>
      <c r="P567">
        <v>0</v>
      </c>
      <c r="Q567" t="b">
        <v>0</v>
      </c>
      <c r="R567" t="s">
        <v>8270</v>
      </c>
    </row>
    <row r="568" spans="1:18" ht="43.2" x14ac:dyDescent="0.55000000000000004">
      <c r="A568">
        <v>566</v>
      </c>
      <c r="B568" s="3" t="s">
        <v>567</v>
      </c>
      <c r="C568" s="3" t="s">
        <v>4676</v>
      </c>
      <c r="D568" s="10">
        <v>5000</v>
      </c>
      <c r="E568" s="12">
        <v>1</v>
      </c>
      <c r="F568" s="14">
        <f>Table1[[#This Row],[pledged]]/Table1[[#This Row],[goal]]*100</f>
        <v>0.02</v>
      </c>
      <c r="G568" t="s">
        <v>8220</v>
      </c>
      <c r="H568" t="s">
        <v>8223</v>
      </c>
      <c r="I568" t="s">
        <v>8245</v>
      </c>
      <c r="J568">
        <v>1468513533</v>
      </c>
      <c r="K568">
        <v>1465921533</v>
      </c>
      <c r="L568">
        <f>Table1[[#This Row],[launched_at]]/86400</f>
        <v>16966.684409722224</v>
      </c>
      <c r="M568" s="5" t="str">
        <f>TEXT(Table1[[#This Row],[div/86400]],"yyyy/mm/dd")</f>
        <v>1946/06/13</v>
      </c>
      <c r="N568" s="5">
        <f>Table1[[#This Row],[change to date]]+DATE(1970,1,1)</f>
        <v>42535</v>
      </c>
      <c r="O568" t="b">
        <v>0</v>
      </c>
      <c r="P568">
        <v>1</v>
      </c>
      <c r="Q568" t="b">
        <v>0</v>
      </c>
      <c r="R568" t="s">
        <v>8270</v>
      </c>
    </row>
    <row r="569" spans="1:18" ht="43.2" x14ac:dyDescent="0.55000000000000004">
      <c r="A569">
        <v>567</v>
      </c>
      <c r="B569" s="3" t="s">
        <v>568</v>
      </c>
      <c r="C569" s="3" t="s">
        <v>4677</v>
      </c>
      <c r="D569" s="10">
        <v>10000</v>
      </c>
      <c r="E569" s="12">
        <v>0</v>
      </c>
      <c r="F569" s="14">
        <f>Table1[[#This Row],[pledged]]/Table1[[#This Row],[goal]]*100</f>
        <v>0</v>
      </c>
      <c r="G569" t="s">
        <v>8220</v>
      </c>
      <c r="H569" t="s">
        <v>8223</v>
      </c>
      <c r="I569" t="s">
        <v>8245</v>
      </c>
      <c r="J569">
        <v>1420143194</v>
      </c>
      <c r="K569">
        <v>1417551194</v>
      </c>
      <c r="L569">
        <f>Table1[[#This Row],[launched_at]]/86400</f>
        <v>16406.842523148149</v>
      </c>
      <c r="M569" s="5" t="str">
        <f>TEXT(Table1[[#This Row],[div/86400]],"yyyy/mm/dd")</f>
        <v>1944/11/30</v>
      </c>
      <c r="N569" s="5">
        <f>Table1[[#This Row],[change to date]]+DATE(1970,1,1)</f>
        <v>41975</v>
      </c>
      <c r="O569" t="b">
        <v>0</v>
      </c>
      <c r="P569">
        <v>0</v>
      </c>
      <c r="Q569" t="b">
        <v>0</v>
      </c>
      <c r="R569" t="s">
        <v>8270</v>
      </c>
    </row>
    <row r="570" spans="1:18" ht="57.6" x14ac:dyDescent="0.55000000000000004">
      <c r="A570">
        <v>568</v>
      </c>
      <c r="B570" s="3" t="s">
        <v>569</v>
      </c>
      <c r="C570" s="3" t="s">
        <v>4678</v>
      </c>
      <c r="D570" s="10">
        <v>24500</v>
      </c>
      <c r="E570" s="12">
        <v>245</v>
      </c>
      <c r="F570" s="14">
        <f>Table1[[#This Row],[pledged]]/Table1[[#This Row],[goal]]*100</f>
        <v>1</v>
      </c>
      <c r="G570" t="s">
        <v>8220</v>
      </c>
      <c r="H570" t="s">
        <v>8227</v>
      </c>
      <c r="I570" t="s">
        <v>8249</v>
      </c>
      <c r="J570">
        <v>1452942000</v>
      </c>
      <c r="K570">
        <v>1449785223</v>
      </c>
      <c r="L570">
        <f>Table1[[#This Row],[launched_at]]/86400</f>
        <v>16779.9215625</v>
      </c>
      <c r="M570" s="5" t="str">
        <f>TEXT(Table1[[#This Row],[div/86400]],"yyyy/mm/dd")</f>
        <v>1945/12/08</v>
      </c>
      <c r="N570" s="5">
        <f>Table1[[#This Row],[change to date]]+DATE(1970,1,1)</f>
        <v>42348</v>
      </c>
      <c r="O570" t="b">
        <v>0</v>
      </c>
      <c r="P570">
        <v>5</v>
      </c>
      <c r="Q570" t="b">
        <v>0</v>
      </c>
      <c r="R570" t="s">
        <v>8270</v>
      </c>
    </row>
    <row r="571" spans="1:18" ht="43.2" x14ac:dyDescent="0.55000000000000004">
      <c r="A571">
        <v>569</v>
      </c>
      <c r="B571" s="3" t="s">
        <v>570</v>
      </c>
      <c r="C571" s="3" t="s">
        <v>4679</v>
      </c>
      <c r="D571" s="10">
        <v>2500</v>
      </c>
      <c r="E571" s="12">
        <v>20</v>
      </c>
      <c r="F571" s="14">
        <f>Table1[[#This Row],[pledged]]/Table1[[#This Row],[goal]]*100</f>
        <v>0.8</v>
      </c>
      <c r="G571" t="s">
        <v>8220</v>
      </c>
      <c r="H571" t="s">
        <v>8228</v>
      </c>
      <c r="I571" t="s">
        <v>8250</v>
      </c>
      <c r="J571">
        <v>1451679612</v>
      </c>
      <c r="K571">
        <v>1449087612</v>
      </c>
      <c r="L571">
        <f>Table1[[#This Row],[launched_at]]/86400</f>
        <v>16771.847361111111</v>
      </c>
      <c r="M571" s="5" t="str">
        <f>TEXT(Table1[[#This Row],[div/86400]],"yyyy/mm/dd")</f>
        <v>1945/11/30</v>
      </c>
      <c r="N571" s="5">
        <f>Table1[[#This Row],[change to date]]+DATE(1970,1,1)</f>
        <v>42340</v>
      </c>
      <c r="O571" t="b">
        <v>0</v>
      </c>
      <c r="P571">
        <v>1</v>
      </c>
      <c r="Q571" t="b">
        <v>0</v>
      </c>
      <c r="R571" t="s">
        <v>8270</v>
      </c>
    </row>
    <row r="572" spans="1:18" ht="28.8" x14ac:dyDescent="0.55000000000000004">
      <c r="A572">
        <v>570</v>
      </c>
      <c r="B572" s="3" t="s">
        <v>571</v>
      </c>
      <c r="C572" s="3" t="s">
        <v>4680</v>
      </c>
      <c r="D572" s="10">
        <v>85000</v>
      </c>
      <c r="E572" s="12">
        <v>142</v>
      </c>
      <c r="F572" s="14">
        <f>Table1[[#This Row],[pledged]]/Table1[[#This Row],[goal]]*100</f>
        <v>0.16705882352941176</v>
      </c>
      <c r="G572" t="s">
        <v>8220</v>
      </c>
      <c r="H572" t="s">
        <v>8223</v>
      </c>
      <c r="I572" t="s">
        <v>8245</v>
      </c>
      <c r="J572">
        <v>1455822569</v>
      </c>
      <c r="K572">
        <v>1453230569</v>
      </c>
      <c r="L572">
        <f>Table1[[#This Row],[launched_at]]/86400</f>
        <v>16819.798252314813</v>
      </c>
      <c r="M572" s="5" t="str">
        <f>TEXT(Table1[[#This Row],[div/86400]],"yyyy/mm/dd")</f>
        <v>1946/01/17</v>
      </c>
      <c r="N572" s="5">
        <f>Table1[[#This Row],[change to date]]+DATE(1970,1,1)</f>
        <v>42388</v>
      </c>
      <c r="O572" t="b">
        <v>0</v>
      </c>
      <c r="P572">
        <v>1</v>
      </c>
      <c r="Q572" t="b">
        <v>0</v>
      </c>
      <c r="R572" t="s">
        <v>8270</v>
      </c>
    </row>
    <row r="573" spans="1:18" ht="43.2" x14ac:dyDescent="0.55000000000000004">
      <c r="A573">
        <v>571</v>
      </c>
      <c r="B573" s="3" t="s">
        <v>572</v>
      </c>
      <c r="C573" s="3" t="s">
        <v>4681</v>
      </c>
      <c r="D573" s="10">
        <v>25000</v>
      </c>
      <c r="E573" s="12">
        <v>106</v>
      </c>
      <c r="F573" s="14">
        <f>Table1[[#This Row],[pledged]]/Table1[[#This Row],[goal]]*100</f>
        <v>0.42399999999999999</v>
      </c>
      <c r="G573" t="s">
        <v>8220</v>
      </c>
      <c r="H573" t="s">
        <v>8223</v>
      </c>
      <c r="I573" t="s">
        <v>8245</v>
      </c>
      <c r="J573">
        <v>1437969540</v>
      </c>
      <c r="K573">
        <v>1436297723</v>
      </c>
      <c r="L573">
        <f>Table1[[#This Row],[launched_at]]/86400</f>
        <v>16623.816238425927</v>
      </c>
      <c r="M573" s="5" t="str">
        <f>TEXT(Table1[[#This Row],[div/86400]],"yyyy/mm/dd")</f>
        <v>1945/07/05</v>
      </c>
      <c r="N573" s="5">
        <f>Table1[[#This Row],[change to date]]+DATE(1970,1,1)</f>
        <v>42192</v>
      </c>
      <c r="O573" t="b">
        <v>0</v>
      </c>
      <c r="P573">
        <v>2</v>
      </c>
      <c r="Q573" t="b">
        <v>0</v>
      </c>
      <c r="R573" t="s">
        <v>8270</v>
      </c>
    </row>
    <row r="574" spans="1:18" ht="43.2" x14ac:dyDescent="0.55000000000000004">
      <c r="A574">
        <v>572</v>
      </c>
      <c r="B574" s="3" t="s">
        <v>573</v>
      </c>
      <c r="C574" s="3" t="s">
        <v>4682</v>
      </c>
      <c r="D574" s="10">
        <v>2500</v>
      </c>
      <c r="E574" s="12">
        <v>0</v>
      </c>
      <c r="F574" s="14">
        <f>Table1[[#This Row],[pledged]]/Table1[[#This Row],[goal]]*100</f>
        <v>0</v>
      </c>
      <c r="G574" t="s">
        <v>8220</v>
      </c>
      <c r="H574" t="s">
        <v>8223</v>
      </c>
      <c r="I574" t="s">
        <v>8245</v>
      </c>
      <c r="J574">
        <v>1446660688</v>
      </c>
      <c r="K574">
        <v>1444065088</v>
      </c>
      <c r="L574">
        <f>Table1[[#This Row],[launched_at]]/86400</f>
        <v>16713.716296296298</v>
      </c>
      <c r="M574" s="5" t="str">
        <f>TEXT(Table1[[#This Row],[div/86400]],"yyyy/mm/dd")</f>
        <v>1945/10/03</v>
      </c>
      <c r="N574" s="5">
        <f>Table1[[#This Row],[change to date]]+DATE(1970,1,1)</f>
        <v>42282</v>
      </c>
      <c r="O574" t="b">
        <v>0</v>
      </c>
      <c r="P574">
        <v>0</v>
      </c>
      <c r="Q574" t="b">
        <v>0</v>
      </c>
      <c r="R574" t="s">
        <v>8270</v>
      </c>
    </row>
    <row r="575" spans="1:18" ht="43.2" x14ac:dyDescent="0.55000000000000004">
      <c r="A575">
        <v>573</v>
      </c>
      <c r="B575" s="3" t="s">
        <v>574</v>
      </c>
      <c r="C575" s="3" t="s">
        <v>4683</v>
      </c>
      <c r="D575" s="10">
        <v>88888</v>
      </c>
      <c r="E575" s="12">
        <v>346</v>
      </c>
      <c r="F575" s="14">
        <f>Table1[[#This Row],[pledged]]/Table1[[#This Row],[goal]]*100</f>
        <v>0.38925389253892539</v>
      </c>
      <c r="G575" t="s">
        <v>8220</v>
      </c>
      <c r="H575" t="s">
        <v>8223</v>
      </c>
      <c r="I575" t="s">
        <v>8245</v>
      </c>
      <c r="J575">
        <v>1421543520</v>
      </c>
      <c r="K575">
        <v>1416445931</v>
      </c>
      <c r="L575">
        <f>Table1[[#This Row],[launched_at]]/86400</f>
        <v>16394.050127314815</v>
      </c>
      <c r="M575" s="5" t="str">
        <f>TEXT(Table1[[#This Row],[div/86400]],"yyyy/mm/dd")</f>
        <v>1944/11/18</v>
      </c>
      <c r="N575" s="5">
        <f>Table1[[#This Row],[change to date]]+DATE(1970,1,1)</f>
        <v>41963</v>
      </c>
      <c r="O575" t="b">
        <v>0</v>
      </c>
      <c r="P575">
        <v>9</v>
      </c>
      <c r="Q575" t="b">
        <v>0</v>
      </c>
      <c r="R575" t="s">
        <v>8270</v>
      </c>
    </row>
    <row r="576" spans="1:18" ht="43.2" x14ac:dyDescent="0.55000000000000004">
      <c r="A576">
        <v>574</v>
      </c>
      <c r="B576" s="3" t="s">
        <v>575</v>
      </c>
      <c r="C576" s="3" t="s">
        <v>4684</v>
      </c>
      <c r="D576" s="10">
        <v>11180</v>
      </c>
      <c r="E576" s="12">
        <v>80</v>
      </c>
      <c r="F576" s="14">
        <f>Table1[[#This Row],[pledged]]/Table1[[#This Row],[goal]]*100</f>
        <v>0.7155635062611807</v>
      </c>
      <c r="G576" t="s">
        <v>8220</v>
      </c>
      <c r="H576" t="s">
        <v>8224</v>
      </c>
      <c r="I576" t="s">
        <v>8246</v>
      </c>
      <c r="J576">
        <v>1476873507</v>
      </c>
      <c r="K576">
        <v>1474281507</v>
      </c>
      <c r="L576">
        <f>Table1[[#This Row],[launched_at]]/86400</f>
        <v>17063.443368055556</v>
      </c>
      <c r="M576" s="5" t="str">
        <f>TEXT(Table1[[#This Row],[div/86400]],"yyyy/mm/dd")</f>
        <v>1946/09/18</v>
      </c>
      <c r="N576" s="5">
        <f>Table1[[#This Row],[change to date]]+DATE(1970,1,1)</f>
        <v>42632</v>
      </c>
      <c r="O576" t="b">
        <v>0</v>
      </c>
      <c r="P576">
        <v>4</v>
      </c>
      <c r="Q576" t="b">
        <v>0</v>
      </c>
      <c r="R576" t="s">
        <v>8270</v>
      </c>
    </row>
    <row r="577" spans="1:18" ht="43.2" x14ac:dyDescent="0.55000000000000004">
      <c r="A577">
        <v>575</v>
      </c>
      <c r="B577" s="3" t="s">
        <v>576</v>
      </c>
      <c r="C577" s="3" t="s">
        <v>4685</v>
      </c>
      <c r="D577" s="10">
        <v>60000</v>
      </c>
      <c r="E577" s="12">
        <v>259</v>
      </c>
      <c r="F577" s="14">
        <f>Table1[[#This Row],[pledged]]/Table1[[#This Row],[goal]]*100</f>
        <v>0.43166666666666664</v>
      </c>
      <c r="G577" t="s">
        <v>8220</v>
      </c>
      <c r="H577" t="s">
        <v>8235</v>
      </c>
      <c r="I577" t="s">
        <v>8248</v>
      </c>
      <c r="J577">
        <v>1434213443</v>
      </c>
      <c r="K577">
        <v>1431621443</v>
      </c>
      <c r="L577">
        <f>Table1[[#This Row],[launched_at]]/86400</f>
        <v>16569.692627314816</v>
      </c>
      <c r="M577" s="5" t="str">
        <f>TEXT(Table1[[#This Row],[div/86400]],"yyyy/mm/dd")</f>
        <v>1945/05/12</v>
      </c>
      <c r="N577" s="5">
        <f>Table1[[#This Row],[change to date]]+DATE(1970,1,1)</f>
        <v>42138</v>
      </c>
      <c r="O577" t="b">
        <v>0</v>
      </c>
      <c r="P577">
        <v>4</v>
      </c>
      <c r="Q577" t="b">
        <v>0</v>
      </c>
      <c r="R577" t="s">
        <v>8270</v>
      </c>
    </row>
    <row r="578" spans="1:18" ht="43.2" x14ac:dyDescent="0.55000000000000004">
      <c r="A578">
        <v>576</v>
      </c>
      <c r="B578" s="3" t="s">
        <v>577</v>
      </c>
      <c r="C578" s="3" t="s">
        <v>4686</v>
      </c>
      <c r="D578" s="10">
        <v>80000</v>
      </c>
      <c r="E578" s="12">
        <v>1</v>
      </c>
      <c r="F578" s="14">
        <f>Table1[[#This Row],[pledged]]/Table1[[#This Row],[goal]]*100</f>
        <v>1.25E-3</v>
      </c>
      <c r="G578" t="s">
        <v>8220</v>
      </c>
      <c r="H578" t="s">
        <v>8223</v>
      </c>
      <c r="I578" t="s">
        <v>8245</v>
      </c>
      <c r="J578">
        <v>1427537952</v>
      </c>
      <c r="K578">
        <v>1422357552</v>
      </c>
      <c r="L578">
        <f>Table1[[#This Row],[launched_at]]/86400</f>
        <v>16462.471666666668</v>
      </c>
      <c r="M578" s="5" t="str">
        <f>TEXT(Table1[[#This Row],[div/86400]],"yyyy/mm/dd")</f>
        <v>1945/01/25</v>
      </c>
      <c r="N578" s="5">
        <f>Table1[[#This Row],[change to date]]+DATE(1970,1,1)</f>
        <v>42031</v>
      </c>
      <c r="O578" t="b">
        <v>0</v>
      </c>
      <c r="P578">
        <v>1</v>
      </c>
      <c r="Q578" t="b">
        <v>0</v>
      </c>
      <c r="R578" t="s">
        <v>8270</v>
      </c>
    </row>
    <row r="579" spans="1:18" ht="43.2" x14ac:dyDescent="0.55000000000000004">
      <c r="A579">
        <v>577</v>
      </c>
      <c r="B579" s="3" t="s">
        <v>578</v>
      </c>
      <c r="C579" s="3" t="s">
        <v>4687</v>
      </c>
      <c r="D579" s="10">
        <v>5000</v>
      </c>
      <c r="E579" s="12">
        <v>10</v>
      </c>
      <c r="F579" s="14">
        <f>Table1[[#This Row],[pledged]]/Table1[[#This Row],[goal]]*100</f>
        <v>0.2</v>
      </c>
      <c r="G579" t="s">
        <v>8220</v>
      </c>
      <c r="H579" t="s">
        <v>8223</v>
      </c>
      <c r="I579" t="s">
        <v>8245</v>
      </c>
      <c r="J579">
        <v>1463753302</v>
      </c>
      <c r="K579">
        <v>1458569302</v>
      </c>
      <c r="L579">
        <f>Table1[[#This Row],[launched_at]]/86400</f>
        <v>16881.589143518519</v>
      </c>
      <c r="M579" s="5" t="str">
        <f>TEXT(Table1[[#This Row],[div/86400]],"yyyy/mm/dd")</f>
        <v>1946/03/20</v>
      </c>
      <c r="N579" s="5">
        <f>Table1[[#This Row],[change to date]]+DATE(1970,1,1)</f>
        <v>42450</v>
      </c>
      <c r="O579" t="b">
        <v>0</v>
      </c>
      <c r="P579">
        <v>1</v>
      </c>
      <c r="Q579" t="b">
        <v>0</v>
      </c>
      <c r="R579" t="s">
        <v>8270</v>
      </c>
    </row>
    <row r="580" spans="1:18" ht="28.8" x14ac:dyDescent="0.55000000000000004">
      <c r="A580">
        <v>578</v>
      </c>
      <c r="B580" s="3" t="s">
        <v>579</v>
      </c>
      <c r="C580" s="3" t="s">
        <v>4688</v>
      </c>
      <c r="D580" s="10">
        <v>125000</v>
      </c>
      <c r="E580" s="12">
        <v>14</v>
      </c>
      <c r="F580" s="14">
        <f>Table1[[#This Row],[pledged]]/Table1[[#This Row],[goal]]*100</f>
        <v>1.12E-2</v>
      </c>
      <c r="G580" t="s">
        <v>8220</v>
      </c>
      <c r="H580" t="s">
        <v>8224</v>
      </c>
      <c r="I580" t="s">
        <v>8246</v>
      </c>
      <c r="J580">
        <v>1441633993</v>
      </c>
      <c r="K580">
        <v>1439560393</v>
      </c>
      <c r="L580">
        <f>Table1[[#This Row],[launched_at]]/86400</f>
        <v>16661.578622685185</v>
      </c>
      <c r="M580" s="5" t="str">
        <f>TEXT(Table1[[#This Row],[div/86400]],"yyyy/mm/dd")</f>
        <v>1945/08/12</v>
      </c>
      <c r="N580" s="5">
        <f>Table1[[#This Row],[change to date]]+DATE(1970,1,1)</f>
        <v>42230</v>
      </c>
      <c r="O580" t="b">
        <v>0</v>
      </c>
      <c r="P580">
        <v>7</v>
      </c>
      <c r="Q580" t="b">
        <v>0</v>
      </c>
      <c r="R580" t="s">
        <v>8270</v>
      </c>
    </row>
    <row r="581" spans="1:18" ht="28.8" x14ac:dyDescent="0.55000000000000004">
      <c r="A581">
        <v>579</v>
      </c>
      <c r="B581" s="3" t="s">
        <v>580</v>
      </c>
      <c r="C581" s="3" t="s">
        <v>4689</v>
      </c>
      <c r="D581" s="10">
        <v>12000</v>
      </c>
      <c r="E581" s="12">
        <v>175</v>
      </c>
      <c r="F581" s="14">
        <f>Table1[[#This Row],[pledged]]/Table1[[#This Row],[goal]]*100</f>
        <v>1.4583333333333333</v>
      </c>
      <c r="G581" t="s">
        <v>8220</v>
      </c>
      <c r="H581" t="s">
        <v>8223</v>
      </c>
      <c r="I581" t="s">
        <v>8245</v>
      </c>
      <c r="J581">
        <v>1419539223</v>
      </c>
      <c r="K581">
        <v>1416947223</v>
      </c>
      <c r="L581">
        <f>Table1[[#This Row],[launched_at]]/86400</f>
        <v>16399.852118055554</v>
      </c>
      <c r="M581" s="5" t="str">
        <f>TEXT(Table1[[#This Row],[div/86400]],"yyyy/mm/dd")</f>
        <v>1944/11/23</v>
      </c>
      <c r="N581" s="5">
        <f>Table1[[#This Row],[change to date]]+DATE(1970,1,1)</f>
        <v>41968</v>
      </c>
      <c r="O581" t="b">
        <v>0</v>
      </c>
      <c r="P581">
        <v>5</v>
      </c>
      <c r="Q581" t="b">
        <v>0</v>
      </c>
      <c r="R581" t="s">
        <v>8270</v>
      </c>
    </row>
    <row r="582" spans="1:18" ht="43.2" x14ac:dyDescent="0.55000000000000004">
      <c r="A582">
        <v>580</v>
      </c>
      <c r="B582" s="3" t="s">
        <v>581</v>
      </c>
      <c r="C582" s="3" t="s">
        <v>4690</v>
      </c>
      <c r="D582" s="10">
        <v>3000</v>
      </c>
      <c r="E582" s="12">
        <v>1</v>
      </c>
      <c r="F582" s="14">
        <f>Table1[[#This Row],[pledged]]/Table1[[#This Row],[goal]]*100</f>
        <v>3.3333333333333333E-2</v>
      </c>
      <c r="G582" t="s">
        <v>8220</v>
      </c>
      <c r="H582" t="s">
        <v>8223</v>
      </c>
      <c r="I582" t="s">
        <v>8245</v>
      </c>
      <c r="J582">
        <v>1474580867</v>
      </c>
      <c r="K582">
        <v>1471988867</v>
      </c>
      <c r="L582">
        <f>Table1[[#This Row],[launched_at]]/86400</f>
        <v>17036.908182870371</v>
      </c>
      <c r="M582" s="5" t="str">
        <f>TEXT(Table1[[#This Row],[div/86400]],"yyyy/mm/dd")</f>
        <v>1946/08/22</v>
      </c>
      <c r="N582" s="5">
        <f>Table1[[#This Row],[change to date]]+DATE(1970,1,1)</f>
        <v>42605</v>
      </c>
      <c r="O582" t="b">
        <v>0</v>
      </c>
      <c r="P582">
        <v>1</v>
      </c>
      <c r="Q582" t="b">
        <v>0</v>
      </c>
      <c r="R582" t="s">
        <v>8270</v>
      </c>
    </row>
    <row r="583" spans="1:18" ht="43.2" x14ac:dyDescent="0.55000000000000004">
      <c r="A583">
        <v>581</v>
      </c>
      <c r="B583" s="3" t="s">
        <v>582</v>
      </c>
      <c r="C583" s="3" t="s">
        <v>4691</v>
      </c>
      <c r="D583" s="10">
        <v>400</v>
      </c>
      <c r="E583" s="12">
        <v>0</v>
      </c>
      <c r="F583" s="14">
        <f>Table1[[#This Row],[pledged]]/Table1[[#This Row],[goal]]*100</f>
        <v>0</v>
      </c>
      <c r="G583" t="s">
        <v>8220</v>
      </c>
      <c r="H583" t="s">
        <v>8223</v>
      </c>
      <c r="I583" t="s">
        <v>8245</v>
      </c>
      <c r="J583">
        <v>1438474704</v>
      </c>
      <c r="K583">
        <v>1435882704</v>
      </c>
      <c r="L583">
        <f>Table1[[#This Row],[launched_at]]/86400</f>
        <v>16619.012777777778</v>
      </c>
      <c r="M583" s="5" t="str">
        <f>TEXT(Table1[[#This Row],[div/86400]],"yyyy/mm/dd")</f>
        <v>1945/07/01</v>
      </c>
      <c r="N583" s="5">
        <f>Table1[[#This Row],[change to date]]+DATE(1970,1,1)</f>
        <v>42188</v>
      </c>
      <c r="O583" t="b">
        <v>0</v>
      </c>
      <c r="P583">
        <v>0</v>
      </c>
      <c r="Q583" t="b">
        <v>0</v>
      </c>
      <c r="R583" t="s">
        <v>8270</v>
      </c>
    </row>
    <row r="584" spans="1:18" ht="43.2" x14ac:dyDescent="0.55000000000000004">
      <c r="A584">
        <v>582</v>
      </c>
      <c r="B584" s="3" t="s">
        <v>583</v>
      </c>
      <c r="C584" s="3" t="s">
        <v>4692</v>
      </c>
      <c r="D584" s="10">
        <v>100000</v>
      </c>
      <c r="E584" s="12">
        <v>0</v>
      </c>
      <c r="F584" s="14">
        <f>Table1[[#This Row],[pledged]]/Table1[[#This Row],[goal]]*100</f>
        <v>0</v>
      </c>
      <c r="G584" t="s">
        <v>8220</v>
      </c>
      <c r="H584" t="s">
        <v>8223</v>
      </c>
      <c r="I584" t="s">
        <v>8245</v>
      </c>
      <c r="J584">
        <v>1426442400</v>
      </c>
      <c r="K584">
        <v>1424454319</v>
      </c>
      <c r="L584">
        <f>Table1[[#This Row],[launched_at]]/86400</f>
        <v>16486.73980324074</v>
      </c>
      <c r="M584" s="5" t="str">
        <f>TEXT(Table1[[#This Row],[div/86400]],"yyyy/mm/dd")</f>
        <v>1945/02/18</v>
      </c>
      <c r="N584" s="5">
        <f>Table1[[#This Row],[change to date]]+DATE(1970,1,1)</f>
        <v>42055</v>
      </c>
      <c r="O584" t="b">
        <v>0</v>
      </c>
      <c r="P584">
        <v>0</v>
      </c>
      <c r="Q584" t="b">
        <v>0</v>
      </c>
      <c r="R584" t="s">
        <v>8270</v>
      </c>
    </row>
    <row r="585" spans="1:18" ht="28.8" x14ac:dyDescent="0.55000000000000004">
      <c r="A585">
        <v>583</v>
      </c>
      <c r="B585" s="3" t="s">
        <v>584</v>
      </c>
      <c r="C585" s="3" t="s">
        <v>4693</v>
      </c>
      <c r="D585" s="10">
        <v>9000</v>
      </c>
      <c r="E585" s="12">
        <v>1</v>
      </c>
      <c r="F585" s="14">
        <f>Table1[[#This Row],[pledged]]/Table1[[#This Row],[goal]]*100</f>
        <v>1.1111111111111112E-2</v>
      </c>
      <c r="G585" t="s">
        <v>8220</v>
      </c>
      <c r="H585" t="s">
        <v>8223</v>
      </c>
      <c r="I585" t="s">
        <v>8245</v>
      </c>
      <c r="J585">
        <v>1426800687</v>
      </c>
      <c r="K585">
        <v>1424212287</v>
      </c>
      <c r="L585">
        <f>Table1[[#This Row],[launched_at]]/86400</f>
        <v>16483.938506944443</v>
      </c>
      <c r="M585" s="5" t="str">
        <f>TEXT(Table1[[#This Row],[div/86400]],"yyyy/mm/dd")</f>
        <v>1945/02/15</v>
      </c>
      <c r="N585" s="5">
        <f>Table1[[#This Row],[change to date]]+DATE(1970,1,1)</f>
        <v>42052</v>
      </c>
      <c r="O585" t="b">
        <v>0</v>
      </c>
      <c r="P585">
        <v>1</v>
      </c>
      <c r="Q585" t="b">
        <v>0</v>
      </c>
      <c r="R585" t="s">
        <v>8270</v>
      </c>
    </row>
    <row r="586" spans="1:18" ht="28.8" x14ac:dyDescent="0.55000000000000004">
      <c r="A586">
        <v>584</v>
      </c>
      <c r="B586" s="3" t="s">
        <v>585</v>
      </c>
      <c r="C586" s="3" t="s">
        <v>4694</v>
      </c>
      <c r="D586" s="10">
        <v>1000</v>
      </c>
      <c r="E586" s="12">
        <v>10</v>
      </c>
      <c r="F586" s="14">
        <f>Table1[[#This Row],[pledged]]/Table1[[#This Row],[goal]]*100</f>
        <v>1</v>
      </c>
      <c r="G586" t="s">
        <v>8220</v>
      </c>
      <c r="H586" t="s">
        <v>8223</v>
      </c>
      <c r="I586" t="s">
        <v>8245</v>
      </c>
      <c r="J586">
        <v>1426522316</v>
      </c>
      <c r="K586">
        <v>1423933916</v>
      </c>
      <c r="L586">
        <f>Table1[[#This Row],[launched_at]]/86400</f>
        <v>16480.716620370371</v>
      </c>
      <c r="M586" s="5" t="str">
        <f>TEXT(Table1[[#This Row],[div/86400]],"yyyy/mm/dd")</f>
        <v>1945/02/12</v>
      </c>
      <c r="N586" s="5">
        <f>Table1[[#This Row],[change to date]]+DATE(1970,1,1)</f>
        <v>42049</v>
      </c>
      <c r="O586" t="b">
        <v>0</v>
      </c>
      <c r="P586">
        <v>2</v>
      </c>
      <c r="Q586" t="b">
        <v>0</v>
      </c>
      <c r="R586" t="s">
        <v>8270</v>
      </c>
    </row>
    <row r="587" spans="1:18" ht="43.2" x14ac:dyDescent="0.55000000000000004">
      <c r="A587">
        <v>585</v>
      </c>
      <c r="B587" s="3" t="s">
        <v>586</v>
      </c>
      <c r="C587" s="3" t="s">
        <v>4695</v>
      </c>
      <c r="D587" s="10">
        <v>9000</v>
      </c>
      <c r="E587" s="12">
        <v>0</v>
      </c>
      <c r="F587" s="14">
        <f>Table1[[#This Row],[pledged]]/Table1[[#This Row],[goal]]*100</f>
        <v>0</v>
      </c>
      <c r="G587" t="s">
        <v>8220</v>
      </c>
      <c r="H587" t="s">
        <v>8224</v>
      </c>
      <c r="I587" t="s">
        <v>8246</v>
      </c>
      <c r="J587">
        <v>1448928000</v>
      </c>
      <c r="K587">
        <v>1444123377</v>
      </c>
      <c r="L587">
        <f>Table1[[#This Row],[launched_at]]/86400</f>
        <v>16714.3909375</v>
      </c>
      <c r="M587" s="5" t="str">
        <f>TEXT(Table1[[#This Row],[div/86400]],"yyyy/mm/dd")</f>
        <v>1945/10/04</v>
      </c>
      <c r="N587" s="5">
        <f>Table1[[#This Row],[change to date]]+DATE(1970,1,1)</f>
        <v>42283</v>
      </c>
      <c r="O587" t="b">
        <v>0</v>
      </c>
      <c r="P587">
        <v>0</v>
      </c>
      <c r="Q587" t="b">
        <v>0</v>
      </c>
      <c r="R587" t="s">
        <v>8270</v>
      </c>
    </row>
    <row r="588" spans="1:18" ht="28.8" x14ac:dyDescent="0.55000000000000004">
      <c r="A588">
        <v>586</v>
      </c>
      <c r="B588" s="3" t="s">
        <v>587</v>
      </c>
      <c r="C588" s="3" t="s">
        <v>4696</v>
      </c>
      <c r="D588" s="10">
        <v>10000</v>
      </c>
      <c r="E588" s="12">
        <v>56</v>
      </c>
      <c r="F588" s="14">
        <f>Table1[[#This Row],[pledged]]/Table1[[#This Row],[goal]]*100</f>
        <v>0.55999999999999994</v>
      </c>
      <c r="G588" t="s">
        <v>8220</v>
      </c>
      <c r="H588" t="s">
        <v>8223</v>
      </c>
      <c r="I588" t="s">
        <v>8245</v>
      </c>
      <c r="J588">
        <v>1424032207</v>
      </c>
      <c r="K588">
        <v>1421440207</v>
      </c>
      <c r="L588">
        <f>Table1[[#This Row],[launched_at]]/86400</f>
        <v>16451.854247685184</v>
      </c>
      <c r="M588" s="5" t="str">
        <f>TEXT(Table1[[#This Row],[div/86400]],"yyyy/mm/dd")</f>
        <v>1945/01/14</v>
      </c>
      <c r="N588" s="5">
        <f>Table1[[#This Row],[change to date]]+DATE(1970,1,1)</f>
        <v>42020</v>
      </c>
      <c r="O588" t="b">
        <v>0</v>
      </c>
      <c r="P588">
        <v>4</v>
      </c>
      <c r="Q588" t="b">
        <v>0</v>
      </c>
      <c r="R588" t="s">
        <v>8270</v>
      </c>
    </row>
    <row r="589" spans="1:18" ht="72" x14ac:dyDescent="0.55000000000000004">
      <c r="A589">
        <v>587</v>
      </c>
      <c r="B589" s="3" t="s">
        <v>588</v>
      </c>
      <c r="C589" s="3" t="s">
        <v>4697</v>
      </c>
      <c r="D589" s="10">
        <v>30000</v>
      </c>
      <c r="E589" s="12">
        <v>2725</v>
      </c>
      <c r="F589" s="14">
        <f>Table1[[#This Row],[pledged]]/Table1[[#This Row],[goal]]*100</f>
        <v>9.0833333333333339</v>
      </c>
      <c r="G589" t="s">
        <v>8220</v>
      </c>
      <c r="H589" t="s">
        <v>8228</v>
      </c>
      <c r="I589" t="s">
        <v>8250</v>
      </c>
      <c r="J589">
        <v>1429207833</v>
      </c>
      <c r="K589">
        <v>1426615833</v>
      </c>
      <c r="L589">
        <f>Table1[[#This Row],[launched_at]]/86400</f>
        <v>16511.757326388888</v>
      </c>
      <c r="M589" s="5" t="str">
        <f>TEXT(Table1[[#This Row],[div/86400]],"yyyy/mm/dd")</f>
        <v>1945/03/15</v>
      </c>
      <c r="N589" s="5">
        <f>Table1[[#This Row],[change to date]]+DATE(1970,1,1)</f>
        <v>42080</v>
      </c>
      <c r="O589" t="b">
        <v>0</v>
      </c>
      <c r="P589">
        <v>7</v>
      </c>
      <c r="Q589" t="b">
        <v>0</v>
      </c>
      <c r="R589" t="s">
        <v>8270</v>
      </c>
    </row>
    <row r="590" spans="1:18" ht="43.2" x14ac:dyDescent="0.55000000000000004">
      <c r="A590">
        <v>588</v>
      </c>
      <c r="B590" s="3" t="s">
        <v>589</v>
      </c>
      <c r="C590" s="3" t="s">
        <v>4698</v>
      </c>
      <c r="D590" s="10">
        <v>9000</v>
      </c>
      <c r="E590" s="12">
        <v>301</v>
      </c>
      <c r="F590" s="14">
        <f>Table1[[#This Row],[pledged]]/Table1[[#This Row],[goal]]*100</f>
        <v>3.3444444444444441</v>
      </c>
      <c r="G590" t="s">
        <v>8220</v>
      </c>
      <c r="H590" t="s">
        <v>8236</v>
      </c>
      <c r="I590" t="s">
        <v>8248</v>
      </c>
      <c r="J590">
        <v>1479410886</v>
      </c>
      <c r="K590">
        <v>1474223286</v>
      </c>
      <c r="L590">
        <f>Table1[[#This Row],[launched_at]]/86400</f>
        <v>17062.769513888888</v>
      </c>
      <c r="M590" s="5" t="str">
        <f>TEXT(Table1[[#This Row],[div/86400]],"yyyy/mm/dd")</f>
        <v>1946/09/17</v>
      </c>
      <c r="N590" s="5">
        <f>Table1[[#This Row],[change to date]]+DATE(1970,1,1)</f>
        <v>42631</v>
      </c>
      <c r="O590" t="b">
        <v>0</v>
      </c>
      <c r="P590">
        <v>2</v>
      </c>
      <c r="Q590" t="b">
        <v>0</v>
      </c>
      <c r="R590" t="s">
        <v>8270</v>
      </c>
    </row>
    <row r="591" spans="1:18" x14ac:dyDescent="0.55000000000000004">
      <c r="A591">
        <v>589</v>
      </c>
      <c r="B591" s="3" t="s">
        <v>590</v>
      </c>
      <c r="C591" s="3" t="s">
        <v>4699</v>
      </c>
      <c r="D591" s="10">
        <v>7500</v>
      </c>
      <c r="E591" s="12">
        <v>1</v>
      </c>
      <c r="F591" s="14">
        <f>Table1[[#This Row],[pledged]]/Table1[[#This Row],[goal]]*100</f>
        <v>1.3333333333333334E-2</v>
      </c>
      <c r="G591" t="s">
        <v>8220</v>
      </c>
      <c r="H591" t="s">
        <v>8223</v>
      </c>
      <c r="I591" t="s">
        <v>8245</v>
      </c>
      <c r="J591">
        <v>1436366699</v>
      </c>
      <c r="K591">
        <v>1435070699</v>
      </c>
      <c r="L591">
        <f>Table1[[#This Row],[launched_at]]/86400</f>
        <v>16609.614571759259</v>
      </c>
      <c r="M591" s="5" t="str">
        <f>TEXT(Table1[[#This Row],[div/86400]],"yyyy/mm/dd")</f>
        <v>1945/06/21</v>
      </c>
      <c r="N591" s="5">
        <f>Table1[[#This Row],[change to date]]+DATE(1970,1,1)</f>
        <v>42178</v>
      </c>
      <c r="O591" t="b">
        <v>0</v>
      </c>
      <c r="P591">
        <v>1</v>
      </c>
      <c r="Q591" t="b">
        <v>0</v>
      </c>
      <c r="R591" t="s">
        <v>8270</v>
      </c>
    </row>
    <row r="592" spans="1:18" ht="43.2" x14ac:dyDescent="0.55000000000000004">
      <c r="A592">
        <v>590</v>
      </c>
      <c r="B592" s="3" t="s">
        <v>591</v>
      </c>
      <c r="C592" s="3" t="s">
        <v>4700</v>
      </c>
      <c r="D592" s="10">
        <v>5000</v>
      </c>
      <c r="E592" s="12">
        <v>223</v>
      </c>
      <c r="F592" s="14">
        <f>Table1[[#This Row],[pledged]]/Table1[[#This Row],[goal]]*100</f>
        <v>4.46</v>
      </c>
      <c r="G592" t="s">
        <v>8220</v>
      </c>
      <c r="H592" t="s">
        <v>8224</v>
      </c>
      <c r="I592" t="s">
        <v>8246</v>
      </c>
      <c r="J592">
        <v>1454936460</v>
      </c>
      <c r="K592">
        <v>1452259131</v>
      </c>
      <c r="L592">
        <f>Table1[[#This Row],[launched_at]]/86400</f>
        <v>16808.554756944446</v>
      </c>
      <c r="M592" s="5" t="str">
        <f>TEXT(Table1[[#This Row],[div/86400]],"yyyy/mm/dd")</f>
        <v>1946/01/06</v>
      </c>
      <c r="N592" s="5">
        <f>Table1[[#This Row],[change to date]]+DATE(1970,1,1)</f>
        <v>42377</v>
      </c>
      <c r="O592" t="b">
        <v>0</v>
      </c>
      <c r="P592">
        <v>9</v>
      </c>
      <c r="Q592" t="b">
        <v>0</v>
      </c>
      <c r="R592" t="s">
        <v>8270</v>
      </c>
    </row>
    <row r="593" spans="1:18" ht="43.2" x14ac:dyDescent="0.55000000000000004">
      <c r="A593">
        <v>591</v>
      </c>
      <c r="B593" s="3" t="s">
        <v>592</v>
      </c>
      <c r="C593" s="3" t="s">
        <v>4701</v>
      </c>
      <c r="D593" s="10">
        <v>100000</v>
      </c>
      <c r="E593" s="12">
        <v>61</v>
      </c>
      <c r="F593" s="14">
        <f>Table1[[#This Row],[pledged]]/Table1[[#This Row],[goal]]*100</f>
        <v>6.0999999999999999E-2</v>
      </c>
      <c r="G593" t="s">
        <v>8220</v>
      </c>
      <c r="H593" t="s">
        <v>8223</v>
      </c>
      <c r="I593" t="s">
        <v>8245</v>
      </c>
      <c r="J593">
        <v>1437570130</v>
      </c>
      <c r="K593">
        <v>1434978130</v>
      </c>
      <c r="L593">
        <f>Table1[[#This Row],[launched_at]]/86400</f>
        <v>16608.543171296296</v>
      </c>
      <c r="M593" s="5" t="str">
        <f>TEXT(Table1[[#This Row],[div/86400]],"yyyy/mm/dd")</f>
        <v>1945/06/20</v>
      </c>
      <c r="N593" s="5">
        <f>Table1[[#This Row],[change to date]]+DATE(1970,1,1)</f>
        <v>42177</v>
      </c>
      <c r="O593" t="b">
        <v>0</v>
      </c>
      <c r="P593">
        <v>2</v>
      </c>
      <c r="Q593" t="b">
        <v>0</v>
      </c>
      <c r="R593" t="s">
        <v>8270</v>
      </c>
    </row>
    <row r="594" spans="1:18" ht="43.2" x14ac:dyDescent="0.55000000000000004">
      <c r="A594">
        <v>592</v>
      </c>
      <c r="B594" s="3" t="s">
        <v>593</v>
      </c>
      <c r="C594" s="3" t="s">
        <v>4702</v>
      </c>
      <c r="D594" s="10">
        <v>7500</v>
      </c>
      <c r="E594" s="12">
        <v>250</v>
      </c>
      <c r="F594" s="14">
        <f>Table1[[#This Row],[pledged]]/Table1[[#This Row],[goal]]*100</f>
        <v>3.3333333333333335</v>
      </c>
      <c r="G594" t="s">
        <v>8220</v>
      </c>
      <c r="H594" t="s">
        <v>8223</v>
      </c>
      <c r="I594" t="s">
        <v>8245</v>
      </c>
      <c r="J594">
        <v>1417584860</v>
      </c>
      <c r="K594">
        <v>1414992860</v>
      </c>
      <c r="L594">
        <f>Table1[[#This Row],[launched_at]]/86400</f>
        <v>16377.232175925927</v>
      </c>
      <c r="M594" s="5" t="str">
        <f>TEXT(Table1[[#This Row],[div/86400]],"yyyy/mm/dd")</f>
        <v>1944/11/01</v>
      </c>
      <c r="N594" s="5">
        <f>Table1[[#This Row],[change to date]]+DATE(1970,1,1)</f>
        <v>41946</v>
      </c>
      <c r="O594" t="b">
        <v>0</v>
      </c>
      <c r="P594">
        <v>1</v>
      </c>
      <c r="Q594" t="b">
        <v>0</v>
      </c>
      <c r="R594" t="s">
        <v>8270</v>
      </c>
    </row>
    <row r="595" spans="1:18" ht="43.2" x14ac:dyDescent="0.55000000000000004">
      <c r="A595">
        <v>593</v>
      </c>
      <c r="B595" s="3" t="s">
        <v>594</v>
      </c>
      <c r="C595" s="3" t="s">
        <v>4703</v>
      </c>
      <c r="D595" s="10">
        <v>500</v>
      </c>
      <c r="E595" s="12">
        <v>115</v>
      </c>
      <c r="F595" s="14">
        <f>Table1[[#This Row],[pledged]]/Table1[[#This Row],[goal]]*100</f>
        <v>23</v>
      </c>
      <c r="G595" t="s">
        <v>8220</v>
      </c>
      <c r="H595" t="s">
        <v>8224</v>
      </c>
      <c r="I595" t="s">
        <v>8246</v>
      </c>
      <c r="J595">
        <v>1428333345</v>
      </c>
      <c r="K595">
        <v>1425744945</v>
      </c>
      <c r="L595">
        <f>Table1[[#This Row],[launched_at]]/86400</f>
        <v>16501.677604166667</v>
      </c>
      <c r="M595" s="5" t="str">
        <f>TEXT(Table1[[#This Row],[div/86400]],"yyyy/mm/dd")</f>
        <v>1945/03/05</v>
      </c>
      <c r="N595" s="5">
        <f>Table1[[#This Row],[change to date]]+DATE(1970,1,1)</f>
        <v>42070</v>
      </c>
      <c r="O595" t="b">
        <v>0</v>
      </c>
      <c r="P595">
        <v>7</v>
      </c>
      <c r="Q595" t="b">
        <v>0</v>
      </c>
      <c r="R595" t="s">
        <v>8270</v>
      </c>
    </row>
    <row r="596" spans="1:18" ht="28.8" x14ac:dyDescent="0.55000000000000004">
      <c r="A596">
        <v>594</v>
      </c>
      <c r="B596" s="3" t="s">
        <v>595</v>
      </c>
      <c r="C596" s="3" t="s">
        <v>4704</v>
      </c>
      <c r="D596" s="10">
        <v>25000</v>
      </c>
      <c r="E596" s="12">
        <v>26</v>
      </c>
      <c r="F596" s="14">
        <f>Table1[[#This Row],[pledged]]/Table1[[#This Row],[goal]]*100</f>
        <v>0.104</v>
      </c>
      <c r="G596" t="s">
        <v>8220</v>
      </c>
      <c r="H596" t="s">
        <v>8223</v>
      </c>
      <c r="I596" t="s">
        <v>8245</v>
      </c>
      <c r="J596">
        <v>1460832206</v>
      </c>
      <c r="K596">
        <v>1458240206</v>
      </c>
      <c r="L596">
        <f>Table1[[#This Row],[launched_at]]/86400</f>
        <v>16877.780162037037</v>
      </c>
      <c r="M596" s="5" t="str">
        <f>TEXT(Table1[[#This Row],[div/86400]],"yyyy/mm/dd")</f>
        <v>1946/03/16</v>
      </c>
      <c r="N596" s="5">
        <f>Table1[[#This Row],[change to date]]+DATE(1970,1,1)</f>
        <v>42446</v>
      </c>
      <c r="O596" t="b">
        <v>0</v>
      </c>
      <c r="P596">
        <v>2</v>
      </c>
      <c r="Q596" t="b">
        <v>0</v>
      </c>
      <c r="R596" t="s">
        <v>8270</v>
      </c>
    </row>
    <row r="597" spans="1:18" ht="43.2" x14ac:dyDescent="0.55000000000000004">
      <c r="A597">
        <v>595</v>
      </c>
      <c r="B597" s="3" t="s">
        <v>596</v>
      </c>
      <c r="C597" s="3" t="s">
        <v>4705</v>
      </c>
      <c r="D597" s="10">
        <v>100000</v>
      </c>
      <c r="E597" s="12">
        <v>426</v>
      </c>
      <c r="F597" s="14">
        <f>Table1[[#This Row],[pledged]]/Table1[[#This Row],[goal]]*100</f>
        <v>0.42599999999999999</v>
      </c>
      <c r="G597" t="s">
        <v>8220</v>
      </c>
      <c r="H597" t="s">
        <v>8223</v>
      </c>
      <c r="I597" t="s">
        <v>8245</v>
      </c>
      <c r="J597">
        <v>1430703638</v>
      </c>
      <c r="K597">
        <v>1426815638</v>
      </c>
      <c r="L597">
        <f>Table1[[#This Row],[launched_at]]/86400</f>
        <v>16514.069884259261</v>
      </c>
      <c r="M597" s="5" t="str">
        <f>TEXT(Table1[[#This Row],[div/86400]],"yyyy/mm/dd")</f>
        <v>1945/03/18</v>
      </c>
      <c r="N597" s="5">
        <f>Table1[[#This Row],[change to date]]+DATE(1970,1,1)</f>
        <v>42083</v>
      </c>
      <c r="O597" t="b">
        <v>0</v>
      </c>
      <c r="P597">
        <v>8</v>
      </c>
      <c r="Q597" t="b">
        <v>0</v>
      </c>
      <c r="R597" t="s">
        <v>8270</v>
      </c>
    </row>
    <row r="598" spans="1:18" ht="28.8" x14ac:dyDescent="0.55000000000000004">
      <c r="A598">
        <v>596</v>
      </c>
      <c r="B598" s="3" t="s">
        <v>597</v>
      </c>
      <c r="C598" s="3" t="s">
        <v>4706</v>
      </c>
      <c r="D598" s="10">
        <v>20000</v>
      </c>
      <c r="E598" s="12">
        <v>6</v>
      </c>
      <c r="F598" s="14">
        <f>Table1[[#This Row],[pledged]]/Table1[[#This Row],[goal]]*100</f>
        <v>0.03</v>
      </c>
      <c r="G598" t="s">
        <v>8220</v>
      </c>
      <c r="H598" t="s">
        <v>8223</v>
      </c>
      <c r="I598" t="s">
        <v>8245</v>
      </c>
      <c r="J598">
        <v>1478122292</v>
      </c>
      <c r="K598">
        <v>1475530292</v>
      </c>
      <c r="L598">
        <f>Table1[[#This Row],[launched_at]]/86400</f>
        <v>17077.896898148148</v>
      </c>
      <c r="M598" s="5" t="str">
        <f>TEXT(Table1[[#This Row],[div/86400]],"yyyy/mm/dd")</f>
        <v>1946/10/02</v>
      </c>
      <c r="N598" s="5">
        <f>Table1[[#This Row],[change to date]]+DATE(1970,1,1)</f>
        <v>42646</v>
      </c>
      <c r="O598" t="b">
        <v>0</v>
      </c>
      <c r="P598">
        <v>2</v>
      </c>
      <c r="Q598" t="b">
        <v>0</v>
      </c>
      <c r="R598" t="s">
        <v>8270</v>
      </c>
    </row>
    <row r="599" spans="1:18" ht="43.2" x14ac:dyDescent="0.55000000000000004">
      <c r="A599">
        <v>597</v>
      </c>
      <c r="B599" s="3" t="s">
        <v>598</v>
      </c>
      <c r="C599" s="3" t="s">
        <v>4707</v>
      </c>
      <c r="D599" s="10">
        <v>7500</v>
      </c>
      <c r="E599" s="12">
        <v>20</v>
      </c>
      <c r="F599" s="14">
        <f>Table1[[#This Row],[pledged]]/Table1[[#This Row],[goal]]*100</f>
        <v>0.26666666666666666</v>
      </c>
      <c r="G599" t="s">
        <v>8220</v>
      </c>
      <c r="H599" t="s">
        <v>8223</v>
      </c>
      <c r="I599" t="s">
        <v>8245</v>
      </c>
      <c r="J599">
        <v>1469980800</v>
      </c>
      <c r="K599">
        <v>1466787335</v>
      </c>
      <c r="L599">
        <f>Table1[[#This Row],[launched_at]]/86400</f>
        <v>16976.705266203702</v>
      </c>
      <c r="M599" s="5" t="str">
        <f>TEXT(Table1[[#This Row],[div/86400]],"yyyy/mm/dd")</f>
        <v>1946/06/23</v>
      </c>
      <c r="N599" s="5">
        <f>Table1[[#This Row],[change to date]]+DATE(1970,1,1)</f>
        <v>42545</v>
      </c>
      <c r="O599" t="b">
        <v>0</v>
      </c>
      <c r="P599">
        <v>2</v>
      </c>
      <c r="Q599" t="b">
        <v>0</v>
      </c>
      <c r="R599" t="s">
        <v>8270</v>
      </c>
    </row>
    <row r="600" spans="1:18" ht="28.8" x14ac:dyDescent="0.55000000000000004">
      <c r="A600">
        <v>598</v>
      </c>
      <c r="B600" s="3" t="s">
        <v>599</v>
      </c>
      <c r="C600" s="3" t="s">
        <v>4708</v>
      </c>
      <c r="D600" s="10">
        <v>2500</v>
      </c>
      <c r="E600" s="12">
        <v>850</v>
      </c>
      <c r="F600" s="14">
        <f>Table1[[#This Row],[pledged]]/Table1[[#This Row],[goal]]*100</f>
        <v>34</v>
      </c>
      <c r="G600" t="s">
        <v>8220</v>
      </c>
      <c r="H600" t="s">
        <v>8223</v>
      </c>
      <c r="I600" t="s">
        <v>8245</v>
      </c>
      <c r="J600">
        <v>1417737781</v>
      </c>
      <c r="K600">
        <v>1415145781</v>
      </c>
      <c r="L600">
        <f>Table1[[#This Row],[launched_at]]/86400</f>
        <v>16379.002094907408</v>
      </c>
      <c r="M600" s="5" t="str">
        <f>TEXT(Table1[[#This Row],[div/86400]],"yyyy/mm/dd")</f>
        <v>1944/11/03</v>
      </c>
      <c r="N600" s="5">
        <f>Table1[[#This Row],[change to date]]+DATE(1970,1,1)</f>
        <v>41948</v>
      </c>
      <c r="O600" t="b">
        <v>0</v>
      </c>
      <c r="P600">
        <v>7</v>
      </c>
      <c r="Q600" t="b">
        <v>0</v>
      </c>
      <c r="R600" t="s">
        <v>8270</v>
      </c>
    </row>
    <row r="601" spans="1:18" ht="43.2" x14ac:dyDescent="0.55000000000000004">
      <c r="A601">
        <v>599</v>
      </c>
      <c r="B601" s="3" t="s">
        <v>600</v>
      </c>
      <c r="C601" s="3" t="s">
        <v>4709</v>
      </c>
      <c r="D601" s="10">
        <v>50000</v>
      </c>
      <c r="E601" s="12">
        <v>31</v>
      </c>
      <c r="F601" s="14">
        <f>Table1[[#This Row],[pledged]]/Table1[[#This Row],[goal]]*100</f>
        <v>6.2E-2</v>
      </c>
      <c r="G601" t="s">
        <v>8220</v>
      </c>
      <c r="H601" t="s">
        <v>8223</v>
      </c>
      <c r="I601" t="s">
        <v>8245</v>
      </c>
      <c r="J601">
        <v>1425827760</v>
      </c>
      <c r="K601">
        <v>1423769402</v>
      </c>
      <c r="L601">
        <f>Table1[[#This Row],[launched_at]]/86400</f>
        <v>16478.81252314815</v>
      </c>
      <c r="M601" s="5" t="str">
        <f>TEXT(Table1[[#This Row],[div/86400]],"yyyy/mm/dd")</f>
        <v>1945/02/10</v>
      </c>
      <c r="N601" s="5">
        <f>Table1[[#This Row],[change to date]]+DATE(1970,1,1)</f>
        <v>42047</v>
      </c>
      <c r="O601" t="b">
        <v>0</v>
      </c>
      <c r="P601">
        <v>2</v>
      </c>
      <c r="Q601" t="b">
        <v>0</v>
      </c>
      <c r="R601" t="s">
        <v>8270</v>
      </c>
    </row>
    <row r="602" spans="1:18" ht="28.8" x14ac:dyDescent="0.55000000000000004">
      <c r="A602">
        <v>600</v>
      </c>
      <c r="B602" s="3" t="s">
        <v>601</v>
      </c>
      <c r="C602" s="3" t="s">
        <v>4710</v>
      </c>
      <c r="D602" s="10">
        <v>5000</v>
      </c>
      <c r="E602" s="12">
        <v>100</v>
      </c>
      <c r="F602" s="14">
        <f>Table1[[#This Row],[pledged]]/Table1[[#This Row],[goal]]*100</f>
        <v>2</v>
      </c>
      <c r="G602" t="s">
        <v>8219</v>
      </c>
      <c r="H602" t="s">
        <v>8223</v>
      </c>
      <c r="I602" t="s">
        <v>8245</v>
      </c>
      <c r="J602">
        <v>1431198562</v>
      </c>
      <c r="K602">
        <v>1426014562</v>
      </c>
      <c r="L602">
        <f>Table1[[#This Row],[launched_at]]/86400</f>
        <v>16504.798171296297</v>
      </c>
      <c r="M602" s="5" t="str">
        <f>TEXT(Table1[[#This Row],[div/86400]],"yyyy/mm/dd")</f>
        <v>1945/03/08</v>
      </c>
      <c r="N602" s="5">
        <f>Table1[[#This Row],[change to date]]+DATE(1970,1,1)</f>
        <v>42073</v>
      </c>
      <c r="O602" t="b">
        <v>0</v>
      </c>
      <c r="P602">
        <v>1</v>
      </c>
      <c r="Q602" t="b">
        <v>0</v>
      </c>
      <c r="R602" t="s">
        <v>8270</v>
      </c>
    </row>
    <row r="603" spans="1:18" ht="43.2" x14ac:dyDescent="0.55000000000000004">
      <c r="A603">
        <v>601</v>
      </c>
      <c r="B603" s="3" t="s">
        <v>602</v>
      </c>
      <c r="C603" s="3" t="s">
        <v>4711</v>
      </c>
      <c r="D603" s="10">
        <v>10000</v>
      </c>
      <c r="E603" s="12">
        <v>140</v>
      </c>
      <c r="F603" s="14">
        <f>Table1[[#This Row],[pledged]]/Table1[[#This Row],[goal]]*100</f>
        <v>1.4000000000000001</v>
      </c>
      <c r="G603" t="s">
        <v>8219</v>
      </c>
      <c r="H603" t="s">
        <v>8228</v>
      </c>
      <c r="I603" t="s">
        <v>8250</v>
      </c>
      <c r="J603">
        <v>1419626139</v>
      </c>
      <c r="K603">
        <v>1417034139</v>
      </c>
      <c r="L603">
        <f>Table1[[#This Row],[launched_at]]/86400</f>
        <v>16400.858090277779</v>
      </c>
      <c r="M603" s="5" t="str">
        <f>TEXT(Table1[[#This Row],[div/86400]],"yyyy/mm/dd")</f>
        <v>1944/11/24</v>
      </c>
      <c r="N603" s="5">
        <f>Table1[[#This Row],[change to date]]+DATE(1970,1,1)</f>
        <v>41969</v>
      </c>
      <c r="O603" t="b">
        <v>0</v>
      </c>
      <c r="P603">
        <v>6</v>
      </c>
      <c r="Q603" t="b">
        <v>0</v>
      </c>
      <c r="R603" t="s">
        <v>8270</v>
      </c>
    </row>
    <row r="604" spans="1:18" ht="43.2" x14ac:dyDescent="0.55000000000000004">
      <c r="A604">
        <v>602</v>
      </c>
      <c r="B604" s="3" t="s">
        <v>603</v>
      </c>
      <c r="C604" s="3" t="s">
        <v>4712</v>
      </c>
      <c r="D604" s="10">
        <v>70000</v>
      </c>
      <c r="E604" s="12">
        <v>0</v>
      </c>
      <c r="F604" s="14">
        <f>Table1[[#This Row],[pledged]]/Table1[[#This Row],[goal]]*100</f>
        <v>0</v>
      </c>
      <c r="G604" t="s">
        <v>8219</v>
      </c>
      <c r="H604" t="s">
        <v>8223</v>
      </c>
      <c r="I604" t="s">
        <v>8245</v>
      </c>
      <c r="J604">
        <v>1434654215</v>
      </c>
      <c r="K604">
        <v>1432062215</v>
      </c>
      <c r="L604">
        <f>Table1[[#This Row],[launched_at]]/86400</f>
        <v>16574.794155092593</v>
      </c>
      <c r="M604" s="5" t="str">
        <f>TEXT(Table1[[#This Row],[div/86400]],"yyyy/mm/dd")</f>
        <v>1945/05/17</v>
      </c>
      <c r="N604" s="5">
        <f>Table1[[#This Row],[change to date]]+DATE(1970,1,1)</f>
        <v>42143</v>
      </c>
      <c r="O604" t="b">
        <v>0</v>
      </c>
      <c r="P604">
        <v>0</v>
      </c>
      <c r="Q604" t="b">
        <v>0</v>
      </c>
      <c r="R604" t="s">
        <v>8270</v>
      </c>
    </row>
    <row r="605" spans="1:18" ht="43.2" x14ac:dyDescent="0.55000000000000004">
      <c r="A605">
        <v>603</v>
      </c>
      <c r="B605" s="3" t="s">
        <v>604</v>
      </c>
      <c r="C605" s="3" t="s">
        <v>4713</v>
      </c>
      <c r="D605" s="10">
        <v>15000</v>
      </c>
      <c r="E605" s="12">
        <v>590.02</v>
      </c>
      <c r="F605" s="14">
        <f>Table1[[#This Row],[pledged]]/Table1[[#This Row],[goal]]*100</f>
        <v>3.9334666666666664</v>
      </c>
      <c r="G605" t="s">
        <v>8219</v>
      </c>
      <c r="H605" t="s">
        <v>8223</v>
      </c>
      <c r="I605" t="s">
        <v>8245</v>
      </c>
      <c r="J605">
        <v>1408029623</v>
      </c>
      <c r="K605">
        <v>1405437623</v>
      </c>
      <c r="L605">
        <f>Table1[[#This Row],[launched_at]]/86400</f>
        <v>16266.639155092593</v>
      </c>
      <c r="M605" s="5" t="str">
        <f>TEXT(Table1[[#This Row],[div/86400]],"yyyy/mm/dd")</f>
        <v>1944/07/13</v>
      </c>
      <c r="N605" s="5">
        <f>Table1[[#This Row],[change to date]]+DATE(1970,1,1)</f>
        <v>41835</v>
      </c>
      <c r="O605" t="b">
        <v>0</v>
      </c>
      <c r="P605">
        <v>13</v>
      </c>
      <c r="Q605" t="b">
        <v>0</v>
      </c>
      <c r="R605" t="s">
        <v>8270</v>
      </c>
    </row>
    <row r="606" spans="1:18" ht="43.2" x14ac:dyDescent="0.55000000000000004">
      <c r="A606">
        <v>604</v>
      </c>
      <c r="B606" s="3" t="s">
        <v>605</v>
      </c>
      <c r="C606" s="3" t="s">
        <v>4714</v>
      </c>
      <c r="D606" s="10">
        <v>1500</v>
      </c>
      <c r="E606" s="12">
        <v>0</v>
      </c>
      <c r="F606" s="14">
        <f>Table1[[#This Row],[pledged]]/Table1[[#This Row],[goal]]*100</f>
        <v>0</v>
      </c>
      <c r="G606" t="s">
        <v>8219</v>
      </c>
      <c r="H606" t="s">
        <v>8223</v>
      </c>
      <c r="I606" t="s">
        <v>8245</v>
      </c>
      <c r="J606">
        <v>1409187056</v>
      </c>
      <c r="K606">
        <v>1406595056</v>
      </c>
      <c r="L606">
        <f>Table1[[#This Row],[launched_at]]/86400</f>
        <v>16280.035370370369</v>
      </c>
      <c r="M606" s="5" t="str">
        <f>TEXT(Table1[[#This Row],[div/86400]],"yyyy/mm/dd")</f>
        <v>1944/07/27</v>
      </c>
      <c r="N606" s="5">
        <f>Table1[[#This Row],[change to date]]+DATE(1970,1,1)</f>
        <v>41849</v>
      </c>
      <c r="O606" t="b">
        <v>0</v>
      </c>
      <c r="P606">
        <v>0</v>
      </c>
      <c r="Q606" t="b">
        <v>0</v>
      </c>
      <c r="R606" t="s">
        <v>8270</v>
      </c>
    </row>
    <row r="607" spans="1:18" ht="28.8" x14ac:dyDescent="0.55000000000000004">
      <c r="A607">
        <v>605</v>
      </c>
      <c r="B607" s="3" t="s">
        <v>606</v>
      </c>
      <c r="C607" s="3" t="s">
        <v>4715</v>
      </c>
      <c r="D607" s="10">
        <v>5000</v>
      </c>
      <c r="E607" s="12">
        <v>131</v>
      </c>
      <c r="F607" s="14">
        <f>Table1[[#This Row],[pledged]]/Table1[[#This Row],[goal]]*100</f>
        <v>2.62</v>
      </c>
      <c r="G607" t="s">
        <v>8219</v>
      </c>
      <c r="H607" t="s">
        <v>8223</v>
      </c>
      <c r="I607" t="s">
        <v>8245</v>
      </c>
      <c r="J607">
        <v>1440318908</v>
      </c>
      <c r="K607">
        <v>1436430908</v>
      </c>
      <c r="L607">
        <f>Table1[[#This Row],[launched_at]]/86400</f>
        <v>16625.357731481483</v>
      </c>
      <c r="M607" s="5" t="str">
        <f>TEXT(Table1[[#This Row],[div/86400]],"yyyy/mm/dd")</f>
        <v>1945/07/07</v>
      </c>
      <c r="N607" s="5">
        <f>Table1[[#This Row],[change to date]]+DATE(1970,1,1)</f>
        <v>42194</v>
      </c>
      <c r="O607" t="b">
        <v>0</v>
      </c>
      <c r="P607">
        <v>8</v>
      </c>
      <c r="Q607" t="b">
        <v>0</v>
      </c>
      <c r="R607" t="s">
        <v>8270</v>
      </c>
    </row>
    <row r="608" spans="1:18" ht="43.2" x14ac:dyDescent="0.55000000000000004">
      <c r="A608">
        <v>606</v>
      </c>
      <c r="B608" s="3" t="s">
        <v>607</v>
      </c>
      <c r="C608" s="3" t="s">
        <v>4716</v>
      </c>
      <c r="D608" s="10">
        <v>5000</v>
      </c>
      <c r="E608" s="12">
        <v>10</v>
      </c>
      <c r="F608" s="14">
        <f>Table1[[#This Row],[pledged]]/Table1[[#This Row],[goal]]*100</f>
        <v>0.2</v>
      </c>
      <c r="G608" t="s">
        <v>8219</v>
      </c>
      <c r="H608" t="s">
        <v>8232</v>
      </c>
      <c r="I608" t="s">
        <v>8248</v>
      </c>
      <c r="J608">
        <v>1432479600</v>
      </c>
      <c r="K608">
        <v>1428507409</v>
      </c>
      <c r="L608">
        <f>Table1[[#This Row],[launched_at]]/86400</f>
        <v>16533.650567129629</v>
      </c>
      <c r="M608" s="5" t="str">
        <f>TEXT(Table1[[#This Row],[div/86400]],"yyyy/mm/dd")</f>
        <v>1945/04/06</v>
      </c>
      <c r="N608" s="5">
        <f>Table1[[#This Row],[change to date]]+DATE(1970,1,1)</f>
        <v>42102</v>
      </c>
      <c r="O608" t="b">
        <v>0</v>
      </c>
      <c r="P608">
        <v>1</v>
      </c>
      <c r="Q608" t="b">
        <v>0</v>
      </c>
      <c r="R608" t="s">
        <v>8270</v>
      </c>
    </row>
    <row r="609" spans="1:18" ht="43.2" x14ac:dyDescent="0.55000000000000004">
      <c r="A609">
        <v>607</v>
      </c>
      <c r="B609" s="3" t="s">
        <v>608</v>
      </c>
      <c r="C609" s="3" t="s">
        <v>4717</v>
      </c>
      <c r="D609" s="10">
        <v>250</v>
      </c>
      <c r="E609" s="12">
        <v>0</v>
      </c>
      <c r="F609" s="14">
        <f>Table1[[#This Row],[pledged]]/Table1[[#This Row],[goal]]*100</f>
        <v>0</v>
      </c>
      <c r="G609" t="s">
        <v>8219</v>
      </c>
      <c r="H609" t="s">
        <v>8223</v>
      </c>
      <c r="I609" t="s">
        <v>8245</v>
      </c>
      <c r="J609">
        <v>1448225336</v>
      </c>
      <c r="K609">
        <v>1445629736</v>
      </c>
      <c r="L609">
        <f>Table1[[#This Row],[launched_at]]/86400</f>
        <v>16731.825648148148</v>
      </c>
      <c r="M609" s="5" t="str">
        <f>TEXT(Table1[[#This Row],[div/86400]],"yyyy/mm/dd")</f>
        <v>1945/10/21</v>
      </c>
      <c r="N609" s="5">
        <f>Table1[[#This Row],[change to date]]+DATE(1970,1,1)</f>
        <v>42300</v>
      </c>
      <c r="O609" t="b">
        <v>0</v>
      </c>
      <c r="P609">
        <v>0</v>
      </c>
      <c r="Q609" t="b">
        <v>0</v>
      </c>
      <c r="R609" t="s">
        <v>8270</v>
      </c>
    </row>
    <row r="610" spans="1:18" ht="43.2" x14ac:dyDescent="0.55000000000000004">
      <c r="A610">
        <v>608</v>
      </c>
      <c r="B610" s="3" t="s">
        <v>609</v>
      </c>
      <c r="C610" s="3" t="s">
        <v>4718</v>
      </c>
      <c r="D610" s="10">
        <v>150000</v>
      </c>
      <c r="E610" s="12">
        <v>1461</v>
      </c>
      <c r="F610" s="14">
        <f>Table1[[#This Row],[pledged]]/Table1[[#This Row],[goal]]*100</f>
        <v>0.97400000000000009</v>
      </c>
      <c r="G610" t="s">
        <v>8219</v>
      </c>
      <c r="H610" t="s">
        <v>8223</v>
      </c>
      <c r="I610" t="s">
        <v>8245</v>
      </c>
      <c r="J610">
        <v>1434405980</v>
      </c>
      <c r="K610">
        <v>1431813980</v>
      </c>
      <c r="L610">
        <f>Table1[[#This Row],[launched_at]]/86400</f>
        <v>16571.921064814815</v>
      </c>
      <c r="M610" s="5" t="str">
        <f>TEXT(Table1[[#This Row],[div/86400]],"yyyy/mm/dd")</f>
        <v>1945/05/14</v>
      </c>
      <c r="N610" s="5">
        <f>Table1[[#This Row],[change to date]]+DATE(1970,1,1)</f>
        <v>42140</v>
      </c>
      <c r="O610" t="b">
        <v>0</v>
      </c>
      <c r="P610">
        <v>5</v>
      </c>
      <c r="Q610" t="b">
        <v>0</v>
      </c>
      <c r="R610" t="s">
        <v>8270</v>
      </c>
    </row>
    <row r="611" spans="1:18" ht="43.2" x14ac:dyDescent="0.55000000000000004">
      <c r="A611">
        <v>609</v>
      </c>
      <c r="B611" s="3" t="s">
        <v>610</v>
      </c>
      <c r="C611" s="3" t="s">
        <v>4719</v>
      </c>
      <c r="D611" s="10">
        <v>780</v>
      </c>
      <c r="E611" s="12">
        <v>5</v>
      </c>
      <c r="F611" s="14">
        <f>Table1[[#This Row],[pledged]]/Table1[[#This Row],[goal]]*100</f>
        <v>0.64102564102564097</v>
      </c>
      <c r="G611" t="s">
        <v>8219</v>
      </c>
      <c r="H611" t="s">
        <v>8224</v>
      </c>
      <c r="I611" t="s">
        <v>8246</v>
      </c>
      <c r="J611">
        <v>1448761744</v>
      </c>
      <c r="K611">
        <v>1446166144</v>
      </c>
      <c r="L611">
        <f>Table1[[#This Row],[launched_at]]/86400</f>
        <v>16738.034074074076</v>
      </c>
      <c r="M611" s="5" t="str">
        <f>TEXT(Table1[[#This Row],[div/86400]],"yyyy/mm/dd")</f>
        <v>1945/10/28</v>
      </c>
      <c r="N611" s="5">
        <f>Table1[[#This Row],[change to date]]+DATE(1970,1,1)</f>
        <v>42307</v>
      </c>
      <c r="O611" t="b">
        <v>0</v>
      </c>
      <c r="P611">
        <v>1</v>
      </c>
      <c r="Q611" t="b">
        <v>0</v>
      </c>
      <c r="R611" t="s">
        <v>8270</v>
      </c>
    </row>
    <row r="612" spans="1:18" ht="28.8" x14ac:dyDescent="0.55000000000000004">
      <c r="A612">
        <v>610</v>
      </c>
      <c r="B612" s="3" t="s">
        <v>611</v>
      </c>
      <c r="C612" s="3" t="s">
        <v>4720</v>
      </c>
      <c r="D612" s="10">
        <v>13803</v>
      </c>
      <c r="E612" s="12">
        <v>0</v>
      </c>
      <c r="F612" s="14">
        <f>Table1[[#This Row],[pledged]]/Table1[[#This Row],[goal]]*100</f>
        <v>0</v>
      </c>
      <c r="G612" t="s">
        <v>8219</v>
      </c>
      <c r="H612" t="s">
        <v>8223</v>
      </c>
      <c r="I612" t="s">
        <v>8245</v>
      </c>
      <c r="J612">
        <v>1429732586</v>
      </c>
      <c r="K612">
        <v>1427140586</v>
      </c>
      <c r="L612">
        <f>Table1[[#This Row],[launched_at]]/86400</f>
        <v>16517.83085648148</v>
      </c>
      <c r="M612" s="5" t="str">
        <f>TEXT(Table1[[#This Row],[div/86400]],"yyyy/mm/dd")</f>
        <v>1945/03/21</v>
      </c>
      <c r="N612" s="5">
        <f>Table1[[#This Row],[change to date]]+DATE(1970,1,1)</f>
        <v>42086</v>
      </c>
      <c r="O612" t="b">
        <v>0</v>
      </c>
      <c r="P612">
        <v>0</v>
      </c>
      <c r="Q612" t="b">
        <v>0</v>
      </c>
      <c r="R612" t="s">
        <v>8270</v>
      </c>
    </row>
    <row r="613" spans="1:18" ht="43.2" x14ac:dyDescent="0.55000000000000004">
      <c r="A613">
        <v>611</v>
      </c>
      <c r="B613" s="3" t="s">
        <v>612</v>
      </c>
      <c r="C613" s="3" t="s">
        <v>4721</v>
      </c>
      <c r="D613" s="10">
        <v>80000</v>
      </c>
      <c r="E613" s="12">
        <v>0</v>
      </c>
      <c r="F613" s="14">
        <f>Table1[[#This Row],[pledged]]/Table1[[#This Row],[goal]]*100</f>
        <v>0</v>
      </c>
      <c r="G613" t="s">
        <v>8219</v>
      </c>
      <c r="H613" t="s">
        <v>8229</v>
      </c>
      <c r="I613" t="s">
        <v>8248</v>
      </c>
      <c r="J613">
        <v>1453210037</v>
      </c>
      <c r="K613">
        <v>1448026037</v>
      </c>
      <c r="L613">
        <f>Table1[[#This Row],[launched_at]]/86400</f>
        <v>16759.560613425925</v>
      </c>
      <c r="M613" s="5" t="str">
        <f>TEXT(Table1[[#This Row],[div/86400]],"yyyy/mm/dd")</f>
        <v>1945/11/18</v>
      </c>
      <c r="N613" s="5">
        <f>Table1[[#This Row],[change to date]]+DATE(1970,1,1)</f>
        <v>42328</v>
      </c>
      <c r="O613" t="b">
        <v>0</v>
      </c>
      <c r="P613">
        <v>0</v>
      </c>
      <c r="Q613" t="b">
        <v>0</v>
      </c>
      <c r="R613" t="s">
        <v>8270</v>
      </c>
    </row>
    <row r="614" spans="1:18" ht="28.8" x14ac:dyDescent="0.55000000000000004">
      <c r="A614">
        <v>612</v>
      </c>
      <c r="B614" s="3" t="s">
        <v>613</v>
      </c>
      <c r="C614" s="3" t="s">
        <v>4722</v>
      </c>
      <c r="D614" s="10">
        <v>10000</v>
      </c>
      <c r="E614" s="12">
        <v>0</v>
      </c>
      <c r="F614" s="14">
        <f>Table1[[#This Row],[pledged]]/Table1[[#This Row],[goal]]*100</f>
        <v>0</v>
      </c>
      <c r="G614" t="s">
        <v>8219</v>
      </c>
      <c r="H614" t="s">
        <v>8236</v>
      </c>
      <c r="I614" t="s">
        <v>8248</v>
      </c>
      <c r="J614">
        <v>1472777146</v>
      </c>
      <c r="K614">
        <v>1470185146</v>
      </c>
      <c r="L614">
        <f>Table1[[#This Row],[launched_at]]/86400</f>
        <v>17016.031782407408</v>
      </c>
      <c r="M614" s="5" t="str">
        <f>TEXT(Table1[[#This Row],[div/86400]],"yyyy/mm/dd")</f>
        <v>1946/08/02</v>
      </c>
      <c r="N614" s="5">
        <f>Table1[[#This Row],[change to date]]+DATE(1970,1,1)</f>
        <v>42585</v>
      </c>
      <c r="O614" t="b">
        <v>0</v>
      </c>
      <c r="P614">
        <v>0</v>
      </c>
      <c r="Q614" t="b">
        <v>0</v>
      </c>
      <c r="R614" t="s">
        <v>8270</v>
      </c>
    </row>
    <row r="615" spans="1:18" ht="43.2" x14ac:dyDescent="0.55000000000000004">
      <c r="A615">
        <v>613</v>
      </c>
      <c r="B615" s="3" t="s">
        <v>614</v>
      </c>
      <c r="C615" s="3" t="s">
        <v>4723</v>
      </c>
      <c r="D615" s="10">
        <v>60000</v>
      </c>
      <c r="E615" s="12">
        <v>12818</v>
      </c>
      <c r="F615" s="14">
        <f>Table1[[#This Row],[pledged]]/Table1[[#This Row],[goal]]*100</f>
        <v>21.363333333333333</v>
      </c>
      <c r="G615" t="s">
        <v>8219</v>
      </c>
      <c r="H615" t="s">
        <v>8223</v>
      </c>
      <c r="I615" t="s">
        <v>8245</v>
      </c>
      <c r="J615">
        <v>1443675540</v>
      </c>
      <c r="K615">
        <v>1441022120</v>
      </c>
      <c r="L615">
        <f>Table1[[#This Row],[launched_at]]/86400</f>
        <v>16678.496759259258</v>
      </c>
      <c r="M615" s="5" t="str">
        <f>TEXT(Table1[[#This Row],[div/86400]],"yyyy/mm/dd")</f>
        <v>1945/08/29</v>
      </c>
      <c r="N615" s="5">
        <f>Table1[[#This Row],[change to date]]+DATE(1970,1,1)</f>
        <v>42247</v>
      </c>
      <c r="O615" t="b">
        <v>0</v>
      </c>
      <c r="P615">
        <v>121</v>
      </c>
      <c r="Q615" t="b">
        <v>0</v>
      </c>
      <c r="R615" t="s">
        <v>8270</v>
      </c>
    </row>
    <row r="616" spans="1:18" ht="43.2" x14ac:dyDescent="0.55000000000000004">
      <c r="A616">
        <v>614</v>
      </c>
      <c r="B616" s="3" t="s">
        <v>615</v>
      </c>
      <c r="C616" s="3" t="s">
        <v>4724</v>
      </c>
      <c r="D616" s="10">
        <v>10000</v>
      </c>
      <c r="E616" s="12">
        <v>0</v>
      </c>
      <c r="F616" s="14">
        <f>Table1[[#This Row],[pledged]]/Table1[[#This Row],[goal]]*100</f>
        <v>0</v>
      </c>
      <c r="G616" t="s">
        <v>8219</v>
      </c>
      <c r="H616" t="s">
        <v>8223</v>
      </c>
      <c r="I616" t="s">
        <v>8245</v>
      </c>
      <c r="J616">
        <v>1466731740</v>
      </c>
      <c r="K616">
        <v>1464139740</v>
      </c>
      <c r="L616">
        <f>Table1[[#This Row],[launched_at]]/86400</f>
        <v>16946.061805555557</v>
      </c>
      <c r="M616" s="5" t="str">
        <f>TEXT(Table1[[#This Row],[div/86400]],"yyyy/mm/dd")</f>
        <v>1946/05/24</v>
      </c>
      <c r="N616" s="5">
        <f>Table1[[#This Row],[change to date]]+DATE(1970,1,1)</f>
        <v>42515</v>
      </c>
      <c r="O616" t="b">
        <v>0</v>
      </c>
      <c r="P616">
        <v>0</v>
      </c>
      <c r="Q616" t="b">
        <v>0</v>
      </c>
      <c r="R616" t="s">
        <v>8270</v>
      </c>
    </row>
    <row r="617" spans="1:18" ht="43.2" x14ac:dyDescent="0.55000000000000004">
      <c r="A617">
        <v>615</v>
      </c>
      <c r="B617" s="3" t="s">
        <v>616</v>
      </c>
      <c r="C617" s="3" t="s">
        <v>4725</v>
      </c>
      <c r="D617" s="10">
        <v>515</v>
      </c>
      <c r="E617" s="12">
        <v>0</v>
      </c>
      <c r="F617" s="14">
        <f>Table1[[#This Row],[pledged]]/Table1[[#This Row],[goal]]*100</f>
        <v>0</v>
      </c>
      <c r="G617" t="s">
        <v>8219</v>
      </c>
      <c r="H617" t="s">
        <v>8227</v>
      </c>
      <c r="I617" t="s">
        <v>8249</v>
      </c>
      <c r="J617">
        <v>1443149759</v>
      </c>
      <c r="K617">
        <v>1440557759</v>
      </c>
      <c r="L617">
        <f>Table1[[#This Row],[launched_at]]/86400</f>
        <v>16673.122210648147</v>
      </c>
      <c r="M617" s="5" t="str">
        <f>TEXT(Table1[[#This Row],[div/86400]],"yyyy/mm/dd")</f>
        <v>1945/08/24</v>
      </c>
      <c r="N617" s="5">
        <f>Table1[[#This Row],[change to date]]+DATE(1970,1,1)</f>
        <v>42242</v>
      </c>
      <c r="O617" t="b">
        <v>0</v>
      </c>
      <c r="P617">
        <v>0</v>
      </c>
      <c r="Q617" t="b">
        <v>0</v>
      </c>
      <c r="R617" t="s">
        <v>8270</v>
      </c>
    </row>
    <row r="618" spans="1:18" ht="43.2" x14ac:dyDescent="0.55000000000000004">
      <c r="A618">
        <v>616</v>
      </c>
      <c r="B618" s="3" t="s">
        <v>617</v>
      </c>
      <c r="C618" s="3" t="s">
        <v>4726</v>
      </c>
      <c r="D618" s="10">
        <v>5000</v>
      </c>
      <c r="E618" s="12">
        <v>0</v>
      </c>
      <c r="F618" s="14">
        <f>Table1[[#This Row],[pledged]]/Table1[[#This Row],[goal]]*100</f>
        <v>0</v>
      </c>
      <c r="G618" t="s">
        <v>8219</v>
      </c>
      <c r="H618" t="s">
        <v>8229</v>
      </c>
      <c r="I618" t="s">
        <v>8248</v>
      </c>
      <c r="J618">
        <v>1488013307</v>
      </c>
      <c r="K618">
        <v>1485421307</v>
      </c>
      <c r="L618">
        <f>Table1[[#This Row],[launched_at]]/86400</f>
        <v>17192.376238425924</v>
      </c>
      <c r="M618" s="5" t="str">
        <f>TEXT(Table1[[#This Row],[div/86400]],"yyyy/mm/dd")</f>
        <v>1947/01/25</v>
      </c>
      <c r="N618" s="5">
        <f>Table1[[#This Row],[change to date]]+DATE(1970,1,1)</f>
        <v>42761</v>
      </c>
      <c r="O618" t="b">
        <v>0</v>
      </c>
      <c r="P618">
        <v>0</v>
      </c>
      <c r="Q618" t="b">
        <v>0</v>
      </c>
      <c r="R618" t="s">
        <v>8270</v>
      </c>
    </row>
    <row r="619" spans="1:18" ht="43.2" x14ac:dyDescent="0.55000000000000004">
      <c r="A619">
        <v>617</v>
      </c>
      <c r="B619" s="3" t="s">
        <v>618</v>
      </c>
      <c r="C619" s="3" t="s">
        <v>4727</v>
      </c>
      <c r="D619" s="10">
        <v>2000</v>
      </c>
      <c r="E619" s="12">
        <v>60</v>
      </c>
      <c r="F619" s="14">
        <f>Table1[[#This Row],[pledged]]/Table1[[#This Row],[goal]]*100</f>
        <v>3</v>
      </c>
      <c r="G619" t="s">
        <v>8219</v>
      </c>
      <c r="H619" t="s">
        <v>8224</v>
      </c>
      <c r="I619" t="s">
        <v>8246</v>
      </c>
      <c r="J619">
        <v>1431072843</v>
      </c>
      <c r="K619">
        <v>1427184843</v>
      </c>
      <c r="L619">
        <f>Table1[[#This Row],[launched_at]]/86400</f>
        <v>16518.343090277776</v>
      </c>
      <c r="M619" s="5" t="str">
        <f>TEXT(Table1[[#This Row],[div/86400]],"yyyy/mm/dd")</f>
        <v>1945/03/22</v>
      </c>
      <c r="N619" s="5">
        <f>Table1[[#This Row],[change to date]]+DATE(1970,1,1)</f>
        <v>42087</v>
      </c>
      <c r="O619" t="b">
        <v>0</v>
      </c>
      <c r="P619">
        <v>3</v>
      </c>
      <c r="Q619" t="b">
        <v>0</v>
      </c>
      <c r="R619" t="s">
        <v>8270</v>
      </c>
    </row>
    <row r="620" spans="1:18" ht="43.2" x14ac:dyDescent="0.55000000000000004">
      <c r="A620">
        <v>618</v>
      </c>
      <c r="B620" s="3" t="s">
        <v>619</v>
      </c>
      <c r="C620" s="3" t="s">
        <v>4728</v>
      </c>
      <c r="D620" s="10">
        <v>400</v>
      </c>
      <c r="E620" s="12">
        <v>0</v>
      </c>
      <c r="F620" s="14">
        <f>Table1[[#This Row],[pledged]]/Table1[[#This Row],[goal]]*100</f>
        <v>0</v>
      </c>
      <c r="G620" t="s">
        <v>8219</v>
      </c>
      <c r="H620" t="s">
        <v>8223</v>
      </c>
      <c r="I620" t="s">
        <v>8245</v>
      </c>
      <c r="J620">
        <v>1449689203</v>
      </c>
      <c r="K620">
        <v>1447097203</v>
      </c>
      <c r="L620">
        <f>Table1[[#This Row],[launched_at]]/86400</f>
        <v>16748.810219907409</v>
      </c>
      <c r="M620" s="5" t="str">
        <f>TEXT(Table1[[#This Row],[div/86400]],"yyyy/mm/dd")</f>
        <v>1945/11/07</v>
      </c>
      <c r="N620" s="5">
        <f>Table1[[#This Row],[change to date]]+DATE(1970,1,1)</f>
        <v>42317</v>
      </c>
      <c r="O620" t="b">
        <v>0</v>
      </c>
      <c r="P620">
        <v>0</v>
      </c>
      <c r="Q620" t="b">
        <v>0</v>
      </c>
      <c r="R620" t="s">
        <v>8270</v>
      </c>
    </row>
    <row r="621" spans="1:18" ht="28.8" x14ac:dyDescent="0.55000000000000004">
      <c r="A621">
        <v>619</v>
      </c>
      <c r="B621" s="3" t="s">
        <v>620</v>
      </c>
      <c r="C621" s="3" t="s">
        <v>4729</v>
      </c>
      <c r="D621" s="10">
        <v>2500000</v>
      </c>
      <c r="E621" s="12">
        <v>1</v>
      </c>
      <c r="F621" s="14">
        <f>Table1[[#This Row],[pledged]]/Table1[[#This Row],[goal]]*100</f>
        <v>3.9999999999999996E-5</v>
      </c>
      <c r="G621" t="s">
        <v>8219</v>
      </c>
      <c r="H621" t="s">
        <v>8223</v>
      </c>
      <c r="I621" t="s">
        <v>8245</v>
      </c>
      <c r="J621">
        <v>1416933390</v>
      </c>
      <c r="K621">
        <v>1411745790</v>
      </c>
      <c r="L621">
        <f>Table1[[#This Row],[launched_at]]/86400</f>
        <v>16339.650347222223</v>
      </c>
      <c r="M621" s="5" t="str">
        <f>TEXT(Table1[[#This Row],[div/86400]],"yyyy/mm/dd")</f>
        <v>1944/09/24</v>
      </c>
      <c r="N621" s="5">
        <f>Table1[[#This Row],[change to date]]+DATE(1970,1,1)</f>
        <v>41908</v>
      </c>
      <c r="O621" t="b">
        <v>0</v>
      </c>
      <c r="P621">
        <v>1</v>
      </c>
      <c r="Q621" t="b">
        <v>0</v>
      </c>
      <c r="R621" t="s">
        <v>8270</v>
      </c>
    </row>
    <row r="622" spans="1:18" ht="43.2" x14ac:dyDescent="0.55000000000000004">
      <c r="A622">
        <v>620</v>
      </c>
      <c r="B622" s="3" t="s">
        <v>621</v>
      </c>
      <c r="C622" s="3" t="s">
        <v>4730</v>
      </c>
      <c r="D622" s="10">
        <v>30000</v>
      </c>
      <c r="E622" s="12">
        <v>300</v>
      </c>
      <c r="F622" s="14">
        <f>Table1[[#This Row],[pledged]]/Table1[[#This Row],[goal]]*100</f>
        <v>1</v>
      </c>
      <c r="G622" t="s">
        <v>8219</v>
      </c>
      <c r="H622" t="s">
        <v>8228</v>
      </c>
      <c r="I622" t="s">
        <v>8250</v>
      </c>
      <c r="J622">
        <v>1408986738</v>
      </c>
      <c r="K622">
        <v>1405098738</v>
      </c>
      <c r="L622">
        <f>Table1[[#This Row],[launched_at]]/86400</f>
        <v>16262.716875</v>
      </c>
      <c r="M622" s="5" t="str">
        <f>TEXT(Table1[[#This Row],[div/86400]],"yyyy/mm/dd")</f>
        <v>1944/07/09</v>
      </c>
      <c r="N622" s="5">
        <f>Table1[[#This Row],[change to date]]+DATE(1970,1,1)</f>
        <v>41831</v>
      </c>
      <c r="O622" t="b">
        <v>0</v>
      </c>
      <c r="P622">
        <v>1</v>
      </c>
      <c r="Q622" t="b">
        <v>0</v>
      </c>
      <c r="R622" t="s">
        <v>8270</v>
      </c>
    </row>
    <row r="623" spans="1:18" ht="43.2" x14ac:dyDescent="0.55000000000000004">
      <c r="A623">
        <v>621</v>
      </c>
      <c r="B623" s="3" t="s">
        <v>622</v>
      </c>
      <c r="C623" s="3" t="s">
        <v>4731</v>
      </c>
      <c r="D623" s="10">
        <v>25000</v>
      </c>
      <c r="E623" s="12">
        <v>261</v>
      </c>
      <c r="F623" s="14">
        <f>Table1[[#This Row],[pledged]]/Table1[[#This Row],[goal]]*100</f>
        <v>1.044</v>
      </c>
      <c r="G623" t="s">
        <v>8219</v>
      </c>
      <c r="H623" t="s">
        <v>8223</v>
      </c>
      <c r="I623" t="s">
        <v>8245</v>
      </c>
      <c r="J623">
        <v>1467934937</v>
      </c>
      <c r="K623">
        <v>1465342937</v>
      </c>
      <c r="L623">
        <f>Table1[[#This Row],[launched_at]]/86400</f>
        <v>16959.987696759261</v>
      </c>
      <c r="M623" s="5" t="str">
        <f>TEXT(Table1[[#This Row],[div/86400]],"yyyy/mm/dd")</f>
        <v>1946/06/06</v>
      </c>
      <c r="N623" s="5">
        <f>Table1[[#This Row],[change to date]]+DATE(1970,1,1)</f>
        <v>42528</v>
      </c>
      <c r="O623" t="b">
        <v>0</v>
      </c>
      <c r="P623">
        <v>3</v>
      </c>
      <c r="Q623" t="b">
        <v>0</v>
      </c>
      <c r="R623" t="s">
        <v>8270</v>
      </c>
    </row>
    <row r="624" spans="1:18" ht="43.2" x14ac:dyDescent="0.55000000000000004">
      <c r="A624">
        <v>622</v>
      </c>
      <c r="B624" s="3" t="s">
        <v>623</v>
      </c>
      <c r="C624" s="3" t="s">
        <v>4732</v>
      </c>
      <c r="D624" s="10">
        <v>6000</v>
      </c>
      <c r="E624" s="12">
        <v>341</v>
      </c>
      <c r="F624" s="14">
        <f>Table1[[#This Row],[pledged]]/Table1[[#This Row],[goal]]*100</f>
        <v>5.6833333333333336</v>
      </c>
      <c r="G624" t="s">
        <v>8219</v>
      </c>
      <c r="H624" t="s">
        <v>8223</v>
      </c>
      <c r="I624" t="s">
        <v>8245</v>
      </c>
      <c r="J624">
        <v>1467398138</v>
      </c>
      <c r="K624">
        <v>1465670138</v>
      </c>
      <c r="L624">
        <f>Table1[[#This Row],[launched_at]]/86400</f>
        <v>16963.774745370371</v>
      </c>
      <c r="M624" s="5" t="str">
        <f>TEXT(Table1[[#This Row],[div/86400]],"yyyy/mm/dd")</f>
        <v>1946/06/10</v>
      </c>
      <c r="N624" s="5">
        <f>Table1[[#This Row],[change to date]]+DATE(1970,1,1)</f>
        <v>42532</v>
      </c>
      <c r="O624" t="b">
        <v>0</v>
      </c>
      <c r="P624">
        <v>9</v>
      </c>
      <c r="Q624" t="b">
        <v>0</v>
      </c>
      <c r="R624" t="s">
        <v>8270</v>
      </c>
    </row>
    <row r="625" spans="1:18" ht="43.2" x14ac:dyDescent="0.55000000000000004">
      <c r="A625">
        <v>623</v>
      </c>
      <c r="B625" s="3" t="s">
        <v>624</v>
      </c>
      <c r="C625" s="3" t="s">
        <v>4733</v>
      </c>
      <c r="D625" s="10">
        <v>75000</v>
      </c>
      <c r="E625" s="12">
        <v>0</v>
      </c>
      <c r="F625" s="14">
        <f>Table1[[#This Row],[pledged]]/Table1[[#This Row],[goal]]*100</f>
        <v>0</v>
      </c>
      <c r="G625" t="s">
        <v>8219</v>
      </c>
      <c r="H625" t="s">
        <v>8225</v>
      </c>
      <c r="I625" t="s">
        <v>8247</v>
      </c>
      <c r="J625">
        <v>1432771997</v>
      </c>
      <c r="K625">
        <v>1430179997</v>
      </c>
      <c r="L625">
        <f>Table1[[#This Row],[launched_at]]/86400</f>
        <v>16553.009224537036</v>
      </c>
      <c r="M625" s="5" t="str">
        <f>TEXT(Table1[[#This Row],[div/86400]],"yyyy/mm/dd")</f>
        <v>1945/04/26</v>
      </c>
      <c r="N625" s="5">
        <f>Table1[[#This Row],[change to date]]+DATE(1970,1,1)</f>
        <v>42122</v>
      </c>
      <c r="O625" t="b">
        <v>0</v>
      </c>
      <c r="P625">
        <v>0</v>
      </c>
      <c r="Q625" t="b">
        <v>0</v>
      </c>
      <c r="R625" t="s">
        <v>8270</v>
      </c>
    </row>
    <row r="626" spans="1:18" ht="28.8" x14ac:dyDescent="0.55000000000000004">
      <c r="A626">
        <v>624</v>
      </c>
      <c r="B626" s="3" t="s">
        <v>625</v>
      </c>
      <c r="C626" s="3" t="s">
        <v>4734</v>
      </c>
      <c r="D626" s="10">
        <v>5000</v>
      </c>
      <c r="E626" s="12">
        <v>0</v>
      </c>
      <c r="F626" s="14">
        <f>Table1[[#This Row],[pledged]]/Table1[[#This Row],[goal]]*100</f>
        <v>0</v>
      </c>
      <c r="G626" t="s">
        <v>8219</v>
      </c>
      <c r="H626" t="s">
        <v>8223</v>
      </c>
      <c r="I626" t="s">
        <v>8245</v>
      </c>
      <c r="J626">
        <v>1431647041</v>
      </c>
      <c r="K626">
        <v>1429055041</v>
      </c>
      <c r="L626">
        <f>Table1[[#This Row],[launched_at]]/86400</f>
        <v>16539.988900462962</v>
      </c>
      <c r="M626" s="5" t="str">
        <f>TEXT(Table1[[#This Row],[div/86400]],"yyyy/mm/dd")</f>
        <v>1945/04/12</v>
      </c>
      <c r="N626" s="5">
        <f>Table1[[#This Row],[change to date]]+DATE(1970,1,1)</f>
        <v>42108</v>
      </c>
      <c r="O626" t="b">
        <v>0</v>
      </c>
      <c r="P626">
        <v>0</v>
      </c>
      <c r="Q626" t="b">
        <v>0</v>
      </c>
      <c r="R626" t="s">
        <v>8270</v>
      </c>
    </row>
    <row r="627" spans="1:18" ht="43.2" x14ac:dyDescent="0.55000000000000004">
      <c r="A627">
        <v>625</v>
      </c>
      <c r="B627" s="3" t="s">
        <v>626</v>
      </c>
      <c r="C627" s="3" t="s">
        <v>4735</v>
      </c>
      <c r="D627" s="10">
        <v>25000</v>
      </c>
      <c r="E627" s="12">
        <v>0</v>
      </c>
      <c r="F627" s="14">
        <f>Table1[[#This Row],[pledged]]/Table1[[#This Row],[goal]]*100</f>
        <v>0</v>
      </c>
      <c r="G627" t="s">
        <v>8219</v>
      </c>
      <c r="H627" t="s">
        <v>8228</v>
      </c>
      <c r="I627" t="s">
        <v>8250</v>
      </c>
      <c r="J627">
        <v>1490560177</v>
      </c>
      <c r="K627">
        <v>1487971777</v>
      </c>
      <c r="L627">
        <f>Table1[[#This Row],[launched_at]]/86400</f>
        <v>17221.895567129628</v>
      </c>
      <c r="M627" s="5" t="str">
        <f>TEXT(Table1[[#This Row],[div/86400]],"yyyy/mm/dd")</f>
        <v>1947/02/23</v>
      </c>
      <c r="N627" s="5">
        <f>Table1[[#This Row],[change to date]]+DATE(1970,1,1)</f>
        <v>42790</v>
      </c>
      <c r="O627" t="b">
        <v>0</v>
      </c>
      <c r="P627">
        <v>0</v>
      </c>
      <c r="Q627" t="b">
        <v>0</v>
      </c>
      <c r="R627" t="s">
        <v>8270</v>
      </c>
    </row>
    <row r="628" spans="1:18" ht="43.2" x14ac:dyDescent="0.55000000000000004">
      <c r="A628">
        <v>626</v>
      </c>
      <c r="B628" s="3" t="s">
        <v>627</v>
      </c>
      <c r="C628" s="3" t="s">
        <v>4736</v>
      </c>
      <c r="D628" s="10">
        <v>25000</v>
      </c>
      <c r="E628" s="12">
        <v>4345</v>
      </c>
      <c r="F628" s="14">
        <f>Table1[[#This Row],[pledged]]/Table1[[#This Row],[goal]]*100</f>
        <v>17.380000000000003</v>
      </c>
      <c r="G628" t="s">
        <v>8219</v>
      </c>
      <c r="H628" t="s">
        <v>8223</v>
      </c>
      <c r="I628" t="s">
        <v>8245</v>
      </c>
      <c r="J628">
        <v>1439644920</v>
      </c>
      <c r="K628">
        <v>1436793939</v>
      </c>
      <c r="L628">
        <f>Table1[[#This Row],[launched_at]]/86400</f>
        <v>16629.559479166666</v>
      </c>
      <c r="M628" s="5" t="str">
        <f>TEXT(Table1[[#This Row],[div/86400]],"yyyy/mm/dd")</f>
        <v>1945/07/11</v>
      </c>
      <c r="N628" s="5">
        <f>Table1[[#This Row],[change to date]]+DATE(1970,1,1)</f>
        <v>42198</v>
      </c>
      <c r="O628" t="b">
        <v>0</v>
      </c>
      <c r="P628">
        <v>39</v>
      </c>
      <c r="Q628" t="b">
        <v>0</v>
      </c>
      <c r="R628" t="s">
        <v>8270</v>
      </c>
    </row>
    <row r="629" spans="1:18" ht="43.2" x14ac:dyDescent="0.55000000000000004">
      <c r="A629">
        <v>627</v>
      </c>
      <c r="B629" s="3" t="s">
        <v>628</v>
      </c>
      <c r="C629" s="3" t="s">
        <v>4737</v>
      </c>
      <c r="D629" s="10">
        <v>450000</v>
      </c>
      <c r="E629" s="12">
        <v>90</v>
      </c>
      <c r="F629" s="14">
        <f>Table1[[#This Row],[pledged]]/Table1[[#This Row],[goal]]*100</f>
        <v>0.02</v>
      </c>
      <c r="G629" t="s">
        <v>8219</v>
      </c>
      <c r="H629" t="s">
        <v>8234</v>
      </c>
      <c r="I629" t="s">
        <v>8254</v>
      </c>
      <c r="J629">
        <v>1457996400</v>
      </c>
      <c r="K629">
        <v>1452842511</v>
      </c>
      <c r="L629">
        <f>Table1[[#This Row],[launched_at]]/86400</f>
        <v>16815.306840277779</v>
      </c>
      <c r="M629" s="5" t="str">
        <f>TEXT(Table1[[#This Row],[div/86400]],"yyyy/mm/dd")</f>
        <v>1946/01/13</v>
      </c>
      <c r="N629" s="5">
        <f>Table1[[#This Row],[change to date]]+DATE(1970,1,1)</f>
        <v>42384</v>
      </c>
      <c r="O629" t="b">
        <v>0</v>
      </c>
      <c r="P629">
        <v>1</v>
      </c>
      <c r="Q629" t="b">
        <v>0</v>
      </c>
      <c r="R629" t="s">
        <v>8270</v>
      </c>
    </row>
    <row r="630" spans="1:18" ht="43.2" x14ac:dyDescent="0.55000000000000004">
      <c r="A630">
        <v>628</v>
      </c>
      <c r="B630" s="3" t="s">
        <v>629</v>
      </c>
      <c r="C630" s="3" t="s">
        <v>4738</v>
      </c>
      <c r="D630" s="10">
        <v>5000</v>
      </c>
      <c r="E630" s="12">
        <v>0</v>
      </c>
      <c r="F630" s="14">
        <f>Table1[[#This Row],[pledged]]/Table1[[#This Row],[goal]]*100</f>
        <v>0</v>
      </c>
      <c r="G630" t="s">
        <v>8219</v>
      </c>
      <c r="H630" t="s">
        <v>8223</v>
      </c>
      <c r="I630" t="s">
        <v>8245</v>
      </c>
      <c r="J630">
        <v>1405269457</v>
      </c>
      <c r="K630">
        <v>1402677457</v>
      </c>
      <c r="L630">
        <f>Table1[[#This Row],[launched_at]]/86400</f>
        <v>16234.692789351851</v>
      </c>
      <c r="M630" s="5" t="str">
        <f>TEXT(Table1[[#This Row],[div/86400]],"yyyy/mm/dd")</f>
        <v>1944/06/11</v>
      </c>
      <c r="N630" s="5">
        <f>Table1[[#This Row],[change to date]]+DATE(1970,1,1)</f>
        <v>41803</v>
      </c>
      <c r="O630" t="b">
        <v>0</v>
      </c>
      <c r="P630">
        <v>0</v>
      </c>
      <c r="Q630" t="b">
        <v>0</v>
      </c>
      <c r="R630" t="s">
        <v>8270</v>
      </c>
    </row>
    <row r="631" spans="1:18" ht="43.2" x14ac:dyDescent="0.55000000000000004">
      <c r="A631">
        <v>629</v>
      </c>
      <c r="B631" s="3" t="s">
        <v>630</v>
      </c>
      <c r="C631" s="3" t="s">
        <v>4739</v>
      </c>
      <c r="D631" s="10">
        <v>200000</v>
      </c>
      <c r="E631" s="12">
        <v>350</v>
      </c>
      <c r="F631" s="14">
        <f>Table1[[#This Row],[pledged]]/Table1[[#This Row],[goal]]*100</f>
        <v>0.17500000000000002</v>
      </c>
      <c r="G631" t="s">
        <v>8219</v>
      </c>
      <c r="H631" t="s">
        <v>8225</v>
      </c>
      <c r="I631" t="s">
        <v>8247</v>
      </c>
      <c r="J631">
        <v>1463239108</v>
      </c>
      <c r="K631">
        <v>1460647108</v>
      </c>
      <c r="L631">
        <f>Table1[[#This Row],[launched_at]]/86400</f>
        <v>16905.637824074074</v>
      </c>
      <c r="M631" s="5" t="str">
        <f>TEXT(Table1[[#This Row],[div/86400]],"yyyy/mm/dd")</f>
        <v>1946/04/13</v>
      </c>
      <c r="N631" s="5">
        <f>Table1[[#This Row],[change to date]]+DATE(1970,1,1)</f>
        <v>42474</v>
      </c>
      <c r="O631" t="b">
        <v>0</v>
      </c>
      <c r="P631">
        <v>3</v>
      </c>
      <c r="Q631" t="b">
        <v>0</v>
      </c>
      <c r="R631" t="s">
        <v>8270</v>
      </c>
    </row>
    <row r="632" spans="1:18" ht="43.2" x14ac:dyDescent="0.55000000000000004">
      <c r="A632">
        <v>630</v>
      </c>
      <c r="B632" s="3" t="s">
        <v>631</v>
      </c>
      <c r="C632" s="3" t="s">
        <v>4740</v>
      </c>
      <c r="D632" s="10">
        <v>11999</v>
      </c>
      <c r="E632" s="12">
        <v>10</v>
      </c>
      <c r="F632" s="14">
        <f>Table1[[#This Row],[pledged]]/Table1[[#This Row],[goal]]*100</f>
        <v>8.3340278356529712E-2</v>
      </c>
      <c r="G632" t="s">
        <v>8219</v>
      </c>
      <c r="H632" t="s">
        <v>8223</v>
      </c>
      <c r="I632" t="s">
        <v>8245</v>
      </c>
      <c r="J632">
        <v>1441516200</v>
      </c>
      <c r="K632">
        <v>1438959121</v>
      </c>
      <c r="L632">
        <f>Table1[[#This Row],[launched_at]]/86400</f>
        <v>16654.619456018518</v>
      </c>
      <c r="M632" s="5" t="str">
        <f>TEXT(Table1[[#This Row],[div/86400]],"yyyy/mm/dd")</f>
        <v>1945/08/05</v>
      </c>
      <c r="N632" s="5">
        <f>Table1[[#This Row],[change to date]]+DATE(1970,1,1)</f>
        <v>42223</v>
      </c>
      <c r="O632" t="b">
        <v>0</v>
      </c>
      <c r="P632">
        <v>1</v>
      </c>
      <c r="Q632" t="b">
        <v>0</v>
      </c>
      <c r="R632" t="s">
        <v>8270</v>
      </c>
    </row>
    <row r="633" spans="1:18" ht="28.8" x14ac:dyDescent="0.55000000000000004">
      <c r="A633">
        <v>631</v>
      </c>
      <c r="B633" s="3" t="s">
        <v>632</v>
      </c>
      <c r="C633" s="3" t="s">
        <v>4741</v>
      </c>
      <c r="D633" s="10">
        <v>50000</v>
      </c>
      <c r="E633" s="12">
        <v>690</v>
      </c>
      <c r="F633" s="14">
        <f>Table1[[#This Row],[pledged]]/Table1[[#This Row],[goal]]*100</f>
        <v>1.38</v>
      </c>
      <c r="G633" t="s">
        <v>8219</v>
      </c>
      <c r="H633" t="s">
        <v>8228</v>
      </c>
      <c r="I633" t="s">
        <v>8250</v>
      </c>
      <c r="J633">
        <v>1464460329</v>
      </c>
      <c r="K633">
        <v>1461954729</v>
      </c>
      <c r="L633">
        <f>Table1[[#This Row],[launched_at]]/86400</f>
        <v>16920.772326388887</v>
      </c>
      <c r="M633" s="5" t="str">
        <f>TEXT(Table1[[#This Row],[div/86400]],"yyyy/mm/dd")</f>
        <v>1946/04/28</v>
      </c>
      <c r="N633" s="5">
        <f>Table1[[#This Row],[change to date]]+DATE(1970,1,1)</f>
        <v>42489</v>
      </c>
      <c r="O633" t="b">
        <v>0</v>
      </c>
      <c r="P633">
        <v>9</v>
      </c>
      <c r="Q633" t="b">
        <v>0</v>
      </c>
      <c r="R633" t="s">
        <v>8270</v>
      </c>
    </row>
    <row r="634" spans="1:18" ht="28.8" x14ac:dyDescent="0.55000000000000004">
      <c r="A634">
        <v>632</v>
      </c>
      <c r="B634" s="3" t="s">
        <v>633</v>
      </c>
      <c r="C634" s="3" t="s">
        <v>4742</v>
      </c>
      <c r="D634" s="10">
        <v>20000</v>
      </c>
      <c r="E634" s="12">
        <v>0</v>
      </c>
      <c r="F634" s="14">
        <f>Table1[[#This Row],[pledged]]/Table1[[#This Row],[goal]]*100</f>
        <v>0</v>
      </c>
      <c r="G634" t="s">
        <v>8219</v>
      </c>
      <c r="H634" t="s">
        <v>8232</v>
      </c>
      <c r="I634" t="s">
        <v>8248</v>
      </c>
      <c r="J634">
        <v>1448470165</v>
      </c>
      <c r="K634">
        <v>1445874565</v>
      </c>
      <c r="L634">
        <f>Table1[[#This Row],[launched_at]]/86400</f>
        <v>16734.65931712963</v>
      </c>
      <c r="M634" s="5" t="str">
        <f>TEXT(Table1[[#This Row],[div/86400]],"yyyy/mm/dd")</f>
        <v>1945/10/24</v>
      </c>
      <c r="N634" s="5">
        <f>Table1[[#This Row],[change to date]]+DATE(1970,1,1)</f>
        <v>42303</v>
      </c>
      <c r="O634" t="b">
        <v>0</v>
      </c>
      <c r="P634">
        <v>0</v>
      </c>
      <c r="Q634" t="b">
        <v>0</v>
      </c>
      <c r="R634" t="s">
        <v>8270</v>
      </c>
    </row>
    <row r="635" spans="1:18" ht="43.2" x14ac:dyDescent="0.55000000000000004">
      <c r="A635">
        <v>633</v>
      </c>
      <c r="B635" s="3" t="s">
        <v>634</v>
      </c>
      <c r="C635" s="3" t="s">
        <v>4743</v>
      </c>
      <c r="D635" s="10">
        <v>10000</v>
      </c>
      <c r="E635" s="12">
        <v>1245</v>
      </c>
      <c r="F635" s="14">
        <f>Table1[[#This Row],[pledged]]/Table1[[#This Row],[goal]]*100</f>
        <v>12.45</v>
      </c>
      <c r="G635" t="s">
        <v>8219</v>
      </c>
      <c r="H635" t="s">
        <v>8223</v>
      </c>
      <c r="I635" t="s">
        <v>8245</v>
      </c>
      <c r="J635">
        <v>1466204400</v>
      </c>
      <c r="K635">
        <v>1463469062</v>
      </c>
      <c r="L635">
        <f>Table1[[#This Row],[launched_at]]/86400</f>
        <v>16938.299328703702</v>
      </c>
      <c r="M635" s="5" t="str">
        <f>TEXT(Table1[[#This Row],[div/86400]],"yyyy/mm/dd")</f>
        <v>1946/05/16</v>
      </c>
      <c r="N635" s="5">
        <f>Table1[[#This Row],[change to date]]+DATE(1970,1,1)</f>
        <v>42507</v>
      </c>
      <c r="O635" t="b">
        <v>0</v>
      </c>
      <c r="P635">
        <v>25</v>
      </c>
      <c r="Q635" t="b">
        <v>0</v>
      </c>
      <c r="R635" t="s">
        <v>8270</v>
      </c>
    </row>
    <row r="636" spans="1:18" ht="28.8" x14ac:dyDescent="0.55000000000000004">
      <c r="A636">
        <v>634</v>
      </c>
      <c r="B636" s="3" t="s">
        <v>635</v>
      </c>
      <c r="C636" s="3" t="s">
        <v>4744</v>
      </c>
      <c r="D636" s="10">
        <v>5000</v>
      </c>
      <c r="E636" s="12">
        <v>1</v>
      </c>
      <c r="F636" s="14">
        <f>Table1[[#This Row],[pledged]]/Table1[[#This Row],[goal]]*100</f>
        <v>0.02</v>
      </c>
      <c r="G636" t="s">
        <v>8219</v>
      </c>
      <c r="H636" t="s">
        <v>8223</v>
      </c>
      <c r="I636" t="s">
        <v>8245</v>
      </c>
      <c r="J636">
        <v>1424989029</v>
      </c>
      <c r="K636">
        <v>1422397029</v>
      </c>
      <c r="L636">
        <f>Table1[[#This Row],[launched_at]]/86400</f>
        <v>16462.928576388887</v>
      </c>
      <c r="M636" s="5" t="str">
        <f>TEXT(Table1[[#This Row],[div/86400]],"yyyy/mm/dd")</f>
        <v>1945/01/25</v>
      </c>
      <c r="N636" s="5">
        <f>Table1[[#This Row],[change to date]]+DATE(1970,1,1)</f>
        <v>42031</v>
      </c>
      <c r="O636" t="b">
        <v>0</v>
      </c>
      <c r="P636">
        <v>1</v>
      </c>
      <c r="Q636" t="b">
        <v>0</v>
      </c>
      <c r="R636" t="s">
        <v>8270</v>
      </c>
    </row>
    <row r="637" spans="1:18" ht="28.8" x14ac:dyDescent="0.55000000000000004">
      <c r="A637">
        <v>635</v>
      </c>
      <c r="B637" s="3" t="s">
        <v>636</v>
      </c>
      <c r="C637" s="3" t="s">
        <v>4745</v>
      </c>
      <c r="D637" s="10">
        <v>25000</v>
      </c>
      <c r="E637" s="12">
        <v>2</v>
      </c>
      <c r="F637" s="14">
        <f>Table1[[#This Row],[pledged]]/Table1[[#This Row],[goal]]*100</f>
        <v>8.0000000000000002E-3</v>
      </c>
      <c r="G637" t="s">
        <v>8219</v>
      </c>
      <c r="H637" t="s">
        <v>8223</v>
      </c>
      <c r="I637" t="s">
        <v>8245</v>
      </c>
      <c r="J637">
        <v>1428804762</v>
      </c>
      <c r="K637">
        <v>1426212762</v>
      </c>
      <c r="L637">
        <f>Table1[[#This Row],[launched_at]]/86400</f>
        <v>16507.092152777779</v>
      </c>
      <c r="M637" s="5" t="str">
        <f>TEXT(Table1[[#This Row],[div/86400]],"yyyy/mm/dd")</f>
        <v>1945/03/11</v>
      </c>
      <c r="N637" s="5">
        <f>Table1[[#This Row],[change to date]]+DATE(1970,1,1)</f>
        <v>42076</v>
      </c>
      <c r="O637" t="b">
        <v>0</v>
      </c>
      <c r="P637">
        <v>1</v>
      </c>
      <c r="Q637" t="b">
        <v>0</v>
      </c>
      <c r="R637" t="s">
        <v>8270</v>
      </c>
    </row>
    <row r="638" spans="1:18" ht="28.8" x14ac:dyDescent="0.55000000000000004">
      <c r="A638">
        <v>636</v>
      </c>
      <c r="B638" s="3" t="s">
        <v>637</v>
      </c>
      <c r="C638" s="3" t="s">
        <v>4746</v>
      </c>
      <c r="D638" s="10">
        <v>2000</v>
      </c>
      <c r="E638" s="12">
        <v>4</v>
      </c>
      <c r="F638" s="14">
        <f>Table1[[#This Row],[pledged]]/Table1[[#This Row],[goal]]*100</f>
        <v>0.2</v>
      </c>
      <c r="G638" t="s">
        <v>8219</v>
      </c>
      <c r="H638" t="s">
        <v>8224</v>
      </c>
      <c r="I638" t="s">
        <v>8246</v>
      </c>
      <c r="J638">
        <v>1433587620</v>
      </c>
      <c r="K638">
        <v>1430996150</v>
      </c>
      <c r="L638">
        <f>Table1[[#This Row],[launched_at]]/86400</f>
        <v>16562.455439814814</v>
      </c>
      <c r="M638" s="5" t="str">
        <f>TEXT(Table1[[#This Row],[div/86400]],"yyyy/mm/dd")</f>
        <v>1945/05/05</v>
      </c>
      <c r="N638" s="5">
        <f>Table1[[#This Row],[change to date]]+DATE(1970,1,1)</f>
        <v>42131</v>
      </c>
      <c r="O638" t="b">
        <v>0</v>
      </c>
      <c r="P638">
        <v>1</v>
      </c>
      <c r="Q638" t="b">
        <v>0</v>
      </c>
      <c r="R638" t="s">
        <v>8270</v>
      </c>
    </row>
    <row r="639" spans="1:18" ht="43.2" x14ac:dyDescent="0.55000000000000004">
      <c r="A639">
        <v>637</v>
      </c>
      <c r="B639" s="3" t="s">
        <v>638</v>
      </c>
      <c r="C639" s="3" t="s">
        <v>4747</v>
      </c>
      <c r="D639" s="10">
        <v>100000</v>
      </c>
      <c r="E639" s="12">
        <v>0</v>
      </c>
      <c r="F639" s="14">
        <f>Table1[[#This Row],[pledged]]/Table1[[#This Row],[goal]]*100</f>
        <v>0</v>
      </c>
      <c r="G639" t="s">
        <v>8219</v>
      </c>
      <c r="H639" t="s">
        <v>8224</v>
      </c>
      <c r="I639" t="s">
        <v>8246</v>
      </c>
      <c r="J639">
        <v>1488063840</v>
      </c>
      <c r="K639">
        <v>1485558318</v>
      </c>
      <c r="L639">
        <f>Table1[[#This Row],[launched_at]]/86400</f>
        <v>17193.962013888889</v>
      </c>
      <c r="M639" s="5" t="str">
        <f>TEXT(Table1[[#This Row],[div/86400]],"yyyy/mm/dd")</f>
        <v>1947/01/26</v>
      </c>
      <c r="N639" s="5">
        <f>Table1[[#This Row],[change to date]]+DATE(1970,1,1)</f>
        <v>42762</v>
      </c>
      <c r="O639" t="b">
        <v>0</v>
      </c>
      <c r="P639">
        <v>0</v>
      </c>
      <c r="Q639" t="b">
        <v>0</v>
      </c>
      <c r="R639" t="s">
        <v>8270</v>
      </c>
    </row>
    <row r="640" spans="1:18" x14ac:dyDescent="0.55000000000000004">
      <c r="A640">
        <v>638</v>
      </c>
      <c r="B640" s="3" t="s">
        <v>639</v>
      </c>
      <c r="C640" s="3" t="s">
        <v>4748</v>
      </c>
      <c r="D640" s="10">
        <v>200000</v>
      </c>
      <c r="E640" s="12">
        <v>18</v>
      </c>
      <c r="F640" s="14">
        <f>Table1[[#This Row],[pledged]]/Table1[[#This Row],[goal]]*100</f>
        <v>9.0000000000000011E-3</v>
      </c>
      <c r="G640" t="s">
        <v>8219</v>
      </c>
      <c r="H640" t="s">
        <v>8235</v>
      </c>
      <c r="I640" t="s">
        <v>8248</v>
      </c>
      <c r="J640">
        <v>1490447662</v>
      </c>
      <c r="K640">
        <v>1485267262</v>
      </c>
      <c r="L640">
        <f>Table1[[#This Row],[launched_at]]/86400</f>
        <v>17190.593310185184</v>
      </c>
      <c r="M640" s="5" t="str">
        <f>TEXT(Table1[[#This Row],[div/86400]],"yyyy/mm/dd")</f>
        <v>1947/01/23</v>
      </c>
      <c r="N640" s="5">
        <f>Table1[[#This Row],[change to date]]+DATE(1970,1,1)</f>
        <v>42759</v>
      </c>
      <c r="O640" t="b">
        <v>0</v>
      </c>
      <c r="P640">
        <v>6</v>
      </c>
      <c r="Q640" t="b">
        <v>0</v>
      </c>
      <c r="R640" t="s">
        <v>8270</v>
      </c>
    </row>
    <row r="641" spans="1:18" ht="28.8" x14ac:dyDescent="0.55000000000000004">
      <c r="A641">
        <v>639</v>
      </c>
      <c r="B641" s="3" t="s">
        <v>640</v>
      </c>
      <c r="C641" s="3" t="s">
        <v>4749</v>
      </c>
      <c r="D641" s="10">
        <v>1000000</v>
      </c>
      <c r="E641" s="12">
        <v>1</v>
      </c>
      <c r="F641" s="14">
        <f>Table1[[#This Row],[pledged]]/Table1[[#This Row],[goal]]*100</f>
        <v>9.9999999999999991E-5</v>
      </c>
      <c r="G641" t="s">
        <v>8219</v>
      </c>
      <c r="H641" t="s">
        <v>8223</v>
      </c>
      <c r="I641" t="s">
        <v>8245</v>
      </c>
      <c r="J641">
        <v>1413208795</v>
      </c>
      <c r="K641">
        <v>1408024795</v>
      </c>
      <c r="L641">
        <f>Table1[[#This Row],[launched_at]]/86400</f>
        <v>16296.583275462963</v>
      </c>
      <c r="M641" s="5" t="str">
        <f>TEXT(Table1[[#This Row],[div/86400]],"yyyy/mm/dd")</f>
        <v>1944/08/12</v>
      </c>
      <c r="N641" s="5">
        <f>Table1[[#This Row],[change to date]]+DATE(1970,1,1)</f>
        <v>41865</v>
      </c>
      <c r="O641" t="b">
        <v>0</v>
      </c>
      <c r="P641">
        <v>1</v>
      </c>
      <c r="Q641" t="b">
        <v>0</v>
      </c>
      <c r="R641" t="s">
        <v>8270</v>
      </c>
    </row>
    <row r="642" spans="1:18" ht="43.2" x14ac:dyDescent="0.55000000000000004">
      <c r="A642">
        <v>640</v>
      </c>
      <c r="B642" s="3" t="s">
        <v>641</v>
      </c>
      <c r="C642" s="3" t="s">
        <v>4750</v>
      </c>
      <c r="D642" s="10">
        <v>70</v>
      </c>
      <c r="E642" s="12">
        <v>101</v>
      </c>
      <c r="F642" s="14">
        <f>Table1[[#This Row],[pledged]]/Table1[[#This Row],[goal]]*100</f>
        <v>144.28571428571428</v>
      </c>
      <c r="G642" t="s">
        <v>8218</v>
      </c>
      <c r="H642" t="s">
        <v>8229</v>
      </c>
      <c r="I642" t="s">
        <v>8248</v>
      </c>
      <c r="J642">
        <v>1480028400</v>
      </c>
      <c r="K642">
        <v>1478685915</v>
      </c>
      <c r="L642">
        <f>Table1[[#This Row],[launched_at]]/86400</f>
        <v>17114.420312499999</v>
      </c>
      <c r="M642" s="5" t="str">
        <f>TEXT(Table1[[#This Row],[div/86400]],"yyyy/mm/dd")</f>
        <v>1946/11/08</v>
      </c>
      <c r="N642" s="5">
        <f>Table1[[#This Row],[change to date]]+DATE(1970,1,1)</f>
        <v>42683</v>
      </c>
      <c r="O642" t="b">
        <v>0</v>
      </c>
      <c r="P642">
        <v>2</v>
      </c>
      <c r="Q642" t="b">
        <v>1</v>
      </c>
      <c r="R642" t="s">
        <v>8271</v>
      </c>
    </row>
    <row r="643" spans="1:18" ht="43.2" x14ac:dyDescent="0.55000000000000004">
      <c r="A643">
        <v>641</v>
      </c>
      <c r="B643" s="3" t="s">
        <v>642</v>
      </c>
      <c r="C643" s="3" t="s">
        <v>4751</v>
      </c>
      <c r="D643" s="10">
        <v>40000</v>
      </c>
      <c r="E643" s="12">
        <v>47665</v>
      </c>
      <c r="F643" s="14">
        <f>Table1[[#This Row],[pledged]]/Table1[[#This Row],[goal]]*100</f>
        <v>119.16249999999999</v>
      </c>
      <c r="G643" t="s">
        <v>8218</v>
      </c>
      <c r="H643" t="s">
        <v>8223</v>
      </c>
      <c r="I643" t="s">
        <v>8245</v>
      </c>
      <c r="J643">
        <v>1439473248</v>
      </c>
      <c r="K643">
        <v>1436881248</v>
      </c>
      <c r="L643">
        <f>Table1[[#This Row],[launched_at]]/86400</f>
        <v>16630.57</v>
      </c>
      <c r="M643" s="5" t="str">
        <f>TEXT(Table1[[#This Row],[div/86400]],"yyyy/mm/dd")</f>
        <v>1945/07/12</v>
      </c>
      <c r="N643" s="5">
        <f>Table1[[#This Row],[change to date]]+DATE(1970,1,1)</f>
        <v>42199</v>
      </c>
      <c r="O643" t="b">
        <v>0</v>
      </c>
      <c r="P643">
        <v>315</v>
      </c>
      <c r="Q643" t="b">
        <v>1</v>
      </c>
      <c r="R643" t="s">
        <v>8271</v>
      </c>
    </row>
    <row r="644" spans="1:18" ht="43.2" x14ac:dyDescent="0.55000000000000004">
      <c r="A644">
        <v>642</v>
      </c>
      <c r="B644" s="3" t="s">
        <v>643</v>
      </c>
      <c r="C644" s="3" t="s">
        <v>4752</v>
      </c>
      <c r="D644" s="10">
        <v>20000</v>
      </c>
      <c r="E644" s="12">
        <v>292097</v>
      </c>
      <c r="F644" s="14">
        <f>Table1[[#This Row],[pledged]]/Table1[[#This Row],[goal]]*100</f>
        <v>1460.4850000000001</v>
      </c>
      <c r="G644" t="s">
        <v>8218</v>
      </c>
      <c r="H644" t="s">
        <v>8235</v>
      </c>
      <c r="I644" t="s">
        <v>8248</v>
      </c>
      <c r="J644">
        <v>1439998674</v>
      </c>
      <c r="K644">
        <v>1436888274</v>
      </c>
      <c r="L644">
        <f>Table1[[#This Row],[launched_at]]/86400</f>
        <v>16630.651319444445</v>
      </c>
      <c r="M644" s="5" t="str">
        <f>TEXT(Table1[[#This Row],[div/86400]],"yyyy/mm/dd")</f>
        <v>1945/07/12</v>
      </c>
      <c r="N644" s="5">
        <f>Table1[[#This Row],[change to date]]+DATE(1970,1,1)</f>
        <v>42199</v>
      </c>
      <c r="O644" t="b">
        <v>0</v>
      </c>
      <c r="P644">
        <v>2174</v>
      </c>
      <c r="Q644" t="b">
        <v>1</v>
      </c>
      <c r="R644" t="s">
        <v>8271</v>
      </c>
    </row>
    <row r="645" spans="1:18" ht="28.8" x14ac:dyDescent="0.55000000000000004">
      <c r="A645">
        <v>643</v>
      </c>
      <c r="B645" s="3" t="s">
        <v>644</v>
      </c>
      <c r="C645" s="3" t="s">
        <v>4753</v>
      </c>
      <c r="D645" s="10">
        <v>25000</v>
      </c>
      <c r="E645" s="12">
        <v>26452</v>
      </c>
      <c r="F645" s="14">
        <f>Table1[[#This Row],[pledged]]/Table1[[#This Row],[goal]]*100</f>
        <v>105.80799999999999</v>
      </c>
      <c r="G645" t="s">
        <v>8218</v>
      </c>
      <c r="H645" t="s">
        <v>8223</v>
      </c>
      <c r="I645" t="s">
        <v>8245</v>
      </c>
      <c r="J645">
        <v>1433085875</v>
      </c>
      <c r="K645">
        <v>1428333875</v>
      </c>
      <c r="L645">
        <f>Table1[[#This Row],[launched_at]]/86400</f>
        <v>16531.642071759259</v>
      </c>
      <c r="M645" s="5" t="str">
        <f>TEXT(Table1[[#This Row],[div/86400]],"yyyy/mm/dd")</f>
        <v>1945/04/04</v>
      </c>
      <c r="N645" s="5">
        <f>Table1[[#This Row],[change to date]]+DATE(1970,1,1)</f>
        <v>42100</v>
      </c>
      <c r="O645" t="b">
        <v>0</v>
      </c>
      <c r="P645">
        <v>152</v>
      </c>
      <c r="Q645" t="b">
        <v>1</v>
      </c>
      <c r="R645" t="s">
        <v>8271</v>
      </c>
    </row>
    <row r="646" spans="1:18" ht="43.2" x14ac:dyDescent="0.55000000000000004">
      <c r="A646">
        <v>644</v>
      </c>
      <c r="B646" s="3" t="s">
        <v>645</v>
      </c>
      <c r="C646" s="3" t="s">
        <v>4754</v>
      </c>
      <c r="D646" s="10">
        <v>25000</v>
      </c>
      <c r="E646" s="12">
        <v>75029.48</v>
      </c>
      <c r="F646" s="14">
        <f>Table1[[#This Row],[pledged]]/Table1[[#This Row],[goal]]*100</f>
        <v>300.11791999999997</v>
      </c>
      <c r="G646" t="s">
        <v>8218</v>
      </c>
      <c r="H646" t="s">
        <v>8223</v>
      </c>
      <c r="I646" t="s">
        <v>8245</v>
      </c>
      <c r="J646">
        <v>1414544400</v>
      </c>
      <c r="K646">
        <v>1410883139</v>
      </c>
      <c r="L646">
        <f>Table1[[#This Row],[launched_at]]/86400</f>
        <v>16329.665960648148</v>
      </c>
      <c r="M646" s="5" t="str">
        <f>TEXT(Table1[[#This Row],[div/86400]],"yyyy/mm/dd")</f>
        <v>1944/09/14</v>
      </c>
      <c r="N646" s="5">
        <f>Table1[[#This Row],[change to date]]+DATE(1970,1,1)</f>
        <v>41898</v>
      </c>
      <c r="O646" t="b">
        <v>0</v>
      </c>
      <c r="P646">
        <v>1021</v>
      </c>
      <c r="Q646" t="b">
        <v>1</v>
      </c>
      <c r="R646" t="s">
        <v>8271</v>
      </c>
    </row>
    <row r="647" spans="1:18" ht="28.8" x14ac:dyDescent="0.55000000000000004">
      <c r="A647">
        <v>645</v>
      </c>
      <c r="B647" s="3" t="s">
        <v>646</v>
      </c>
      <c r="C647" s="3" t="s">
        <v>4755</v>
      </c>
      <c r="D647" s="10">
        <v>2000</v>
      </c>
      <c r="E647" s="12">
        <v>5574</v>
      </c>
      <c r="F647" s="14">
        <f>Table1[[#This Row],[pledged]]/Table1[[#This Row],[goal]]*100</f>
        <v>278.7</v>
      </c>
      <c r="G647" t="s">
        <v>8218</v>
      </c>
      <c r="H647" t="s">
        <v>8223</v>
      </c>
      <c r="I647" t="s">
        <v>8245</v>
      </c>
      <c r="J647">
        <v>1470962274</v>
      </c>
      <c r="K647">
        <v>1468370274</v>
      </c>
      <c r="L647">
        <f>Table1[[#This Row],[launched_at]]/86400</f>
        <v>16995.026319444445</v>
      </c>
      <c r="M647" s="5" t="str">
        <f>TEXT(Table1[[#This Row],[div/86400]],"yyyy/mm/dd")</f>
        <v>1946/07/12</v>
      </c>
      <c r="N647" s="5">
        <f>Table1[[#This Row],[change to date]]+DATE(1970,1,1)</f>
        <v>42564</v>
      </c>
      <c r="O647" t="b">
        <v>0</v>
      </c>
      <c r="P647">
        <v>237</v>
      </c>
      <c r="Q647" t="b">
        <v>1</v>
      </c>
      <c r="R647" t="s">
        <v>8271</v>
      </c>
    </row>
    <row r="648" spans="1:18" ht="43.2" x14ac:dyDescent="0.55000000000000004">
      <c r="A648">
        <v>646</v>
      </c>
      <c r="B648" s="3" t="s">
        <v>647</v>
      </c>
      <c r="C648" s="3" t="s">
        <v>4756</v>
      </c>
      <c r="D648" s="10">
        <v>800</v>
      </c>
      <c r="E648" s="12">
        <v>1055.01</v>
      </c>
      <c r="F648" s="14">
        <f>Table1[[#This Row],[pledged]]/Table1[[#This Row],[goal]]*100</f>
        <v>131.87625</v>
      </c>
      <c r="G648" t="s">
        <v>8218</v>
      </c>
      <c r="H648" t="s">
        <v>8223</v>
      </c>
      <c r="I648" t="s">
        <v>8245</v>
      </c>
      <c r="J648">
        <v>1407788867</v>
      </c>
      <c r="K648">
        <v>1405196867</v>
      </c>
      <c r="L648">
        <f>Table1[[#This Row],[launched_at]]/86400</f>
        <v>16263.852627314815</v>
      </c>
      <c r="M648" s="5" t="str">
        <f>TEXT(Table1[[#This Row],[div/86400]],"yyyy/mm/dd")</f>
        <v>1944/07/10</v>
      </c>
      <c r="N648" s="5">
        <f>Table1[[#This Row],[change to date]]+DATE(1970,1,1)</f>
        <v>41832</v>
      </c>
      <c r="O648" t="b">
        <v>0</v>
      </c>
      <c r="P648">
        <v>27</v>
      </c>
      <c r="Q648" t="b">
        <v>1</v>
      </c>
      <c r="R648" t="s">
        <v>8271</v>
      </c>
    </row>
    <row r="649" spans="1:18" ht="43.2" x14ac:dyDescent="0.55000000000000004">
      <c r="A649">
        <v>647</v>
      </c>
      <c r="B649" s="3" t="s">
        <v>648</v>
      </c>
      <c r="C649" s="3" t="s">
        <v>4757</v>
      </c>
      <c r="D649" s="10">
        <v>2000</v>
      </c>
      <c r="E649" s="12">
        <v>2141</v>
      </c>
      <c r="F649" s="14">
        <f>Table1[[#This Row],[pledged]]/Table1[[#This Row],[goal]]*100</f>
        <v>107.05</v>
      </c>
      <c r="G649" t="s">
        <v>8218</v>
      </c>
      <c r="H649" t="s">
        <v>8228</v>
      </c>
      <c r="I649" t="s">
        <v>8250</v>
      </c>
      <c r="J649">
        <v>1458235549</v>
      </c>
      <c r="K649">
        <v>1455647149</v>
      </c>
      <c r="L649">
        <f>Table1[[#This Row],[launched_at]]/86400</f>
        <v>16847.767928240741</v>
      </c>
      <c r="M649" s="5" t="str">
        <f>TEXT(Table1[[#This Row],[div/86400]],"yyyy/mm/dd")</f>
        <v>1946/02/14</v>
      </c>
      <c r="N649" s="5">
        <f>Table1[[#This Row],[change to date]]+DATE(1970,1,1)</f>
        <v>42416</v>
      </c>
      <c r="O649" t="b">
        <v>0</v>
      </c>
      <c r="P649">
        <v>17</v>
      </c>
      <c r="Q649" t="b">
        <v>1</v>
      </c>
      <c r="R649" t="s">
        <v>8271</v>
      </c>
    </row>
    <row r="650" spans="1:18" ht="28.8" x14ac:dyDescent="0.55000000000000004">
      <c r="A650">
        <v>648</v>
      </c>
      <c r="B650" s="3" t="s">
        <v>649</v>
      </c>
      <c r="C650" s="3" t="s">
        <v>4758</v>
      </c>
      <c r="D650" s="10">
        <v>35000</v>
      </c>
      <c r="E650" s="12">
        <v>44388</v>
      </c>
      <c r="F650" s="14">
        <f>Table1[[#This Row],[pledged]]/Table1[[#This Row],[goal]]*100</f>
        <v>126.82285714285715</v>
      </c>
      <c r="G650" t="s">
        <v>8218</v>
      </c>
      <c r="H650" t="s">
        <v>8223</v>
      </c>
      <c r="I650" t="s">
        <v>8245</v>
      </c>
      <c r="J650">
        <v>1413304708</v>
      </c>
      <c r="K650">
        <v>1410280708</v>
      </c>
      <c r="L650">
        <f>Table1[[#This Row],[launched_at]]/86400</f>
        <v>16322.693379629629</v>
      </c>
      <c r="M650" s="5" t="str">
        <f>TEXT(Table1[[#This Row],[div/86400]],"yyyy/mm/dd")</f>
        <v>1944/09/07</v>
      </c>
      <c r="N650" s="5">
        <f>Table1[[#This Row],[change to date]]+DATE(1970,1,1)</f>
        <v>41891</v>
      </c>
      <c r="O650" t="b">
        <v>0</v>
      </c>
      <c r="P650">
        <v>27</v>
      </c>
      <c r="Q650" t="b">
        <v>1</v>
      </c>
      <c r="R650" t="s">
        <v>8271</v>
      </c>
    </row>
    <row r="651" spans="1:18" ht="43.2" x14ac:dyDescent="0.55000000000000004">
      <c r="A651">
        <v>649</v>
      </c>
      <c r="B651" s="3" t="s">
        <v>650</v>
      </c>
      <c r="C651" s="3" t="s">
        <v>4759</v>
      </c>
      <c r="D651" s="10">
        <v>2500</v>
      </c>
      <c r="E651" s="12">
        <v>3499</v>
      </c>
      <c r="F651" s="14">
        <f>Table1[[#This Row],[pledged]]/Table1[[#This Row],[goal]]*100</f>
        <v>139.96</v>
      </c>
      <c r="G651" t="s">
        <v>8218</v>
      </c>
      <c r="H651" t="s">
        <v>8223</v>
      </c>
      <c r="I651" t="s">
        <v>8245</v>
      </c>
      <c r="J651">
        <v>1410904413</v>
      </c>
      <c r="K651">
        <v>1409090013</v>
      </c>
      <c r="L651">
        <f>Table1[[#This Row],[launched_at]]/86400</f>
        <v>16308.9121875</v>
      </c>
      <c r="M651" s="5" t="str">
        <f>TEXT(Table1[[#This Row],[div/86400]],"yyyy/mm/dd")</f>
        <v>1944/08/24</v>
      </c>
      <c r="N651" s="5">
        <f>Table1[[#This Row],[change to date]]+DATE(1970,1,1)</f>
        <v>41877</v>
      </c>
      <c r="O651" t="b">
        <v>0</v>
      </c>
      <c r="P651">
        <v>82</v>
      </c>
      <c r="Q651" t="b">
        <v>1</v>
      </c>
      <c r="R651" t="s">
        <v>8271</v>
      </c>
    </row>
    <row r="652" spans="1:18" ht="43.2" x14ac:dyDescent="0.55000000000000004">
      <c r="A652">
        <v>650</v>
      </c>
      <c r="B652" s="3" t="s">
        <v>651</v>
      </c>
      <c r="C652" s="3" t="s">
        <v>4760</v>
      </c>
      <c r="D652" s="10">
        <v>1500</v>
      </c>
      <c r="E652" s="12">
        <v>1686</v>
      </c>
      <c r="F652" s="14">
        <f>Table1[[#This Row],[pledged]]/Table1[[#This Row],[goal]]*100</f>
        <v>112.4</v>
      </c>
      <c r="G652" t="s">
        <v>8218</v>
      </c>
      <c r="H652" t="s">
        <v>8223</v>
      </c>
      <c r="I652" t="s">
        <v>8245</v>
      </c>
      <c r="J652">
        <v>1418953984</v>
      </c>
      <c r="K652">
        <v>1413766384</v>
      </c>
      <c r="L652">
        <f>Table1[[#This Row],[launched_at]]/86400</f>
        <v>16363.036851851852</v>
      </c>
      <c r="M652" s="5" t="str">
        <f>TEXT(Table1[[#This Row],[div/86400]],"yyyy/mm/dd")</f>
        <v>1944/10/18</v>
      </c>
      <c r="N652" s="5">
        <f>Table1[[#This Row],[change to date]]+DATE(1970,1,1)</f>
        <v>41932</v>
      </c>
      <c r="O652" t="b">
        <v>0</v>
      </c>
      <c r="P652">
        <v>48</v>
      </c>
      <c r="Q652" t="b">
        <v>1</v>
      </c>
      <c r="R652" t="s">
        <v>8271</v>
      </c>
    </row>
    <row r="653" spans="1:18" ht="43.2" x14ac:dyDescent="0.55000000000000004">
      <c r="A653">
        <v>651</v>
      </c>
      <c r="B653" s="3" t="s">
        <v>652</v>
      </c>
      <c r="C653" s="3" t="s">
        <v>4761</v>
      </c>
      <c r="D653" s="10">
        <v>25000</v>
      </c>
      <c r="E653" s="12">
        <v>25132</v>
      </c>
      <c r="F653" s="14">
        <f>Table1[[#This Row],[pledged]]/Table1[[#This Row],[goal]]*100</f>
        <v>100.52799999999999</v>
      </c>
      <c r="G653" t="s">
        <v>8218</v>
      </c>
      <c r="H653" t="s">
        <v>8223</v>
      </c>
      <c r="I653" t="s">
        <v>8245</v>
      </c>
      <c r="J653">
        <v>1418430311</v>
      </c>
      <c r="K653">
        <v>1415838311</v>
      </c>
      <c r="L653">
        <f>Table1[[#This Row],[launched_at]]/86400</f>
        <v>16387.017488425925</v>
      </c>
      <c r="M653" s="5" t="str">
        <f>TEXT(Table1[[#This Row],[div/86400]],"yyyy/mm/dd")</f>
        <v>1944/11/11</v>
      </c>
      <c r="N653" s="5">
        <f>Table1[[#This Row],[change to date]]+DATE(1970,1,1)</f>
        <v>41956</v>
      </c>
      <c r="O653" t="b">
        <v>0</v>
      </c>
      <c r="P653">
        <v>105</v>
      </c>
      <c r="Q653" t="b">
        <v>1</v>
      </c>
      <c r="R653" t="s">
        <v>8271</v>
      </c>
    </row>
    <row r="654" spans="1:18" ht="43.2" x14ac:dyDescent="0.55000000000000004">
      <c r="A654">
        <v>652</v>
      </c>
      <c r="B654" s="3" t="s">
        <v>653</v>
      </c>
      <c r="C654" s="3" t="s">
        <v>4762</v>
      </c>
      <c r="D654" s="10">
        <v>3000</v>
      </c>
      <c r="E654" s="12">
        <v>3014</v>
      </c>
      <c r="F654" s="14">
        <f>Table1[[#This Row],[pledged]]/Table1[[#This Row],[goal]]*100</f>
        <v>100.46666666666665</v>
      </c>
      <c r="G654" t="s">
        <v>8218</v>
      </c>
      <c r="H654" t="s">
        <v>8223</v>
      </c>
      <c r="I654" t="s">
        <v>8245</v>
      </c>
      <c r="J654">
        <v>1480613650</v>
      </c>
      <c r="K654">
        <v>1478018050</v>
      </c>
      <c r="L654">
        <f>Table1[[#This Row],[launched_at]]/86400</f>
        <v>17106.690393518518</v>
      </c>
      <c r="M654" s="5" t="str">
        <f>TEXT(Table1[[#This Row],[div/86400]],"yyyy/mm/dd")</f>
        <v>1946/10/31</v>
      </c>
      <c r="N654" s="5">
        <f>Table1[[#This Row],[change to date]]+DATE(1970,1,1)</f>
        <v>42675</v>
      </c>
      <c r="O654" t="b">
        <v>0</v>
      </c>
      <c r="P654">
        <v>28</v>
      </c>
      <c r="Q654" t="b">
        <v>1</v>
      </c>
      <c r="R654" t="s">
        <v>8271</v>
      </c>
    </row>
    <row r="655" spans="1:18" ht="43.2" x14ac:dyDescent="0.55000000000000004">
      <c r="A655">
        <v>653</v>
      </c>
      <c r="B655" s="3" t="s">
        <v>654</v>
      </c>
      <c r="C655" s="3" t="s">
        <v>4763</v>
      </c>
      <c r="D655" s="10">
        <v>75000</v>
      </c>
      <c r="E655" s="12">
        <v>106084.5</v>
      </c>
      <c r="F655" s="14">
        <f>Table1[[#This Row],[pledged]]/Table1[[#This Row],[goal]]*100</f>
        <v>141.446</v>
      </c>
      <c r="G655" t="s">
        <v>8218</v>
      </c>
      <c r="H655" t="s">
        <v>8223</v>
      </c>
      <c r="I655" t="s">
        <v>8245</v>
      </c>
      <c r="J655">
        <v>1440082240</v>
      </c>
      <c r="K655">
        <v>1436885440</v>
      </c>
      <c r="L655">
        <f>Table1[[#This Row],[launched_at]]/86400</f>
        <v>16630.618518518517</v>
      </c>
      <c r="M655" s="5" t="str">
        <f>TEXT(Table1[[#This Row],[div/86400]],"yyyy/mm/dd")</f>
        <v>1945/07/12</v>
      </c>
      <c r="N655" s="5">
        <f>Table1[[#This Row],[change to date]]+DATE(1970,1,1)</f>
        <v>42199</v>
      </c>
      <c r="O655" t="b">
        <v>0</v>
      </c>
      <c r="P655">
        <v>1107</v>
      </c>
      <c r="Q655" t="b">
        <v>1</v>
      </c>
      <c r="R655" t="s">
        <v>8271</v>
      </c>
    </row>
    <row r="656" spans="1:18" ht="43.2" x14ac:dyDescent="0.55000000000000004">
      <c r="A656">
        <v>654</v>
      </c>
      <c r="B656" s="3" t="s">
        <v>655</v>
      </c>
      <c r="C656" s="3" t="s">
        <v>4764</v>
      </c>
      <c r="D656" s="10">
        <v>12000</v>
      </c>
      <c r="E656" s="12">
        <v>32075</v>
      </c>
      <c r="F656" s="14">
        <f>Table1[[#This Row],[pledged]]/Table1[[#This Row],[goal]]*100</f>
        <v>267.29166666666669</v>
      </c>
      <c r="G656" t="s">
        <v>8218</v>
      </c>
      <c r="H656" t="s">
        <v>8223</v>
      </c>
      <c r="I656" t="s">
        <v>8245</v>
      </c>
      <c r="J656">
        <v>1436396313</v>
      </c>
      <c r="K656">
        <v>1433804313</v>
      </c>
      <c r="L656">
        <f>Table1[[#This Row],[launched_at]]/86400</f>
        <v>16594.957326388889</v>
      </c>
      <c r="M656" s="5" t="str">
        <f>TEXT(Table1[[#This Row],[div/86400]],"yyyy/mm/dd")</f>
        <v>1945/06/06</v>
      </c>
      <c r="N656" s="5">
        <f>Table1[[#This Row],[change to date]]+DATE(1970,1,1)</f>
        <v>42163</v>
      </c>
      <c r="O656" t="b">
        <v>0</v>
      </c>
      <c r="P656">
        <v>1013</v>
      </c>
      <c r="Q656" t="b">
        <v>1</v>
      </c>
      <c r="R656" t="s">
        <v>8271</v>
      </c>
    </row>
    <row r="657" spans="1:18" ht="43.2" x14ac:dyDescent="0.55000000000000004">
      <c r="A657">
        <v>655</v>
      </c>
      <c r="B657" s="3" t="s">
        <v>656</v>
      </c>
      <c r="C657" s="3" t="s">
        <v>4765</v>
      </c>
      <c r="D657" s="10">
        <v>8000</v>
      </c>
      <c r="E657" s="12">
        <v>11751</v>
      </c>
      <c r="F657" s="14">
        <f>Table1[[#This Row],[pledged]]/Table1[[#This Row],[goal]]*100</f>
        <v>146.88749999999999</v>
      </c>
      <c r="G657" t="s">
        <v>8218</v>
      </c>
      <c r="H657" t="s">
        <v>8223</v>
      </c>
      <c r="I657" t="s">
        <v>8245</v>
      </c>
      <c r="J657">
        <v>1426197512</v>
      </c>
      <c r="K657">
        <v>1423609112</v>
      </c>
      <c r="L657">
        <f>Table1[[#This Row],[launched_at]]/86400</f>
        <v>16476.957314814816</v>
      </c>
      <c r="M657" s="5" t="str">
        <f>TEXT(Table1[[#This Row],[div/86400]],"yyyy/mm/dd")</f>
        <v>1945/02/08</v>
      </c>
      <c r="N657" s="5">
        <f>Table1[[#This Row],[change to date]]+DATE(1970,1,1)</f>
        <v>42045</v>
      </c>
      <c r="O657" t="b">
        <v>0</v>
      </c>
      <c r="P657">
        <v>274</v>
      </c>
      <c r="Q657" t="b">
        <v>1</v>
      </c>
      <c r="R657" t="s">
        <v>8271</v>
      </c>
    </row>
    <row r="658" spans="1:18" ht="43.2" x14ac:dyDescent="0.55000000000000004">
      <c r="A658">
        <v>656</v>
      </c>
      <c r="B658" s="3" t="s">
        <v>657</v>
      </c>
      <c r="C658" s="3" t="s">
        <v>4766</v>
      </c>
      <c r="D658" s="10">
        <v>5000</v>
      </c>
      <c r="E658" s="12">
        <v>10678</v>
      </c>
      <c r="F658" s="14">
        <f>Table1[[#This Row],[pledged]]/Table1[[#This Row],[goal]]*100</f>
        <v>213.56</v>
      </c>
      <c r="G658" t="s">
        <v>8218</v>
      </c>
      <c r="H658" t="s">
        <v>8223</v>
      </c>
      <c r="I658" t="s">
        <v>8245</v>
      </c>
      <c r="J658">
        <v>1460917119</v>
      </c>
      <c r="K658">
        <v>1455736719</v>
      </c>
      <c r="L658">
        <f>Table1[[#This Row],[launched_at]]/86400</f>
        <v>16848.804618055554</v>
      </c>
      <c r="M658" s="5" t="str">
        <f>TEXT(Table1[[#This Row],[div/86400]],"yyyy/mm/dd")</f>
        <v>1946/02/15</v>
      </c>
      <c r="N658" s="5">
        <f>Table1[[#This Row],[change to date]]+DATE(1970,1,1)</f>
        <v>42417</v>
      </c>
      <c r="O658" t="b">
        <v>0</v>
      </c>
      <c r="P658">
        <v>87</v>
      </c>
      <c r="Q658" t="b">
        <v>1</v>
      </c>
      <c r="R658" t="s">
        <v>8271</v>
      </c>
    </row>
    <row r="659" spans="1:18" ht="43.2" x14ac:dyDescent="0.55000000000000004">
      <c r="A659">
        <v>657</v>
      </c>
      <c r="B659" s="3" t="s">
        <v>658</v>
      </c>
      <c r="C659" s="3" t="s">
        <v>4767</v>
      </c>
      <c r="D659" s="10">
        <v>15000</v>
      </c>
      <c r="E659" s="12">
        <v>18855</v>
      </c>
      <c r="F659" s="14">
        <f>Table1[[#This Row],[pledged]]/Table1[[#This Row],[goal]]*100</f>
        <v>125.69999999999999</v>
      </c>
      <c r="G659" t="s">
        <v>8218</v>
      </c>
      <c r="H659" t="s">
        <v>8223</v>
      </c>
      <c r="I659" t="s">
        <v>8245</v>
      </c>
      <c r="J659">
        <v>1450901872</v>
      </c>
      <c r="K659">
        <v>1448309872</v>
      </c>
      <c r="L659">
        <f>Table1[[#This Row],[launched_at]]/86400</f>
        <v>16762.84574074074</v>
      </c>
      <c r="M659" s="5" t="str">
        <f>TEXT(Table1[[#This Row],[div/86400]],"yyyy/mm/dd")</f>
        <v>1945/11/21</v>
      </c>
      <c r="N659" s="5">
        <f>Table1[[#This Row],[change to date]]+DATE(1970,1,1)</f>
        <v>42331</v>
      </c>
      <c r="O659" t="b">
        <v>0</v>
      </c>
      <c r="P659">
        <v>99</v>
      </c>
      <c r="Q659" t="b">
        <v>1</v>
      </c>
      <c r="R659" t="s">
        <v>8271</v>
      </c>
    </row>
    <row r="660" spans="1:18" ht="43.2" x14ac:dyDescent="0.55000000000000004">
      <c r="A660">
        <v>658</v>
      </c>
      <c r="B660" s="3" t="s">
        <v>659</v>
      </c>
      <c r="C660" s="3" t="s">
        <v>4768</v>
      </c>
      <c r="D660" s="10">
        <v>28888</v>
      </c>
      <c r="E660" s="12">
        <v>30177</v>
      </c>
      <c r="F660" s="14">
        <f>Table1[[#This Row],[pledged]]/Table1[[#This Row],[goal]]*100</f>
        <v>104.46206037108834</v>
      </c>
      <c r="G660" t="s">
        <v>8218</v>
      </c>
      <c r="H660" t="s">
        <v>8223</v>
      </c>
      <c r="I660" t="s">
        <v>8245</v>
      </c>
      <c r="J660">
        <v>1437933600</v>
      </c>
      <c r="K660">
        <v>1435117889</v>
      </c>
      <c r="L660">
        <f>Table1[[#This Row],[launched_at]]/86400</f>
        <v>16610.160752314816</v>
      </c>
      <c r="M660" s="5" t="str">
        <f>TEXT(Table1[[#This Row],[div/86400]],"yyyy/mm/dd")</f>
        <v>1945/06/22</v>
      </c>
      <c r="N660" s="5">
        <f>Table1[[#This Row],[change to date]]+DATE(1970,1,1)</f>
        <v>42179</v>
      </c>
      <c r="O660" t="b">
        <v>0</v>
      </c>
      <c r="P660">
        <v>276</v>
      </c>
      <c r="Q660" t="b">
        <v>1</v>
      </c>
      <c r="R660" t="s">
        <v>8271</v>
      </c>
    </row>
    <row r="661" spans="1:18" x14ac:dyDescent="0.55000000000000004">
      <c r="A661">
        <v>659</v>
      </c>
      <c r="B661" s="3" t="s">
        <v>660</v>
      </c>
      <c r="C661" s="3" t="s">
        <v>4769</v>
      </c>
      <c r="D661" s="10">
        <v>3000</v>
      </c>
      <c r="E661" s="12">
        <v>3017</v>
      </c>
      <c r="F661" s="14">
        <f>Table1[[#This Row],[pledged]]/Table1[[#This Row],[goal]]*100</f>
        <v>100.56666666666668</v>
      </c>
      <c r="G661" t="s">
        <v>8218</v>
      </c>
      <c r="H661" t="s">
        <v>8223</v>
      </c>
      <c r="I661" t="s">
        <v>8245</v>
      </c>
      <c r="J661">
        <v>1440339295</v>
      </c>
      <c r="K661">
        <v>1437747295</v>
      </c>
      <c r="L661">
        <f>Table1[[#This Row],[launched_at]]/86400</f>
        <v>16640.593692129631</v>
      </c>
      <c r="M661" s="5" t="str">
        <f>TEXT(Table1[[#This Row],[div/86400]],"yyyy/mm/dd")</f>
        <v>1945/07/22</v>
      </c>
      <c r="N661" s="5">
        <f>Table1[[#This Row],[change to date]]+DATE(1970,1,1)</f>
        <v>42209</v>
      </c>
      <c r="O661" t="b">
        <v>0</v>
      </c>
      <c r="P661">
        <v>21</v>
      </c>
      <c r="Q661" t="b">
        <v>1</v>
      </c>
      <c r="R661" t="s">
        <v>8271</v>
      </c>
    </row>
    <row r="662" spans="1:18" ht="43.2" x14ac:dyDescent="0.55000000000000004">
      <c r="A662">
        <v>660</v>
      </c>
      <c r="B662" s="3" t="s">
        <v>661</v>
      </c>
      <c r="C662" s="3" t="s">
        <v>4770</v>
      </c>
      <c r="D662" s="10">
        <v>50000</v>
      </c>
      <c r="E662" s="12">
        <v>1529</v>
      </c>
      <c r="F662" s="14">
        <f>Table1[[#This Row],[pledged]]/Table1[[#This Row],[goal]]*100</f>
        <v>3.0579999999999998</v>
      </c>
      <c r="G662" t="s">
        <v>8220</v>
      </c>
      <c r="H662" t="s">
        <v>8223</v>
      </c>
      <c r="I662" t="s">
        <v>8245</v>
      </c>
      <c r="J662">
        <v>1415558879</v>
      </c>
      <c r="K662">
        <v>1412963279</v>
      </c>
      <c r="L662">
        <f>Table1[[#This Row],[launched_at]]/86400</f>
        <v>16353.741655092592</v>
      </c>
      <c r="M662" s="5" t="str">
        <f>TEXT(Table1[[#This Row],[div/86400]],"yyyy/mm/dd")</f>
        <v>1944/10/08</v>
      </c>
      <c r="N662" s="5">
        <f>Table1[[#This Row],[change to date]]+DATE(1970,1,1)</f>
        <v>41922</v>
      </c>
      <c r="O662" t="b">
        <v>0</v>
      </c>
      <c r="P662">
        <v>18</v>
      </c>
      <c r="Q662" t="b">
        <v>0</v>
      </c>
      <c r="R662" t="s">
        <v>8271</v>
      </c>
    </row>
    <row r="663" spans="1:18" ht="43.2" x14ac:dyDescent="0.55000000000000004">
      <c r="A663">
        <v>661</v>
      </c>
      <c r="B663" s="3" t="s">
        <v>662</v>
      </c>
      <c r="C663" s="3" t="s">
        <v>4771</v>
      </c>
      <c r="D663" s="10">
        <v>10000</v>
      </c>
      <c r="E663" s="12">
        <v>95</v>
      </c>
      <c r="F663" s="14">
        <f>Table1[[#This Row],[pledged]]/Table1[[#This Row],[goal]]*100</f>
        <v>0.95</v>
      </c>
      <c r="G663" t="s">
        <v>8220</v>
      </c>
      <c r="H663" t="s">
        <v>8223</v>
      </c>
      <c r="I663" t="s">
        <v>8245</v>
      </c>
      <c r="J663">
        <v>1477236559</v>
      </c>
      <c r="K663">
        <v>1474644559</v>
      </c>
      <c r="L663">
        <f>Table1[[#This Row],[launched_at]]/86400</f>
        <v>17067.645358796297</v>
      </c>
      <c r="M663" s="5" t="str">
        <f>TEXT(Table1[[#This Row],[div/86400]],"yyyy/mm/dd")</f>
        <v>1946/09/22</v>
      </c>
      <c r="N663" s="5">
        <f>Table1[[#This Row],[change to date]]+DATE(1970,1,1)</f>
        <v>42636</v>
      </c>
      <c r="O663" t="b">
        <v>0</v>
      </c>
      <c r="P663">
        <v>9</v>
      </c>
      <c r="Q663" t="b">
        <v>0</v>
      </c>
      <c r="R663" t="s">
        <v>8271</v>
      </c>
    </row>
    <row r="664" spans="1:18" ht="28.8" x14ac:dyDescent="0.55000000000000004">
      <c r="A664">
        <v>662</v>
      </c>
      <c r="B664" s="3" t="s">
        <v>663</v>
      </c>
      <c r="C664" s="3" t="s">
        <v>4772</v>
      </c>
      <c r="D664" s="10">
        <v>39000</v>
      </c>
      <c r="E664" s="12">
        <v>156</v>
      </c>
      <c r="F664" s="14">
        <f>Table1[[#This Row],[pledged]]/Table1[[#This Row],[goal]]*100</f>
        <v>0.4</v>
      </c>
      <c r="G664" t="s">
        <v>8220</v>
      </c>
      <c r="H664" t="s">
        <v>8223</v>
      </c>
      <c r="I664" t="s">
        <v>8245</v>
      </c>
      <c r="J664">
        <v>1421404247</v>
      </c>
      <c r="K664">
        <v>1418812247</v>
      </c>
      <c r="L664">
        <f>Table1[[#This Row],[launched_at]]/86400</f>
        <v>16421.438043981481</v>
      </c>
      <c r="M664" s="5" t="str">
        <f>TEXT(Table1[[#This Row],[div/86400]],"yyyy/mm/dd")</f>
        <v>1944/12/15</v>
      </c>
      <c r="N664" s="5">
        <f>Table1[[#This Row],[change to date]]+DATE(1970,1,1)</f>
        <v>41990</v>
      </c>
      <c r="O664" t="b">
        <v>0</v>
      </c>
      <c r="P664">
        <v>4</v>
      </c>
      <c r="Q664" t="b">
        <v>0</v>
      </c>
      <c r="R664" t="s">
        <v>8271</v>
      </c>
    </row>
    <row r="665" spans="1:18" ht="43.2" x14ac:dyDescent="0.55000000000000004">
      <c r="A665">
        <v>663</v>
      </c>
      <c r="B665" s="3" t="s">
        <v>664</v>
      </c>
      <c r="C665" s="3" t="s">
        <v>4773</v>
      </c>
      <c r="D665" s="10">
        <v>200000</v>
      </c>
      <c r="E665" s="12">
        <v>700</v>
      </c>
      <c r="F665" s="14">
        <f>Table1[[#This Row],[pledged]]/Table1[[#This Row],[goal]]*100</f>
        <v>0.35000000000000003</v>
      </c>
      <c r="G665" t="s">
        <v>8220</v>
      </c>
      <c r="H665" t="s">
        <v>8231</v>
      </c>
      <c r="I665" t="s">
        <v>8252</v>
      </c>
      <c r="J665">
        <v>1437250456</v>
      </c>
      <c r="K665">
        <v>1434658456</v>
      </c>
      <c r="L665">
        <f>Table1[[#This Row],[launched_at]]/86400</f>
        <v>16604.843240740742</v>
      </c>
      <c r="M665" s="5" t="str">
        <f>TEXT(Table1[[#This Row],[div/86400]],"yyyy/mm/dd")</f>
        <v>1945/06/16</v>
      </c>
      <c r="N665" s="5">
        <f>Table1[[#This Row],[change to date]]+DATE(1970,1,1)</f>
        <v>42173</v>
      </c>
      <c r="O665" t="b">
        <v>0</v>
      </c>
      <c r="P665">
        <v>7</v>
      </c>
      <c r="Q665" t="b">
        <v>0</v>
      </c>
      <c r="R665" t="s">
        <v>8271</v>
      </c>
    </row>
    <row r="666" spans="1:18" ht="43.2" x14ac:dyDescent="0.55000000000000004">
      <c r="A666">
        <v>664</v>
      </c>
      <c r="B666" s="3" t="s">
        <v>665</v>
      </c>
      <c r="C666" s="3" t="s">
        <v>4774</v>
      </c>
      <c r="D666" s="10">
        <v>12000</v>
      </c>
      <c r="E666" s="12">
        <v>904</v>
      </c>
      <c r="F666" s="14">
        <f>Table1[[#This Row],[pledged]]/Table1[[#This Row],[goal]]*100</f>
        <v>7.5333333333333332</v>
      </c>
      <c r="G666" t="s">
        <v>8220</v>
      </c>
      <c r="H666" t="s">
        <v>8223</v>
      </c>
      <c r="I666" t="s">
        <v>8245</v>
      </c>
      <c r="J666">
        <v>1428940775</v>
      </c>
      <c r="K666">
        <v>1426348775</v>
      </c>
      <c r="L666">
        <f>Table1[[#This Row],[launched_at]]/86400</f>
        <v>16508.666377314814</v>
      </c>
      <c r="M666" s="5" t="str">
        <f>TEXT(Table1[[#This Row],[div/86400]],"yyyy/mm/dd")</f>
        <v>1945/03/12</v>
      </c>
      <c r="N666" s="5">
        <f>Table1[[#This Row],[change to date]]+DATE(1970,1,1)</f>
        <v>42077</v>
      </c>
      <c r="O666" t="b">
        <v>0</v>
      </c>
      <c r="P666">
        <v>29</v>
      </c>
      <c r="Q666" t="b">
        <v>0</v>
      </c>
      <c r="R666" t="s">
        <v>8271</v>
      </c>
    </row>
    <row r="667" spans="1:18" ht="43.2" x14ac:dyDescent="0.55000000000000004">
      <c r="A667">
        <v>665</v>
      </c>
      <c r="B667" s="3" t="s">
        <v>666</v>
      </c>
      <c r="C667" s="3" t="s">
        <v>4775</v>
      </c>
      <c r="D667" s="10">
        <v>10000</v>
      </c>
      <c r="E667" s="12">
        <v>1864</v>
      </c>
      <c r="F667" s="14">
        <f>Table1[[#This Row],[pledged]]/Table1[[#This Row],[goal]]*100</f>
        <v>18.64</v>
      </c>
      <c r="G667" t="s">
        <v>8220</v>
      </c>
      <c r="H667" t="s">
        <v>8223</v>
      </c>
      <c r="I667" t="s">
        <v>8245</v>
      </c>
      <c r="J667">
        <v>1484327061</v>
      </c>
      <c r="K667">
        <v>1479143061</v>
      </c>
      <c r="L667">
        <f>Table1[[#This Row],[launched_at]]/86400</f>
        <v>17119.711354166666</v>
      </c>
      <c r="M667" s="5" t="str">
        <f>TEXT(Table1[[#This Row],[div/86400]],"yyyy/mm/dd")</f>
        <v>1946/11/13</v>
      </c>
      <c r="N667" s="5">
        <f>Table1[[#This Row],[change to date]]+DATE(1970,1,1)</f>
        <v>42688</v>
      </c>
      <c r="O667" t="b">
        <v>0</v>
      </c>
      <c r="P667">
        <v>12</v>
      </c>
      <c r="Q667" t="b">
        <v>0</v>
      </c>
      <c r="R667" t="s">
        <v>8271</v>
      </c>
    </row>
    <row r="668" spans="1:18" ht="43.2" x14ac:dyDescent="0.55000000000000004">
      <c r="A668">
        <v>666</v>
      </c>
      <c r="B668" s="3" t="s">
        <v>667</v>
      </c>
      <c r="C668" s="3" t="s">
        <v>4776</v>
      </c>
      <c r="D668" s="10">
        <v>200000</v>
      </c>
      <c r="E668" s="12">
        <v>8</v>
      </c>
      <c r="F668" s="14">
        <f>Table1[[#This Row],[pledged]]/Table1[[#This Row],[goal]]*100</f>
        <v>4.0000000000000001E-3</v>
      </c>
      <c r="G668" t="s">
        <v>8220</v>
      </c>
      <c r="H668" t="s">
        <v>8223</v>
      </c>
      <c r="I668" t="s">
        <v>8245</v>
      </c>
      <c r="J668">
        <v>1408305498</v>
      </c>
      <c r="K668">
        <v>1405713498</v>
      </c>
      <c r="L668">
        <f>Table1[[#This Row],[launched_at]]/86400</f>
        <v>16269.832152777777</v>
      </c>
      <c r="M668" s="5" t="str">
        <f>TEXT(Table1[[#This Row],[div/86400]],"yyyy/mm/dd")</f>
        <v>1944/07/16</v>
      </c>
      <c r="N668" s="5">
        <f>Table1[[#This Row],[change to date]]+DATE(1970,1,1)</f>
        <v>41838</v>
      </c>
      <c r="O668" t="b">
        <v>0</v>
      </c>
      <c r="P668">
        <v>4</v>
      </c>
      <c r="Q668" t="b">
        <v>0</v>
      </c>
      <c r="R668" t="s">
        <v>8271</v>
      </c>
    </row>
    <row r="669" spans="1:18" ht="43.2" x14ac:dyDescent="0.55000000000000004">
      <c r="A669">
        <v>667</v>
      </c>
      <c r="B669" s="3" t="s">
        <v>668</v>
      </c>
      <c r="C669" s="3" t="s">
        <v>4777</v>
      </c>
      <c r="D669" s="10">
        <v>50000</v>
      </c>
      <c r="E669" s="12">
        <v>5010</v>
      </c>
      <c r="F669" s="14">
        <f>Table1[[#This Row],[pledged]]/Table1[[#This Row],[goal]]*100</f>
        <v>10.02</v>
      </c>
      <c r="G669" t="s">
        <v>8220</v>
      </c>
      <c r="H669" t="s">
        <v>8236</v>
      </c>
      <c r="I669" t="s">
        <v>8248</v>
      </c>
      <c r="J669">
        <v>1477731463</v>
      </c>
      <c r="K669">
        <v>1474275463</v>
      </c>
      <c r="L669">
        <f>Table1[[#This Row],[launched_at]]/86400</f>
        <v>17063.373414351852</v>
      </c>
      <c r="M669" s="5" t="str">
        <f>TEXT(Table1[[#This Row],[div/86400]],"yyyy/mm/dd")</f>
        <v>1946/09/18</v>
      </c>
      <c r="N669" s="5">
        <f>Table1[[#This Row],[change to date]]+DATE(1970,1,1)</f>
        <v>42632</v>
      </c>
      <c r="O669" t="b">
        <v>0</v>
      </c>
      <c r="P669">
        <v>28</v>
      </c>
      <c r="Q669" t="b">
        <v>0</v>
      </c>
      <c r="R669" t="s">
        <v>8271</v>
      </c>
    </row>
    <row r="670" spans="1:18" ht="43.2" x14ac:dyDescent="0.55000000000000004">
      <c r="A670">
        <v>668</v>
      </c>
      <c r="B670" s="3" t="s">
        <v>669</v>
      </c>
      <c r="C670" s="3" t="s">
        <v>4778</v>
      </c>
      <c r="D670" s="10">
        <v>15000</v>
      </c>
      <c r="E670" s="12">
        <v>684</v>
      </c>
      <c r="F670" s="14">
        <f>Table1[[#This Row],[pledged]]/Table1[[#This Row],[goal]]*100</f>
        <v>4.5600000000000005</v>
      </c>
      <c r="G670" t="s">
        <v>8220</v>
      </c>
      <c r="H670" t="s">
        <v>8223</v>
      </c>
      <c r="I670" t="s">
        <v>8245</v>
      </c>
      <c r="J670">
        <v>1431374222</v>
      </c>
      <c r="K670">
        <v>1427486222</v>
      </c>
      <c r="L670">
        <f>Table1[[#This Row],[launched_at]]/86400</f>
        <v>16521.831273148149</v>
      </c>
      <c r="M670" s="5" t="str">
        <f>TEXT(Table1[[#This Row],[div/86400]],"yyyy/mm/dd")</f>
        <v>1945/03/25</v>
      </c>
      <c r="N670" s="5">
        <f>Table1[[#This Row],[change to date]]+DATE(1970,1,1)</f>
        <v>42090</v>
      </c>
      <c r="O670" t="b">
        <v>0</v>
      </c>
      <c r="P670">
        <v>25</v>
      </c>
      <c r="Q670" t="b">
        <v>0</v>
      </c>
      <c r="R670" t="s">
        <v>8271</v>
      </c>
    </row>
    <row r="671" spans="1:18" ht="43.2" x14ac:dyDescent="0.55000000000000004">
      <c r="A671">
        <v>669</v>
      </c>
      <c r="B671" s="3" t="s">
        <v>670</v>
      </c>
      <c r="C671" s="3" t="s">
        <v>4779</v>
      </c>
      <c r="D671" s="10">
        <v>200000</v>
      </c>
      <c r="E671" s="12">
        <v>43015</v>
      </c>
      <c r="F671" s="14">
        <f>Table1[[#This Row],[pledged]]/Table1[[#This Row],[goal]]*100</f>
        <v>21.5075</v>
      </c>
      <c r="G671" t="s">
        <v>8220</v>
      </c>
      <c r="H671" t="s">
        <v>8234</v>
      </c>
      <c r="I671" t="s">
        <v>8254</v>
      </c>
      <c r="J671">
        <v>1467817258</v>
      </c>
      <c r="K671">
        <v>1465225258</v>
      </c>
      <c r="L671">
        <f>Table1[[#This Row],[launched_at]]/86400</f>
        <v>16958.625671296297</v>
      </c>
      <c r="M671" s="5" t="str">
        <f>TEXT(Table1[[#This Row],[div/86400]],"yyyy/mm/dd")</f>
        <v>1946/06/05</v>
      </c>
      <c r="N671" s="5">
        <f>Table1[[#This Row],[change to date]]+DATE(1970,1,1)</f>
        <v>42527</v>
      </c>
      <c r="O671" t="b">
        <v>0</v>
      </c>
      <c r="P671">
        <v>28</v>
      </c>
      <c r="Q671" t="b">
        <v>0</v>
      </c>
      <c r="R671" t="s">
        <v>8271</v>
      </c>
    </row>
    <row r="672" spans="1:18" ht="43.2" x14ac:dyDescent="0.55000000000000004">
      <c r="A672">
        <v>670</v>
      </c>
      <c r="B672" s="3" t="s">
        <v>671</v>
      </c>
      <c r="C672" s="3" t="s">
        <v>4780</v>
      </c>
      <c r="D672" s="10">
        <v>90000</v>
      </c>
      <c r="E672" s="12">
        <v>26349</v>
      </c>
      <c r="F672" s="14">
        <f>Table1[[#This Row],[pledged]]/Table1[[#This Row],[goal]]*100</f>
        <v>29.276666666666667</v>
      </c>
      <c r="G672" t="s">
        <v>8220</v>
      </c>
      <c r="H672" t="s">
        <v>8236</v>
      </c>
      <c r="I672" t="s">
        <v>8248</v>
      </c>
      <c r="J672">
        <v>1466323800</v>
      </c>
      <c r="K672">
        <v>1463418120</v>
      </c>
      <c r="L672">
        <f>Table1[[#This Row],[launched_at]]/86400</f>
        <v>16937.709722222222</v>
      </c>
      <c r="M672" s="5" t="str">
        <f>TEXT(Table1[[#This Row],[div/86400]],"yyyy/mm/dd")</f>
        <v>1946/05/15</v>
      </c>
      <c r="N672" s="5">
        <f>Table1[[#This Row],[change to date]]+DATE(1970,1,1)</f>
        <v>42506</v>
      </c>
      <c r="O672" t="b">
        <v>0</v>
      </c>
      <c r="P672">
        <v>310</v>
      </c>
      <c r="Q672" t="b">
        <v>0</v>
      </c>
      <c r="R672" t="s">
        <v>8271</v>
      </c>
    </row>
    <row r="673" spans="1:18" ht="43.2" x14ac:dyDescent="0.55000000000000004">
      <c r="A673">
        <v>671</v>
      </c>
      <c r="B673" s="3" t="s">
        <v>672</v>
      </c>
      <c r="C673" s="3" t="s">
        <v>4781</v>
      </c>
      <c r="D673" s="10">
        <v>30000</v>
      </c>
      <c r="E673" s="12">
        <v>11828</v>
      </c>
      <c r="F673" s="14">
        <f>Table1[[#This Row],[pledged]]/Table1[[#This Row],[goal]]*100</f>
        <v>39.426666666666662</v>
      </c>
      <c r="G673" t="s">
        <v>8220</v>
      </c>
      <c r="H673" t="s">
        <v>8223</v>
      </c>
      <c r="I673" t="s">
        <v>8245</v>
      </c>
      <c r="J673">
        <v>1421208000</v>
      </c>
      <c r="K673">
        <v>1418315852</v>
      </c>
      <c r="L673">
        <f>Table1[[#This Row],[launched_at]]/86400</f>
        <v>16415.692731481482</v>
      </c>
      <c r="M673" s="5" t="str">
        <f>TEXT(Table1[[#This Row],[div/86400]],"yyyy/mm/dd")</f>
        <v>1944/12/09</v>
      </c>
      <c r="N673" s="5">
        <f>Table1[[#This Row],[change to date]]+DATE(1970,1,1)</f>
        <v>41984</v>
      </c>
      <c r="O673" t="b">
        <v>0</v>
      </c>
      <c r="P673">
        <v>15</v>
      </c>
      <c r="Q673" t="b">
        <v>0</v>
      </c>
      <c r="R673" t="s">
        <v>8271</v>
      </c>
    </row>
    <row r="674" spans="1:18" ht="43.2" x14ac:dyDescent="0.55000000000000004">
      <c r="A674">
        <v>672</v>
      </c>
      <c r="B674" s="3" t="s">
        <v>673</v>
      </c>
      <c r="C674" s="3" t="s">
        <v>4782</v>
      </c>
      <c r="D674" s="10">
        <v>50000</v>
      </c>
      <c r="E674" s="12">
        <v>10814</v>
      </c>
      <c r="F674" s="14">
        <f>Table1[[#This Row],[pledged]]/Table1[[#This Row],[goal]]*100</f>
        <v>21.628</v>
      </c>
      <c r="G674" t="s">
        <v>8220</v>
      </c>
      <c r="H674" t="s">
        <v>8223</v>
      </c>
      <c r="I674" t="s">
        <v>8245</v>
      </c>
      <c r="J674">
        <v>1420088340</v>
      </c>
      <c r="K674">
        <v>1417410964</v>
      </c>
      <c r="L674">
        <f>Table1[[#This Row],[launched_at]]/86400</f>
        <v>16405.219490740739</v>
      </c>
      <c r="M674" s="5" t="str">
        <f>TEXT(Table1[[#This Row],[div/86400]],"yyyy/mm/dd")</f>
        <v>1944/11/29</v>
      </c>
      <c r="N674" s="5">
        <f>Table1[[#This Row],[change to date]]+DATE(1970,1,1)</f>
        <v>41974</v>
      </c>
      <c r="O674" t="b">
        <v>0</v>
      </c>
      <c r="P674">
        <v>215</v>
      </c>
      <c r="Q674" t="b">
        <v>0</v>
      </c>
      <c r="R674" t="s">
        <v>8271</v>
      </c>
    </row>
    <row r="675" spans="1:18" ht="43.2" x14ac:dyDescent="0.55000000000000004">
      <c r="A675">
        <v>673</v>
      </c>
      <c r="B675" s="3" t="s">
        <v>674</v>
      </c>
      <c r="C675" s="3" t="s">
        <v>4783</v>
      </c>
      <c r="D675" s="10">
        <v>100000</v>
      </c>
      <c r="E675" s="12">
        <v>205</v>
      </c>
      <c r="F675" s="14">
        <f>Table1[[#This Row],[pledged]]/Table1[[#This Row],[goal]]*100</f>
        <v>0.20500000000000002</v>
      </c>
      <c r="G675" t="s">
        <v>8220</v>
      </c>
      <c r="H675" t="s">
        <v>8223</v>
      </c>
      <c r="I675" t="s">
        <v>8245</v>
      </c>
      <c r="J675">
        <v>1409602217</v>
      </c>
      <c r="K675">
        <v>1405714217</v>
      </c>
      <c r="L675">
        <f>Table1[[#This Row],[launched_at]]/86400</f>
        <v>16269.840474537037</v>
      </c>
      <c r="M675" s="5" t="str">
        <f>TEXT(Table1[[#This Row],[div/86400]],"yyyy/mm/dd")</f>
        <v>1944/07/16</v>
      </c>
      <c r="N675" s="5">
        <f>Table1[[#This Row],[change to date]]+DATE(1970,1,1)</f>
        <v>41838</v>
      </c>
      <c r="O675" t="b">
        <v>0</v>
      </c>
      <c r="P675">
        <v>3</v>
      </c>
      <c r="Q675" t="b">
        <v>0</v>
      </c>
      <c r="R675" t="s">
        <v>8271</v>
      </c>
    </row>
    <row r="676" spans="1:18" ht="28.8" x14ac:dyDescent="0.55000000000000004">
      <c r="A676">
        <v>674</v>
      </c>
      <c r="B676" s="3" t="s">
        <v>675</v>
      </c>
      <c r="C676" s="3" t="s">
        <v>4784</v>
      </c>
      <c r="D676" s="10">
        <v>50000</v>
      </c>
      <c r="E676" s="12">
        <v>15</v>
      </c>
      <c r="F676" s="14">
        <f>Table1[[#This Row],[pledged]]/Table1[[#This Row],[goal]]*100</f>
        <v>0.03</v>
      </c>
      <c r="G676" t="s">
        <v>8220</v>
      </c>
      <c r="H676" t="s">
        <v>8223</v>
      </c>
      <c r="I676" t="s">
        <v>8245</v>
      </c>
      <c r="J676">
        <v>1407811627</v>
      </c>
      <c r="K676">
        <v>1402627627</v>
      </c>
      <c r="L676">
        <f>Table1[[#This Row],[launched_at]]/86400</f>
        <v>16234.116053240741</v>
      </c>
      <c r="M676" s="5" t="str">
        <f>TEXT(Table1[[#This Row],[div/86400]],"yyyy/mm/dd")</f>
        <v>1944/06/11</v>
      </c>
      <c r="N676" s="5">
        <f>Table1[[#This Row],[change to date]]+DATE(1970,1,1)</f>
        <v>41803</v>
      </c>
      <c r="O676" t="b">
        <v>0</v>
      </c>
      <c r="P676">
        <v>2</v>
      </c>
      <c r="Q676" t="b">
        <v>0</v>
      </c>
      <c r="R676" t="s">
        <v>8271</v>
      </c>
    </row>
    <row r="677" spans="1:18" ht="43.2" x14ac:dyDescent="0.55000000000000004">
      <c r="A677">
        <v>675</v>
      </c>
      <c r="B677" s="3" t="s">
        <v>676</v>
      </c>
      <c r="C677" s="3" t="s">
        <v>4785</v>
      </c>
      <c r="D677" s="10">
        <v>6000</v>
      </c>
      <c r="E677" s="12">
        <v>891</v>
      </c>
      <c r="F677" s="14">
        <f>Table1[[#This Row],[pledged]]/Table1[[#This Row],[goal]]*100</f>
        <v>14.85</v>
      </c>
      <c r="G677" t="s">
        <v>8220</v>
      </c>
      <c r="H677" t="s">
        <v>8223</v>
      </c>
      <c r="I677" t="s">
        <v>8245</v>
      </c>
      <c r="J677">
        <v>1420095540</v>
      </c>
      <c r="K677">
        <v>1417558804</v>
      </c>
      <c r="L677">
        <f>Table1[[#This Row],[launched_at]]/86400</f>
        <v>16406.930601851851</v>
      </c>
      <c r="M677" s="5" t="str">
        <f>TEXT(Table1[[#This Row],[div/86400]],"yyyy/mm/dd")</f>
        <v>1944/11/30</v>
      </c>
      <c r="N677" s="5">
        <f>Table1[[#This Row],[change to date]]+DATE(1970,1,1)</f>
        <v>41975</v>
      </c>
      <c r="O677" t="b">
        <v>0</v>
      </c>
      <c r="P677">
        <v>26</v>
      </c>
      <c r="Q677" t="b">
        <v>0</v>
      </c>
      <c r="R677" t="s">
        <v>8271</v>
      </c>
    </row>
    <row r="678" spans="1:18" ht="57.6" x14ac:dyDescent="0.55000000000000004">
      <c r="A678">
        <v>676</v>
      </c>
      <c r="B678" s="3" t="s">
        <v>677</v>
      </c>
      <c r="C678" s="3" t="s">
        <v>4786</v>
      </c>
      <c r="D678" s="10">
        <v>100000</v>
      </c>
      <c r="E678" s="12">
        <v>1471</v>
      </c>
      <c r="F678" s="14">
        <f>Table1[[#This Row],[pledged]]/Table1[[#This Row],[goal]]*100</f>
        <v>1.4710000000000001</v>
      </c>
      <c r="G678" t="s">
        <v>8220</v>
      </c>
      <c r="H678" t="s">
        <v>8228</v>
      </c>
      <c r="I678" t="s">
        <v>8250</v>
      </c>
      <c r="J678">
        <v>1423333581</v>
      </c>
      <c r="K678">
        <v>1420741581</v>
      </c>
      <c r="L678">
        <f>Table1[[#This Row],[launched_at]]/86400</f>
        <v>16443.76829861111</v>
      </c>
      <c r="M678" s="5" t="str">
        <f>TEXT(Table1[[#This Row],[div/86400]],"yyyy/mm/dd")</f>
        <v>1945/01/06</v>
      </c>
      <c r="N678" s="5">
        <f>Table1[[#This Row],[change to date]]+DATE(1970,1,1)</f>
        <v>42012</v>
      </c>
      <c r="O678" t="b">
        <v>0</v>
      </c>
      <c r="P678">
        <v>24</v>
      </c>
      <c r="Q678" t="b">
        <v>0</v>
      </c>
      <c r="R678" t="s">
        <v>8271</v>
      </c>
    </row>
    <row r="679" spans="1:18" ht="43.2" x14ac:dyDescent="0.55000000000000004">
      <c r="A679">
        <v>677</v>
      </c>
      <c r="B679" s="3" t="s">
        <v>678</v>
      </c>
      <c r="C679" s="3" t="s">
        <v>4787</v>
      </c>
      <c r="D679" s="10">
        <v>50000</v>
      </c>
      <c r="E679" s="12">
        <v>12792</v>
      </c>
      <c r="F679" s="14">
        <f>Table1[[#This Row],[pledged]]/Table1[[#This Row],[goal]]*100</f>
        <v>25.584</v>
      </c>
      <c r="G679" t="s">
        <v>8220</v>
      </c>
      <c r="H679" t="s">
        <v>8236</v>
      </c>
      <c r="I679" t="s">
        <v>8248</v>
      </c>
      <c r="J679">
        <v>1467106895</v>
      </c>
      <c r="K679">
        <v>1463218895</v>
      </c>
      <c r="L679">
        <f>Table1[[#This Row],[launched_at]]/86400</f>
        <v>16935.403877314813</v>
      </c>
      <c r="M679" s="5" t="str">
        <f>TEXT(Table1[[#This Row],[div/86400]],"yyyy/mm/dd")</f>
        <v>1946/05/13</v>
      </c>
      <c r="N679" s="5">
        <f>Table1[[#This Row],[change to date]]+DATE(1970,1,1)</f>
        <v>42504</v>
      </c>
      <c r="O679" t="b">
        <v>0</v>
      </c>
      <c r="P679">
        <v>96</v>
      </c>
      <c r="Q679" t="b">
        <v>0</v>
      </c>
      <c r="R679" t="s">
        <v>8271</v>
      </c>
    </row>
    <row r="680" spans="1:18" ht="43.2" x14ac:dyDescent="0.55000000000000004">
      <c r="A680">
        <v>678</v>
      </c>
      <c r="B680" s="3" t="s">
        <v>679</v>
      </c>
      <c r="C680" s="3" t="s">
        <v>4788</v>
      </c>
      <c r="D680" s="10">
        <v>29000</v>
      </c>
      <c r="E680" s="12">
        <v>1108</v>
      </c>
      <c r="F680" s="14">
        <f>Table1[[#This Row],[pledged]]/Table1[[#This Row],[goal]]*100</f>
        <v>3.8206896551724134</v>
      </c>
      <c r="G680" t="s">
        <v>8220</v>
      </c>
      <c r="H680" t="s">
        <v>8223</v>
      </c>
      <c r="I680" t="s">
        <v>8245</v>
      </c>
      <c r="J680">
        <v>1463821338</v>
      </c>
      <c r="K680">
        <v>1461229338</v>
      </c>
      <c r="L680">
        <f>Table1[[#This Row],[launched_at]]/86400</f>
        <v>16912.376597222221</v>
      </c>
      <c r="M680" s="5" t="str">
        <f>TEXT(Table1[[#This Row],[div/86400]],"yyyy/mm/dd")</f>
        <v>1946/04/20</v>
      </c>
      <c r="N680" s="5">
        <f>Table1[[#This Row],[change to date]]+DATE(1970,1,1)</f>
        <v>42481</v>
      </c>
      <c r="O680" t="b">
        <v>0</v>
      </c>
      <c r="P680">
        <v>17</v>
      </c>
      <c r="Q680" t="b">
        <v>0</v>
      </c>
      <c r="R680" t="s">
        <v>8271</v>
      </c>
    </row>
    <row r="681" spans="1:18" ht="43.2" x14ac:dyDescent="0.55000000000000004">
      <c r="A681">
        <v>679</v>
      </c>
      <c r="B681" s="3" t="s">
        <v>680</v>
      </c>
      <c r="C681" s="3" t="s">
        <v>4789</v>
      </c>
      <c r="D681" s="10">
        <v>57000</v>
      </c>
      <c r="E681" s="12">
        <v>8827</v>
      </c>
      <c r="F681" s="14">
        <f>Table1[[#This Row],[pledged]]/Table1[[#This Row],[goal]]*100</f>
        <v>15.485964912280703</v>
      </c>
      <c r="G681" t="s">
        <v>8220</v>
      </c>
      <c r="H681" t="s">
        <v>8223</v>
      </c>
      <c r="I681" t="s">
        <v>8245</v>
      </c>
      <c r="J681">
        <v>1472920909</v>
      </c>
      <c r="K681">
        <v>1467736909</v>
      </c>
      <c r="L681">
        <f>Table1[[#This Row],[launched_at]]/86400</f>
        <v>16987.69570601852</v>
      </c>
      <c r="M681" s="5" t="str">
        <f>TEXT(Table1[[#This Row],[div/86400]],"yyyy/mm/dd")</f>
        <v>1946/07/04</v>
      </c>
      <c r="N681" s="5">
        <f>Table1[[#This Row],[change to date]]+DATE(1970,1,1)</f>
        <v>42556</v>
      </c>
      <c r="O681" t="b">
        <v>0</v>
      </c>
      <c r="P681">
        <v>94</v>
      </c>
      <c r="Q681" t="b">
        <v>0</v>
      </c>
      <c r="R681" t="s">
        <v>8271</v>
      </c>
    </row>
    <row r="682" spans="1:18" ht="43.2" x14ac:dyDescent="0.55000000000000004">
      <c r="A682">
        <v>680</v>
      </c>
      <c r="B682" s="3" t="s">
        <v>681</v>
      </c>
      <c r="C682" s="3" t="s">
        <v>4790</v>
      </c>
      <c r="D682" s="10">
        <v>75000</v>
      </c>
      <c r="E682" s="12">
        <v>19434</v>
      </c>
      <c r="F682" s="14">
        <f>Table1[[#This Row],[pledged]]/Table1[[#This Row],[goal]]*100</f>
        <v>25.912000000000003</v>
      </c>
      <c r="G682" t="s">
        <v>8220</v>
      </c>
      <c r="H682" t="s">
        <v>8223</v>
      </c>
      <c r="I682" t="s">
        <v>8245</v>
      </c>
      <c r="J682">
        <v>1410955331</v>
      </c>
      <c r="K682">
        <v>1407931331</v>
      </c>
      <c r="L682">
        <f>Table1[[#This Row],[launched_at]]/86400</f>
        <v>16295.501516203703</v>
      </c>
      <c r="M682" s="5" t="str">
        <f>TEXT(Table1[[#This Row],[div/86400]],"yyyy/mm/dd")</f>
        <v>1944/08/11</v>
      </c>
      <c r="N682" s="5">
        <f>Table1[[#This Row],[change to date]]+DATE(1970,1,1)</f>
        <v>41864</v>
      </c>
      <c r="O682" t="b">
        <v>0</v>
      </c>
      <c r="P682">
        <v>129</v>
      </c>
      <c r="Q682" t="b">
        <v>0</v>
      </c>
      <c r="R682" t="s">
        <v>8271</v>
      </c>
    </row>
    <row r="683" spans="1:18" ht="43.2" x14ac:dyDescent="0.55000000000000004">
      <c r="A683">
        <v>681</v>
      </c>
      <c r="B683" s="3" t="s">
        <v>682</v>
      </c>
      <c r="C683" s="3" t="s">
        <v>4791</v>
      </c>
      <c r="D683" s="10">
        <v>2500</v>
      </c>
      <c r="E683" s="12">
        <v>1</v>
      </c>
      <c r="F683" s="14">
        <f>Table1[[#This Row],[pledged]]/Table1[[#This Row],[goal]]*100</f>
        <v>0.04</v>
      </c>
      <c r="G683" t="s">
        <v>8220</v>
      </c>
      <c r="H683" t="s">
        <v>8223</v>
      </c>
      <c r="I683" t="s">
        <v>8245</v>
      </c>
      <c r="J683">
        <v>1477509604</v>
      </c>
      <c r="K683">
        <v>1474917604</v>
      </c>
      <c r="L683">
        <f>Table1[[#This Row],[launched_at]]/86400</f>
        <v>17070.805601851851</v>
      </c>
      <c r="M683" s="5" t="str">
        <f>TEXT(Table1[[#This Row],[div/86400]],"yyyy/mm/dd")</f>
        <v>1946/09/25</v>
      </c>
      <c r="N683" s="5">
        <f>Table1[[#This Row],[change to date]]+DATE(1970,1,1)</f>
        <v>42639</v>
      </c>
      <c r="O683" t="b">
        <v>0</v>
      </c>
      <c r="P683">
        <v>1</v>
      </c>
      <c r="Q683" t="b">
        <v>0</v>
      </c>
      <c r="R683" t="s">
        <v>8271</v>
      </c>
    </row>
    <row r="684" spans="1:18" ht="43.2" x14ac:dyDescent="0.55000000000000004">
      <c r="A684">
        <v>682</v>
      </c>
      <c r="B684" s="3" t="s">
        <v>683</v>
      </c>
      <c r="C684" s="3" t="s">
        <v>4792</v>
      </c>
      <c r="D684" s="10">
        <v>50000</v>
      </c>
      <c r="E684" s="12">
        <v>53</v>
      </c>
      <c r="F684" s="14">
        <f>Table1[[#This Row],[pledged]]/Table1[[#This Row],[goal]]*100</f>
        <v>0.106</v>
      </c>
      <c r="G684" t="s">
        <v>8220</v>
      </c>
      <c r="H684" t="s">
        <v>8223</v>
      </c>
      <c r="I684" t="s">
        <v>8245</v>
      </c>
      <c r="J684">
        <v>1489512122</v>
      </c>
      <c r="K684">
        <v>1486923722</v>
      </c>
      <c r="L684">
        <f>Table1[[#This Row],[launched_at]]/86400</f>
        <v>17209.765300925927</v>
      </c>
      <c r="M684" s="5" t="str">
        <f>TEXT(Table1[[#This Row],[div/86400]],"yyyy/mm/dd")</f>
        <v>1947/02/11</v>
      </c>
      <c r="N684" s="5">
        <f>Table1[[#This Row],[change to date]]+DATE(1970,1,1)</f>
        <v>42778</v>
      </c>
      <c r="O684" t="b">
        <v>0</v>
      </c>
      <c r="P684">
        <v>4</v>
      </c>
      <c r="Q684" t="b">
        <v>0</v>
      </c>
      <c r="R684" t="s">
        <v>8271</v>
      </c>
    </row>
    <row r="685" spans="1:18" ht="43.2" x14ac:dyDescent="0.55000000000000004">
      <c r="A685">
        <v>683</v>
      </c>
      <c r="B685" s="3" t="s">
        <v>684</v>
      </c>
      <c r="C685" s="3" t="s">
        <v>4793</v>
      </c>
      <c r="D685" s="10">
        <v>35000</v>
      </c>
      <c r="E685" s="12">
        <v>298</v>
      </c>
      <c r="F685" s="14">
        <f>Table1[[#This Row],[pledged]]/Table1[[#This Row],[goal]]*100</f>
        <v>0.85142857142857142</v>
      </c>
      <c r="G685" t="s">
        <v>8220</v>
      </c>
      <c r="H685" t="s">
        <v>8223</v>
      </c>
      <c r="I685" t="s">
        <v>8245</v>
      </c>
      <c r="J685">
        <v>1477949764</v>
      </c>
      <c r="K685">
        <v>1474493764</v>
      </c>
      <c r="L685">
        <f>Table1[[#This Row],[launched_at]]/86400</f>
        <v>17065.900046296298</v>
      </c>
      <c r="M685" s="5" t="str">
        <f>TEXT(Table1[[#This Row],[div/86400]],"yyyy/mm/dd")</f>
        <v>1946/09/20</v>
      </c>
      <c r="N685" s="5">
        <f>Table1[[#This Row],[change to date]]+DATE(1970,1,1)</f>
        <v>42634</v>
      </c>
      <c r="O685" t="b">
        <v>0</v>
      </c>
      <c r="P685">
        <v>3</v>
      </c>
      <c r="Q685" t="b">
        <v>0</v>
      </c>
      <c r="R685" t="s">
        <v>8271</v>
      </c>
    </row>
    <row r="686" spans="1:18" x14ac:dyDescent="0.55000000000000004">
      <c r="A686">
        <v>684</v>
      </c>
      <c r="B686" s="3" t="s">
        <v>685</v>
      </c>
      <c r="C686" s="3" t="s">
        <v>4794</v>
      </c>
      <c r="D686" s="10">
        <v>320000</v>
      </c>
      <c r="E686" s="12">
        <v>23948</v>
      </c>
      <c r="F686" s="14">
        <f>Table1[[#This Row],[pledged]]/Table1[[#This Row],[goal]]*100</f>
        <v>7.4837500000000006</v>
      </c>
      <c r="G686" t="s">
        <v>8220</v>
      </c>
      <c r="H686" t="s">
        <v>8223</v>
      </c>
      <c r="I686" t="s">
        <v>8245</v>
      </c>
      <c r="J686">
        <v>1406257200</v>
      </c>
      <c r="K686">
        <v>1403176891</v>
      </c>
      <c r="L686">
        <f>Table1[[#This Row],[launched_at]]/86400</f>
        <v>16240.473275462962</v>
      </c>
      <c r="M686" s="5" t="str">
        <f>TEXT(Table1[[#This Row],[div/86400]],"yyyy/mm/dd")</f>
        <v>1944/06/17</v>
      </c>
      <c r="N686" s="5">
        <f>Table1[[#This Row],[change to date]]+DATE(1970,1,1)</f>
        <v>41809</v>
      </c>
      <c r="O686" t="b">
        <v>0</v>
      </c>
      <c r="P686">
        <v>135</v>
      </c>
      <c r="Q686" t="b">
        <v>0</v>
      </c>
      <c r="R686" t="s">
        <v>8271</v>
      </c>
    </row>
    <row r="687" spans="1:18" ht="43.2" x14ac:dyDescent="0.55000000000000004">
      <c r="A687">
        <v>685</v>
      </c>
      <c r="B687" s="3" t="s">
        <v>686</v>
      </c>
      <c r="C687" s="3" t="s">
        <v>4795</v>
      </c>
      <c r="D687" s="10">
        <v>2000</v>
      </c>
      <c r="E687" s="12">
        <v>553</v>
      </c>
      <c r="F687" s="14">
        <f>Table1[[#This Row],[pledged]]/Table1[[#This Row],[goal]]*100</f>
        <v>27.650000000000002</v>
      </c>
      <c r="G687" t="s">
        <v>8220</v>
      </c>
      <c r="H687" t="s">
        <v>8223</v>
      </c>
      <c r="I687" t="s">
        <v>8245</v>
      </c>
      <c r="J687">
        <v>1421095672</v>
      </c>
      <c r="K687">
        <v>1417207672</v>
      </c>
      <c r="L687">
        <f>Table1[[#This Row],[launched_at]]/86400</f>
        <v>16402.866574074073</v>
      </c>
      <c r="M687" s="5" t="str">
        <f>TEXT(Table1[[#This Row],[div/86400]],"yyyy/mm/dd")</f>
        <v>1944/11/26</v>
      </c>
      <c r="N687" s="5">
        <f>Table1[[#This Row],[change to date]]+DATE(1970,1,1)</f>
        <v>41971</v>
      </c>
      <c r="O687" t="b">
        <v>0</v>
      </c>
      <c r="P687">
        <v>10</v>
      </c>
      <c r="Q687" t="b">
        <v>0</v>
      </c>
      <c r="R687" t="s">
        <v>8271</v>
      </c>
    </row>
    <row r="688" spans="1:18" ht="43.2" x14ac:dyDescent="0.55000000000000004">
      <c r="A688">
        <v>686</v>
      </c>
      <c r="B688" s="3" t="s">
        <v>687</v>
      </c>
      <c r="C688" s="3" t="s">
        <v>4796</v>
      </c>
      <c r="D688" s="10">
        <v>500000</v>
      </c>
      <c r="E688" s="12">
        <v>0</v>
      </c>
      <c r="F688" s="14">
        <f>Table1[[#This Row],[pledged]]/Table1[[#This Row],[goal]]*100</f>
        <v>0</v>
      </c>
      <c r="G688" t="s">
        <v>8220</v>
      </c>
      <c r="H688" t="s">
        <v>8236</v>
      </c>
      <c r="I688" t="s">
        <v>8248</v>
      </c>
      <c r="J688">
        <v>1438618170</v>
      </c>
      <c r="K688">
        <v>1436026170</v>
      </c>
      <c r="L688">
        <f>Table1[[#This Row],[launched_at]]/86400</f>
        <v>16620.67326388889</v>
      </c>
      <c r="M688" s="5" t="str">
        <f>TEXT(Table1[[#This Row],[div/86400]],"yyyy/mm/dd")</f>
        <v>1945/07/02</v>
      </c>
      <c r="N688" s="5">
        <f>Table1[[#This Row],[change to date]]+DATE(1970,1,1)</f>
        <v>42189</v>
      </c>
      <c r="O688" t="b">
        <v>0</v>
      </c>
      <c r="P688">
        <v>0</v>
      </c>
      <c r="Q688" t="b">
        <v>0</v>
      </c>
      <c r="R688" t="s">
        <v>8271</v>
      </c>
    </row>
    <row r="689" spans="1:18" ht="43.2" x14ac:dyDescent="0.55000000000000004">
      <c r="A689">
        <v>687</v>
      </c>
      <c r="B689" s="3" t="s">
        <v>688</v>
      </c>
      <c r="C689" s="3" t="s">
        <v>4797</v>
      </c>
      <c r="D689" s="10">
        <v>100000</v>
      </c>
      <c r="E689" s="12">
        <v>3550</v>
      </c>
      <c r="F689" s="14">
        <f>Table1[[#This Row],[pledged]]/Table1[[#This Row],[goal]]*100</f>
        <v>3.55</v>
      </c>
      <c r="G689" t="s">
        <v>8220</v>
      </c>
      <c r="H689" t="s">
        <v>8237</v>
      </c>
      <c r="I689" t="s">
        <v>8255</v>
      </c>
      <c r="J689">
        <v>1486317653</v>
      </c>
      <c r="K689">
        <v>1481133653</v>
      </c>
      <c r="L689">
        <f>Table1[[#This Row],[launched_at]]/86400</f>
        <v>17142.750613425927</v>
      </c>
      <c r="M689" s="5" t="str">
        <f>TEXT(Table1[[#This Row],[div/86400]],"yyyy/mm/dd")</f>
        <v>1946/12/06</v>
      </c>
      <c r="N689" s="5">
        <f>Table1[[#This Row],[change to date]]+DATE(1970,1,1)</f>
        <v>42711</v>
      </c>
      <c r="O689" t="b">
        <v>0</v>
      </c>
      <c r="P689">
        <v>6</v>
      </c>
      <c r="Q689" t="b">
        <v>0</v>
      </c>
      <c r="R689" t="s">
        <v>8271</v>
      </c>
    </row>
    <row r="690" spans="1:18" ht="43.2" x14ac:dyDescent="0.55000000000000004">
      <c r="A690">
        <v>688</v>
      </c>
      <c r="B690" s="3" t="s">
        <v>689</v>
      </c>
      <c r="C690" s="3" t="s">
        <v>4798</v>
      </c>
      <c r="D690" s="10">
        <v>20000</v>
      </c>
      <c r="E690" s="12">
        <v>14598</v>
      </c>
      <c r="F690" s="14">
        <f>Table1[[#This Row],[pledged]]/Table1[[#This Row],[goal]]*100</f>
        <v>72.989999999999995</v>
      </c>
      <c r="G690" t="s">
        <v>8220</v>
      </c>
      <c r="H690" t="s">
        <v>8223</v>
      </c>
      <c r="I690" t="s">
        <v>8245</v>
      </c>
      <c r="J690">
        <v>1444876253</v>
      </c>
      <c r="K690">
        <v>1442284253</v>
      </c>
      <c r="L690">
        <f>Table1[[#This Row],[launched_at]]/86400</f>
        <v>16693.104780092592</v>
      </c>
      <c r="M690" s="5" t="str">
        <f>TEXT(Table1[[#This Row],[div/86400]],"yyyy/mm/dd")</f>
        <v>1945/09/13</v>
      </c>
      <c r="N690" s="5">
        <f>Table1[[#This Row],[change to date]]+DATE(1970,1,1)</f>
        <v>42262</v>
      </c>
      <c r="O690" t="b">
        <v>0</v>
      </c>
      <c r="P690">
        <v>36</v>
      </c>
      <c r="Q690" t="b">
        <v>0</v>
      </c>
      <c r="R690" t="s">
        <v>8271</v>
      </c>
    </row>
    <row r="691" spans="1:18" ht="43.2" x14ac:dyDescent="0.55000000000000004">
      <c r="A691">
        <v>689</v>
      </c>
      <c r="B691" s="3" t="s">
        <v>690</v>
      </c>
      <c r="C691" s="3" t="s">
        <v>4799</v>
      </c>
      <c r="D691" s="10">
        <v>200000</v>
      </c>
      <c r="E691" s="12">
        <v>115297.5</v>
      </c>
      <c r="F691" s="14">
        <f>Table1[[#This Row],[pledged]]/Table1[[#This Row],[goal]]*100</f>
        <v>57.648750000000007</v>
      </c>
      <c r="G691" t="s">
        <v>8220</v>
      </c>
      <c r="H691" t="s">
        <v>8223</v>
      </c>
      <c r="I691" t="s">
        <v>8245</v>
      </c>
      <c r="J691">
        <v>1481173140</v>
      </c>
      <c r="K691">
        <v>1478016097</v>
      </c>
      <c r="L691">
        <f>Table1[[#This Row],[launched_at]]/86400</f>
        <v>17106.667789351854</v>
      </c>
      <c r="M691" s="5" t="str">
        <f>TEXT(Table1[[#This Row],[div/86400]],"yyyy/mm/dd")</f>
        <v>1946/10/31</v>
      </c>
      <c r="N691" s="5">
        <f>Table1[[#This Row],[change to date]]+DATE(1970,1,1)</f>
        <v>42675</v>
      </c>
      <c r="O691" t="b">
        <v>0</v>
      </c>
      <c r="P691">
        <v>336</v>
      </c>
      <c r="Q691" t="b">
        <v>0</v>
      </c>
      <c r="R691" t="s">
        <v>8271</v>
      </c>
    </row>
    <row r="692" spans="1:18" ht="28.8" x14ac:dyDescent="0.55000000000000004">
      <c r="A692">
        <v>690</v>
      </c>
      <c r="B692" s="3" t="s">
        <v>691</v>
      </c>
      <c r="C692" s="3" t="s">
        <v>4800</v>
      </c>
      <c r="D692" s="10">
        <v>20000</v>
      </c>
      <c r="E692" s="12">
        <v>2468</v>
      </c>
      <c r="F692" s="14">
        <f>Table1[[#This Row],[pledged]]/Table1[[#This Row],[goal]]*100</f>
        <v>12.34</v>
      </c>
      <c r="G692" t="s">
        <v>8220</v>
      </c>
      <c r="H692" t="s">
        <v>8223</v>
      </c>
      <c r="I692" t="s">
        <v>8245</v>
      </c>
      <c r="J692">
        <v>1473400800</v>
      </c>
      <c r="K692">
        <v>1469718841</v>
      </c>
      <c r="L692">
        <f>Table1[[#This Row],[launched_at]]/86400</f>
        <v>17010.634733796298</v>
      </c>
      <c r="M692" s="5" t="str">
        <f>TEXT(Table1[[#This Row],[div/86400]],"yyyy/mm/dd")</f>
        <v>1946/07/27</v>
      </c>
      <c r="N692" s="5">
        <f>Table1[[#This Row],[change to date]]+DATE(1970,1,1)</f>
        <v>42579</v>
      </c>
      <c r="O692" t="b">
        <v>0</v>
      </c>
      <c r="P692">
        <v>34</v>
      </c>
      <c r="Q692" t="b">
        <v>0</v>
      </c>
      <c r="R692" t="s">
        <v>8271</v>
      </c>
    </row>
    <row r="693" spans="1:18" ht="43.2" x14ac:dyDescent="0.55000000000000004">
      <c r="A693">
        <v>691</v>
      </c>
      <c r="B693" s="3" t="s">
        <v>692</v>
      </c>
      <c r="C693" s="3" t="s">
        <v>4801</v>
      </c>
      <c r="D693" s="10">
        <v>50000</v>
      </c>
      <c r="E693" s="12">
        <v>260</v>
      </c>
      <c r="F693" s="14">
        <f>Table1[[#This Row],[pledged]]/Table1[[#This Row],[goal]]*100</f>
        <v>0.52</v>
      </c>
      <c r="G693" t="s">
        <v>8220</v>
      </c>
      <c r="H693" t="s">
        <v>8223</v>
      </c>
      <c r="I693" t="s">
        <v>8245</v>
      </c>
      <c r="J693">
        <v>1435711246</v>
      </c>
      <c r="K693">
        <v>1433292046</v>
      </c>
      <c r="L693">
        <f>Table1[[#This Row],[launched_at]]/86400</f>
        <v>16589.028310185186</v>
      </c>
      <c r="M693" s="5" t="str">
        <f>TEXT(Table1[[#This Row],[div/86400]],"yyyy/mm/dd")</f>
        <v>1945/06/01</v>
      </c>
      <c r="N693" s="5">
        <f>Table1[[#This Row],[change to date]]+DATE(1970,1,1)</f>
        <v>42158</v>
      </c>
      <c r="O693" t="b">
        <v>0</v>
      </c>
      <c r="P693">
        <v>10</v>
      </c>
      <c r="Q693" t="b">
        <v>0</v>
      </c>
      <c r="R693" t="s">
        <v>8271</v>
      </c>
    </row>
    <row r="694" spans="1:18" ht="43.2" x14ac:dyDescent="0.55000000000000004">
      <c r="A694">
        <v>692</v>
      </c>
      <c r="B694" s="3" t="s">
        <v>693</v>
      </c>
      <c r="C694" s="3" t="s">
        <v>4802</v>
      </c>
      <c r="D694" s="10">
        <v>20000</v>
      </c>
      <c r="E694" s="12">
        <v>1306</v>
      </c>
      <c r="F694" s="14">
        <f>Table1[[#This Row],[pledged]]/Table1[[#This Row],[goal]]*100</f>
        <v>6.5299999999999994</v>
      </c>
      <c r="G694" t="s">
        <v>8220</v>
      </c>
      <c r="H694" t="s">
        <v>8224</v>
      </c>
      <c r="I694" t="s">
        <v>8246</v>
      </c>
      <c r="J694">
        <v>1482397263</v>
      </c>
      <c r="K694">
        <v>1479805263</v>
      </c>
      <c r="L694">
        <f>Table1[[#This Row],[launched_at]]/86400</f>
        <v>17127.375729166666</v>
      </c>
      <c r="M694" s="5" t="str">
        <f>TEXT(Table1[[#This Row],[div/86400]],"yyyy/mm/dd")</f>
        <v>1946/11/21</v>
      </c>
      <c r="N694" s="5">
        <f>Table1[[#This Row],[change to date]]+DATE(1970,1,1)</f>
        <v>42696</v>
      </c>
      <c r="O694" t="b">
        <v>0</v>
      </c>
      <c r="P694">
        <v>201</v>
      </c>
      <c r="Q694" t="b">
        <v>0</v>
      </c>
      <c r="R694" t="s">
        <v>8271</v>
      </c>
    </row>
    <row r="695" spans="1:18" ht="28.8" x14ac:dyDescent="0.55000000000000004">
      <c r="A695">
        <v>693</v>
      </c>
      <c r="B695" s="3" t="s">
        <v>694</v>
      </c>
      <c r="C695" s="3" t="s">
        <v>4803</v>
      </c>
      <c r="D695" s="10">
        <v>100000</v>
      </c>
      <c r="E695" s="12">
        <v>35338</v>
      </c>
      <c r="F695" s="14">
        <f>Table1[[#This Row],[pledged]]/Table1[[#This Row],[goal]]*100</f>
        <v>35.338000000000001</v>
      </c>
      <c r="G695" t="s">
        <v>8220</v>
      </c>
      <c r="H695" t="s">
        <v>8223</v>
      </c>
      <c r="I695" t="s">
        <v>8245</v>
      </c>
      <c r="J695">
        <v>1430421827</v>
      </c>
      <c r="K695">
        <v>1427829827</v>
      </c>
      <c r="L695">
        <f>Table1[[#This Row],[launched_at]]/86400</f>
        <v>16525.808182870369</v>
      </c>
      <c r="M695" s="5" t="str">
        <f>TEXT(Table1[[#This Row],[div/86400]],"yyyy/mm/dd")</f>
        <v>1945/03/29</v>
      </c>
      <c r="N695" s="5">
        <f>Table1[[#This Row],[change to date]]+DATE(1970,1,1)</f>
        <v>42094</v>
      </c>
      <c r="O695" t="b">
        <v>0</v>
      </c>
      <c r="P695">
        <v>296</v>
      </c>
      <c r="Q695" t="b">
        <v>0</v>
      </c>
      <c r="R695" t="s">
        <v>8271</v>
      </c>
    </row>
    <row r="696" spans="1:18" ht="43.2" x14ac:dyDescent="0.55000000000000004">
      <c r="A696">
        <v>694</v>
      </c>
      <c r="B696" s="3" t="s">
        <v>695</v>
      </c>
      <c r="C696" s="3" t="s">
        <v>4804</v>
      </c>
      <c r="D696" s="10">
        <v>150000</v>
      </c>
      <c r="E696" s="12">
        <v>590</v>
      </c>
      <c r="F696" s="14">
        <f>Table1[[#This Row],[pledged]]/Table1[[#This Row],[goal]]*100</f>
        <v>0.39333333333333331</v>
      </c>
      <c r="G696" t="s">
        <v>8220</v>
      </c>
      <c r="H696" t="s">
        <v>8223</v>
      </c>
      <c r="I696" t="s">
        <v>8245</v>
      </c>
      <c r="J696">
        <v>1485964559</v>
      </c>
      <c r="K696">
        <v>1483372559</v>
      </c>
      <c r="L696">
        <f>Table1[[#This Row],[launched_at]]/86400</f>
        <v>17168.663877314815</v>
      </c>
      <c r="M696" s="5" t="str">
        <f>TEXT(Table1[[#This Row],[div/86400]],"yyyy/mm/dd")</f>
        <v>1947/01/01</v>
      </c>
      <c r="N696" s="5">
        <f>Table1[[#This Row],[change to date]]+DATE(1970,1,1)</f>
        <v>42737</v>
      </c>
      <c r="O696" t="b">
        <v>0</v>
      </c>
      <c r="P696">
        <v>7</v>
      </c>
      <c r="Q696" t="b">
        <v>0</v>
      </c>
      <c r="R696" t="s">
        <v>8271</v>
      </c>
    </row>
    <row r="697" spans="1:18" ht="43.2" x14ac:dyDescent="0.55000000000000004">
      <c r="A697">
        <v>695</v>
      </c>
      <c r="B697" s="3" t="s">
        <v>696</v>
      </c>
      <c r="C697" s="3" t="s">
        <v>4805</v>
      </c>
      <c r="D697" s="10">
        <v>60000</v>
      </c>
      <c r="E697" s="12">
        <v>636</v>
      </c>
      <c r="F697" s="14">
        <f>Table1[[#This Row],[pledged]]/Table1[[#This Row],[goal]]*100</f>
        <v>1.06</v>
      </c>
      <c r="G697" t="s">
        <v>8220</v>
      </c>
      <c r="H697" t="s">
        <v>8223</v>
      </c>
      <c r="I697" t="s">
        <v>8245</v>
      </c>
      <c r="J697">
        <v>1414758620</v>
      </c>
      <c r="K697">
        <v>1412166620</v>
      </c>
      <c r="L697">
        <f>Table1[[#This Row],[launched_at]]/86400</f>
        <v>16344.521064814815</v>
      </c>
      <c r="M697" s="5" t="str">
        <f>TEXT(Table1[[#This Row],[div/86400]],"yyyy/mm/dd")</f>
        <v>1944/09/29</v>
      </c>
      <c r="N697" s="5">
        <f>Table1[[#This Row],[change to date]]+DATE(1970,1,1)</f>
        <v>41913</v>
      </c>
      <c r="O697" t="b">
        <v>0</v>
      </c>
      <c r="P697">
        <v>7</v>
      </c>
      <c r="Q697" t="b">
        <v>0</v>
      </c>
      <c r="R697" t="s">
        <v>8271</v>
      </c>
    </row>
    <row r="698" spans="1:18" ht="28.8" x14ac:dyDescent="0.55000000000000004">
      <c r="A698">
        <v>696</v>
      </c>
      <c r="B698" s="3" t="s">
        <v>697</v>
      </c>
      <c r="C698" s="3" t="s">
        <v>4806</v>
      </c>
      <c r="D698" s="10">
        <v>175000</v>
      </c>
      <c r="E698" s="12">
        <v>1</v>
      </c>
      <c r="F698" s="14">
        <f>Table1[[#This Row],[pledged]]/Table1[[#This Row],[goal]]*100</f>
        <v>5.7142857142857147E-4</v>
      </c>
      <c r="G698" t="s">
        <v>8220</v>
      </c>
      <c r="H698" t="s">
        <v>8232</v>
      </c>
      <c r="I698" t="s">
        <v>8248</v>
      </c>
      <c r="J698">
        <v>1406326502</v>
      </c>
      <c r="K698">
        <v>1403734502</v>
      </c>
      <c r="L698">
        <f>Table1[[#This Row],[launched_at]]/86400</f>
        <v>16246.927106481482</v>
      </c>
      <c r="M698" s="5" t="str">
        <f>TEXT(Table1[[#This Row],[div/86400]],"yyyy/mm/dd")</f>
        <v>1944/06/23</v>
      </c>
      <c r="N698" s="5">
        <f>Table1[[#This Row],[change to date]]+DATE(1970,1,1)</f>
        <v>41815</v>
      </c>
      <c r="O698" t="b">
        <v>0</v>
      </c>
      <c r="P698">
        <v>1</v>
      </c>
      <c r="Q698" t="b">
        <v>0</v>
      </c>
      <c r="R698" t="s">
        <v>8271</v>
      </c>
    </row>
    <row r="699" spans="1:18" ht="43.2" x14ac:dyDescent="0.55000000000000004">
      <c r="A699">
        <v>697</v>
      </c>
      <c r="B699" s="3" t="s">
        <v>698</v>
      </c>
      <c r="C699" s="3" t="s">
        <v>4807</v>
      </c>
      <c r="D699" s="10">
        <v>5000</v>
      </c>
      <c r="E699" s="12">
        <v>2319</v>
      </c>
      <c r="F699" s="14">
        <f>Table1[[#This Row],[pledged]]/Table1[[#This Row],[goal]]*100</f>
        <v>46.379999999999995</v>
      </c>
      <c r="G699" t="s">
        <v>8220</v>
      </c>
      <c r="H699" t="s">
        <v>8235</v>
      </c>
      <c r="I699" t="s">
        <v>8248</v>
      </c>
      <c r="J699">
        <v>1454502789</v>
      </c>
      <c r="K699">
        <v>1453206789</v>
      </c>
      <c r="L699">
        <f>Table1[[#This Row],[launched_at]]/86400</f>
        <v>16819.523020833334</v>
      </c>
      <c r="M699" s="5" t="str">
        <f>TEXT(Table1[[#This Row],[div/86400]],"yyyy/mm/dd")</f>
        <v>1946/01/17</v>
      </c>
      <c r="N699" s="5">
        <f>Table1[[#This Row],[change to date]]+DATE(1970,1,1)</f>
        <v>42388</v>
      </c>
      <c r="O699" t="b">
        <v>0</v>
      </c>
      <c r="P699">
        <v>114</v>
      </c>
      <c r="Q699" t="b">
        <v>0</v>
      </c>
      <c r="R699" t="s">
        <v>8271</v>
      </c>
    </row>
    <row r="700" spans="1:18" ht="43.2" x14ac:dyDescent="0.55000000000000004">
      <c r="A700">
        <v>698</v>
      </c>
      <c r="B700" s="3" t="s">
        <v>699</v>
      </c>
      <c r="C700" s="3" t="s">
        <v>4808</v>
      </c>
      <c r="D700" s="10">
        <v>100000</v>
      </c>
      <c r="E700" s="12">
        <v>15390</v>
      </c>
      <c r="F700" s="14">
        <f>Table1[[#This Row],[pledged]]/Table1[[#This Row],[goal]]*100</f>
        <v>15.39</v>
      </c>
      <c r="G700" t="s">
        <v>8220</v>
      </c>
      <c r="H700" t="s">
        <v>8223</v>
      </c>
      <c r="I700" t="s">
        <v>8245</v>
      </c>
      <c r="J700">
        <v>1411005600</v>
      </c>
      <c r="K700">
        <v>1408141245</v>
      </c>
      <c r="L700">
        <f>Table1[[#This Row],[launched_at]]/86400</f>
        <v>16297.93107638889</v>
      </c>
      <c r="M700" s="5" t="str">
        <f>TEXT(Table1[[#This Row],[div/86400]],"yyyy/mm/dd")</f>
        <v>1944/08/13</v>
      </c>
      <c r="N700" s="5">
        <f>Table1[[#This Row],[change to date]]+DATE(1970,1,1)</f>
        <v>41866</v>
      </c>
      <c r="O700" t="b">
        <v>0</v>
      </c>
      <c r="P700">
        <v>29</v>
      </c>
      <c r="Q700" t="b">
        <v>0</v>
      </c>
      <c r="R700" t="s">
        <v>8271</v>
      </c>
    </row>
    <row r="701" spans="1:18" ht="43.2" x14ac:dyDescent="0.55000000000000004">
      <c r="A701">
        <v>699</v>
      </c>
      <c r="B701" s="3" t="s">
        <v>700</v>
      </c>
      <c r="C701" s="3" t="s">
        <v>4809</v>
      </c>
      <c r="D701" s="10">
        <v>130000</v>
      </c>
      <c r="E701" s="12">
        <v>107148.74</v>
      </c>
      <c r="F701" s="14">
        <f>Table1[[#This Row],[pledged]]/Table1[[#This Row],[goal]]*100</f>
        <v>82.422107692307705</v>
      </c>
      <c r="G701" t="s">
        <v>8220</v>
      </c>
      <c r="H701" t="s">
        <v>8223</v>
      </c>
      <c r="I701" t="s">
        <v>8245</v>
      </c>
      <c r="J701">
        <v>1385136000</v>
      </c>
      <c r="K701">
        <v>1381923548</v>
      </c>
      <c r="L701">
        <f>Table1[[#This Row],[launched_at]]/86400</f>
        <v>15994.485509259259</v>
      </c>
      <c r="M701" s="5" t="str">
        <f>TEXT(Table1[[#This Row],[div/86400]],"yyyy/mm/dd")</f>
        <v>1943/10/15</v>
      </c>
      <c r="N701" s="5">
        <f>Table1[[#This Row],[change to date]]+DATE(1970,1,1)</f>
        <v>41563</v>
      </c>
      <c r="O701" t="b">
        <v>0</v>
      </c>
      <c r="P701">
        <v>890</v>
      </c>
      <c r="Q701" t="b">
        <v>0</v>
      </c>
      <c r="R701" t="s">
        <v>8271</v>
      </c>
    </row>
    <row r="702" spans="1:18" ht="43.2" x14ac:dyDescent="0.55000000000000004">
      <c r="A702">
        <v>700</v>
      </c>
      <c r="B702" s="3" t="s">
        <v>701</v>
      </c>
      <c r="C702" s="3" t="s">
        <v>4810</v>
      </c>
      <c r="D702" s="10">
        <v>15000</v>
      </c>
      <c r="E702" s="12">
        <v>403</v>
      </c>
      <c r="F702" s="14">
        <f>Table1[[#This Row],[pledged]]/Table1[[#This Row],[goal]]*100</f>
        <v>2.6866666666666665</v>
      </c>
      <c r="G702" t="s">
        <v>8220</v>
      </c>
      <c r="H702" t="s">
        <v>8226</v>
      </c>
      <c r="I702" t="s">
        <v>8248</v>
      </c>
      <c r="J702">
        <v>1484065881</v>
      </c>
      <c r="K702">
        <v>1481473881</v>
      </c>
      <c r="L702">
        <f>Table1[[#This Row],[launched_at]]/86400</f>
        <v>17146.688437500001</v>
      </c>
      <c r="M702" s="5" t="str">
        <f>TEXT(Table1[[#This Row],[div/86400]],"yyyy/mm/dd")</f>
        <v>1946/12/10</v>
      </c>
      <c r="N702" s="5">
        <f>Table1[[#This Row],[change to date]]+DATE(1970,1,1)</f>
        <v>42715</v>
      </c>
      <c r="O702" t="b">
        <v>0</v>
      </c>
      <c r="P702">
        <v>31</v>
      </c>
      <c r="Q702" t="b">
        <v>0</v>
      </c>
      <c r="R702" t="s">
        <v>8271</v>
      </c>
    </row>
    <row r="703" spans="1:18" ht="43.2" x14ac:dyDescent="0.55000000000000004">
      <c r="A703">
        <v>701</v>
      </c>
      <c r="B703" s="3" t="s">
        <v>702</v>
      </c>
      <c r="C703" s="3" t="s">
        <v>4811</v>
      </c>
      <c r="D703" s="10">
        <v>23000</v>
      </c>
      <c r="E703" s="12">
        <v>6118</v>
      </c>
      <c r="F703" s="14">
        <f>Table1[[#This Row],[pledged]]/Table1[[#This Row],[goal]]*100</f>
        <v>26.6</v>
      </c>
      <c r="G703" t="s">
        <v>8220</v>
      </c>
      <c r="H703" t="s">
        <v>8224</v>
      </c>
      <c r="I703" t="s">
        <v>8246</v>
      </c>
      <c r="J703">
        <v>1406130880</v>
      </c>
      <c r="K703">
        <v>1403538880</v>
      </c>
      <c r="L703">
        <f>Table1[[#This Row],[launched_at]]/86400</f>
        <v>16244.662962962962</v>
      </c>
      <c r="M703" s="5" t="str">
        <f>TEXT(Table1[[#This Row],[div/86400]],"yyyy/mm/dd")</f>
        <v>1944/06/21</v>
      </c>
      <c r="N703" s="5">
        <f>Table1[[#This Row],[change to date]]+DATE(1970,1,1)</f>
        <v>41813</v>
      </c>
      <c r="O703" t="b">
        <v>0</v>
      </c>
      <c r="P703">
        <v>21</v>
      </c>
      <c r="Q703" t="b">
        <v>0</v>
      </c>
      <c r="R703" t="s">
        <v>8271</v>
      </c>
    </row>
    <row r="704" spans="1:18" ht="43.2" x14ac:dyDescent="0.55000000000000004">
      <c r="A704">
        <v>702</v>
      </c>
      <c r="B704" s="3" t="s">
        <v>703</v>
      </c>
      <c r="C704" s="3" t="s">
        <v>4812</v>
      </c>
      <c r="D704" s="10">
        <v>15000</v>
      </c>
      <c r="E704" s="12">
        <v>4622.01</v>
      </c>
      <c r="F704" s="14">
        <f>Table1[[#This Row],[pledged]]/Table1[[#This Row],[goal]]*100</f>
        <v>30.813400000000001</v>
      </c>
      <c r="G704" t="s">
        <v>8220</v>
      </c>
      <c r="H704" t="s">
        <v>8223</v>
      </c>
      <c r="I704" t="s">
        <v>8245</v>
      </c>
      <c r="J704">
        <v>1480011987</v>
      </c>
      <c r="K704">
        <v>1477416387</v>
      </c>
      <c r="L704">
        <f>Table1[[#This Row],[launched_at]]/86400</f>
        <v>17099.726701388889</v>
      </c>
      <c r="M704" s="5" t="str">
        <f>TEXT(Table1[[#This Row],[div/86400]],"yyyy/mm/dd")</f>
        <v>1946/10/24</v>
      </c>
      <c r="N704" s="5">
        <f>Table1[[#This Row],[change to date]]+DATE(1970,1,1)</f>
        <v>42668</v>
      </c>
      <c r="O704" t="b">
        <v>0</v>
      </c>
      <c r="P704">
        <v>37</v>
      </c>
      <c r="Q704" t="b">
        <v>0</v>
      </c>
      <c r="R704" t="s">
        <v>8271</v>
      </c>
    </row>
    <row r="705" spans="1:18" ht="43.2" x14ac:dyDescent="0.55000000000000004">
      <c r="A705">
        <v>703</v>
      </c>
      <c r="B705" s="3" t="s">
        <v>704</v>
      </c>
      <c r="C705" s="3" t="s">
        <v>4813</v>
      </c>
      <c r="D705" s="10">
        <v>15000</v>
      </c>
      <c r="E705" s="12">
        <v>837</v>
      </c>
      <c r="F705" s="14">
        <f>Table1[[#This Row],[pledged]]/Table1[[#This Row],[goal]]*100</f>
        <v>5.58</v>
      </c>
      <c r="G705" t="s">
        <v>8220</v>
      </c>
      <c r="H705" t="s">
        <v>8223</v>
      </c>
      <c r="I705" t="s">
        <v>8245</v>
      </c>
      <c r="J705">
        <v>1485905520</v>
      </c>
      <c r="K705">
        <v>1481150949</v>
      </c>
      <c r="L705">
        <f>Table1[[#This Row],[launched_at]]/86400</f>
        <v>17142.950798611109</v>
      </c>
      <c r="M705" s="5" t="str">
        <f>TEXT(Table1[[#This Row],[div/86400]],"yyyy/mm/dd")</f>
        <v>1946/12/06</v>
      </c>
      <c r="N705" s="5">
        <f>Table1[[#This Row],[change to date]]+DATE(1970,1,1)</f>
        <v>42711</v>
      </c>
      <c r="O705" t="b">
        <v>0</v>
      </c>
      <c r="P705">
        <v>7</v>
      </c>
      <c r="Q705" t="b">
        <v>0</v>
      </c>
      <c r="R705" t="s">
        <v>8271</v>
      </c>
    </row>
    <row r="706" spans="1:18" ht="28.8" x14ac:dyDescent="0.55000000000000004">
      <c r="A706">
        <v>704</v>
      </c>
      <c r="B706" s="3" t="s">
        <v>705</v>
      </c>
      <c r="C706" s="3" t="s">
        <v>4814</v>
      </c>
      <c r="D706" s="10">
        <v>55000</v>
      </c>
      <c r="E706" s="12">
        <v>481</v>
      </c>
      <c r="F706" s="14">
        <f>Table1[[#This Row],[pledged]]/Table1[[#This Row],[goal]]*100</f>
        <v>0.87454545454545463</v>
      </c>
      <c r="G706" t="s">
        <v>8220</v>
      </c>
      <c r="H706" t="s">
        <v>8228</v>
      </c>
      <c r="I706" t="s">
        <v>8250</v>
      </c>
      <c r="J706">
        <v>1487565468</v>
      </c>
      <c r="K706">
        <v>1482381468</v>
      </c>
      <c r="L706">
        <f>Table1[[#This Row],[launched_at]]/86400</f>
        <v>17157.192916666667</v>
      </c>
      <c r="M706" s="5" t="str">
        <f>TEXT(Table1[[#This Row],[div/86400]],"yyyy/mm/dd")</f>
        <v>1946/12/21</v>
      </c>
      <c r="N706" s="5">
        <f>Table1[[#This Row],[change to date]]+DATE(1970,1,1)</f>
        <v>42726</v>
      </c>
      <c r="O706" t="b">
        <v>0</v>
      </c>
      <c r="P706">
        <v>4</v>
      </c>
      <c r="Q706" t="b">
        <v>0</v>
      </c>
      <c r="R706" t="s">
        <v>8271</v>
      </c>
    </row>
    <row r="707" spans="1:18" ht="28.8" x14ac:dyDescent="0.55000000000000004">
      <c r="A707">
        <v>705</v>
      </c>
      <c r="B707" s="3" t="s">
        <v>706</v>
      </c>
      <c r="C707" s="3" t="s">
        <v>4815</v>
      </c>
      <c r="D707" s="10">
        <v>100000</v>
      </c>
      <c r="E707" s="12">
        <v>977</v>
      </c>
      <c r="F707" s="14">
        <f>Table1[[#This Row],[pledged]]/Table1[[#This Row],[goal]]*100</f>
        <v>0.97699999999999987</v>
      </c>
      <c r="G707" t="s">
        <v>8220</v>
      </c>
      <c r="H707" t="s">
        <v>8232</v>
      </c>
      <c r="I707" t="s">
        <v>8248</v>
      </c>
      <c r="J707">
        <v>1484999278</v>
      </c>
      <c r="K707">
        <v>1482407278</v>
      </c>
      <c r="L707">
        <f>Table1[[#This Row],[launched_at]]/86400</f>
        <v>17157.491643518519</v>
      </c>
      <c r="M707" s="5" t="str">
        <f>TEXT(Table1[[#This Row],[div/86400]],"yyyy/mm/dd")</f>
        <v>1946/12/21</v>
      </c>
      <c r="N707" s="5">
        <f>Table1[[#This Row],[change to date]]+DATE(1970,1,1)</f>
        <v>42726</v>
      </c>
      <c r="O707" t="b">
        <v>0</v>
      </c>
      <c r="P707">
        <v>5</v>
      </c>
      <c r="Q707" t="b">
        <v>0</v>
      </c>
      <c r="R707" t="s">
        <v>8271</v>
      </c>
    </row>
    <row r="708" spans="1:18" ht="43.2" x14ac:dyDescent="0.55000000000000004">
      <c r="A708">
        <v>706</v>
      </c>
      <c r="B708" s="3" t="s">
        <v>707</v>
      </c>
      <c r="C708" s="3" t="s">
        <v>4816</v>
      </c>
      <c r="D708" s="10">
        <v>100000</v>
      </c>
      <c r="E708" s="12">
        <v>0</v>
      </c>
      <c r="F708" s="14">
        <f>Table1[[#This Row],[pledged]]/Table1[[#This Row],[goal]]*100</f>
        <v>0</v>
      </c>
      <c r="G708" t="s">
        <v>8220</v>
      </c>
      <c r="H708" t="s">
        <v>8226</v>
      </c>
      <c r="I708" t="s">
        <v>8248</v>
      </c>
      <c r="J708">
        <v>1481740740</v>
      </c>
      <c r="K708">
        <v>1478130783</v>
      </c>
      <c r="L708">
        <f>Table1[[#This Row],[launched_at]]/86400</f>
        <v>17107.995173611111</v>
      </c>
      <c r="M708" s="5" t="str">
        <f>TEXT(Table1[[#This Row],[div/86400]],"yyyy/mm/dd")</f>
        <v>1946/11/01</v>
      </c>
      <c r="N708" s="5">
        <f>Table1[[#This Row],[change to date]]+DATE(1970,1,1)</f>
        <v>42676</v>
      </c>
      <c r="O708" t="b">
        <v>0</v>
      </c>
      <c r="P708">
        <v>0</v>
      </c>
      <c r="Q708" t="b">
        <v>0</v>
      </c>
      <c r="R708" t="s">
        <v>8271</v>
      </c>
    </row>
    <row r="709" spans="1:18" ht="43.2" x14ac:dyDescent="0.55000000000000004">
      <c r="A709">
        <v>707</v>
      </c>
      <c r="B709" s="3" t="s">
        <v>708</v>
      </c>
      <c r="C709" s="3" t="s">
        <v>4817</v>
      </c>
      <c r="D709" s="10">
        <v>68000</v>
      </c>
      <c r="E709" s="12">
        <v>53670.6</v>
      </c>
      <c r="F709" s="14">
        <f>Table1[[#This Row],[pledged]]/Table1[[#This Row],[goal]]*100</f>
        <v>78.927352941176466</v>
      </c>
      <c r="G709" t="s">
        <v>8220</v>
      </c>
      <c r="H709" t="s">
        <v>8224</v>
      </c>
      <c r="I709" t="s">
        <v>8246</v>
      </c>
      <c r="J709">
        <v>1483286127</v>
      </c>
      <c r="K709">
        <v>1479830127</v>
      </c>
      <c r="L709">
        <f>Table1[[#This Row],[launched_at]]/86400</f>
        <v>17127.663506944446</v>
      </c>
      <c r="M709" s="5" t="str">
        <f>TEXT(Table1[[#This Row],[div/86400]],"yyyy/mm/dd")</f>
        <v>1946/11/21</v>
      </c>
      <c r="N709" s="5">
        <f>Table1[[#This Row],[change to date]]+DATE(1970,1,1)</f>
        <v>42696</v>
      </c>
      <c r="O709" t="b">
        <v>0</v>
      </c>
      <c r="P709">
        <v>456</v>
      </c>
      <c r="Q709" t="b">
        <v>0</v>
      </c>
      <c r="R709" t="s">
        <v>8271</v>
      </c>
    </row>
    <row r="710" spans="1:18" ht="43.2" x14ac:dyDescent="0.55000000000000004">
      <c r="A710">
        <v>708</v>
      </c>
      <c r="B710" s="3" t="s">
        <v>709</v>
      </c>
      <c r="C710" s="3" t="s">
        <v>4818</v>
      </c>
      <c r="D710" s="10">
        <v>40000</v>
      </c>
      <c r="E710" s="12">
        <v>8837</v>
      </c>
      <c r="F710" s="14">
        <f>Table1[[#This Row],[pledged]]/Table1[[#This Row],[goal]]*100</f>
        <v>22.092500000000001</v>
      </c>
      <c r="G710" t="s">
        <v>8220</v>
      </c>
      <c r="H710" t="s">
        <v>8224</v>
      </c>
      <c r="I710" t="s">
        <v>8246</v>
      </c>
      <c r="J710">
        <v>1410616600</v>
      </c>
      <c r="K710">
        <v>1405432600</v>
      </c>
      <c r="L710">
        <f>Table1[[#This Row],[launched_at]]/86400</f>
        <v>16266.581018518518</v>
      </c>
      <c r="M710" s="5" t="str">
        <f>TEXT(Table1[[#This Row],[div/86400]],"yyyy/mm/dd")</f>
        <v>1944/07/13</v>
      </c>
      <c r="N710" s="5">
        <f>Table1[[#This Row],[change to date]]+DATE(1970,1,1)</f>
        <v>41835</v>
      </c>
      <c r="O710" t="b">
        <v>0</v>
      </c>
      <c r="P710">
        <v>369</v>
      </c>
      <c r="Q710" t="b">
        <v>0</v>
      </c>
      <c r="R710" t="s">
        <v>8271</v>
      </c>
    </row>
    <row r="711" spans="1:18" ht="28.8" x14ac:dyDescent="0.55000000000000004">
      <c r="A711">
        <v>709</v>
      </c>
      <c r="B711" s="3" t="s">
        <v>710</v>
      </c>
      <c r="C711" s="3" t="s">
        <v>4819</v>
      </c>
      <c r="D711" s="10">
        <v>15000</v>
      </c>
      <c r="E711" s="12">
        <v>61</v>
      </c>
      <c r="F711" s="14">
        <f>Table1[[#This Row],[pledged]]/Table1[[#This Row],[goal]]*100</f>
        <v>0.40666666666666662</v>
      </c>
      <c r="G711" t="s">
        <v>8220</v>
      </c>
      <c r="H711" t="s">
        <v>8223</v>
      </c>
      <c r="I711" t="s">
        <v>8245</v>
      </c>
      <c r="J711">
        <v>1417741159</v>
      </c>
      <c r="K711">
        <v>1415149159</v>
      </c>
      <c r="L711">
        <f>Table1[[#This Row],[launched_at]]/86400</f>
        <v>16379.041192129629</v>
      </c>
      <c r="M711" s="5" t="str">
        <f>TEXT(Table1[[#This Row],[div/86400]],"yyyy/mm/dd")</f>
        <v>1944/11/03</v>
      </c>
      <c r="N711" s="5">
        <f>Table1[[#This Row],[change to date]]+DATE(1970,1,1)</f>
        <v>41948</v>
      </c>
      <c r="O711" t="b">
        <v>0</v>
      </c>
      <c r="P711">
        <v>2</v>
      </c>
      <c r="Q711" t="b">
        <v>0</v>
      </c>
      <c r="R711" t="s">
        <v>8271</v>
      </c>
    </row>
    <row r="712" spans="1:18" ht="28.8" x14ac:dyDescent="0.55000000000000004">
      <c r="A712">
        <v>710</v>
      </c>
      <c r="B712" s="3" t="s">
        <v>711</v>
      </c>
      <c r="C712" s="3" t="s">
        <v>4820</v>
      </c>
      <c r="D712" s="10">
        <v>1200</v>
      </c>
      <c r="E712" s="12">
        <v>0</v>
      </c>
      <c r="F712" s="14">
        <f>Table1[[#This Row],[pledged]]/Table1[[#This Row],[goal]]*100</f>
        <v>0</v>
      </c>
      <c r="G712" t="s">
        <v>8220</v>
      </c>
      <c r="H712" t="s">
        <v>8228</v>
      </c>
      <c r="I712" t="s">
        <v>8250</v>
      </c>
      <c r="J712">
        <v>1408495440</v>
      </c>
      <c r="K712">
        <v>1405640302</v>
      </c>
      <c r="L712">
        <f>Table1[[#This Row],[launched_at]]/86400</f>
        <v>16268.984976851852</v>
      </c>
      <c r="M712" s="5" t="str">
        <f>TEXT(Table1[[#This Row],[div/86400]],"yyyy/mm/dd")</f>
        <v>1944/07/15</v>
      </c>
      <c r="N712" s="5">
        <f>Table1[[#This Row],[change to date]]+DATE(1970,1,1)</f>
        <v>41837</v>
      </c>
      <c r="O712" t="b">
        <v>0</v>
      </c>
      <c r="P712">
        <v>0</v>
      </c>
      <c r="Q712" t="b">
        <v>0</v>
      </c>
      <c r="R712" t="s">
        <v>8271</v>
      </c>
    </row>
    <row r="713" spans="1:18" ht="43.2" x14ac:dyDescent="0.55000000000000004">
      <c r="A713">
        <v>711</v>
      </c>
      <c r="B713" s="3" t="s">
        <v>712</v>
      </c>
      <c r="C713" s="3" t="s">
        <v>4821</v>
      </c>
      <c r="D713" s="10">
        <v>100000</v>
      </c>
      <c r="E713" s="12">
        <v>33791</v>
      </c>
      <c r="F713" s="14">
        <f>Table1[[#This Row],[pledged]]/Table1[[#This Row],[goal]]*100</f>
        <v>33.790999999999997</v>
      </c>
      <c r="G713" t="s">
        <v>8220</v>
      </c>
      <c r="H713" t="s">
        <v>8232</v>
      </c>
      <c r="I713" t="s">
        <v>8248</v>
      </c>
      <c r="J713">
        <v>1481716868</v>
      </c>
      <c r="K713">
        <v>1478257268</v>
      </c>
      <c r="L713">
        <f>Table1[[#This Row],[launched_at]]/86400</f>
        <v>17109.459120370371</v>
      </c>
      <c r="M713" s="5" t="str">
        <f>TEXT(Table1[[#This Row],[div/86400]],"yyyy/mm/dd")</f>
        <v>1946/11/03</v>
      </c>
      <c r="N713" s="5">
        <f>Table1[[#This Row],[change to date]]+DATE(1970,1,1)</f>
        <v>42678</v>
      </c>
      <c r="O713" t="b">
        <v>0</v>
      </c>
      <c r="P713">
        <v>338</v>
      </c>
      <c r="Q713" t="b">
        <v>0</v>
      </c>
      <c r="R713" t="s">
        <v>8271</v>
      </c>
    </row>
    <row r="714" spans="1:18" ht="43.2" x14ac:dyDescent="0.55000000000000004">
      <c r="A714">
        <v>712</v>
      </c>
      <c r="B714" s="3" t="s">
        <v>713</v>
      </c>
      <c r="C714" s="3" t="s">
        <v>4822</v>
      </c>
      <c r="D714" s="10">
        <v>48500</v>
      </c>
      <c r="E714" s="12">
        <v>105</v>
      </c>
      <c r="F714" s="14">
        <f>Table1[[#This Row],[pledged]]/Table1[[#This Row],[goal]]*100</f>
        <v>0.21649484536082475</v>
      </c>
      <c r="G714" t="s">
        <v>8220</v>
      </c>
      <c r="H714" t="s">
        <v>8223</v>
      </c>
      <c r="I714" t="s">
        <v>8245</v>
      </c>
      <c r="J714">
        <v>1455466832</v>
      </c>
      <c r="K714">
        <v>1452874832</v>
      </c>
      <c r="L714">
        <f>Table1[[#This Row],[launched_at]]/86400</f>
        <v>16815.680925925924</v>
      </c>
      <c r="M714" s="5" t="str">
        <f>TEXT(Table1[[#This Row],[div/86400]],"yyyy/mm/dd")</f>
        <v>1946/01/13</v>
      </c>
      <c r="N714" s="5">
        <f>Table1[[#This Row],[change to date]]+DATE(1970,1,1)</f>
        <v>42384</v>
      </c>
      <c r="O714" t="b">
        <v>0</v>
      </c>
      <c r="P714">
        <v>4</v>
      </c>
      <c r="Q714" t="b">
        <v>0</v>
      </c>
      <c r="R714" t="s">
        <v>8271</v>
      </c>
    </row>
    <row r="715" spans="1:18" ht="43.2" x14ac:dyDescent="0.55000000000000004">
      <c r="A715">
        <v>713</v>
      </c>
      <c r="B715" s="3" t="s">
        <v>714</v>
      </c>
      <c r="C715" s="3" t="s">
        <v>4823</v>
      </c>
      <c r="D715" s="10">
        <v>25000</v>
      </c>
      <c r="E715" s="12">
        <v>199</v>
      </c>
      <c r="F715" s="14">
        <f>Table1[[#This Row],[pledged]]/Table1[[#This Row],[goal]]*100</f>
        <v>0.79600000000000004</v>
      </c>
      <c r="G715" t="s">
        <v>8220</v>
      </c>
      <c r="H715" t="s">
        <v>8236</v>
      </c>
      <c r="I715" t="s">
        <v>8248</v>
      </c>
      <c r="J715">
        <v>1465130532</v>
      </c>
      <c r="K715">
        <v>1462538532</v>
      </c>
      <c r="L715">
        <f>Table1[[#This Row],[launched_at]]/86400</f>
        <v>16927.529305555556</v>
      </c>
      <c r="M715" s="5" t="str">
        <f>TEXT(Table1[[#This Row],[div/86400]],"yyyy/mm/dd")</f>
        <v>1946/05/05</v>
      </c>
      <c r="N715" s="5">
        <f>Table1[[#This Row],[change to date]]+DATE(1970,1,1)</f>
        <v>42496</v>
      </c>
      <c r="O715" t="b">
        <v>0</v>
      </c>
      <c r="P715">
        <v>1</v>
      </c>
      <c r="Q715" t="b">
        <v>0</v>
      </c>
      <c r="R715" t="s">
        <v>8271</v>
      </c>
    </row>
    <row r="716" spans="1:18" ht="43.2" x14ac:dyDescent="0.55000000000000004">
      <c r="A716">
        <v>714</v>
      </c>
      <c r="B716" s="3" t="s">
        <v>715</v>
      </c>
      <c r="C716" s="3" t="s">
        <v>4824</v>
      </c>
      <c r="D716" s="10">
        <v>15000</v>
      </c>
      <c r="E716" s="12">
        <v>2249</v>
      </c>
      <c r="F716" s="14">
        <f>Table1[[#This Row],[pledged]]/Table1[[#This Row],[goal]]*100</f>
        <v>14.993333333333334</v>
      </c>
      <c r="G716" t="s">
        <v>8220</v>
      </c>
      <c r="H716" t="s">
        <v>8223</v>
      </c>
      <c r="I716" t="s">
        <v>8245</v>
      </c>
      <c r="J716">
        <v>1488308082</v>
      </c>
      <c r="K716">
        <v>1483124082</v>
      </c>
      <c r="L716">
        <f>Table1[[#This Row],[launched_at]]/86400</f>
        <v>17165.787986111111</v>
      </c>
      <c r="M716" s="5" t="str">
        <f>TEXT(Table1[[#This Row],[div/86400]],"yyyy/mm/dd")</f>
        <v>1946/12/29</v>
      </c>
      <c r="N716" s="5">
        <f>Table1[[#This Row],[change to date]]+DATE(1970,1,1)</f>
        <v>42734</v>
      </c>
      <c r="O716" t="b">
        <v>0</v>
      </c>
      <c r="P716">
        <v>28</v>
      </c>
      <c r="Q716" t="b">
        <v>0</v>
      </c>
      <c r="R716" t="s">
        <v>8271</v>
      </c>
    </row>
    <row r="717" spans="1:18" ht="43.2" x14ac:dyDescent="0.55000000000000004">
      <c r="A717">
        <v>715</v>
      </c>
      <c r="B717" s="3" t="s">
        <v>716</v>
      </c>
      <c r="C717" s="3" t="s">
        <v>4825</v>
      </c>
      <c r="D717" s="10">
        <v>27500</v>
      </c>
      <c r="E717" s="12">
        <v>1389</v>
      </c>
      <c r="F717" s="14">
        <f>Table1[[#This Row],[pledged]]/Table1[[#This Row],[goal]]*100</f>
        <v>5.0509090909090908</v>
      </c>
      <c r="G717" t="s">
        <v>8220</v>
      </c>
      <c r="H717" t="s">
        <v>8223</v>
      </c>
      <c r="I717" t="s">
        <v>8245</v>
      </c>
      <c r="J717">
        <v>1446693040</v>
      </c>
      <c r="K717">
        <v>1443233440</v>
      </c>
      <c r="L717">
        <f>Table1[[#This Row],[launched_at]]/86400</f>
        <v>16704.090740740739</v>
      </c>
      <c r="M717" s="5" t="str">
        <f>TEXT(Table1[[#This Row],[div/86400]],"yyyy/mm/dd")</f>
        <v>1945/09/24</v>
      </c>
      <c r="N717" s="5">
        <f>Table1[[#This Row],[change to date]]+DATE(1970,1,1)</f>
        <v>42273</v>
      </c>
      <c r="O717" t="b">
        <v>0</v>
      </c>
      <c r="P717">
        <v>12</v>
      </c>
      <c r="Q717" t="b">
        <v>0</v>
      </c>
      <c r="R717" t="s">
        <v>8271</v>
      </c>
    </row>
    <row r="718" spans="1:18" ht="43.2" x14ac:dyDescent="0.55000000000000004">
      <c r="A718">
        <v>716</v>
      </c>
      <c r="B718" s="3" t="s">
        <v>717</v>
      </c>
      <c r="C718" s="3" t="s">
        <v>4826</v>
      </c>
      <c r="D718" s="10">
        <v>7000</v>
      </c>
      <c r="E718" s="12">
        <v>715</v>
      </c>
      <c r="F718" s="14">
        <f>Table1[[#This Row],[pledged]]/Table1[[#This Row],[goal]]*100</f>
        <v>10.214285714285715</v>
      </c>
      <c r="G718" t="s">
        <v>8220</v>
      </c>
      <c r="H718" t="s">
        <v>8223</v>
      </c>
      <c r="I718" t="s">
        <v>8245</v>
      </c>
      <c r="J718">
        <v>1417392000</v>
      </c>
      <c r="K718">
        <v>1414511307</v>
      </c>
      <c r="L718">
        <f>Table1[[#This Row],[launched_at]]/86400</f>
        <v>16371.658645833333</v>
      </c>
      <c r="M718" s="5" t="str">
        <f>TEXT(Table1[[#This Row],[div/86400]],"yyyy/mm/dd")</f>
        <v>1944/10/26</v>
      </c>
      <c r="N718" s="5">
        <f>Table1[[#This Row],[change to date]]+DATE(1970,1,1)</f>
        <v>41940</v>
      </c>
      <c r="O718" t="b">
        <v>0</v>
      </c>
      <c r="P718">
        <v>16</v>
      </c>
      <c r="Q718" t="b">
        <v>0</v>
      </c>
      <c r="R718" t="s">
        <v>8271</v>
      </c>
    </row>
    <row r="719" spans="1:18" x14ac:dyDescent="0.55000000000000004">
      <c r="A719">
        <v>717</v>
      </c>
      <c r="B719" s="3" t="s">
        <v>718</v>
      </c>
      <c r="C719" s="3" t="s">
        <v>4827</v>
      </c>
      <c r="D719" s="10">
        <v>100000</v>
      </c>
      <c r="E719" s="12">
        <v>305</v>
      </c>
      <c r="F719" s="14">
        <f>Table1[[#This Row],[pledged]]/Table1[[#This Row],[goal]]*100</f>
        <v>0.30499999999999999</v>
      </c>
      <c r="G719" t="s">
        <v>8220</v>
      </c>
      <c r="H719" t="s">
        <v>8223</v>
      </c>
      <c r="I719" t="s">
        <v>8245</v>
      </c>
      <c r="J719">
        <v>1409949002</v>
      </c>
      <c r="K719">
        <v>1407357002</v>
      </c>
      <c r="L719">
        <f>Table1[[#This Row],[launched_at]]/86400</f>
        <v>16288.854189814814</v>
      </c>
      <c r="M719" s="5" t="str">
        <f>TEXT(Table1[[#This Row],[div/86400]],"yyyy/mm/dd")</f>
        <v>1944/08/04</v>
      </c>
      <c r="N719" s="5">
        <f>Table1[[#This Row],[change to date]]+DATE(1970,1,1)</f>
        <v>41857</v>
      </c>
      <c r="O719" t="b">
        <v>0</v>
      </c>
      <c r="P719">
        <v>4</v>
      </c>
      <c r="Q719" t="b">
        <v>0</v>
      </c>
      <c r="R719" t="s">
        <v>8271</v>
      </c>
    </row>
    <row r="720" spans="1:18" ht="43.2" x14ac:dyDescent="0.55000000000000004">
      <c r="A720">
        <v>718</v>
      </c>
      <c r="B720" s="3" t="s">
        <v>719</v>
      </c>
      <c r="C720" s="3" t="s">
        <v>4828</v>
      </c>
      <c r="D720" s="10">
        <v>12000</v>
      </c>
      <c r="E720" s="12">
        <v>90</v>
      </c>
      <c r="F720" s="14">
        <f>Table1[[#This Row],[pledged]]/Table1[[#This Row],[goal]]*100</f>
        <v>0.75</v>
      </c>
      <c r="G720" t="s">
        <v>8220</v>
      </c>
      <c r="H720" t="s">
        <v>8223</v>
      </c>
      <c r="I720" t="s">
        <v>8245</v>
      </c>
      <c r="J720">
        <v>1487397540</v>
      </c>
      <c r="K720">
        <v>1484684247</v>
      </c>
      <c r="L720">
        <f>Table1[[#This Row],[launched_at]]/86400</f>
        <v>17183.84545138889</v>
      </c>
      <c r="M720" s="5" t="str">
        <f>TEXT(Table1[[#This Row],[div/86400]],"yyyy/mm/dd")</f>
        <v>1947/01/16</v>
      </c>
      <c r="N720" s="5">
        <f>Table1[[#This Row],[change to date]]+DATE(1970,1,1)</f>
        <v>42752</v>
      </c>
      <c r="O720" t="b">
        <v>0</v>
      </c>
      <c r="P720">
        <v>4</v>
      </c>
      <c r="Q720" t="b">
        <v>0</v>
      </c>
      <c r="R720" t="s">
        <v>8271</v>
      </c>
    </row>
    <row r="721" spans="1:18" ht="43.2" x14ac:dyDescent="0.55000000000000004">
      <c r="A721">
        <v>719</v>
      </c>
      <c r="B721" s="3" t="s">
        <v>720</v>
      </c>
      <c r="C721" s="3" t="s">
        <v>4829</v>
      </c>
      <c r="D721" s="10">
        <v>15000</v>
      </c>
      <c r="E721" s="12">
        <v>194</v>
      </c>
      <c r="F721" s="14">
        <f>Table1[[#This Row],[pledged]]/Table1[[#This Row],[goal]]*100</f>
        <v>1.2933333333333332</v>
      </c>
      <c r="G721" t="s">
        <v>8220</v>
      </c>
      <c r="H721" t="s">
        <v>8223</v>
      </c>
      <c r="I721" t="s">
        <v>8245</v>
      </c>
      <c r="J721">
        <v>1456189076</v>
      </c>
      <c r="K721">
        <v>1454979476</v>
      </c>
      <c r="L721">
        <f>Table1[[#This Row],[launched_at]]/86400</f>
        <v>16840.040231481482</v>
      </c>
      <c r="M721" s="5" t="str">
        <f>TEXT(Table1[[#This Row],[div/86400]],"yyyy/mm/dd")</f>
        <v>1946/02/07</v>
      </c>
      <c r="N721" s="5">
        <f>Table1[[#This Row],[change to date]]+DATE(1970,1,1)</f>
        <v>42409</v>
      </c>
      <c r="O721" t="b">
        <v>0</v>
      </c>
      <c r="P721">
        <v>10</v>
      </c>
      <c r="Q721" t="b">
        <v>0</v>
      </c>
      <c r="R721" t="s">
        <v>8271</v>
      </c>
    </row>
    <row r="722" spans="1:18" ht="43.2" x14ac:dyDescent="0.55000000000000004">
      <c r="A722">
        <v>720</v>
      </c>
      <c r="B722" s="3" t="s">
        <v>721</v>
      </c>
      <c r="C722" s="3" t="s">
        <v>4830</v>
      </c>
      <c r="D722" s="10">
        <v>1900</v>
      </c>
      <c r="E722" s="12">
        <v>2735</v>
      </c>
      <c r="F722" s="14">
        <f>Table1[[#This Row],[pledged]]/Table1[[#This Row],[goal]]*100</f>
        <v>143.94736842105263</v>
      </c>
      <c r="G722" t="s">
        <v>8218</v>
      </c>
      <c r="H722" t="s">
        <v>8223</v>
      </c>
      <c r="I722" t="s">
        <v>8245</v>
      </c>
      <c r="J722">
        <v>1327851291</v>
      </c>
      <c r="K722">
        <v>1325432091</v>
      </c>
      <c r="L722">
        <f>Table1[[#This Row],[launched_at]]/86400</f>
        <v>15340.649201388889</v>
      </c>
      <c r="M722" s="5" t="str">
        <f>TEXT(Table1[[#This Row],[div/86400]],"yyyy/mm/dd")</f>
        <v>1941/12/30</v>
      </c>
      <c r="N722" s="5">
        <f>Table1[[#This Row],[change to date]]+DATE(1970,1,1)</f>
        <v>40909</v>
      </c>
      <c r="O722" t="b">
        <v>0</v>
      </c>
      <c r="P722">
        <v>41</v>
      </c>
      <c r="Q722" t="b">
        <v>1</v>
      </c>
      <c r="R722" t="s">
        <v>8272</v>
      </c>
    </row>
    <row r="723" spans="1:18" ht="43.2" x14ac:dyDescent="0.55000000000000004">
      <c r="A723">
        <v>721</v>
      </c>
      <c r="B723" s="3" t="s">
        <v>722</v>
      </c>
      <c r="C723" s="3" t="s">
        <v>4831</v>
      </c>
      <c r="D723" s="10">
        <v>8200</v>
      </c>
      <c r="E723" s="12">
        <v>10013</v>
      </c>
      <c r="F723" s="14">
        <f>Table1[[#This Row],[pledged]]/Table1[[#This Row],[goal]]*100</f>
        <v>122.10975609756099</v>
      </c>
      <c r="G723" t="s">
        <v>8218</v>
      </c>
      <c r="H723" t="s">
        <v>8223</v>
      </c>
      <c r="I723" t="s">
        <v>8245</v>
      </c>
      <c r="J723">
        <v>1406900607</v>
      </c>
      <c r="K723">
        <v>1403012607</v>
      </c>
      <c r="L723">
        <f>Table1[[#This Row],[launched_at]]/86400</f>
        <v>16238.571840277778</v>
      </c>
      <c r="M723" s="5" t="str">
        <f>TEXT(Table1[[#This Row],[div/86400]],"yyyy/mm/dd")</f>
        <v>1944/06/15</v>
      </c>
      <c r="N723" s="5">
        <f>Table1[[#This Row],[change to date]]+DATE(1970,1,1)</f>
        <v>41807</v>
      </c>
      <c r="O723" t="b">
        <v>0</v>
      </c>
      <c r="P723">
        <v>119</v>
      </c>
      <c r="Q723" t="b">
        <v>1</v>
      </c>
      <c r="R723" t="s">
        <v>8272</v>
      </c>
    </row>
    <row r="724" spans="1:18" ht="43.2" x14ac:dyDescent="0.55000000000000004">
      <c r="A724">
        <v>722</v>
      </c>
      <c r="B724" s="3" t="s">
        <v>723</v>
      </c>
      <c r="C724" s="3" t="s">
        <v>4832</v>
      </c>
      <c r="D724" s="10">
        <v>25000</v>
      </c>
      <c r="E724" s="12">
        <v>33006</v>
      </c>
      <c r="F724" s="14">
        <f>Table1[[#This Row],[pledged]]/Table1[[#This Row],[goal]]*100</f>
        <v>132.024</v>
      </c>
      <c r="G724" t="s">
        <v>8218</v>
      </c>
      <c r="H724" t="s">
        <v>8223</v>
      </c>
      <c r="I724" t="s">
        <v>8245</v>
      </c>
      <c r="J724">
        <v>1333909178</v>
      </c>
      <c r="K724">
        <v>1331320778</v>
      </c>
      <c r="L724">
        <f>Table1[[#This Row],[launched_at]]/86400</f>
        <v>15408.805300925926</v>
      </c>
      <c r="M724" s="5" t="str">
        <f>TEXT(Table1[[#This Row],[div/86400]],"yyyy/mm/dd")</f>
        <v>1942/03/08</v>
      </c>
      <c r="N724" s="5">
        <f>Table1[[#This Row],[change to date]]+DATE(1970,1,1)</f>
        <v>40977</v>
      </c>
      <c r="O724" t="b">
        <v>0</v>
      </c>
      <c r="P724">
        <v>153</v>
      </c>
      <c r="Q724" t="b">
        <v>1</v>
      </c>
      <c r="R724" t="s">
        <v>8272</v>
      </c>
    </row>
    <row r="725" spans="1:18" ht="28.8" x14ac:dyDescent="0.55000000000000004">
      <c r="A725">
        <v>723</v>
      </c>
      <c r="B725" s="3" t="s">
        <v>724</v>
      </c>
      <c r="C725" s="3" t="s">
        <v>4833</v>
      </c>
      <c r="D725" s="10">
        <v>5000</v>
      </c>
      <c r="E725" s="12">
        <v>5469</v>
      </c>
      <c r="F725" s="14">
        <f>Table1[[#This Row],[pledged]]/Table1[[#This Row],[goal]]*100</f>
        <v>109.38000000000001</v>
      </c>
      <c r="G725" t="s">
        <v>8218</v>
      </c>
      <c r="H725" t="s">
        <v>8223</v>
      </c>
      <c r="I725" t="s">
        <v>8245</v>
      </c>
      <c r="J725">
        <v>1438228740</v>
      </c>
      <c r="K725">
        <v>1435606549</v>
      </c>
      <c r="L725">
        <f>Table1[[#This Row],[launched_at]]/86400</f>
        <v>16615.81653935185</v>
      </c>
      <c r="M725" s="5" t="str">
        <f>TEXT(Table1[[#This Row],[div/86400]],"yyyy/mm/dd")</f>
        <v>1945/06/27</v>
      </c>
      <c r="N725" s="5">
        <f>Table1[[#This Row],[change to date]]+DATE(1970,1,1)</f>
        <v>42184</v>
      </c>
      <c r="O725" t="b">
        <v>0</v>
      </c>
      <c r="P725">
        <v>100</v>
      </c>
      <c r="Q725" t="b">
        <v>1</v>
      </c>
      <c r="R725" t="s">
        <v>8272</v>
      </c>
    </row>
    <row r="726" spans="1:18" ht="43.2" x14ac:dyDescent="0.55000000000000004">
      <c r="A726">
        <v>724</v>
      </c>
      <c r="B726" s="3" t="s">
        <v>725</v>
      </c>
      <c r="C726" s="3" t="s">
        <v>4834</v>
      </c>
      <c r="D726" s="10">
        <v>7000</v>
      </c>
      <c r="E726" s="12">
        <v>7383.01</v>
      </c>
      <c r="F726" s="14">
        <f>Table1[[#This Row],[pledged]]/Table1[[#This Row],[goal]]*100</f>
        <v>105.47157142857144</v>
      </c>
      <c r="G726" t="s">
        <v>8218</v>
      </c>
      <c r="H726" t="s">
        <v>8223</v>
      </c>
      <c r="I726" t="s">
        <v>8245</v>
      </c>
      <c r="J726">
        <v>1309447163</v>
      </c>
      <c r="K726">
        <v>1306855163</v>
      </c>
      <c r="L726">
        <f>Table1[[#This Row],[launched_at]]/86400</f>
        <v>15125.638460648148</v>
      </c>
      <c r="M726" s="5" t="str">
        <f>TEXT(Table1[[#This Row],[div/86400]],"yyyy/mm/dd")</f>
        <v>1941/05/29</v>
      </c>
      <c r="N726" s="5">
        <f>Table1[[#This Row],[change to date]]+DATE(1970,1,1)</f>
        <v>40694</v>
      </c>
      <c r="O726" t="b">
        <v>0</v>
      </c>
      <c r="P726">
        <v>143</v>
      </c>
      <c r="Q726" t="b">
        <v>1</v>
      </c>
      <c r="R726" t="s">
        <v>8272</v>
      </c>
    </row>
    <row r="727" spans="1:18" ht="43.2" x14ac:dyDescent="0.55000000000000004">
      <c r="A727">
        <v>725</v>
      </c>
      <c r="B727" s="3" t="s">
        <v>726</v>
      </c>
      <c r="C727" s="3" t="s">
        <v>4835</v>
      </c>
      <c r="D727" s="10">
        <v>20000</v>
      </c>
      <c r="E727" s="12">
        <v>20070</v>
      </c>
      <c r="F727" s="14">
        <f>Table1[[#This Row],[pledged]]/Table1[[#This Row],[goal]]*100</f>
        <v>100.35000000000001</v>
      </c>
      <c r="G727" t="s">
        <v>8218</v>
      </c>
      <c r="H727" t="s">
        <v>8223</v>
      </c>
      <c r="I727" t="s">
        <v>8245</v>
      </c>
      <c r="J727">
        <v>1450018912</v>
      </c>
      <c r="K727">
        <v>1447426912</v>
      </c>
      <c r="L727">
        <f>Table1[[#This Row],[launched_at]]/86400</f>
        <v>16752.626296296297</v>
      </c>
      <c r="M727" s="5" t="str">
        <f>TEXT(Table1[[#This Row],[div/86400]],"yyyy/mm/dd")</f>
        <v>1945/11/11</v>
      </c>
      <c r="N727" s="5">
        <f>Table1[[#This Row],[change to date]]+DATE(1970,1,1)</f>
        <v>42321</v>
      </c>
      <c r="O727" t="b">
        <v>0</v>
      </c>
      <c r="P727">
        <v>140</v>
      </c>
      <c r="Q727" t="b">
        <v>1</v>
      </c>
      <c r="R727" t="s">
        <v>8272</v>
      </c>
    </row>
    <row r="728" spans="1:18" ht="43.2" x14ac:dyDescent="0.55000000000000004">
      <c r="A728">
        <v>726</v>
      </c>
      <c r="B728" s="3" t="s">
        <v>727</v>
      </c>
      <c r="C728" s="3" t="s">
        <v>4836</v>
      </c>
      <c r="D728" s="10">
        <v>2500</v>
      </c>
      <c r="E728" s="12">
        <v>2535</v>
      </c>
      <c r="F728" s="14">
        <f>Table1[[#This Row],[pledged]]/Table1[[#This Row],[goal]]*100</f>
        <v>101.4</v>
      </c>
      <c r="G728" t="s">
        <v>8218</v>
      </c>
      <c r="H728" t="s">
        <v>8223</v>
      </c>
      <c r="I728" t="s">
        <v>8245</v>
      </c>
      <c r="J728">
        <v>1365728487</v>
      </c>
      <c r="K728">
        <v>1363136487</v>
      </c>
      <c r="L728">
        <f>Table1[[#This Row],[launched_at]]/86400</f>
        <v>15777.042673611111</v>
      </c>
      <c r="M728" s="5" t="str">
        <f>TEXT(Table1[[#This Row],[div/86400]],"yyyy/mm/dd")</f>
        <v>1943/03/12</v>
      </c>
      <c r="N728" s="5">
        <f>Table1[[#This Row],[change to date]]+DATE(1970,1,1)</f>
        <v>41346</v>
      </c>
      <c r="O728" t="b">
        <v>0</v>
      </c>
      <c r="P728">
        <v>35</v>
      </c>
      <c r="Q728" t="b">
        <v>1</v>
      </c>
      <c r="R728" t="s">
        <v>8272</v>
      </c>
    </row>
    <row r="729" spans="1:18" ht="43.2" x14ac:dyDescent="0.55000000000000004">
      <c r="A729">
        <v>727</v>
      </c>
      <c r="B729" s="3" t="s">
        <v>728</v>
      </c>
      <c r="C729" s="3" t="s">
        <v>4837</v>
      </c>
      <c r="D729" s="10">
        <v>3500</v>
      </c>
      <c r="E729" s="12">
        <v>5443</v>
      </c>
      <c r="F729" s="14">
        <f>Table1[[#This Row],[pledged]]/Table1[[#This Row],[goal]]*100</f>
        <v>155.51428571428571</v>
      </c>
      <c r="G729" t="s">
        <v>8218</v>
      </c>
      <c r="H729" t="s">
        <v>8223</v>
      </c>
      <c r="I729" t="s">
        <v>8245</v>
      </c>
      <c r="J729">
        <v>1358198400</v>
      </c>
      <c r="K729">
        <v>1354580949</v>
      </c>
      <c r="L729">
        <f>Table1[[#This Row],[launched_at]]/86400</f>
        <v>15678.020243055556</v>
      </c>
      <c r="M729" s="5" t="str">
        <f>TEXT(Table1[[#This Row],[div/86400]],"yyyy/mm/dd")</f>
        <v>1942/12/03</v>
      </c>
      <c r="N729" s="5">
        <f>Table1[[#This Row],[change to date]]+DATE(1970,1,1)</f>
        <v>41247</v>
      </c>
      <c r="O729" t="b">
        <v>0</v>
      </c>
      <c r="P729">
        <v>149</v>
      </c>
      <c r="Q729" t="b">
        <v>1</v>
      </c>
      <c r="R729" t="s">
        <v>8272</v>
      </c>
    </row>
    <row r="730" spans="1:18" ht="28.8" x14ac:dyDescent="0.55000000000000004">
      <c r="A730">
        <v>728</v>
      </c>
      <c r="B730" s="3" t="s">
        <v>729</v>
      </c>
      <c r="C730" s="3" t="s">
        <v>4838</v>
      </c>
      <c r="D730" s="10">
        <v>7500</v>
      </c>
      <c r="E730" s="12">
        <v>7917.45</v>
      </c>
      <c r="F730" s="14">
        <f>Table1[[#This Row],[pledged]]/Table1[[#This Row],[goal]]*100</f>
        <v>105.566</v>
      </c>
      <c r="G730" t="s">
        <v>8218</v>
      </c>
      <c r="H730" t="s">
        <v>8223</v>
      </c>
      <c r="I730" t="s">
        <v>8245</v>
      </c>
      <c r="J730">
        <v>1313957157</v>
      </c>
      <c r="K730">
        <v>1310069157</v>
      </c>
      <c r="L730">
        <f>Table1[[#This Row],[launched_at]]/86400</f>
        <v>15162.837465277778</v>
      </c>
      <c r="M730" s="5" t="str">
        <f>TEXT(Table1[[#This Row],[div/86400]],"yyyy/mm/dd")</f>
        <v>1941/07/05</v>
      </c>
      <c r="N730" s="5">
        <f>Table1[[#This Row],[change to date]]+DATE(1970,1,1)</f>
        <v>40731</v>
      </c>
      <c r="O730" t="b">
        <v>0</v>
      </c>
      <c r="P730">
        <v>130</v>
      </c>
      <c r="Q730" t="b">
        <v>1</v>
      </c>
      <c r="R730" t="s">
        <v>8272</v>
      </c>
    </row>
    <row r="731" spans="1:18" ht="43.2" x14ac:dyDescent="0.55000000000000004">
      <c r="A731">
        <v>729</v>
      </c>
      <c r="B731" s="3" t="s">
        <v>730</v>
      </c>
      <c r="C731" s="3" t="s">
        <v>4839</v>
      </c>
      <c r="D731" s="10">
        <v>4000</v>
      </c>
      <c r="E731" s="12">
        <v>5226</v>
      </c>
      <c r="F731" s="14">
        <f>Table1[[#This Row],[pledged]]/Table1[[#This Row],[goal]]*100</f>
        <v>130.65</v>
      </c>
      <c r="G731" t="s">
        <v>8218</v>
      </c>
      <c r="H731" t="s">
        <v>8223</v>
      </c>
      <c r="I731" t="s">
        <v>8245</v>
      </c>
      <c r="J731">
        <v>1348028861</v>
      </c>
      <c r="K731">
        <v>1342844861</v>
      </c>
      <c r="L731">
        <f>Table1[[#This Row],[launched_at]]/86400</f>
        <v>15542.185891203704</v>
      </c>
      <c r="M731" s="5" t="str">
        <f>TEXT(Table1[[#This Row],[div/86400]],"yyyy/mm/dd")</f>
        <v>1942/07/20</v>
      </c>
      <c r="N731" s="5">
        <f>Table1[[#This Row],[change to date]]+DATE(1970,1,1)</f>
        <v>41111</v>
      </c>
      <c r="O731" t="b">
        <v>0</v>
      </c>
      <c r="P731">
        <v>120</v>
      </c>
      <c r="Q731" t="b">
        <v>1</v>
      </c>
      <c r="R731" t="s">
        <v>8272</v>
      </c>
    </row>
    <row r="732" spans="1:18" x14ac:dyDescent="0.55000000000000004">
      <c r="A732">
        <v>730</v>
      </c>
      <c r="B732" s="3" t="s">
        <v>731</v>
      </c>
      <c r="C732" s="3" t="s">
        <v>4840</v>
      </c>
      <c r="D732" s="10">
        <v>20000</v>
      </c>
      <c r="E732" s="12">
        <v>26438</v>
      </c>
      <c r="F732" s="14">
        <f>Table1[[#This Row],[pledged]]/Table1[[#This Row],[goal]]*100</f>
        <v>132.19</v>
      </c>
      <c r="G732" t="s">
        <v>8218</v>
      </c>
      <c r="H732" t="s">
        <v>8223</v>
      </c>
      <c r="I732" t="s">
        <v>8245</v>
      </c>
      <c r="J732">
        <v>1323280391</v>
      </c>
      <c r="K732">
        <v>1320688391</v>
      </c>
      <c r="L732">
        <f>Table1[[#This Row],[launched_at]]/86400</f>
        <v>15285.745266203703</v>
      </c>
      <c r="M732" s="5" t="str">
        <f>TEXT(Table1[[#This Row],[div/86400]],"yyyy/mm/dd")</f>
        <v>1941/11/05</v>
      </c>
      <c r="N732" s="5">
        <f>Table1[[#This Row],[change to date]]+DATE(1970,1,1)</f>
        <v>40854</v>
      </c>
      <c r="O732" t="b">
        <v>0</v>
      </c>
      <c r="P732">
        <v>265</v>
      </c>
      <c r="Q732" t="b">
        <v>1</v>
      </c>
      <c r="R732" t="s">
        <v>8272</v>
      </c>
    </row>
    <row r="733" spans="1:18" ht="43.2" x14ac:dyDescent="0.55000000000000004">
      <c r="A733">
        <v>731</v>
      </c>
      <c r="B733" s="3" t="s">
        <v>732</v>
      </c>
      <c r="C733" s="3" t="s">
        <v>4841</v>
      </c>
      <c r="D733" s="10">
        <v>5000</v>
      </c>
      <c r="E733" s="12">
        <v>6300</v>
      </c>
      <c r="F733" s="14">
        <f>Table1[[#This Row],[pledged]]/Table1[[#This Row],[goal]]*100</f>
        <v>126</v>
      </c>
      <c r="G733" t="s">
        <v>8218</v>
      </c>
      <c r="H733" t="s">
        <v>8223</v>
      </c>
      <c r="I733" t="s">
        <v>8245</v>
      </c>
      <c r="J733">
        <v>1327212000</v>
      </c>
      <c r="K733">
        <v>1322852747</v>
      </c>
      <c r="L733">
        <f>Table1[[#This Row],[launched_at]]/86400</f>
        <v>15310.79568287037</v>
      </c>
      <c r="M733" s="5" t="str">
        <f>TEXT(Table1[[#This Row],[div/86400]],"yyyy/mm/dd")</f>
        <v>1941/11/30</v>
      </c>
      <c r="N733" s="5">
        <f>Table1[[#This Row],[change to date]]+DATE(1970,1,1)</f>
        <v>40879</v>
      </c>
      <c r="O733" t="b">
        <v>0</v>
      </c>
      <c r="P733">
        <v>71</v>
      </c>
      <c r="Q733" t="b">
        <v>1</v>
      </c>
      <c r="R733" t="s">
        <v>8272</v>
      </c>
    </row>
    <row r="734" spans="1:18" ht="43.2" x14ac:dyDescent="0.55000000000000004">
      <c r="A734">
        <v>732</v>
      </c>
      <c r="B734" s="3" t="s">
        <v>733</v>
      </c>
      <c r="C734" s="3" t="s">
        <v>4842</v>
      </c>
      <c r="D734" s="10">
        <v>40</v>
      </c>
      <c r="E734" s="12">
        <v>64</v>
      </c>
      <c r="F734" s="14">
        <f>Table1[[#This Row],[pledged]]/Table1[[#This Row],[goal]]*100</f>
        <v>160</v>
      </c>
      <c r="G734" t="s">
        <v>8218</v>
      </c>
      <c r="H734" t="s">
        <v>8224</v>
      </c>
      <c r="I734" t="s">
        <v>8246</v>
      </c>
      <c r="J734">
        <v>1380449461</v>
      </c>
      <c r="K734">
        <v>1375265461</v>
      </c>
      <c r="L734">
        <f>Table1[[#This Row],[launched_at]]/86400</f>
        <v>15917.424317129629</v>
      </c>
      <c r="M734" s="5" t="str">
        <f>TEXT(Table1[[#This Row],[div/86400]],"yyyy/mm/dd")</f>
        <v>1943/07/30</v>
      </c>
      <c r="N734" s="5">
        <f>Table1[[#This Row],[change to date]]+DATE(1970,1,1)</f>
        <v>41486</v>
      </c>
      <c r="O734" t="b">
        <v>0</v>
      </c>
      <c r="P734">
        <v>13</v>
      </c>
      <c r="Q734" t="b">
        <v>1</v>
      </c>
      <c r="R734" t="s">
        <v>8272</v>
      </c>
    </row>
    <row r="735" spans="1:18" ht="43.2" x14ac:dyDescent="0.55000000000000004">
      <c r="A735">
        <v>733</v>
      </c>
      <c r="B735" s="3" t="s">
        <v>734</v>
      </c>
      <c r="C735" s="3" t="s">
        <v>4843</v>
      </c>
      <c r="D735" s="10">
        <v>2500</v>
      </c>
      <c r="E735" s="12">
        <v>3012</v>
      </c>
      <c r="F735" s="14">
        <f>Table1[[#This Row],[pledged]]/Table1[[#This Row],[goal]]*100</f>
        <v>120.48</v>
      </c>
      <c r="G735" t="s">
        <v>8218</v>
      </c>
      <c r="H735" t="s">
        <v>8224</v>
      </c>
      <c r="I735" t="s">
        <v>8246</v>
      </c>
      <c r="J735">
        <v>1387533892</v>
      </c>
      <c r="K735">
        <v>1384941892</v>
      </c>
      <c r="L735">
        <f>Table1[[#This Row],[launched_at]]/86400</f>
        <v>16029.420046296296</v>
      </c>
      <c r="M735" s="5" t="str">
        <f>TEXT(Table1[[#This Row],[div/86400]],"yyyy/mm/dd")</f>
        <v>1943/11/19</v>
      </c>
      <c r="N735" s="5">
        <f>Table1[[#This Row],[change to date]]+DATE(1970,1,1)</f>
        <v>41598</v>
      </c>
      <c r="O735" t="b">
        <v>0</v>
      </c>
      <c r="P735">
        <v>169</v>
      </c>
      <c r="Q735" t="b">
        <v>1</v>
      </c>
      <c r="R735" t="s">
        <v>8272</v>
      </c>
    </row>
    <row r="736" spans="1:18" ht="28.8" x14ac:dyDescent="0.55000000000000004">
      <c r="A736">
        <v>734</v>
      </c>
      <c r="B736" s="3" t="s">
        <v>735</v>
      </c>
      <c r="C736" s="3" t="s">
        <v>4844</v>
      </c>
      <c r="D736" s="10">
        <v>8500</v>
      </c>
      <c r="E736" s="12">
        <v>10670</v>
      </c>
      <c r="F736" s="14">
        <f>Table1[[#This Row],[pledged]]/Table1[[#This Row],[goal]]*100</f>
        <v>125.52941176470588</v>
      </c>
      <c r="G736" t="s">
        <v>8218</v>
      </c>
      <c r="H736" t="s">
        <v>8228</v>
      </c>
      <c r="I736" t="s">
        <v>8250</v>
      </c>
      <c r="J736">
        <v>1431147600</v>
      </c>
      <c r="K736">
        <v>1428465420</v>
      </c>
      <c r="L736">
        <f>Table1[[#This Row],[launched_at]]/86400</f>
        <v>16533.164583333335</v>
      </c>
      <c r="M736" s="5" t="str">
        <f>TEXT(Table1[[#This Row],[div/86400]],"yyyy/mm/dd")</f>
        <v>1945/04/06</v>
      </c>
      <c r="N736" s="5">
        <f>Table1[[#This Row],[change to date]]+DATE(1970,1,1)</f>
        <v>42102</v>
      </c>
      <c r="O736" t="b">
        <v>0</v>
      </c>
      <c r="P736">
        <v>57</v>
      </c>
      <c r="Q736" t="b">
        <v>1</v>
      </c>
      <c r="R736" t="s">
        <v>8272</v>
      </c>
    </row>
    <row r="737" spans="1:18" ht="43.2" x14ac:dyDescent="0.55000000000000004">
      <c r="A737">
        <v>735</v>
      </c>
      <c r="B737" s="3" t="s">
        <v>736</v>
      </c>
      <c r="C737" s="3" t="s">
        <v>4845</v>
      </c>
      <c r="D737" s="10">
        <v>47000</v>
      </c>
      <c r="E737" s="12">
        <v>53771</v>
      </c>
      <c r="F737" s="14">
        <f>Table1[[#This Row],[pledged]]/Table1[[#This Row],[goal]]*100</f>
        <v>114.40638297872341</v>
      </c>
      <c r="G737" t="s">
        <v>8218</v>
      </c>
      <c r="H737" t="s">
        <v>8223</v>
      </c>
      <c r="I737" t="s">
        <v>8245</v>
      </c>
      <c r="J737">
        <v>1417653540</v>
      </c>
      <c r="K737">
        <v>1414975346</v>
      </c>
      <c r="L737">
        <f>Table1[[#This Row],[launched_at]]/86400</f>
        <v>16377.029467592592</v>
      </c>
      <c r="M737" s="5" t="str">
        <f>TEXT(Table1[[#This Row],[div/86400]],"yyyy/mm/dd")</f>
        <v>1944/11/01</v>
      </c>
      <c r="N737" s="5">
        <f>Table1[[#This Row],[change to date]]+DATE(1970,1,1)</f>
        <v>41946</v>
      </c>
      <c r="O737" t="b">
        <v>0</v>
      </c>
      <c r="P737">
        <v>229</v>
      </c>
      <c r="Q737" t="b">
        <v>1</v>
      </c>
      <c r="R737" t="s">
        <v>8272</v>
      </c>
    </row>
    <row r="738" spans="1:18" ht="43.2" x14ac:dyDescent="0.55000000000000004">
      <c r="A738">
        <v>736</v>
      </c>
      <c r="B738" s="3" t="s">
        <v>737</v>
      </c>
      <c r="C738" s="3" t="s">
        <v>4846</v>
      </c>
      <c r="D738" s="10">
        <v>3600</v>
      </c>
      <c r="E738" s="12">
        <v>11345</v>
      </c>
      <c r="F738" s="14">
        <f>Table1[[#This Row],[pledged]]/Table1[[#This Row],[goal]]*100</f>
        <v>315.13888888888891</v>
      </c>
      <c r="G738" t="s">
        <v>8218</v>
      </c>
      <c r="H738" t="s">
        <v>8223</v>
      </c>
      <c r="I738" t="s">
        <v>8245</v>
      </c>
      <c r="J738">
        <v>1385009940</v>
      </c>
      <c r="K738">
        <v>1383327440</v>
      </c>
      <c r="L738">
        <f>Table1[[#This Row],[launched_at]]/86400</f>
        <v>16010.734259259259</v>
      </c>
      <c r="M738" s="5" t="str">
        <f>TEXT(Table1[[#This Row],[div/86400]],"yyyy/mm/dd")</f>
        <v>1943/10/31</v>
      </c>
      <c r="N738" s="5">
        <f>Table1[[#This Row],[change to date]]+DATE(1970,1,1)</f>
        <v>41579</v>
      </c>
      <c r="O738" t="b">
        <v>0</v>
      </c>
      <c r="P738">
        <v>108</v>
      </c>
      <c r="Q738" t="b">
        <v>1</v>
      </c>
      <c r="R738" t="s">
        <v>8272</v>
      </c>
    </row>
    <row r="739" spans="1:18" ht="43.2" x14ac:dyDescent="0.55000000000000004">
      <c r="A739">
        <v>737</v>
      </c>
      <c r="B739" s="3" t="s">
        <v>738</v>
      </c>
      <c r="C739" s="3" t="s">
        <v>4847</v>
      </c>
      <c r="D739" s="10">
        <v>5000</v>
      </c>
      <c r="E739" s="12">
        <v>6120</v>
      </c>
      <c r="F739" s="14">
        <f>Table1[[#This Row],[pledged]]/Table1[[#This Row],[goal]]*100</f>
        <v>122.39999999999999</v>
      </c>
      <c r="G739" t="s">
        <v>8218</v>
      </c>
      <c r="H739" t="s">
        <v>8223</v>
      </c>
      <c r="I739" t="s">
        <v>8245</v>
      </c>
      <c r="J739">
        <v>1392408000</v>
      </c>
      <c r="K739">
        <v>1390890987</v>
      </c>
      <c r="L739">
        <f>Table1[[#This Row],[launched_at]]/86400</f>
        <v>16098.2753125</v>
      </c>
      <c r="M739" s="5" t="str">
        <f>TEXT(Table1[[#This Row],[div/86400]],"yyyy/mm/dd")</f>
        <v>1944/01/27</v>
      </c>
      <c r="N739" s="5">
        <f>Table1[[#This Row],[change to date]]+DATE(1970,1,1)</f>
        <v>41667</v>
      </c>
      <c r="O739" t="b">
        <v>0</v>
      </c>
      <c r="P739">
        <v>108</v>
      </c>
      <c r="Q739" t="b">
        <v>1</v>
      </c>
      <c r="R739" t="s">
        <v>8272</v>
      </c>
    </row>
    <row r="740" spans="1:18" ht="28.8" x14ac:dyDescent="0.55000000000000004">
      <c r="A740">
        <v>738</v>
      </c>
      <c r="B740" s="3" t="s">
        <v>739</v>
      </c>
      <c r="C740" s="3" t="s">
        <v>4848</v>
      </c>
      <c r="D740" s="10">
        <v>1500</v>
      </c>
      <c r="E740" s="12">
        <v>1601</v>
      </c>
      <c r="F740" s="14">
        <f>Table1[[#This Row],[pledged]]/Table1[[#This Row],[goal]]*100</f>
        <v>106.73333333333332</v>
      </c>
      <c r="G740" t="s">
        <v>8218</v>
      </c>
      <c r="H740" t="s">
        <v>8223</v>
      </c>
      <c r="I740" t="s">
        <v>8245</v>
      </c>
      <c r="J740">
        <v>1417409940</v>
      </c>
      <c r="K740">
        <v>1414765794</v>
      </c>
      <c r="L740">
        <f>Table1[[#This Row],[launched_at]]/86400</f>
        <v>16374.604097222222</v>
      </c>
      <c r="M740" s="5" t="str">
        <f>TEXT(Table1[[#This Row],[div/86400]],"yyyy/mm/dd")</f>
        <v>1944/10/29</v>
      </c>
      <c r="N740" s="5">
        <f>Table1[[#This Row],[change to date]]+DATE(1970,1,1)</f>
        <v>41943</v>
      </c>
      <c r="O740" t="b">
        <v>0</v>
      </c>
      <c r="P740">
        <v>41</v>
      </c>
      <c r="Q740" t="b">
        <v>1</v>
      </c>
      <c r="R740" t="s">
        <v>8272</v>
      </c>
    </row>
    <row r="741" spans="1:18" ht="43.2" x14ac:dyDescent="0.55000000000000004">
      <c r="A741">
        <v>739</v>
      </c>
      <c r="B741" s="3" t="s">
        <v>740</v>
      </c>
      <c r="C741" s="3" t="s">
        <v>4849</v>
      </c>
      <c r="D741" s="10">
        <v>6000</v>
      </c>
      <c r="E741" s="12">
        <v>9500</v>
      </c>
      <c r="F741" s="14">
        <f>Table1[[#This Row],[pledged]]/Table1[[#This Row],[goal]]*100</f>
        <v>158.33333333333331</v>
      </c>
      <c r="G741" t="s">
        <v>8218</v>
      </c>
      <c r="H741" t="s">
        <v>8223</v>
      </c>
      <c r="I741" t="s">
        <v>8245</v>
      </c>
      <c r="J741">
        <v>1407758629</v>
      </c>
      <c r="K741">
        <v>1404907429</v>
      </c>
      <c r="L741">
        <f>Table1[[#This Row],[launched_at]]/86400</f>
        <v>16260.502650462962</v>
      </c>
      <c r="M741" s="5" t="str">
        <f>TEXT(Table1[[#This Row],[div/86400]],"yyyy/mm/dd")</f>
        <v>1944/07/07</v>
      </c>
      <c r="N741" s="5">
        <f>Table1[[#This Row],[change to date]]+DATE(1970,1,1)</f>
        <v>41829</v>
      </c>
      <c r="O741" t="b">
        <v>0</v>
      </c>
      <c r="P741">
        <v>139</v>
      </c>
      <c r="Q741" t="b">
        <v>1</v>
      </c>
      <c r="R741" t="s">
        <v>8272</v>
      </c>
    </row>
    <row r="742" spans="1:18" ht="43.2" x14ac:dyDescent="0.55000000000000004">
      <c r="A742">
        <v>740</v>
      </c>
      <c r="B742" s="3" t="s">
        <v>741</v>
      </c>
      <c r="C742" s="3" t="s">
        <v>4850</v>
      </c>
      <c r="D742" s="10">
        <v>3000</v>
      </c>
      <c r="E742" s="12">
        <v>3222</v>
      </c>
      <c r="F742" s="14">
        <f>Table1[[#This Row],[pledged]]/Table1[[#This Row],[goal]]*100</f>
        <v>107.4</v>
      </c>
      <c r="G742" t="s">
        <v>8218</v>
      </c>
      <c r="H742" t="s">
        <v>8223</v>
      </c>
      <c r="I742" t="s">
        <v>8245</v>
      </c>
      <c r="J742">
        <v>1434857482</v>
      </c>
      <c r="K742">
        <v>1433647882</v>
      </c>
      <c r="L742">
        <f>Table1[[#This Row],[launched_at]]/86400</f>
        <v>16593.146782407406</v>
      </c>
      <c r="M742" s="5" t="str">
        <f>TEXT(Table1[[#This Row],[div/86400]],"yyyy/mm/dd")</f>
        <v>1945/06/05</v>
      </c>
      <c r="N742" s="5">
        <f>Table1[[#This Row],[change to date]]+DATE(1970,1,1)</f>
        <v>42162</v>
      </c>
      <c r="O742" t="b">
        <v>0</v>
      </c>
      <c r="P742">
        <v>19</v>
      </c>
      <c r="Q742" t="b">
        <v>1</v>
      </c>
      <c r="R742" t="s">
        <v>8272</v>
      </c>
    </row>
    <row r="743" spans="1:18" ht="28.8" x14ac:dyDescent="0.55000000000000004">
      <c r="A743">
        <v>741</v>
      </c>
      <c r="B743" s="3" t="s">
        <v>742</v>
      </c>
      <c r="C743" s="3" t="s">
        <v>4851</v>
      </c>
      <c r="D743" s="10">
        <v>13000</v>
      </c>
      <c r="E743" s="12">
        <v>13293.8</v>
      </c>
      <c r="F743" s="14">
        <f>Table1[[#This Row],[pledged]]/Table1[[#This Row],[goal]]*100</f>
        <v>102.25999999999999</v>
      </c>
      <c r="G743" t="s">
        <v>8218</v>
      </c>
      <c r="H743" t="s">
        <v>8223</v>
      </c>
      <c r="I743" t="s">
        <v>8245</v>
      </c>
      <c r="J743">
        <v>1370964806</v>
      </c>
      <c r="K743">
        <v>1367940806</v>
      </c>
      <c r="L743">
        <f>Table1[[#This Row],[launched_at]]/86400</f>
        <v>15832.648217592592</v>
      </c>
      <c r="M743" s="5" t="str">
        <f>TEXT(Table1[[#This Row],[div/86400]],"yyyy/mm/dd")</f>
        <v>1943/05/06</v>
      </c>
      <c r="N743" s="5">
        <f>Table1[[#This Row],[change to date]]+DATE(1970,1,1)</f>
        <v>41401</v>
      </c>
      <c r="O743" t="b">
        <v>0</v>
      </c>
      <c r="P743">
        <v>94</v>
      </c>
      <c r="Q743" t="b">
        <v>1</v>
      </c>
      <c r="R743" t="s">
        <v>8272</v>
      </c>
    </row>
    <row r="744" spans="1:18" ht="43.2" x14ac:dyDescent="0.55000000000000004">
      <c r="A744">
        <v>742</v>
      </c>
      <c r="B744" s="3" t="s">
        <v>743</v>
      </c>
      <c r="C744" s="3" t="s">
        <v>4852</v>
      </c>
      <c r="D744" s="10">
        <v>1400</v>
      </c>
      <c r="E744" s="12">
        <v>1550</v>
      </c>
      <c r="F744" s="14">
        <f>Table1[[#This Row],[pledged]]/Table1[[#This Row],[goal]]*100</f>
        <v>110.71428571428572</v>
      </c>
      <c r="G744" t="s">
        <v>8218</v>
      </c>
      <c r="H744" t="s">
        <v>8223</v>
      </c>
      <c r="I744" t="s">
        <v>8245</v>
      </c>
      <c r="J744">
        <v>1395435712</v>
      </c>
      <c r="K744">
        <v>1392847312</v>
      </c>
      <c r="L744">
        <f>Table1[[#This Row],[launched_at]]/86400</f>
        <v>16120.917962962963</v>
      </c>
      <c r="M744" s="5" t="str">
        <f>TEXT(Table1[[#This Row],[div/86400]],"yyyy/mm/dd")</f>
        <v>1944/02/18</v>
      </c>
      <c r="N744" s="5">
        <f>Table1[[#This Row],[change to date]]+DATE(1970,1,1)</f>
        <v>41689</v>
      </c>
      <c r="O744" t="b">
        <v>0</v>
      </c>
      <c r="P744">
        <v>23</v>
      </c>
      <c r="Q744" t="b">
        <v>1</v>
      </c>
      <c r="R744" t="s">
        <v>8272</v>
      </c>
    </row>
    <row r="745" spans="1:18" ht="43.2" x14ac:dyDescent="0.55000000000000004">
      <c r="A745">
        <v>743</v>
      </c>
      <c r="B745" s="3" t="s">
        <v>744</v>
      </c>
      <c r="C745" s="3" t="s">
        <v>4853</v>
      </c>
      <c r="D745" s="10">
        <v>550</v>
      </c>
      <c r="E745" s="12">
        <v>814</v>
      </c>
      <c r="F745" s="14">
        <f>Table1[[#This Row],[pledged]]/Table1[[#This Row],[goal]]*100</f>
        <v>148</v>
      </c>
      <c r="G745" t="s">
        <v>8218</v>
      </c>
      <c r="H745" t="s">
        <v>8223</v>
      </c>
      <c r="I745" t="s">
        <v>8245</v>
      </c>
      <c r="J745">
        <v>1334610000</v>
      </c>
      <c r="K745">
        <v>1332435685</v>
      </c>
      <c r="L745">
        <f>Table1[[#This Row],[launched_at]]/86400</f>
        <v>15421.709317129629</v>
      </c>
      <c r="M745" s="5" t="str">
        <f>TEXT(Table1[[#This Row],[div/86400]],"yyyy/mm/dd")</f>
        <v>1942/03/21</v>
      </c>
      <c r="N745" s="5">
        <f>Table1[[#This Row],[change to date]]+DATE(1970,1,1)</f>
        <v>40990</v>
      </c>
      <c r="O745" t="b">
        <v>0</v>
      </c>
      <c r="P745">
        <v>15</v>
      </c>
      <c r="Q745" t="b">
        <v>1</v>
      </c>
      <c r="R745" t="s">
        <v>8272</v>
      </c>
    </row>
    <row r="746" spans="1:18" ht="28.8" x14ac:dyDescent="0.55000000000000004">
      <c r="A746">
        <v>744</v>
      </c>
      <c r="B746" s="3" t="s">
        <v>745</v>
      </c>
      <c r="C746" s="3" t="s">
        <v>4854</v>
      </c>
      <c r="D746" s="10">
        <v>5000</v>
      </c>
      <c r="E746" s="12">
        <v>5116</v>
      </c>
      <c r="F746" s="14">
        <f>Table1[[#This Row],[pledged]]/Table1[[#This Row],[goal]]*100</f>
        <v>102.32000000000001</v>
      </c>
      <c r="G746" t="s">
        <v>8218</v>
      </c>
      <c r="H746" t="s">
        <v>8223</v>
      </c>
      <c r="I746" t="s">
        <v>8245</v>
      </c>
      <c r="J746">
        <v>1355439503</v>
      </c>
      <c r="K746">
        <v>1352847503</v>
      </c>
      <c r="L746">
        <f>Table1[[#This Row],[launched_at]]/86400</f>
        <v>15657.957210648148</v>
      </c>
      <c r="M746" s="5" t="str">
        <f>TEXT(Table1[[#This Row],[div/86400]],"yyyy/mm/dd")</f>
        <v>1942/11/12</v>
      </c>
      <c r="N746" s="5">
        <f>Table1[[#This Row],[change to date]]+DATE(1970,1,1)</f>
        <v>41226</v>
      </c>
      <c r="O746" t="b">
        <v>0</v>
      </c>
      <c r="P746">
        <v>62</v>
      </c>
      <c r="Q746" t="b">
        <v>1</v>
      </c>
      <c r="R746" t="s">
        <v>8272</v>
      </c>
    </row>
    <row r="747" spans="1:18" ht="43.2" x14ac:dyDescent="0.55000000000000004">
      <c r="A747">
        <v>745</v>
      </c>
      <c r="B747" s="3" t="s">
        <v>746</v>
      </c>
      <c r="C747" s="3" t="s">
        <v>4855</v>
      </c>
      <c r="D747" s="10">
        <v>2220</v>
      </c>
      <c r="E747" s="12">
        <v>3976</v>
      </c>
      <c r="F747" s="14">
        <f>Table1[[#This Row],[pledged]]/Table1[[#This Row],[goal]]*100</f>
        <v>179.09909909909908</v>
      </c>
      <c r="G747" t="s">
        <v>8218</v>
      </c>
      <c r="H747" t="s">
        <v>8223</v>
      </c>
      <c r="I747" t="s">
        <v>8245</v>
      </c>
      <c r="J747">
        <v>1367588645</v>
      </c>
      <c r="K747">
        <v>1364996645</v>
      </c>
      <c r="L747">
        <f>Table1[[#This Row],[launched_at]]/86400</f>
        <v>15798.572280092592</v>
      </c>
      <c r="M747" s="5" t="str">
        <f>TEXT(Table1[[#This Row],[div/86400]],"yyyy/mm/dd")</f>
        <v>1943/04/02</v>
      </c>
      <c r="N747" s="5">
        <f>Table1[[#This Row],[change to date]]+DATE(1970,1,1)</f>
        <v>41367</v>
      </c>
      <c r="O747" t="b">
        <v>0</v>
      </c>
      <c r="P747">
        <v>74</v>
      </c>
      <c r="Q747" t="b">
        <v>1</v>
      </c>
      <c r="R747" t="s">
        <v>8272</v>
      </c>
    </row>
    <row r="748" spans="1:18" x14ac:dyDescent="0.55000000000000004">
      <c r="A748">
        <v>746</v>
      </c>
      <c r="B748" s="3" t="s">
        <v>747</v>
      </c>
      <c r="C748" s="3" t="s">
        <v>4856</v>
      </c>
      <c r="D748" s="10">
        <v>2987</v>
      </c>
      <c r="E748" s="12">
        <v>3318</v>
      </c>
      <c r="F748" s="14">
        <f>Table1[[#This Row],[pledged]]/Table1[[#This Row],[goal]]*100</f>
        <v>111.08135252761969</v>
      </c>
      <c r="G748" t="s">
        <v>8218</v>
      </c>
      <c r="H748" t="s">
        <v>8223</v>
      </c>
      <c r="I748" t="s">
        <v>8245</v>
      </c>
      <c r="J748">
        <v>1348372740</v>
      </c>
      <c r="K748">
        <v>1346806909</v>
      </c>
      <c r="L748">
        <f>Table1[[#This Row],[launched_at]]/86400</f>
        <v>15588.04292824074</v>
      </c>
      <c r="M748" s="5" t="str">
        <f>TEXT(Table1[[#This Row],[div/86400]],"yyyy/mm/dd")</f>
        <v>1942/09/04</v>
      </c>
      <c r="N748" s="5">
        <f>Table1[[#This Row],[change to date]]+DATE(1970,1,1)</f>
        <v>41157</v>
      </c>
      <c r="O748" t="b">
        <v>0</v>
      </c>
      <c r="P748">
        <v>97</v>
      </c>
      <c r="Q748" t="b">
        <v>1</v>
      </c>
      <c r="R748" t="s">
        <v>8272</v>
      </c>
    </row>
    <row r="749" spans="1:18" ht="43.2" x14ac:dyDescent="0.55000000000000004">
      <c r="A749">
        <v>747</v>
      </c>
      <c r="B749" s="3" t="s">
        <v>748</v>
      </c>
      <c r="C749" s="3" t="s">
        <v>4857</v>
      </c>
      <c r="D749" s="10">
        <v>7000</v>
      </c>
      <c r="E749" s="12">
        <v>7003</v>
      </c>
      <c r="F749" s="14">
        <f>Table1[[#This Row],[pledged]]/Table1[[#This Row],[goal]]*100</f>
        <v>100.04285714285714</v>
      </c>
      <c r="G749" t="s">
        <v>8218</v>
      </c>
      <c r="H749" t="s">
        <v>8232</v>
      </c>
      <c r="I749" t="s">
        <v>8248</v>
      </c>
      <c r="J749">
        <v>1421319240</v>
      </c>
      <c r="K749">
        <v>1418649019</v>
      </c>
      <c r="L749">
        <f>Table1[[#This Row],[launched_at]]/86400</f>
        <v>16419.548831018517</v>
      </c>
      <c r="M749" s="5" t="str">
        <f>TEXT(Table1[[#This Row],[div/86400]],"yyyy/mm/dd")</f>
        <v>1944/12/13</v>
      </c>
      <c r="N749" s="5">
        <f>Table1[[#This Row],[change to date]]+DATE(1970,1,1)</f>
        <v>41988</v>
      </c>
      <c r="O749" t="b">
        <v>0</v>
      </c>
      <c r="P749">
        <v>55</v>
      </c>
      <c r="Q749" t="b">
        <v>1</v>
      </c>
      <c r="R749" t="s">
        <v>8272</v>
      </c>
    </row>
    <row r="750" spans="1:18" ht="43.2" x14ac:dyDescent="0.55000000000000004">
      <c r="A750">
        <v>748</v>
      </c>
      <c r="B750" s="3" t="s">
        <v>749</v>
      </c>
      <c r="C750" s="3" t="s">
        <v>4858</v>
      </c>
      <c r="D750" s="10">
        <v>2000</v>
      </c>
      <c r="E750" s="12">
        <v>2005</v>
      </c>
      <c r="F750" s="14">
        <f>Table1[[#This Row],[pledged]]/Table1[[#This Row],[goal]]*100</f>
        <v>100.25</v>
      </c>
      <c r="G750" t="s">
        <v>8218</v>
      </c>
      <c r="H750" t="s">
        <v>8223</v>
      </c>
      <c r="I750" t="s">
        <v>8245</v>
      </c>
      <c r="J750">
        <v>1407701966</v>
      </c>
      <c r="K750">
        <v>1405109966</v>
      </c>
      <c r="L750">
        <f>Table1[[#This Row],[launched_at]]/86400</f>
        <v>16262.846828703703</v>
      </c>
      <c r="M750" s="5" t="str">
        <f>TEXT(Table1[[#This Row],[div/86400]],"yyyy/mm/dd")</f>
        <v>1944/07/09</v>
      </c>
      <c r="N750" s="5">
        <f>Table1[[#This Row],[change to date]]+DATE(1970,1,1)</f>
        <v>41831</v>
      </c>
      <c r="O750" t="b">
        <v>0</v>
      </c>
      <c r="P750">
        <v>44</v>
      </c>
      <c r="Q750" t="b">
        <v>1</v>
      </c>
      <c r="R750" t="s">
        <v>8272</v>
      </c>
    </row>
    <row r="751" spans="1:18" ht="43.2" x14ac:dyDescent="0.55000000000000004">
      <c r="A751">
        <v>749</v>
      </c>
      <c r="B751" s="3" t="s">
        <v>750</v>
      </c>
      <c r="C751" s="3" t="s">
        <v>4859</v>
      </c>
      <c r="D751" s="10">
        <v>10000</v>
      </c>
      <c r="E751" s="12">
        <v>10556</v>
      </c>
      <c r="F751" s="14">
        <f>Table1[[#This Row],[pledged]]/Table1[[#This Row],[goal]]*100</f>
        <v>105.56</v>
      </c>
      <c r="G751" t="s">
        <v>8218</v>
      </c>
      <c r="H751" t="s">
        <v>8223</v>
      </c>
      <c r="I751" t="s">
        <v>8245</v>
      </c>
      <c r="J751">
        <v>1485642930</v>
      </c>
      <c r="K751">
        <v>1483050930</v>
      </c>
      <c r="L751">
        <f>Table1[[#This Row],[launched_at]]/86400</f>
        <v>17164.941319444446</v>
      </c>
      <c r="M751" s="5" t="str">
        <f>TEXT(Table1[[#This Row],[div/86400]],"yyyy/mm/dd")</f>
        <v>1946/12/28</v>
      </c>
      <c r="N751" s="5">
        <f>Table1[[#This Row],[change to date]]+DATE(1970,1,1)</f>
        <v>42733</v>
      </c>
      <c r="O751" t="b">
        <v>0</v>
      </c>
      <c r="P751">
        <v>110</v>
      </c>
      <c r="Q751" t="b">
        <v>1</v>
      </c>
      <c r="R751" t="s">
        <v>8272</v>
      </c>
    </row>
    <row r="752" spans="1:18" ht="43.2" x14ac:dyDescent="0.55000000000000004">
      <c r="A752">
        <v>750</v>
      </c>
      <c r="B752" s="3" t="s">
        <v>751</v>
      </c>
      <c r="C752" s="3" t="s">
        <v>4860</v>
      </c>
      <c r="D752" s="10">
        <v>4444</v>
      </c>
      <c r="E752" s="12">
        <v>4559</v>
      </c>
      <c r="F752" s="14">
        <f>Table1[[#This Row],[pledged]]/Table1[[#This Row],[goal]]*100</f>
        <v>102.58775877587757</v>
      </c>
      <c r="G752" t="s">
        <v>8218</v>
      </c>
      <c r="H752" t="s">
        <v>8223</v>
      </c>
      <c r="I752" t="s">
        <v>8245</v>
      </c>
      <c r="J752">
        <v>1361739872</v>
      </c>
      <c r="K752">
        <v>1359147872</v>
      </c>
      <c r="L752">
        <f>Table1[[#This Row],[launched_at]]/86400</f>
        <v>15730.878148148147</v>
      </c>
      <c r="M752" s="5" t="str">
        <f>TEXT(Table1[[#This Row],[div/86400]],"yyyy/mm/dd")</f>
        <v>1943/01/24</v>
      </c>
      <c r="N752" s="5">
        <f>Table1[[#This Row],[change to date]]+DATE(1970,1,1)</f>
        <v>41299</v>
      </c>
      <c r="O752" t="b">
        <v>0</v>
      </c>
      <c r="P752">
        <v>59</v>
      </c>
      <c r="Q752" t="b">
        <v>1</v>
      </c>
      <c r="R752" t="s">
        <v>8272</v>
      </c>
    </row>
    <row r="753" spans="1:18" ht="43.2" x14ac:dyDescent="0.55000000000000004">
      <c r="A753">
        <v>751</v>
      </c>
      <c r="B753" s="3" t="s">
        <v>752</v>
      </c>
      <c r="C753" s="3" t="s">
        <v>4861</v>
      </c>
      <c r="D753" s="10">
        <v>3000</v>
      </c>
      <c r="E753" s="12">
        <v>3555</v>
      </c>
      <c r="F753" s="14">
        <f>Table1[[#This Row],[pledged]]/Table1[[#This Row],[goal]]*100</f>
        <v>118.5</v>
      </c>
      <c r="G753" t="s">
        <v>8218</v>
      </c>
      <c r="H753" t="s">
        <v>8223</v>
      </c>
      <c r="I753" t="s">
        <v>8245</v>
      </c>
      <c r="J753">
        <v>1312470475</v>
      </c>
      <c r="K753">
        <v>1308496075</v>
      </c>
      <c r="L753">
        <f>Table1[[#This Row],[launched_at]]/86400</f>
        <v>15144.630497685184</v>
      </c>
      <c r="M753" s="5" t="str">
        <f>TEXT(Table1[[#This Row],[div/86400]],"yyyy/mm/dd")</f>
        <v>1941/06/17</v>
      </c>
      <c r="N753" s="5">
        <f>Table1[[#This Row],[change to date]]+DATE(1970,1,1)</f>
        <v>40713</v>
      </c>
      <c r="O753" t="b">
        <v>0</v>
      </c>
      <c r="P753">
        <v>62</v>
      </c>
      <c r="Q753" t="b">
        <v>1</v>
      </c>
      <c r="R753" t="s">
        <v>8272</v>
      </c>
    </row>
    <row r="754" spans="1:18" ht="43.2" x14ac:dyDescent="0.55000000000000004">
      <c r="A754">
        <v>752</v>
      </c>
      <c r="B754" s="3" t="s">
        <v>753</v>
      </c>
      <c r="C754" s="3" t="s">
        <v>4862</v>
      </c>
      <c r="D754" s="10">
        <v>5000</v>
      </c>
      <c r="E754" s="12">
        <v>5585</v>
      </c>
      <c r="F754" s="14">
        <f>Table1[[#This Row],[pledged]]/Table1[[#This Row],[goal]]*100</f>
        <v>111.7</v>
      </c>
      <c r="G754" t="s">
        <v>8218</v>
      </c>
      <c r="H754" t="s">
        <v>8225</v>
      </c>
      <c r="I754" t="s">
        <v>8247</v>
      </c>
      <c r="J754">
        <v>1476615600</v>
      </c>
      <c r="K754">
        <v>1474884417</v>
      </c>
      <c r="L754">
        <f>Table1[[#This Row],[launched_at]]/86400</f>
        <v>17070.421493055557</v>
      </c>
      <c r="M754" s="5" t="str">
        <f>TEXT(Table1[[#This Row],[div/86400]],"yyyy/mm/dd")</f>
        <v>1946/09/25</v>
      </c>
      <c r="N754" s="5">
        <f>Table1[[#This Row],[change to date]]+DATE(1970,1,1)</f>
        <v>42639</v>
      </c>
      <c r="O754" t="b">
        <v>0</v>
      </c>
      <c r="P754">
        <v>105</v>
      </c>
      <c r="Q754" t="b">
        <v>1</v>
      </c>
      <c r="R754" t="s">
        <v>8272</v>
      </c>
    </row>
    <row r="755" spans="1:18" ht="43.2" x14ac:dyDescent="0.55000000000000004">
      <c r="A755">
        <v>753</v>
      </c>
      <c r="B755" s="3" t="s">
        <v>754</v>
      </c>
      <c r="C755" s="3" t="s">
        <v>4863</v>
      </c>
      <c r="D755" s="10">
        <v>10000</v>
      </c>
      <c r="E755" s="12">
        <v>12800</v>
      </c>
      <c r="F755" s="14">
        <f>Table1[[#This Row],[pledged]]/Table1[[#This Row],[goal]]*100</f>
        <v>128</v>
      </c>
      <c r="G755" t="s">
        <v>8218</v>
      </c>
      <c r="H755" t="s">
        <v>8223</v>
      </c>
      <c r="I755" t="s">
        <v>8245</v>
      </c>
      <c r="J755">
        <v>1423922991</v>
      </c>
      <c r="K755">
        <v>1421330991</v>
      </c>
      <c r="L755">
        <f>Table1[[#This Row],[launched_at]]/86400</f>
        <v>16450.590173611112</v>
      </c>
      <c r="M755" s="5" t="str">
        <f>TEXT(Table1[[#This Row],[div/86400]],"yyyy/mm/dd")</f>
        <v>1945/01/13</v>
      </c>
      <c r="N755" s="5">
        <f>Table1[[#This Row],[change to date]]+DATE(1970,1,1)</f>
        <v>42019</v>
      </c>
      <c r="O755" t="b">
        <v>0</v>
      </c>
      <c r="P755">
        <v>26</v>
      </c>
      <c r="Q755" t="b">
        <v>1</v>
      </c>
      <c r="R755" t="s">
        <v>8272</v>
      </c>
    </row>
    <row r="756" spans="1:18" ht="43.2" x14ac:dyDescent="0.55000000000000004">
      <c r="A756">
        <v>754</v>
      </c>
      <c r="B756" s="3" t="s">
        <v>755</v>
      </c>
      <c r="C756" s="3" t="s">
        <v>4864</v>
      </c>
      <c r="D756" s="10">
        <v>2000</v>
      </c>
      <c r="E756" s="12">
        <v>2075</v>
      </c>
      <c r="F756" s="14">
        <f>Table1[[#This Row],[pledged]]/Table1[[#This Row],[goal]]*100</f>
        <v>103.75000000000001</v>
      </c>
      <c r="G756" t="s">
        <v>8218</v>
      </c>
      <c r="H756" t="s">
        <v>8223</v>
      </c>
      <c r="I756" t="s">
        <v>8245</v>
      </c>
      <c r="J756">
        <v>1357408721</v>
      </c>
      <c r="K756">
        <v>1354816721</v>
      </c>
      <c r="L756">
        <f>Table1[[#This Row],[launched_at]]/86400</f>
        <v>15680.749085648149</v>
      </c>
      <c r="M756" s="5" t="str">
        <f>TEXT(Table1[[#This Row],[div/86400]],"yyyy/mm/dd")</f>
        <v>1942/12/05</v>
      </c>
      <c r="N756" s="5">
        <f>Table1[[#This Row],[change to date]]+DATE(1970,1,1)</f>
        <v>41249</v>
      </c>
      <c r="O756" t="b">
        <v>0</v>
      </c>
      <c r="P756">
        <v>49</v>
      </c>
      <c r="Q756" t="b">
        <v>1</v>
      </c>
      <c r="R756" t="s">
        <v>8272</v>
      </c>
    </row>
    <row r="757" spans="1:18" ht="43.2" x14ac:dyDescent="0.55000000000000004">
      <c r="A757">
        <v>755</v>
      </c>
      <c r="B757" s="3" t="s">
        <v>756</v>
      </c>
      <c r="C757" s="3" t="s">
        <v>4865</v>
      </c>
      <c r="D757" s="10">
        <v>2500</v>
      </c>
      <c r="E757" s="12">
        <v>2547.69</v>
      </c>
      <c r="F757" s="14">
        <f>Table1[[#This Row],[pledged]]/Table1[[#This Row],[goal]]*100</f>
        <v>101.9076</v>
      </c>
      <c r="G757" t="s">
        <v>8218</v>
      </c>
      <c r="H757" t="s">
        <v>8223</v>
      </c>
      <c r="I757" t="s">
        <v>8245</v>
      </c>
      <c r="J757">
        <v>1369010460</v>
      </c>
      <c r="K757">
        <v>1366381877</v>
      </c>
      <c r="L757">
        <f>Table1[[#This Row],[launched_at]]/86400</f>
        <v>15814.605057870371</v>
      </c>
      <c r="M757" s="5" t="str">
        <f>TEXT(Table1[[#This Row],[div/86400]],"yyyy/mm/dd")</f>
        <v>1943/04/18</v>
      </c>
      <c r="N757" s="5">
        <f>Table1[[#This Row],[change to date]]+DATE(1970,1,1)</f>
        <v>41383</v>
      </c>
      <c r="O757" t="b">
        <v>0</v>
      </c>
      <c r="P757">
        <v>68</v>
      </c>
      <c r="Q757" t="b">
        <v>1</v>
      </c>
      <c r="R757" t="s">
        <v>8272</v>
      </c>
    </row>
    <row r="758" spans="1:18" ht="43.2" x14ac:dyDescent="0.55000000000000004">
      <c r="A758">
        <v>756</v>
      </c>
      <c r="B758" s="3" t="s">
        <v>757</v>
      </c>
      <c r="C758" s="3" t="s">
        <v>4866</v>
      </c>
      <c r="D758" s="10">
        <v>700</v>
      </c>
      <c r="E758" s="12">
        <v>824</v>
      </c>
      <c r="F758" s="14">
        <f>Table1[[#This Row],[pledged]]/Table1[[#This Row],[goal]]*100</f>
        <v>117.71428571428571</v>
      </c>
      <c r="G758" t="s">
        <v>8218</v>
      </c>
      <c r="H758" t="s">
        <v>8223</v>
      </c>
      <c r="I758" t="s">
        <v>8245</v>
      </c>
      <c r="J758">
        <v>1303147459</v>
      </c>
      <c r="K758">
        <v>1297880659</v>
      </c>
      <c r="L758">
        <f>Table1[[#This Row],[launched_at]]/86400</f>
        <v>15021.766886574074</v>
      </c>
      <c r="M758" s="5" t="str">
        <f>TEXT(Table1[[#This Row],[div/86400]],"yyyy/mm/dd")</f>
        <v>1941/02/14</v>
      </c>
      <c r="N758" s="5">
        <f>Table1[[#This Row],[change to date]]+DATE(1970,1,1)</f>
        <v>40590</v>
      </c>
      <c r="O758" t="b">
        <v>0</v>
      </c>
      <c r="P758">
        <v>22</v>
      </c>
      <c r="Q758" t="b">
        <v>1</v>
      </c>
      <c r="R758" t="s">
        <v>8272</v>
      </c>
    </row>
    <row r="759" spans="1:18" ht="43.2" x14ac:dyDescent="0.55000000000000004">
      <c r="A759">
        <v>757</v>
      </c>
      <c r="B759" s="3" t="s">
        <v>758</v>
      </c>
      <c r="C759" s="3" t="s">
        <v>4867</v>
      </c>
      <c r="D759" s="10">
        <v>250</v>
      </c>
      <c r="E759" s="12">
        <v>595</v>
      </c>
      <c r="F759" s="14">
        <f>Table1[[#This Row],[pledged]]/Table1[[#This Row],[goal]]*100</f>
        <v>238</v>
      </c>
      <c r="G759" t="s">
        <v>8218</v>
      </c>
      <c r="H759" t="s">
        <v>8223</v>
      </c>
      <c r="I759" t="s">
        <v>8245</v>
      </c>
      <c r="J759">
        <v>1354756714</v>
      </c>
      <c r="K759">
        <v>1353547114</v>
      </c>
      <c r="L759">
        <f>Table1[[#This Row],[launched_at]]/86400</f>
        <v>15666.054560185185</v>
      </c>
      <c r="M759" s="5" t="str">
        <f>TEXT(Table1[[#This Row],[div/86400]],"yyyy/mm/dd")</f>
        <v>1942/11/21</v>
      </c>
      <c r="N759" s="5">
        <f>Table1[[#This Row],[change to date]]+DATE(1970,1,1)</f>
        <v>41235</v>
      </c>
      <c r="O759" t="b">
        <v>0</v>
      </c>
      <c r="P759">
        <v>18</v>
      </c>
      <c r="Q759" t="b">
        <v>1</v>
      </c>
      <c r="R759" t="s">
        <v>8272</v>
      </c>
    </row>
    <row r="760" spans="1:18" ht="28.8" x14ac:dyDescent="0.55000000000000004">
      <c r="A760">
        <v>758</v>
      </c>
      <c r="B760" s="3" t="s">
        <v>759</v>
      </c>
      <c r="C760" s="3" t="s">
        <v>4868</v>
      </c>
      <c r="D760" s="10">
        <v>2500</v>
      </c>
      <c r="E760" s="12">
        <v>2550</v>
      </c>
      <c r="F760" s="14">
        <f>Table1[[#This Row],[pledged]]/Table1[[#This Row],[goal]]*100</f>
        <v>102</v>
      </c>
      <c r="G760" t="s">
        <v>8218</v>
      </c>
      <c r="H760" t="s">
        <v>8223</v>
      </c>
      <c r="I760" t="s">
        <v>8245</v>
      </c>
      <c r="J760">
        <v>1286568268</v>
      </c>
      <c r="K760">
        <v>1283976268</v>
      </c>
      <c r="L760">
        <f>Table1[[#This Row],[launched_at]]/86400</f>
        <v>14860.836435185185</v>
      </c>
      <c r="M760" s="5" t="str">
        <f>TEXT(Table1[[#This Row],[div/86400]],"yyyy/mm/dd")</f>
        <v>1940/09/06</v>
      </c>
      <c r="N760" s="5">
        <f>Table1[[#This Row],[change to date]]+DATE(1970,1,1)</f>
        <v>40429</v>
      </c>
      <c r="O760" t="b">
        <v>0</v>
      </c>
      <c r="P760">
        <v>19</v>
      </c>
      <c r="Q760" t="b">
        <v>1</v>
      </c>
      <c r="R760" t="s">
        <v>8272</v>
      </c>
    </row>
    <row r="761" spans="1:18" ht="43.2" x14ac:dyDescent="0.55000000000000004">
      <c r="A761">
        <v>759</v>
      </c>
      <c r="B761" s="3" t="s">
        <v>760</v>
      </c>
      <c r="C761" s="3" t="s">
        <v>4869</v>
      </c>
      <c r="D761" s="10">
        <v>5000</v>
      </c>
      <c r="E761" s="12">
        <v>5096</v>
      </c>
      <c r="F761" s="14">
        <f>Table1[[#This Row],[pledged]]/Table1[[#This Row],[goal]]*100</f>
        <v>101.92000000000002</v>
      </c>
      <c r="G761" t="s">
        <v>8218</v>
      </c>
      <c r="H761" t="s">
        <v>8224</v>
      </c>
      <c r="I761" t="s">
        <v>8246</v>
      </c>
      <c r="J761">
        <v>1404892539</v>
      </c>
      <c r="K761">
        <v>1401436539</v>
      </c>
      <c r="L761">
        <f>Table1[[#This Row],[launched_at]]/86400</f>
        <v>16220.3303125</v>
      </c>
      <c r="M761" s="5" t="str">
        <f>TEXT(Table1[[#This Row],[div/86400]],"yyyy/mm/dd")</f>
        <v>1944/05/28</v>
      </c>
      <c r="N761" s="5">
        <f>Table1[[#This Row],[change to date]]+DATE(1970,1,1)</f>
        <v>41789</v>
      </c>
      <c r="O761" t="b">
        <v>0</v>
      </c>
      <c r="P761">
        <v>99</v>
      </c>
      <c r="Q761" t="b">
        <v>1</v>
      </c>
      <c r="R761" t="s">
        <v>8272</v>
      </c>
    </row>
    <row r="762" spans="1:18" ht="43.2" x14ac:dyDescent="0.55000000000000004">
      <c r="A762">
        <v>760</v>
      </c>
      <c r="B762" s="3" t="s">
        <v>761</v>
      </c>
      <c r="C762" s="3" t="s">
        <v>4870</v>
      </c>
      <c r="D762" s="10">
        <v>2200</v>
      </c>
      <c r="E762" s="12">
        <v>0</v>
      </c>
      <c r="F762" s="14">
        <f>Table1[[#This Row],[pledged]]/Table1[[#This Row],[goal]]*100</f>
        <v>0</v>
      </c>
      <c r="G762" t="s">
        <v>8220</v>
      </c>
      <c r="H762" t="s">
        <v>8223</v>
      </c>
      <c r="I762" t="s">
        <v>8245</v>
      </c>
      <c r="J762">
        <v>1480188013</v>
      </c>
      <c r="K762">
        <v>1477592413</v>
      </c>
      <c r="L762">
        <f>Table1[[#This Row],[launched_at]]/86400</f>
        <v>17101.764039351852</v>
      </c>
      <c r="M762" s="5" t="str">
        <f>TEXT(Table1[[#This Row],[div/86400]],"yyyy/mm/dd")</f>
        <v>1946/10/26</v>
      </c>
      <c r="N762" s="5">
        <f>Table1[[#This Row],[change to date]]+DATE(1970,1,1)</f>
        <v>42670</v>
      </c>
      <c r="O762" t="b">
        <v>0</v>
      </c>
      <c r="P762">
        <v>0</v>
      </c>
      <c r="Q762" t="b">
        <v>0</v>
      </c>
      <c r="R762" t="s">
        <v>8273</v>
      </c>
    </row>
    <row r="763" spans="1:18" ht="43.2" x14ac:dyDescent="0.55000000000000004">
      <c r="A763">
        <v>761</v>
      </c>
      <c r="B763" s="3" t="s">
        <v>762</v>
      </c>
      <c r="C763" s="3" t="s">
        <v>4871</v>
      </c>
      <c r="D763" s="10">
        <v>5000</v>
      </c>
      <c r="E763" s="12">
        <v>235</v>
      </c>
      <c r="F763" s="14">
        <f>Table1[[#This Row],[pledged]]/Table1[[#This Row],[goal]]*100</f>
        <v>4.7</v>
      </c>
      <c r="G763" t="s">
        <v>8220</v>
      </c>
      <c r="H763" t="s">
        <v>8223</v>
      </c>
      <c r="I763" t="s">
        <v>8245</v>
      </c>
      <c r="J763">
        <v>1391364126</v>
      </c>
      <c r="K763">
        <v>1388772126</v>
      </c>
      <c r="L763">
        <f>Table1[[#This Row],[launched_at]]/86400</f>
        <v>16073.751458333334</v>
      </c>
      <c r="M763" s="5" t="str">
        <f>TEXT(Table1[[#This Row],[div/86400]],"yyyy/mm/dd")</f>
        <v>1944/01/02</v>
      </c>
      <c r="N763" s="5">
        <f>Table1[[#This Row],[change to date]]+DATE(1970,1,1)</f>
        <v>41642</v>
      </c>
      <c r="O763" t="b">
        <v>0</v>
      </c>
      <c r="P763">
        <v>6</v>
      </c>
      <c r="Q763" t="b">
        <v>0</v>
      </c>
      <c r="R763" t="s">
        <v>8273</v>
      </c>
    </row>
    <row r="764" spans="1:18" ht="43.2" x14ac:dyDescent="0.55000000000000004">
      <c r="A764">
        <v>762</v>
      </c>
      <c r="B764" s="3" t="s">
        <v>763</v>
      </c>
      <c r="C764" s="3" t="s">
        <v>4872</v>
      </c>
      <c r="D764" s="10">
        <v>3500</v>
      </c>
      <c r="E764" s="12">
        <v>0</v>
      </c>
      <c r="F764" s="14">
        <f>Table1[[#This Row],[pledged]]/Table1[[#This Row],[goal]]*100</f>
        <v>0</v>
      </c>
      <c r="G764" t="s">
        <v>8220</v>
      </c>
      <c r="H764" t="s">
        <v>8237</v>
      </c>
      <c r="I764" t="s">
        <v>8255</v>
      </c>
      <c r="J764">
        <v>1480831200</v>
      </c>
      <c r="K764">
        <v>1479328570</v>
      </c>
      <c r="L764">
        <f>Table1[[#This Row],[launched_at]]/86400</f>
        <v>17121.858449074072</v>
      </c>
      <c r="M764" s="5" t="str">
        <f>TEXT(Table1[[#This Row],[div/86400]],"yyyy/mm/dd")</f>
        <v>1946/11/15</v>
      </c>
      <c r="N764" s="5">
        <f>Table1[[#This Row],[change to date]]+DATE(1970,1,1)</f>
        <v>42690</v>
      </c>
      <c r="O764" t="b">
        <v>0</v>
      </c>
      <c r="P764">
        <v>0</v>
      </c>
      <c r="Q764" t="b">
        <v>0</v>
      </c>
      <c r="R764" t="s">
        <v>8273</v>
      </c>
    </row>
    <row r="765" spans="1:18" ht="43.2" x14ac:dyDescent="0.55000000000000004">
      <c r="A765">
        <v>763</v>
      </c>
      <c r="B765" s="3" t="s">
        <v>764</v>
      </c>
      <c r="C765" s="3" t="s">
        <v>4873</v>
      </c>
      <c r="D765" s="10">
        <v>4290</v>
      </c>
      <c r="E765" s="12">
        <v>5</v>
      </c>
      <c r="F765" s="14">
        <f>Table1[[#This Row],[pledged]]/Table1[[#This Row],[goal]]*100</f>
        <v>0.11655011655011654</v>
      </c>
      <c r="G765" t="s">
        <v>8220</v>
      </c>
      <c r="H765" t="s">
        <v>8224</v>
      </c>
      <c r="I765" t="s">
        <v>8246</v>
      </c>
      <c r="J765">
        <v>1376563408</v>
      </c>
      <c r="K765">
        <v>1373971408</v>
      </c>
      <c r="L765">
        <f>Table1[[#This Row],[launched_at]]/86400</f>
        <v>15902.446851851852</v>
      </c>
      <c r="M765" s="5" t="str">
        <f>TEXT(Table1[[#This Row],[div/86400]],"yyyy/mm/dd")</f>
        <v>1943/07/15</v>
      </c>
      <c r="N765" s="5">
        <f>Table1[[#This Row],[change to date]]+DATE(1970,1,1)</f>
        <v>41471</v>
      </c>
      <c r="O765" t="b">
        <v>0</v>
      </c>
      <c r="P765">
        <v>1</v>
      </c>
      <c r="Q765" t="b">
        <v>0</v>
      </c>
      <c r="R765" t="s">
        <v>8273</v>
      </c>
    </row>
    <row r="766" spans="1:18" ht="43.2" x14ac:dyDescent="0.55000000000000004">
      <c r="A766">
        <v>764</v>
      </c>
      <c r="B766" s="3" t="s">
        <v>765</v>
      </c>
      <c r="C766" s="3" t="s">
        <v>4874</v>
      </c>
      <c r="D766" s="10">
        <v>5000</v>
      </c>
      <c r="E766" s="12">
        <v>0</v>
      </c>
      <c r="F766" s="14">
        <f>Table1[[#This Row],[pledged]]/Table1[[#This Row],[goal]]*100</f>
        <v>0</v>
      </c>
      <c r="G766" t="s">
        <v>8220</v>
      </c>
      <c r="H766" t="s">
        <v>8223</v>
      </c>
      <c r="I766" t="s">
        <v>8245</v>
      </c>
      <c r="J766">
        <v>1441858161</v>
      </c>
      <c r="K766">
        <v>1439266161</v>
      </c>
      <c r="L766">
        <f>Table1[[#This Row],[launched_at]]/86400</f>
        <v>16658.173159722221</v>
      </c>
      <c r="M766" s="5" t="str">
        <f>TEXT(Table1[[#This Row],[div/86400]],"yyyy/mm/dd")</f>
        <v>1945/08/09</v>
      </c>
      <c r="N766" s="5">
        <f>Table1[[#This Row],[change to date]]+DATE(1970,1,1)</f>
        <v>42227</v>
      </c>
      <c r="O766" t="b">
        <v>0</v>
      </c>
      <c r="P766">
        <v>0</v>
      </c>
      <c r="Q766" t="b">
        <v>0</v>
      </c>
      <c r="R766" t="s">
        <v>8273</v>
      </c>
    </row>
    <row r="767" spans="1:18" ht="43.2" x14ac:dyDescent="0.55000000000000004">
      <c r="A767">
        <v>765</v>
      </c>
      <c r="B767" s="3" t="s">
        <v>766</v>
      </c>
      <c r="C767" s="3" t="s">
        <v>4875</v>
      </c>
      <c r="D767" s="10">
        <v>7000</v>
      </c>
      <c r="E767" s="12">
        <v>2521</v>
      </c>
      <c r="F767" s="14">
        <f>Table1[[#This Row],[pledged]]/Table1[[#This Row],[goal]]*100</f>
        <v>36.014285714285712</v>
      </c>
      <c r="G767" t="s">
        <v>8220</v>
      </c>
      <c r="H767" t="s">
        <v>8223</v>
      </c>
      <c r="I767" t="s">
        <v>8245</v>
      </c>
      <c r="J767">
        <v>1413723684</v>
      </c>
      <c r="K767">
        <v>1411131684</v>
      </c>
      <c r="L767">
        <f>Table1[[#This Row],[launched_at]]/86400</f>
        <v>16332.542638888888</v>
      </c>
      <c r="M767" s="5" t="str">
        <f>TEXT(Table1[[#This Row],[div/86400]],"yyyy/mm/dd")</f>
        <v>1944/09/17</v>
      </c>
      <c r="N767" s="5">
        <f>Table1[[#This Row],[change to date]]+DATE(1970,1,1)</f>
        <v>41901</v>
      </c>
      <c r="O767" t="b">
        <v>0</v>
      </c>
      <c r="P767">
        <v>44</v>
      </c>
      <c r="Q767" t="b">
        <v>0</v>
      </c>
      <c r="R767" t="s">
        <v>8273</v>
      </c>
    </row>
    <row r="768" spans="1:18" ht="43.2" x14ac:dyDescent="0.55000000000000004">
      <c r="A768">
        <v>766</v>
      </c>
      <c r="B768" s="3" t="s">
        <v>767</v>
      </c>
      <c r="C768" s="3" t="s">
        <v>4876</v>
      </c>
      <c r="D768" s="10">
        <v>4000</v>
      </c>
      <c r="E768" s="12">
        <v>0</v>
      </c>
      <c r="F768" s="14">
        <f>Table1[[#This Row],[pledged]]/Table1[[#This Row],[goal]]*100</f>
        <v>0</v>
      </c>
      <c r="G768" t="s">
        <v>8220</v>
      </c>
      <c r="H768" t="s">
        <v>8228</v>
      </c>
      <c r="I768" t="s">
        <v>8250</v>
      </c>
      <c r="J768">
        <v>1424112483</v>
      </c>
      <c r="K768">
        <v>1421520483</v>
      </c>
      <c r="L768">
        <f>Table1[[#This Row],[launched_at]]/86400</f>
        <v>16452.783368055556</v>
      </c>
      <c r="M768" s="5" t="str">
        <f>TEXT(Table1[[#This Row],[div/86400]],"yyyy/mm/dd")</f>
        <v>1945/01/15</v>
      </c>
      <c r="N768" s="5">
        <f>Table1[[#This Row],[change to date]]+DATE(1970,1,1)</f>
        <v>42021</v>
      </c>
      <c r="O768" t="b">
        <v>0</v>
      </c>
      <c r="P768">
        <v>0</v>
      </c>
      <c r="Q768" t="b">
        <v>0</v>
      </c>
      <c r="R768" t="s">
        <v>8273</v>
      </c>
    </row>
    <row r="769" spans="1:18" ht="57.6" x14ac:dyDescent="0.55000000000000004">
      <c r="A769">
        <v>767</v>
      </c>
      <c r="B769" s="3" t="s">
        <v>768</v>
      </c>
      <c r="C769" s="3" t="s">
        <v>4877</v>
      </c>
      <c r="D769" s="10">
        <v>5000</v>
      </c>
      <c r="E769" s="12">
        <v>177</v>
      </c>
      <c r="F769" s="14">
        <f>Table1[[#This Row],[pledged]]/Table1[[#This Row],[goal]]*100</f>
        <v>3.54</v>
      </c>
      <c r="G769" t="s">
        <v>8220</v>
      </c>
      <c r="H769" t="s">
        <v>8223</v>
      </c>
      <c r="I769" t="s">
        <v>8245</v>
      </c>
      <c r="J769">
        <v>1432178810</v>
      </c>
      <c r="K769">
        <v>1429586810</v>
      </c>
      <c r="L769">
        <f>Table1[[#This Row],[launched_at]]/86400</f>
        <v>16546.143634259261</v>
      </c>
      <c r="M769" s="5" t="str">
        <f>TEXT(Table1[[#This Row],[div/86400]],"yyyy/mm/dd")</f>
        <v>1945/04/19</v>
      </c>
      <c r="N769" s="5">
        <f>Table1[[#This Row],[change to date]]+DATE(1970,1,1)</f>
        <v>42115</v>
      </c>
      <c r="O769" t="b">
        <v>0</v>
      </c>
      <c r="P769">
        <v>3</v>
      </c>
      <c r="Q769" t="b">
        <v>0</v>
      </c>
      <c r="R769" t="s">
        <v>8273</v>
      </c>
    </row>
    <row r="770" spans="1:18" ht="43.2" x14ac:dyDescent="0.55000000000000004">
      <c r="A770">
        <v>768</v>
      </c>
      <c r="B770" s="3" t="s">
        <v>769</v>
      </c>
      <c r="C770" s="3" t="s">
        <v>4878</v>
      </c>
      <c r="D770" s="10">
        <v>2500</v>
      </c>
      <c r="E770" s="12">
        <v>0</v>
      </c>
      <c r="F770" s="14">
        <f>Table1[[#This Row],[pledged]]/Table1[[#This Row],[goal]]*100</f>
        <v>0</v>
      </c>
      <c r="G770" t="s">
        <v>8220</v>
      </c>
      <c r="H770" t="s">
        <v>8223</v>
      </c>
      <c r="I770" t="s">
        <v>8245</v>
      </c>
      <c r="J770">
        <v>1387169890</v>
      </c>
      <c r="K770">
        <v>1384577890</v>
      </c>
      <c r="L770">
        <f>Table1[[#This Row],[launched_at]]/86400</f>
        <v>16025.207060185185</v>
      </c>
      <c r="M770" s="5" t="str">
        <f>TEXT(Table1[[#This Row],[div/86400]],"yyyy/mm/dd")</f>
        <v>1943/11/15</v>
      </c>
      <c r="N770" s="5">
        <f>Table1[[#This Row],[change to date]]+DATE(1970,1,1)</f>
        <v>41594</v>
      </c>
      <c r="O770" t="b">
        <v>0</v>
      </c>
      <c r="P770">
        <v>0</v>
      </c>
      <c r="Q770" t="b">
        <v>0</v>
      </c>
      <c r="R770" t="s">
        <v>8273</v>
      </c>
    </row>
    <row r="771" spans="1:18" ht="43.2" x14ac:dyDescent="0.55000000000000004">
      <c r="A771">
        <v>769</v>
      </c>
      <c r="B771" s="3" t="s">
        <v>770</v>
      </c>
      <c r="C771" s="3" t="s">
        <v>4879</v>
      </c>
      <c r="D771" s="10">
        <v>4000</v>
      </c>
      <c r="E771" s="12">
        <v>1656</v>
      </c>
      <c r="F771" s="14">
        <f>Table1[[#This Row],[pledged]]/Table1[[#This Row],[goal]]*100</f>
        <v>41.4</v>
      </c>
      <c r="G771" t="s">
        <v>8220</v>
      </c>
      <c r="H771" t="s">
        <v>8223</v>
      </c>
      <c r="I771" t="s">
        <v>8245</v>
      </c>
      <c r="J771">
        <v>1388102094</v>
      </c>
      <c r="K771">
        <v>1385510094</v>
      </c>
      <c r="L771">
        <f>Table1[[#This Row],[launched_at]]/86400</f>
        <v>16035.996458333333</v>
      </c>
      <c r="M771" s="5" t="str">
        <f>TEXT(Table1[[#This Row],[div/86400]],"yyyy/mm/dd")</f>
        <v>1943/11/25</v>
      </c>
      <c r="N771" s="5">
        <f>Table1[[#This Row],[change to date]]+DATE(1970,1,1)</f>
        <v>41604</v>
      </c>
      <c r="O771" t="b">
        <v>0</v>
      </c>
      <c r="P771">
        <v>52</v>
      </c>
      <c r="Q771" t="b">
        <v>0</v>
      </c>
      <c r="R771" t="s">
        <v>8273</v>
      </c>
    </row>
    <row r="772" spans="1:18" ht="43.2" x14ac:dyDescent="0.55000000000000004">
      <c r="A772">
        <v>770</v>
      </c>
      <c r="B772" s="3" t="s">
        <v>771</v>
      </c>
      <c r="C772" s="3" t="s">
        <v>4880</v>
      </c>
      <c r="D772" s="10">
        <v>17500</v>
      </c>
      <c r="E772" s="12">
        <v>0</v>
      </c>
      <c r="F772" s="14">
        <f>Table1[[#This Row],[pledged]]/Table1[[#This Row],[goal]]*100</f>
        <v>0</v>
      </c>
      <c r="G772" t="s">
        <v>8220</v>
      </c>
      <c r="H772" t="s">
        <v>8223</v>
      </c>
      <c r="I772" t="s">
        <v>8245</v>
      </c>
      <c r="J772">
        <v>1361750369</v>
      </c>
      <c r="K772">
        <v>1358294369</v>
      </c>
      <c r="L772">
        <f>Table1[[#This Row],[launched_at]]/86400</f>
        <v>15720.999641203704</v>
      </c>
      <c r="M772" s="5" t="str">
        <f>TEXT(Table1[[#This Row],[div/86400]],"yyyy/mm/dd")</f>
        <v>1943/01/14</v>
      </c>
      <c r="N772" s="5">
        <f>Table1[[#This Row],[change to date]]+DATE(1970,1,1)</f>
        <v>41289</v>
      </c>
      <c r="O772" t="b">
        <v>0</v>
      </c>
      <c r="P772">
        <v>0</v>
      </c>
      <c r="Q772" t="b">
        <v>0</v>
      </c>
      <c r="R772" t="s">
        <v>8273</v>
      </c>
    </row>
    <row r="773" spans="1:18" ht="43.2" x14ac:dyDescent="0.55000000000000004">
      <c r="A773">
        <v>771</v>
      </c>
      <c r="B773" s="3" t="s">
        <v>772</v>
      </c>
      <c r="C773" s="3" t="s">
        <v>4881</v>
      </c>
      <c r="D773" s="10">
        <v>38000</v>
      </c>
      <c r="E773" s="12">
        <v>10</v>
      </c>
      <c r="F773" s="14">
        <f>Table1[[#This Row],[pledged]]/Table1[[#This Row],[goal]]*100</f>
        <v>2.6315789473684209E-2</v>
      </c>
      <c r="G773" t="s">
        <v>8220</v>
      </c>
      <c r="H773" t="s">
        <v>8223</v>
      </c>
      <c r="I773" t="s">
        <v>8245</v>
      </c>
      <c r="J773">
        <v>1454183202</v>
      </c>
      <c r="K773">
        <v>1449863202</v>
      </c>
      <c r="L773">
        <f>Table1[[#This Row],[launched_at]]/86400</f>
        <v>16780.824097222223</v>
      </c>
      <c r="M773" s="5" t="str">
        <f>TEXT(Table1[[#This Row],[div/86400]],"yyyy/mm/dd")</f>
        <v>1945/12/09</v>
      </c>
      <c r="N773" s="5">
        <f>Table1[[#This Row],[change to date]]+DATE(1970,1,1)</f>
        <v>42349</v>
      </c>
      <c r="O773" t="b">
        <v>0</v>
      </c>
      <c r="P773">
        <v>1</v>
      </c>
      <c r="Q773" t="b">
        <v>0</v>
      </c>
      <c r="R773" t="s">
        <v>8273</v>
      </c>
    </row>
    <row r="774" spans="1:18" ht="43.2" x14ac:dyDescent="0.55000000000000004">
      <c r="A774">
        <v>772</v>
      </c>
      <c r="B774" s="3" t="s">
        <v>773</v>
      </c>
      <c r="C774" s="3" t="s">
        <v>4882</v>
      </c>
      <c r="D774" s="10">
        <v>1500</v>
      </c>
      <c r="E774" s="12">
        <v>50</v>
      </c>
      <c r="F774" s="14">
        <f>Table1[[#This Row],[pledged]]/Table1[[#This Row],[goal]]*100</f>
        <v>3.3333333333333335</v>
      </c>
      <c r="G774" t="s">
        <v>8220</v>
      </c>
      <c r="H774" t="s">
        <v>8223</v>
      </c>
      <c r="I774" t="s">
        <v>8245</v>
      </c>
      <c r="J774">
        <v>1257047940</v>
      </c>
      <c r="K774">
        <v>1252718519</v>
      </c>
      <c r="L774">
        <f>Table1[[#This Row],[launched_at]]/86400</f>
        <v>14499.05693287037</v>
      </c>
      <c r="M774" s="5" t="str">
        <f>TEXT(Table1[[#This Row],[div/86400]],"yyyy/mm/dd")</f>
        <v>1939/09/11</v>
      </c>
      <c r="N774" s="5">
        <f>Table1[[#This Row],[change to date]]+DATE(1970,1,1)</f>
        <v>40068</v>
      </c>
      <c r="O774" t="b">
        <v>0</v>
      </c>
      <c r="P774">
        <v>1</v>
      </c>
      <c r="Q774" t="b">
        <v>0</v>
      </c>
      <c r="R774" t="s">
        <v>8273</v>
      </c>
    </row>
    <row r="775" spans="1:18" ht="43.2" x14ac:dyDescent="0.55000000000000004">
      <c r="A775">
        <v>773</v>
      </c>
      <c r="B775" s="3" t="s">
        <v>774</v>
      </c>
      <c r="C775" s="3" t="s">
        <v>4883</v>
      </c>
      <c r="D775" s="10">
        <v>3759</v>
      </c>
      <c r="E775" s="12">
        <v>32</v>
      </c>
      <c r="F775" s="14">
        <f>Table1[[#This Row],[pledged]]/Table1[[#This Row],[goal]]*100</f>
        <v>0.85129023676509719</v>
      </c>
      <c r="G775" t="s">
        <v>8220</v>
      </c>
      <c r="H775" t="s">
        <v>8224</v>
      </c>
      <c r="I775" t="s">
        <v>8246</v>
      </c>
      <c r="J775">
        <v>1431298860</v>
      </c>
      <c r="K775">
        <v>1428341985</v>
      </c>
      <c r="L775">
        <f>Table1[[#This Row],[launched_at]]/86400</f>
        <v>16531.735937500001</v>
      </c>
      <c r="M775" s="5" t="str">
        <f>TEXT(Table1[[#This Row],[div/86400]],"yyyy/mm/dd")</f>
        <v>1945/04/04</v>
      </c>
      <c r="N775" s="5">
        <f>Table1[[#This Row],[change to date]]+DATE(1970,1,1)</f>
        <v>42100</v>
      </c>
      <c r="O775" t="b">
        <v>0</v>
      </c>
      <c r="P775">
        <v>2</v>
      </c>
      <c r="Q775" t="b">
        <v>0</v>
      </c>
      <c r="R775" t="s">
        <v>8273</v>
      </c>
    </row>
    <row r="776" spans="1:18" ht="43.2" x14ac:dyDescent="0.55000000000000004">
      <c r="A776">
        <v>774</v>
      </c>
      <c r="B776" s="3" t="s">
        <v>775</v>
      </c>
      <c r="C776" s="3" t="s">
        <v>4884</v>
      </c>
      <c r="D776" s="10">
        <v>500</v>
      </c>
      <c r="E776" s="12">
        <v>351</v>
      </c>
      <c r="F776" s="14">
        <f>Table1[[#This Row],[pledged]]/Table1[[#This Row],[goal]]*100</f>
        <v>70.199999999999989</v>
      </c>
      <c r="G776" t="s">
        <v>8220</v>
      </c>
      <c r="H776" t="s">
        <v>8223</v>
      </c>
      <c r="I776" t="s">
        <v>8245</v>
      </c>
      <c r="J776">
        <v>1393181018</v>
      </c>
      <c r="K776">
        <v>1390589018</v>
      </c>
      <c r="L776">
        <f>Table1[[#This Row],[launched_at]]/86400</f>
        <v>16094.780300925926</v>
      </c>
      <c r="M776" s="5" t="str">
        <f>TEXT(Table1[[#This Row],[div/86400]],"yyyy/mm/dd")</f>
        <v>1944/01/23</v>
      </c>
      <c r="N776" s="5">
        <f>Table1[[#This Row],[change to date]]+DATE(1970,1,1)</f>
        <v>41663</v>
      </c>
      <c r="O776" t="b">
        <v>0</v>
      </c>
      <c r="P776">
        <v>9</v>
      </c>
      <c r="Q776" t="b">
        <v>0</v>
      </c>
      <c r="R776" t="s">
        <v>8273</v>
      </c>
    </row>
    <row r="777" spans="1:18" ht="28.8" x14ac:dyDescent="0.55000000000000004">
      <c r="A777">
        <v>775</v>
      </c>
      <c r="B777" s="3" t="s">
        <v>776</v>
      </c>
      <c r="C777" s="3" t="s">
        <v>4885</v>
      </c>
      <c r="D777" s="10">
        <v>10000</v>
      </c>
      <c r="E777" s="12">
        <v>170</v>
      </c>
      <c r="F777" s="14">
        <f>Table1[[#This Row],[pledged]]/Table1[[#This Row],[goal]]*100</f>
        <v>1.7000000000000002</v>
      </c>
      <c r="G777" t="s">
        <v>8220</v>
      </c>
      <c r="H777" t="s">
        <v>8223</v>
      </c>
      <c r="I777" t="s">
        <v>8245</v>
      </c>
      <c r="J777">
        <v>1323998795</v>
      </c>
      <c r="K777">
        <v>1321406795</v>
      </c>
      <c r="L777">
        <f>Table1[[#This Row],[launched_at]]/86400</f>
        <v>15294.060127314815</v>
      </c>
      <c r="M777" s="5" t="str">
        <f>TEXT(Table1[[#This Row],[div/86400]],"yyyy/mm/dd")</f>
        <v>1941/11/14</v>
      </c>
      <c r="N777" s="5">
        <f>Table1[[#This Row],[change to date]]+DATE(1970,1,1)</f>
        <v>40863</v>
      </c>
      <c r="O777" t="b">
        <v>0</v>
      </c>
      <c r="P777">
        <v>5</v>
      </c>
      <c r="Q777" t="b">
        <v>0</v>
      </c>
      <c r="R777" t="s">
        <v>8273</v>
      </c>
    </row>
    <row r="778" spans="1:18" ht="43.2" x14ac:dyDescent="0.55000000000000004">
      <c r="A778">
        <v>776</v>
      </c>
      <c r="B778" s="3" t="s">
        <v>777</v>
      </c>
      <c r="C778" s="3" t="s">
        <v>4886</v>
      </c>
      <c r="D778" s="10">
        <v>7000</v>
      </c>
      <c r="E778" s="12">
        <v>3598</v>
      </c>
      <c r="F778" s="14">
        <f>Table1[[#This Row],[pledged]]/Table1[[#This Row],[goal]]*100</f>
        <v>51.4</v>
      </c>
      <c r="G778" t="s">
        <v>8220</v>
      </c>
      <c r="H778" t="s">
        <v>8223</v>
      </c>
      <c r="I778" t="s">
        <v>8245</v>
      </c>
      <c r="J778">
        <v>1444539600</v>
      </c>
      <c r="K778">
        <v>1441297645</v>
      </c>
      <c r="L778">
        <f>Table1[[#This Row],[launched_at]]/86400</f>
        <v>16681.685706018518</v>
      </c>
      <c r="M778" s="5" t="str">
        <f>TEXT(Table1[[#This Row],[div/86400]],"yyyy/mm/dd")</f>
        <v>1945/09/01</v>
      </c>
      <c r="N778" s="5">
        <f>Table1[[#This Row],[change to date]]+DATE(1970,1,1)</f>
        <v>42250</v>
      </c>
      <c r="O778" t="b">
        <v>0</v>
      </c>
      <c r="P778">
        <v>57</v>
      </c>
      <c r="Q778" t="b">
        <v>0</v>
      </c>
      <c r="R778" t="s">
        <v>8273</v>
      </c>
    </row>
    <row r="779" spans="1:18" ht="43.2" x14ac:dyDescent="0.55000000000000004">
      <c r="A779">
        <v>777</v>
      </c>
      <c r="B779" s="3" t="s">
        <v>778</v>
      </c>
      <c r="C779" s="3" t="s">
        <v>4887</v>
      </c>
      <c r="D779" s="10">
        <v>3000</v>
      </c>
      <c r="E779" s="12">
        <v>21</v>
      </c>
      <c r="F779" s="14">
        <f>Table1[[#This Row],[pledged]]/Table1[[#This Row],[goal]]*100</f>
        <v>0.70000000000000007</v>
      </c>
      <c r="G779" t="s">
        <v>8220</v>
      </c>
      <c r="H779" t="s">
        <v>8223</v>
      </c>
      <c r="I779" t="s">
        <v>8245</v>
      </c>
      <c r="J779">
        <v>1375313577</v>
      </c>
      <c r="K779">
        <v>1372721577</v>
      </c>
      <c r="L779">
        <f>Table1[[#This Row],[launched_at]]/86400</f>
        <v>15887.981215277778</v>
      </c>
      <c r="M779" s="5" t="str">
        <f>TEXT(Table1[[#This Row],[div/86400]],"yyyy/mm/dd")</f>
        <v>1943/06/30</v>
      </c>
      <c r="N779" s="5">
        <f>Table1[[#This Row],[change to date]]+DATE(1970,1,1)</f>
        <v>41456</v>
      </c>
      <c r="O779" t="b">
        <v>0</v>
      </c>
      <c r="P779">
        <v>3</v>
      </c>
      <c r="Q779" t="b">
        <v>0</v>
      </c>
      <c r="R779" t="s">
        <v>8273</v>
      </c>
    </row>
    <row r="780" spans="1:18" ht="28.8" x14ac:dyDescent="0.55000000000000004">
      <c r="A780">
        <v>778</v>
      </c>
      <c r="B780" s="3" t="s">
        <v>779</v>
      </c>
      <c r="C780" s="3" t="s">
        <v>4888</v>
      </c>
      <c r="D780" s="10">
        <v>500</v>
      </c>
      <c r="E780" s="12">
        <v>2</v>
      </c>
      <c r="F780" s="14">
        <f>Table1[[#This Row],[pledged]]/Table1[[#This Row],[goal]]*100</f>
        <v>0.4</v>
      </c>
      <c r="G780" t="s">
        <v>8220</v>
      </c>
      <c r="H780" t="s">
        <v>8223</v>
      </c>
      <c r="I780" t="s">
        <v>8245</v>
      </c>
      <c r="J780">
        <v>1398876680</v>
      </c>
      <c r="K780">
        <v>1396284680</v>
      </c>
      <c r="L780">
        <f>Table1[[#This Row],[launched_at]]/86400</f>
        <v>16160.702314814815</v>
      </c>
      <c r="M780" s="5" t="str">
        <f>TEXT(Table1[[#This Row],[div/86400]],"yyyy/mm/dd")</f>
        <v>1944/03/29</v>
      </c>
      <c r="N780" s="5">
        <f>Table1[[#This Row],[change to date]]+DATE(1970,1,1)</f>
        <v>41729</v>
      </c>
      <c r="O780" t="b">
        <v>0</v>
      </c>
      <c r="P780">
        <v>1</v>
      </c>
      <c r="Q780" t="b">
        <v>0</v>
      </c>
      <c r="R780" t="s">
        <v>8273</v>
      </c>
    </row>
    <row r="781" spans="1:18" ht="43.2" x14ac:dyDescent="0.55000000000000004">
      <c r="A781">
        <v>779</v>
      </c>
      <c r="B781" s="3" t="s">
        <v>780</v>
      </c>
      <c r="C781" s="3" t="s">
        <v>4889</v>
      </c>
      <c r="D781" s="10">
        <v>15000</v>
      </c>
      <c r="E781" s="12">
        <v>400</v>
      </c>
      <c r="F781" s="14">
        <f>Table1[[#This Row],[pledged]]/Table1[[#This Row],[goal]]*100</f>
        <v>2.666666666666667</v>
      </c>
      <c r="G781" t="s">
        <v>8220</v>
      </c>
      <c r="H781" t="s">
        <v>8223</v>
      </c>
      <c r="I781" t="s">
        <v>8245</v>
      </c>
      <c r="J781">
        <v>1287115200</v>
      </c>
      <c r="K781">
        <v>1284567905</v>
      </c>
      <c r="L781">
        <f>Table1[[#This Row],[launched_at]]/86400</f>
        <v>14867.684085648149</v>
      </c>
      <c r="M781" s="5" t="str">
        <f>TEXT(Table1[[#This Row],[div/86400]],"yyyy/mm/dd")</f>
        <v>1940/09/13</v>
      </c>
      <c r="N781" s="5">
        <f>Table1[[#This Row],[change to date]]+DATE(1970,1,1)</f>
        <v>40436</v>
      </c>
      <c r="O781" t="b">
        <v>0</v>
      </c>
      <c r="P781">
        <v>6</v>
      </c>
      <c r="Q781" t="b">
        <v>0</v>
      </c>
      <c r="R781" t="s">
        <v>8273</v>
      </c>
    </row>
    <row r="782" spans="1:18" ht="28.8" x14ac:dyDescent="0.55000000000000004">
      <c r="A782">
        <v>780</v>
      </c>
      <c r="B782" s="3" t="s">
        <v>781</v>
      </c>
      <c r="C782" s="3" t="s">
        <v>4890</v>
      </c>
      <c r="D782" s="10">
        <v>1000</v>
      </c>
      <c r="E782" s="12">
        <v>1040</v>
      </c>
      <c r="F782" s="14">
        <f>Table1[[#This Row],[pledged]]/Table1[[#This Row],[goal]]*100</f>
        <v>104</v>
      </c>
      <c r="G782" t="s">
        <v>8218</v>
      </c>
      <c r="H782" t="s">
        <v>8223</v>
      </c>
      <c r="I782" t="s">
        <v>8245</v>
      </c>
      <c r="J782">
        <v>1304439025</v>
      </c>
      <c r="K782">
        <v>1301847025</v>
      </c>
      <c r="L782">
        <f>Table1[[#This Row],[launched_at]]/86400</f>
        <v>15067.673900462964</v>
      </c>
      <c r="M782" s="5" t="str">
        <f>TEXT(Table1[[#This Row],[div/86400]],"yyyy/mm/dd")</f>
        <v>1941/04/01</v>
      </c>
      <c r="N782" s="5">
        <f>Table1[[#This Row],[change to date]]+DATE(1970,1,1)</f>
        <v>40636</v>
      </c>
      <c r="O782" t="b">
        <v>0</v>
      </c>
      <c r="P782">
        <v>27</v>
      </c>
      <c r="Q782" t="b">
        <v>1</v>
      </c>
      <c r="R782" t="s">
        <v>8274</v>
      </c>
    </row>
    <row r="783" spans="1:18" ht="43.2" x14ac:dyDescent="0.55000000000000004">
      <c r="A783">
        <v>781</v>
      </c>
      <c r="B783" s="3" t="s">
        <v>782</v>
      </c>
      <c r="C783" s="3" t="s">
        <v>4891</v>
      </c>
      <c r="D783" s="10">
        <v>800</v>
      </c>
      <c r="E783" s="12">
        <v>1065.23</v>
      </c>
      <c r="F783" s="14">
        <f>Table1[[#This Row],[pledged]]/Table1[[#This Row],[goal]]*100</f>
        <v>133.15375</v>
      </c>
      <c r="G783" t="s">
        <v>8218</v>
      </c>
      <c r="H783" t="s">
        <v>8223</v>
      </c>
      <c r="I783" t="s">
        <v>8245</v>
      </c>
      <c r="J783">
        <v>1370649674</v>
      </c>
      <c r="K783">
        <v>1368057674</v>
      </c>
      <c r="L783">
        <f>Table1[[#This Row],[launched_at]]/86400</f>
        <v>15834.000856481482</v>
      </c>
      <c r="M783" s="5" t="str">
        <f>TEXT(Table1[[#This Row],[div/86400]],"yyyy/mm/dd")</f>
        <v>1943/05/08</v>
      </c>
      <c r="N783" s="5">
        <f>Table1[[#This Row],[change to date]]+DATE(1970,1,1)</f>
        <v>41403</v>
      </c>
      <c r="O783" t="b">
        <v>0</v>
      </c>
      <c r="P783">
        <v>25</v>
      </c>
      <c r="Q783" t="b">
        <v>1</v>
      </c>
      <c r="R783" t="s">
        <v>8274</v>
      </c>
    </row>
    <row r="784" spans="1:18" ht="43.2" x14ac:dyDescent="0.55000000000000004">
      <c r="A784">
        <v>782</v>
      </c>
      <c r="B784" s="3" t="s">
        <v>783</v>
      </c>
      <c r="C784" s="3" t="s">
        <v>4892</v>
      </c>
      <c r="D784" s="10">
        <v>700</v>
      </c>
      <c r="E784" s="12">
        <v>700</v>
      </c>
      <c r="F784" s="14">
        <f>Table1[[#This Row],[pledged]]/Table1[[#This Row],[goal]]*100</f>
        <v>100</v>
      </c>
      <c r="G784" t="s">
        <v>8218</v>
      </c>
      <c r="H784" t="s">
        <v>8223</v>
      </c>
      <c r="I784" t="s">
        <v>8245</v>
      </c>
      <c r="J784">
        <v>1345918302</v>
      </c>
      <c r="K784">
        <v>1343326302</v>
      </c>
      <c r="L784">
        <f>Table1[[#This Row],[launched_at]]/86400</f>
        <v>15547.758125</v>
      </c>
      <c r="M784" s="5" t="str">
        <f>TEXT(Table1[[#This Row],[div/86400]],"yyyy/mm/dd")</f>
        <v>1942/07/25</v>
      </c>
      <c r="N784" s="5">
        <f>Table1[[#This Row],[change to date]]+DATE(1970,1,1)</f>
        <v>41116</v>
      </c>
      <c r="O784" t="b">
        <v>0</v>
      </c>
      <c r="P784">
        <v>14</v>
      </c>
      <c r="Q784" t="b">
        <v>1</v>
      </c>
      <c r="R784" t="s">
        <v>8274</v>
      </c>
    </row>
    <row r="785" spans="1:18" ht="43.2" x14ac:dyDescent="0.55000000000000004">
      <c r="A785">
        <v>783</v>
      </c>
      <c r="B785" s="3" t="s">
        <v>784</v>
      </c>
      <c r="C785" s="3" t="s">
        <v>4893</v>
      </c>
      <c r="D785" s="10">
        <v>1500</v>
      </c>
      <c r="E785" s="12">
        <v>2222</v>
      </c>
      <c r="F785" s="14">
        <f>Table1[[#This Row],[pledged]]/Table1[[#This Row],[goal]]*100</f>
        <v>148.13333333333333</v>
      </c>
      <c r="G785" t="s">
        <v>8218</v>
      </c>
      <c r="H785" t="s">
        <v>8223</v>
      </c>
      <c r="I785" t="s">
        <v>8245</v>
      </c>
      <c r="J785">
        <v>1335564000</v>
      </c>
      <c r="K785">
        <v>1332182049</v>
      </c>
      <c r="L785">
        <f>Table1[[#This Row],[launched_at]]/86400</f>
        <v>15418.773715277777</v>
      </c>
      <c r="M785" s="5" t="str">
        <f>TEXT(Table1[[#This Row],[div/86400]],"yyyy/mm/dd")</f>
        <v>1942/03/18</v>
      </c>
      <c r="N785" s="5">
        <f>Table1[[#This Row],[change to date]]+DATE(1970,1,1)</f>
        <v>40987</v>
      </c>
      <c r="O785" t="b">
        <v>0</v>
      </c>
      <c r="P785">
        <v>35</v>
      </c>
      <c r="Q785" t="b">
        <v>1</v>
      </c>
      <c r="R785" t="s">
        <v>8274</v>
      </c>
    </row>
    <row r="786" spans="1:18" ht="43.2" x14ac:dyDescent="0.55000000000000004">
      <c r="A786">
        <v>784</v>
      </c>
      <c r="B786" s="3" t="s">
        <v>785</v>
      </c>
      <c r="C786" s="3" t="s">
        <v>4894</v>
      </c>
      <c r="D786" s="10">
        <v>1000</v>
      </c>
      <c r="E786" s="12">
        <v>1025</v>
      </c>
      <c r="F786" s="14">
        <f>Table1[[#This Row],[pledged]]/Table1[[#This Row],[goal]]*100</f>
        <v>102.49999999999999</v>
      </c>
      <c r="G786" t="s">
        <v>8218</v>
      </c>
      <c r="H786" t="s">
        <v>8223</v>
      </c>
      <c r="I786" t="s">
        <v>8245</v>
      </c>
      <c r="J786">
        <v>1395023719</v>
      </c>
      <c r="K786">
        <v>1391571319</v>
      </c>
      <c r="L786">
        <f>Table1[[#This Row],[launched_at]]/86400</f>
        <v>16106.149525462963</v>
      </c>
      <c r="M786" s="5" t="str">
        <f>TEXT(Table1[[#This Row],[div/86400]],"yyyy/mm/dd")</f>
        <v>1944/02/04</v>
      </c>
      <c r="N786" s="5">
        <f>Table1[[#This Row],[change to date]]+DATE(1970,1,1)</f>
        <v>41675</v>
      </c>
      <c r="O786" t="b">
        <v>0</v>
      </c>
      <c r="P786">
        <v>10</v>
      </c>
      <c r="Q786" t="b">
        <v>1</v>
      </c>
      <c r="R786" t="s">
        <v>8274</v>
      </c>
    </row>
    <row r="787" spans="1:18" ht="43.2" x14ac:dyDescent="0.55000000000000004">
      <c r="A787">
        <v>785</v>
      </c>
      <c r="B787" s="3" t="s">
        <v>786</v>
      </c>
      <c r="C787" s="3" t="s">
        <v>4895</v>
      </c>
      <c r="D787" s="10">
        <v>500</v>
      </c>
      <c r="E787" s="12">
        <v>903.14</v>
      </c>
      <c r="F787" s="14">
        <f>Table1[[#This Row],[pledged]]/Table1[[#This Row],[goal]]*100</f>
        <v>180.62799999999999</v>
      </c>
      <c r="G787" t="s">
        <v>8218</v>
      </c>
      <c r="H787" t="s">
        <v>8223</v>
      </c>
      <c r="I787" t="s">
        <v>8245</v>
      </c>
      <c r="J787">
        <v>1362060915</v>
      </c>
      <c r="K787">
        <v>1359468915</v>
      </c>
      <c r="L787">
        <f>Table1[[#This Row],[launched_at]]/86400</f>
        <v>15734.593923611112</v>
      </c>
      <c r="M787" s="5" t="str">
        <f>TEXT(Table1[[#This Row],[div/86400]],"yyyy/mm/dd")</f>
        <v>1943/01/28</v>
      </c>
      <c r="N787" s="5">
        <f>Table1[[#This Row],[change to date]]+DATE(1970,1,1)</f>
        <v>41303</v>
      </c>
      <c r="O787" t="b">
        <v>0</v>
      </c>
      <c r="P787">
        <v>29</v>
      </c>
      <c r="Q787" t="b">
        <v>1</v>
      </c>
      <c r="R787" t="s">
        <v>8274</v>
      </c>
    </row>
    <row r="788" spans="1:18" ht="43.2" x14ac:dyDescent="0.55000000000000004">
      <c r="A788">
        <v>786</v>
      </c>
      <c r="B788" s="3" t="s">
        <v>787</v>
      </c>
      <c r="C788" s="3" t="s">
        <v>4896</v>
      </c>
      <c r="D788" s="10">
        <v>5000</v>
      </c>
      <c r="E788" s="12">
        <v>7140</v>
      </c>
      <c r="F788" s="14">
        <f>Table1[[#This Row],[pledged]]/Table1[[#This Row],[goal]]*100</f>
        <v>142.79999999999998</v>
      </c>
      <c r="G788" t="s">
        <v>8218</v>
      </c>
      <c r="H788" t="s">
        <v>8223</v>
      </c>
      <c r="I788" t="s">
        <v>8245</v>
      </c>
      <c r="J788">
        <v>1336751220</v>
      </c>
      <c r="K788">
        <v>1331774434</v>
      </c>
      <c r="L788">
        <f>Table1[[#This Row],[launched_at]]/86400</f>
        <v>15414.055949074074</v>
      </c>
      <c r="M788" s="5" t="str">
        <f>TEXT(Table1[[#This Row],[div/86400]],"yyyy/mm/dd")</f>
        <v>1942/03/14</v>
      </c>
      <c r="N788" s="5">
        <f>Table1[[#This Row],[change to date]]+DATE(1970,1,1)</f>
        <v>40983</v>
      </c>
      <c r="O788" t="b">
        <v>0</v>
      </c>
      <c r="P788">
        <v>44</v>
      </c>
      <c r="Q788" t="b">
        <v>1</v>
      </c>
      <c r="R788" t="s">
        <v>8274</v>
      </c>
    </row>
    <row r="789" spans="1:18" ht="43.2" x14ac:dyDescent="0.55000000000000004">
      <c r="A789">
        <v>787</v>
      </c>
      <c r="B789" s="3" t="s">
        <v>788</v>
      </c>
      <c r="C789" s="3" t="s">
        <v>4897</v>
      </c>
      <c r="D789" s="10">
        <v>1200</v>
      </c>
      <c r="E789" s="12">
        <v>1370</v>
      </c>
      <c r="F789" s="14">
        <f>Table1[[#This Row],[pledged]]/Table1[[#This Row],[goal]]*100</f>
        <v>114.16666666666666</v>
      </c>
      <c r="G789" t="s">
        <v>8218</v>
      </c>
      <c r="H789" t="s">
        <v>8223</v>
      </c>
      <c r="I789" t="s">
        <v>8245</v>
      </c>
      <c r="J789">
        <v>1383318226</v>
      </c>
      <c r="K789">
        <v>1380726226</v>
      </c>
      <c r="L789">
        <f>Table1[[#This Row],[launched_at]]/86400</f>
        <v>15980.627615740741</v>
      </c>
      <c r="M789" s="5" t="str">
        <f>TEXT(Table1[[#This Row],[div/86400]],"yyyy/mm/dd")</f>
        <v>1943/10/01</v>
      </c>
      <c r="N789" s="5">
        <f>Table1[[#This Row],[change to date]]+DATE(1970,1,1)</f>
        <v>41549</v>
      </c>
      <c r="O789" t="b">
        <v>0</v>
      </c>
      <c r="P789">
        <v>17</v>
      </c>
      <c r="Q789" t="b">
        <v>1</v>
      </c>
      <c r="R789" t="s">
        <v>8274</v>
      </c>
    </row>
    <row r="790" spans="1:18" ht="43.2" x14ac:dyDescent="0.55000000000000004">
      <c r="A790">
        <v>788</v>
      </c>
      <c r="B790" s="3" t="s">
        <v>789</v>
      </c>
      <c r="C790" s="3" t="s">
        <v>4898</v>
      </c>
      <c r="D790" s="10">
        <v>1000</v>
      </c>
      <c r="E790" s="12">
        <v>2035.05</v>
      </c>
      <c r="F790" s="14">
        <f>Table1[[#This Row],[pledged]]/Table1[[#This Row],[goal]]*100</f>
        <v>203.505</v>
      </c>
      <c r="G790" t="s">
        <v>8218</v>
      </c>
      <c r="H790" t="s">
        <v>8223</v>
      </c>
      <c r="I790" t="s">
        <v>8245</v>
      </c>
      <c r="J790">
        <v>1341633540</v>
      </c>
      <c r="K790">
        <v>1338336588</v>
      </c>
      <c r="L790">
        <f>Table1[[#This Row],[launched_at]]/86400</f>
        <v>15490.006805555555</v>
      </c>
      <c r="M790" s="5" t="str">
        <f>TEXT(Table1[[#This Row],[div/86400]],"yyyy/mm/dd")</f>
        <v>1942/05/29</v>
      </c>
      <c r="N790" s="5">
        <f>Table1[[#This Row],[change to date]]+DATE(1970,1,1)</f>
        <v>41059</v>
      </c>
      <c r="O790" t="b">
        <v>0</v>
      </c>
      <c r="P790">
        <v>34</v>
      </c>
      <c r="Q790" t="b">
        <v>1</v>
      </c>
      <c r="R790" t="s">
        <v>8274</v>
      </c>
    </row>
    <row r="791" spans="1:18" ht="43.2" x14ac:dyDescent="0.55000000000000004">
      <c r="A791">
        <v>789</v>
      </c>
      <c r="B791" s="3" t="s">
        <v>790</v>
      </c>
      <c r="C791" s="3" t="s">
        <v>4899</v>
      </c>
      <c r="D791" s="10">
        <v>1700</v>
      </c>
      <c r="E791" s="12">
        <v>1860</v>
      </c>
      <c r="F791" s="14">
        <f>Table1[[#This Row],[pledged]]/Table1[[#This Row],[goal]]*100</f>
        <v>109.41176470588236</v>
      </c>
      <c r="G791" t="s">
        <v>8218</v>
      </c>
      <c r="H791" t="s">
        <v>8223</v>
      </c>
      <c r="I791" t="s">
        <v>8245</v>
      </c>
      <c r="J791">
        <v>1358755140</v>
      </c>
      <c r="K791">
        <v>1357187280</v>
      </c>
      <c r="L791">
        <f>Table1[[#This Row],[launched_at]]/86400</f>
        <v>15708.18611111111</v>
      </c>
      <c r="M791" s="5" t="str">
        <f>TEXT(Table1[[#This Row],[div/86400]],"yyyy/mm/dd")</f>
        <v>1943/01/02</v>
      </c>
      <c r="N791" s="5">
        <f>Table1[[#This Row],[change to date]]+DATE(1970,1,1)</f>
        <v>41277</v>
      </c>
      <c r="O791" t="b">
        <v>0</v>
      </c>
      <c r="P791">
        <v>14</v>
      </c>
      <c r="Q791" t="b">
        <v>1</v>
      </c>
      <c r="R791" t="s">
        <v>8274</v>
      </c>
    </row>
    <row r="792" spans="1:18" ht="43.2" x14ac:dyDescent="0.55000000000000004">
      <c r="A792">
        <v>790</v>
      </c>
      <c r="B792" s="3" t="s">
        <v>791</v>
      </c>
      <c r="C792" s="3" t="s">
        <v>4900</v>
      </c>
      <c r="D792" s="10">
        <v>10000</v>
      </c>
      <c r="E792" s="12">
        <v>14437.46</v>
      </c>
      <c r="F792" s="14">
        <f>Table1[[#This Row],[pledged]]/Table1[[#This Row],[goal]]*100</f>
        <v>144.37459999999999</v>
      </c>
      <c r="G792" t="s">
        <v>8218</v>
      </c>
      <c r="H792" t="s">
        <v>8223</v>
      </c>
      <c r="I792" t="s">
        <v>8245</v>
      </c>
      <c r="J792">
        <v>1359680939</v>
      </c>
      <c r="K792">
        <v>1357088939</v>
      </c>
      <c r="L792">
        <f>Table1[[#This Row],[launched_at]]/86400</f>
        <v>15707.047905092593</v>
      </c>
      <c r="M792" s="5" t="str">
        <f>TEXT(Table1[[#This Row],[div/86400]],"yyyy/mm/dd")</f>
        <v>1943/01/01</v>
      </c>
      <c r="N792" s="5">
        <f>Table1[[#This Row],[change to date]]+DATE(1970,1,1)</f>
        <v>41276</v>
      </c>
      <c r="O792" t="b">
        <v>0</v>
      </c>
      <c r="P792">
        <v>156</v>
      </c>
      <c r="Q792" t="b">
        <v>1</v>
      </c>
      <c r="R792" t="s">
        <v>8274</v>
      </c>
    </row>
    <row r="793" spans="1:18" ht="43.2" x14ac:dyDescent="0.55000000000000004">
      <c r="A793">
        <v>791</v>
      </c>
      <c r="B793" s="3" t="s">
        <v>792</v>
      </c>
      <c r="C793" s="3" t="s">
        <v>4901</v>
      </c>
      <c r="D793" s="10">
        <v>7500</v>
      </c>
      <c r="E793" s="12">
        <v>7790</v>
      </c>
      <c r="F793" s="14">
        <f>Table1[[#This Row],[pledged]]/Table1[[#This Row],[goal]]*100</f>
        <v>103.86666666666666</v>
      </c>
      <c r="G793" t="s">
        <v>8218</v>
      </c>
      <c r="H793" t="s">
        <v>8223</v>
      </c>
      <c r="I793" t="s">
        <v>8245</v>
      </c>
      <c r="J793">
        <v>1384322340</v>
      </c>
      <c r="K793">
        <v>1381430646</v>
      </c>
      <c r="L793">
        <f>Table1[[#This Row],[launched_at]]/86400</f>
        <v>15988.780624999999</v>
      </c>
      <c r="M793" s="5" t="str">
        <f>TEXT(Table1[[#This Row],[div/86400]],"yyyy/mm/dd")</f>
        <v>1943/10/09</v>
      </c>
      <c r="N793" s="5">
        <f>Table1[[#This Row],[change to date]]+DATE(1970,1,1)</f>
        <v>41557</v>
      </c>
      <c r="O793" t="b">
        <v>0</v>
      </c>
      <c r="P793">
        <v>128</v>
      </c>
      <c r="Q793" t="b">
        <v>1</v>
      </c>
      <c r="R793" t="s">
        <v>8274</v>
      </c>
    </row>
    <row r="794" spans="1:18" ht="28.8" x14ac:dyDescent="0.55000000000000004">
      <c r="A794">
        <v>792</v>
      </c>
      <c r="B794" s="3" t="s">
        <v>793</v>
      </c>
      <c r="C794" s="3" t="s">
        <v>4902</v>
      </c>
      <c r="D794" s="10">
        <v>2500</v>
      </c>
      <c r="E794" s="12">
        <v>2511.11</v>
      </c>
      <c r="F794" s="14">
        <f>Table1[[#This Row],[pledged]]/Table1[[#This Row],[goal]]*100</f>
        <v>100.44440000000002</v>
      </c>
      <c r="G794" t="s">
        <v>8218</v>
      </c>
      <c r="H794" t="s">
        <v>8223</v>
      </c>
      <c r="I794" t="s">
        <v>8245</v>
      </c>
      <c r="J794">
        <v>1383861483</v>
      </c>
      <c r="K794">
        <v>1381265883</v>
      </c>
      <c r="L794">
        <f>Table1[[#This Row],[launched_at]]/86400</f>
        <v>15986.873645833333</v>
      </c>
      <c r="M794" s="5" t="str">
        <f>TEXT(Table1[[#This Row],[div/86400]],"yyyy/mm/dd")</f>
        <v>1943/10/07</v>
      </c>
      <c r="N794" s="5">
        <f>Table1[[#This Row],[change to date]]+DATE(1970,1,1)</f>
        <v>41555</v>
      </c>
      <c r="O794" t="b">
        <v>0</v>
      </c>
      <c r="P794">
        <v>60</v>
      </c>
      <c r="Q794" t="b">
        <v>1</v>
      </c>
      <c r="R794" t="s">
        <v>8274</v>
      </c>
    </row>
    <row r="795" spans="1:18" ht="43.2" x14ac:dyDescent="0.55000000000000004">
      <c r="A795">
        <v>793</v>
      </c>
      <c r="B795" s="3" t="s">
        <v>794</v>
      </c>
      <c r="C795" s="3" t="s">
        <v>4903</v>
      </c>
      <c r="D795" s="10">
        <v>2750</v>
      </c>
      <c r="E795" s="12">
        <v>2826.43</v>
      </c>
      <c r="F795" s="14">
        <f>Table1[[#This Row],[pledged]]/Table1[[#This Row],[goal]]*100</f>
        <v>102.77927272727271</v>
      </c>
      <c r="G795" t="s">
        <v>8218</v>
      </c>
      <c r="H795" t="s">
        <v>8223</v>
      </c>
      <c r="I795" t="s">
        <v>8245</v>
      </c>
      <c r="J795">
        <v>1372827540</v>
      </c>
      <c r="K795">
        <v>1371491244</v>
      </c>
      <c r="L795">
        <f>Table1[[#This Row],[launched_at]]/86400</f>
        <v>15873.741249999999</v>
      </c>
      <c r="M795" s="5" t="str">
        <f>TEXT(Table1[[#This Row],[div/86400]],"yyyy/mm/dd")</f>
        <v>1943/06/16</v>
      </c>
      <c r="N795" s="5">
        <f>Table1[[#This Row],[change to date]]+DATE(1970,1,1)</f>
        <v>41442</v>
      </c>
      <c r="O795" t="b">
        <v>0</v>
      </c>
      <c r="P795">
        <v>32</v>
      </c>
      <c r="Q795" t="b">
        <v>1</v>
      </c>
      <c r="R795" t="s">
        <v>8274</v>
      </c>
    </row>
    <row r="796" spans="1:18" ht="43.2" x14ac:dyDescent="0.55000000000000004">
      <c r="A796">
        <v>794</v>
      </c>
      <c r="B796" s="3" t="s">
        <v>795</v>
      </c>
      <c r="C796" s="3" t="s">
        <v>4904</v>
      </c>
      <c r="D796" s="10">
        <v>8000</v>
      </c>
      <c r="E796" s="12">
        <v>8425</v>
      </c>
      <c r="F796" s="14">
        <f>Table1[[#This Row],[pledged]]/Table1[[#This Row],[goal]]*100</f>
        <v>105.31250000000001</v>
      </c>
      <c r="G796" t="s">
        <v>8218</v>
      </c>
      <c r="H796" t="s">
        <v>8223</v>
      </c>
      <c r="I796" t="s">
        <v>8245</v>
      </c>
      <c r="J796">
        <v>1315242360</v>
      </c>
      <c r="K796">
        <v>1310438737</v>
      </c>
      <c r="L796">
        <f>Table1[[#This Row],[launched_at]]/86400</f>
        <v>15167.115011574075</v>
      </c>
      <c r="M796" s="5" t="str">
        <f>TEXT(Table1[[#This Row],[div/86400]],"yyyy/mm/dd")</f>
        <v>1941/07/10</v>
      </c>
      <c r="N796" s="5">
        <f>Table1[[#This Row],[change to date]]+DATE(1970,1,1)</f>
        <v>40736</v>
      </c>
      <c r="O796" t="b">
        <v>0</v>
      </c>
      <c r="P796">
        <v>53</v>
      </c>
      <c r="Q796" t="b">
        <v>1</v>
      </c>
      <c r="R796" t="s">
        <v>8274</v>
      </c>
    </row>
    <row r="797" spans="1:18" ht="43.2" x14ac:dyDescent="0.55000000000000004">
      <c r="A797">
        <v>795</v>
      </c>
      <c r="B797" s="3" t="s">
        <v>796</v>
      </c>
      <c r="C797" s="3" t="s">
        <v>4905</v>
      </c>
      <c r="D797" s="10">
        <v>14000</v>
      </c>
      <c r="E797" s="12">
        <v>15650</v>
      </c>
      <c r="F797" s="14">
        <f>Table1[[#This Row],[pledged]]/Table1[[#This Row],[goal]]*100</f>
        <v>111.78571428571429</v>
      </c>
      <c r="G797" t="s">
        <v>8218</v>
      </c>
      <c r="H797" t="s">
        <v>8223</v>
      </c>
      <c r="I797" t="s">
        <v>8245</v>
      </c>
      <c r="J797">
        <v>1333774740</v>
      </c>
      <c r="K797">
        <v>1330094566</v>
      </c>
      <c r="L797">
        <f>Table1[[#This Row],[launched_at]]/86400</f>
        <v>15394.613032407407</v>
      </c>
      <c r="M797" s="5" t="str">
        <f>TEXT(Table1[[#This Row],[div/86400]],"yyyy/mm/dd")</f>
        <v>1942/02/22</v>
      </c>
      <c r="N797" s="5">
        <f>Table1[[#This Row],[change to date]]+DATE(1970,1,1)</f>
        <v>40963</v>
      </c>
      <c r="O797" t="b">
        <v>0</v>
      </c>
      <c r="P797">
        <v>184</v>
      </c>
      <c r="Q797" t="b">
        <v>1</v>
      </c>
      <c r="R797" t="s">
        <v>8274</v>
      </c>
    </row>
    <row r="798" spans="1:18" ht="57.6" x14ac:dyDescent="0.55000000000000004">
      <c r="A798">
        <v>796</v>
      </c>
      <c r="B798" s="3" t="s">
        <v>797</v>
      </c>
      <c r="C798" s="3" t="s">
        <v>4906</v>
      </c>
      <c r="D798" s="10">
        <v>10000</v>
      </c>
      <c r="E798" s="12">
        <v>10135</v>
      </c>
      <c r="F798" s="14">
        <f>Table1[[#This Row],[pledged]]/Table1[[#This Row],[goal]]*100</f>
        <v>101.35000000000001</v>
      </c>
      <c r="G798" t="s">
        <v>8218</v>
      </c>
      <c r="H798" t="s">
        <v>8223</v>
      </c>
      <c r="I798" t="s">
        <v>8245</v>
      </c>
      <c r="J798">
        <v>1379279400</v>
      </c>
      <c r="K798">
        <v>1376687485</v>
      </c>
      <c r="L798">
        <f>Table1[[#This Row],[launched_at]]/86400</f>
        <v>15933.882928240741</v>
      </c>
      <c r="M798" s="5" t="str">
        <f>TEXT(Table1[[#This Row],[div/86400]],"yyyy/mm/dd")</f>
        <v>1943/08/15</v>
      </c>
      <c r="N798" s="5">
        <f>Table1[[#This Row],[change to date]]+DATE(1970,1,1)</f>
        <v>41502</v>
      </c>
      <c r="O798" t="b">
        <v>0</v>
      </c>
      <c r="P798">
        <v>90</v>
      </c>
      <c r="Q798" t="b">
        <v>1</v>
      </c>
      <c r="R798" t="s">
        <v>8274</v>
      </c>
    </row>
    <row r="799" spans="1:18" ht="43.2" x14ac:dyDescent="0.55000000000000004">
      <c r="A799">
        <v>797</v>
      </c>
      <c r="B799" s="3" t="s">
        <v>798</v>
      </c>
      <c r="C799" s="3" t="s">
        <v>4907</v>
      </c>
      <c r="D799" s="10">
        <v>3000</v>
      </c>
      <c r="E799" s="12">
        <v>3226</v>
      </c>
      <c r="F799" s="14">
        <f>Table1[[#This Row],[pledged]]/Table1[[#This Row],[goal]]*100</f>
        <v>107.53333333333333</v>
      </c>
      <c r="G799" t="s">
        <v>8218</v>
      </c>
      <c r="H799" t="s">
        <v>8223</v>
      </c>
      <c r="I799" t="s">
        <v>8245</v>
      </c>
      <c r="J799">
        <v>1335672000</v>
      </c>
      <c r="K799">
        <v>1332978688</v>
      </c>
      <c r="L799">
        <f>Table1[[#This Row],[launched_at]]/86400</f>
        <v>15427.994074074075</v>
      </c>
      <c r="M799" s="5" t="str">
        <f>TEXT(Table1[[#This Row],[div/86400]],"yyyy/mm/dd")</f>
        <v>1942/03/27</v>
      </c>
      <c r="N799" s="5">
        <f>Table1[[#This Row],[change to date]]+DATE(1970,1,1)</f>
        <v>40996</v>
      </c>
      <c r="O799" t="b">
        <v>0</v>
      </c>
      <c r="P799">
        <v>71</v>
      </c>
      <c r="Q799" t="b">
        <v>1</v>
      </c>
      <c r="R799" t="s">
        <v>8274</v>
      </c>
    </row>
    <row r="800" spans="1:18" ht="43.2" x14ac:dyDescent="0.55000000000000004">
      <c r="A800">
        <v>798</v>
      </c>
      <c r="B800" s="3" t="s">
        <v>799</v>
      </c>
      <c r="C800" s="3" t="s">
        <v>4908</v>
      </c>
      <c r="D800" s="10">
        <v>3500</v>
      </c>
      <c r="E800" s="12">
        <v>4021</v>
      </c>
      <c r="F800" s="14">
        <f>Table1[[#This Row],[pledged]]/Table1[[#This Row],[goal]]*100</f>
        <v>114.88571428571429</v>
      </c>
      <c r="G800" t="s">
        <v>8218</v>
      </c>
      <c r="H800" t="s">
        <v>8223</v>
      </c>
      <c r="I800" t="s">
        <v>8245</v>
      </c>
      <c r="J800">
        <v>1412086187</v>
      </c>
      <c r="K800">
        <v>1409494187</v>
      </c>
      <c r="L800">
        <f>Table1[[#This Row],[launched_at]]/86400</f>
        <v>16313.590127314816</v>
      </c>
      <c r="M800" s="5" t="str">
        <f>TEXT(Table1[[#This Row],[div/86400]],"yyyy/mm/dd")</f>
        <v>1944/08/29</v>
      </c>
      <c r="N800" s="5">
        <f>Table1[[#This Row],[change to date]]+DATE(1970,1,1)</f>
        <v>41882</v>
      </c>
      <c r="O800" t="b">
        <v>0</v>
      </c>
      <c r="P800">
        <v>87</v>
      </c>
      <c r="Q800" t="b">
        <v>1</v>
      </c>
      <c r="R800" t="s">
        <v>8274</v>
      </c>
    </row>
    <row r="801" spans="1:18" ht="43.2" x14ac:dyDescent="0.55000000000000004">
      <c r="A801">
        <v>799</v>
      </c>
      <c r="B801" s="3" t="s">
        <v>800</v>
      </c>
      <c r="C801" s="3" t="s">
        <v>4909</v>
      </c>
      <c r="D801" s="10">
        <v>5000</v>
      </c>
      <c r="E801" s="12">
        <v>5001</v>
      </c>
      <c r="F801" s="14">
        <f>Table1[[#This Row],[pledged]]/Table1[[#This Row],[goal]]*100</f>
        <v>100.02</v>
      </c>
      <c r="G801" t="s">
        <v>8218</v>
      </c>
      <c r="H801" t="s">
        <v>8223</v>
      </c>
      <c r="I801" t="s">
        <v>8245</v>
      </c>
      <c r="J801">
        <v>1335542446</v>
      </c>
      <c r="K801">
        <v>1332950446</v>
      </c>
      <c r="L801">
        <f>Table1[[#This Row],[launched_at]]/86400</f>
        <v>15427.667199074074</v>
      </c>
      <c r="M801" s="5" t="str">
        <f>TEXT(Table1[[#This Row],[div/86400]],"yyyy/mm/dd")</f>
        <v>1942/03/27</v>
      </c>
      <c r="N801" s="5">
        <f>Table1[[#This Row],[change to date]]+DATE(1970,1,1)</f>
        <v>40996</v>
      </c>
      <c r="O801" t="b">
        <v>0</v>
      </c>
      <c r="P801">
        <v>28</v>
      </c>
      <c r="Q801" t="b">
        <v>1</v>
      </c>
      <c r="R801" t="s">
        <v>8274</v>
      </c>
    </row>
    <row r="802" spans="1:18" ht="28.8" x14ac:dyDescent="0.55000000000000004">
      <c r="A802">
        <v>800</v>
      </c>
      <c r="B802" s="3" t="s">
        <v>801</v>
      </c>
      <c r="C802" s="3" t="s">
        <v>4910</v>
      </c>
      <c r="D802" s="10">
        <v>1500</v>
      </c>
      <c r="E802" s="12">
        <v>2282</v>
      </c>
      <c r="F802" s="14">
        <f>Table1[[#This Row],[pledged]]/Table1[[#This Row],[goal]]*100</f>
        <v>152.13333333333335</v>
      </c>
      <c r="G802" t="s">
        <v>8218</v>
      </c>
      <c r="H802" t="s">
        <v>8224</v>
      </c>
      <c r="I802" t="s">
        <v>8246</v>
      </c>
      <c r="J802">
        <v>1410431054</v>
      </c>
      <c r="K802">
        <v>1407839054</v>
      </c>
      <c r="L802">
        <f>Table1[[#This Row],[launched_at]]/86400</f>
        <v>16294.433495370371</v>
      </c>
      <c r="M802" s="5" t="str">
        <f>TEXT(Table1[[#This Row],[div/86400]],"yyyy/mm/dd")</f>
        <v>1944/08/10</v>
      </c>
      <c r="N802" s="5">
        <f>Table1[[#This Row],[change to date]]+DATE(1970,1,1)</f>
        <v>41863</v>
      </c>
      <c r="O802" t="b">
        <v>0</v>
      </c>
      <c r="P802">
        <v>56</v>
      </c>
      <c r="Q802" t="b">
        <v>1</v>
      </c>
      <c r="R802" t="s">
        <v>8274</v>
      </c>
    </row>
    <row r="803" spans="1:18" ht="43.2" x14ac:dyDescent="0.55000000000000004">
      <c r="A803">
        <v>801</v>
      </c>
      <c r="B803" s="3" t="s">
        <v>802</v>
      </c>
      <c r="C803" s="3" t="s">
        <v>4911</v>
      </c>
      <c r="D803" s="10">
        <v>2000</v>
      </c>
      <c r="E803" s="12">
        <v>2230.4299999999998</v>
      </c>
      <c r="F803" s="14">
        <f>Table1[[#This Row],[pledged]]/Table1[[#This Row],[goal]]*100</f>
        <v>111.52149999999999</v>
      </c>
      <c r="G803" t="s">
        <v>8218</v>
      </c>
      <c r="H803" t="s">
        <v>8223</v>
      </c>
      <c r="I803" t="s">
        <v>8245</v>
      </c>
      <c r="J803">
        <v>1309547120</v>
      </c>
      <c r="K803">
        <v>1306955120</v>
      </c>
      <c r="L803">
        <f>Table1[[#This Row],[launched_at]]/86400</f>
        <v>15126.79537037037</v>
      </c>
      <c r="M803" s="5" t="str">
        <f>TEXT(Table1[[#This Row],[div/86400]],"yyyy/mm/dd")</f>
        <v>1941/05/30</v>
      </c>
      <c r="N803" s="5">
        <f>Table1[[#This Row],[change to date]]+DATE(1970,1,1)</f>
        <v>40695</v>
      </c>
      <c r="O803" t="b">
        <v>0</v>
      </c>
      <c r="P803">
        <v>51</v>
      </c>
      <c r="Q803" t="b">
        <v>1</v>
      </c>
      <c r="R803" t="s">
        <v>8274</v>
      </c>
    </row>
    <row r="804" spans="1:18" ht="43.2" x14ac:dyDescent="0.55000000000000004">
      <c r="A804">
        <v>802</v>
      </c>
      <c r="B804" s="3" t="s">
        <v>803</v>
      </c>
      <c r="C804" s="3" t="s">
        <v>4912</v>
      </c>
      <c r="D804" s="10">
        <v>6000</v>
      </c>
      <c r="E804" s="12">
        <v>6080</v>
      </c>
      <c r="F804" s="14">
        <f>Table1[[#This Row],[pledged]]/Table1[[#This Row],[goal]]*100</f>
        <v>101.33333333333334</v>
      </c>
      <c r="G804" t="s">
        <v>8218</v>
      </c>
      <c r="H804" t="s">
        <v>8223</v>
      </c>
      <c r="I804" t="s">
        <v>8245</v>
      </c>
      <c r="J804">
        <v>1347854700</v>
      </c>
      <c r="K804">
        <v>1343867524</v>
      </c>
      <c r="L804">
        <f>Table1[[#This Row],[launched_at]]/86400</f>
        <v>15554.022268518518</v>
      </c>
      <c r="M804" s="5" t="str">
        <f>TEXT(Table1[[#This Row],[div/86400]],"yyyy/mm/dd")</f>
        <v>1942/08/01</v>
      </c>
      <c r="N804" s="5">
        <f>Table1[[#This Row],[change to date]]+DATE(1970,1,1)</f>
        <v>41123</v>
      </c>
      <c r="O804" t="b">
        <v>0</v>
      </c>
      <c r="P804">
        <v>75</v>
      </c>
      <c r="Q804" t="b">
        <v>1</v>
      </c>
      <c r="R804" t="s">
        <v>8274</v>
      </c>
    </row>
    <row r="805" spans="1:18" ht="43.2" x14ac:dyDescent="0.55000000000000004">
      <c r="A805">
        <v>803</v>
      </c>
      <c r="B805" s="3" t="s">
        <v>804</v>
      </c>
      <c r="C805" s="3" t="s">
        <v>4913</v>
      </c>
      <c r="D805" s="10">
        <v>2300</v>
      </c>
      <c r="E805" s="12">
        <v>2835</v>
      </c>
      <c r="F805" s="14">
        <f>Table1[[#This Row],[pledged]]/Table1[[#This Row],[goal]]*100</f>
        <v>123.2608695652174</v>
      </c>
      <c r="G805" t="s">
        <v>8218</v>
      </c>
      <c r="H805" t="s">
        <v>8223</v>
      </c>
      <c r="I805" t="s">
        <v>8245</v>
      </c>
      <c r="J805">
        <v>1306630800</v>
      </c>
      <c r="K805">
        <v>1304376478</v>
      </c>
      <c r="L805">
        <f>Table1[[#This Row],[launched_at]]/86400</f>
        <v>15096.949976851853</v>
      </c>
      <c r="M805" s="5" t="str">
        <f>TEXT(Table1[[#This Row],[div/86400]],"yyyy/mm/dd")</f>
        <v>1941/04/30</v>
      </c>
      <c r="N805" s="5">
        <f>Table1[[#This Row],[change to date]]+DATE(1970,1,1)</f>
        <v>40665</v>
      </c>
      <c r="O805" t="b">
        <v>0</v>
      </c>
      <c r="P805">
        <v>38</v>
      </c>
      <c r="Q805" t="b">
        <v>1</v>
      </c>
      <c r="R805" t="s">
        <v>8274</v>
      </c>
    </row>
    <row r="806" spans="1:18" ht="43.2" x14ac:dyDescent="0.55000000000000004">
      <c r="A806">
        <v>804</v>
      </c>
      <c r="B806" s="3" t="s">
        <v>805</v>
      </c>
      <c r="C806" s="3" t="s">
        <v>4914</v>
      </c>
      <c r="D806" s="10">
        <v>5500</v>
      </c>
      <c r="E806" s="12">
        <v>5500</v>
      </c>
      <c r="F806" s="14">
        <f>Table1[[#This Row],[pledged]]/Table1[[#This Row],[goal]]*100</f>
        <v>100</v>
      </c>
      <c r="G806" t="s">
        <v>8218</v>
      </c>
      <c r="H806" t="s">
        <v>8223</v>
      </c>
      <c r="I806" t="s">
        <v>8245</v>
      </c>
      <c r="J806">
        <v>1311393540</v>
      </c>
      <c r="K806">
        <v>1309919526</v>
      </c>
      <c r="L806">
        <f>Table1[[#This Row],[launched_at]]/86400</f>
        <v>15161.105625</v>
      </c>
      <c r="M806" s="5" t="str">
        <f>TEXT(Table1[[#This Row],[div/86400]],"yyyy/mm/dd")</f>
        <v>1941/07/04</v>
      </c>
      <c r="N806" s="5">
        <f>Table1[[#This Row],[change to date]]+DATE(1970,1,1)</f>
        <v>40730</v>
      </c>
      <c r="O806" t="b">
        <v>0</v>
      </c>
      <c r="P806">
        <v>18</v>
      </c>
      <c r="Q806" t="b">
        <v>1</v>
      </c>
      <c r="R806" t="s">
        <v>8274</v>
      </c>
    </row>
    <row r="807" spans="1:18" ht="43.2" x14ac:dyDescent="0.55000000000000004">
      <c r="A807">
        <v>805</v>
      </c>
      <c r="B807" s="3" t="s">
        <v>806</v>
      </c>
      <c r="C807" s="3" t="s">
        <v>4915</v>
      </c>
      <c r="D807" s="10">
        <v>3000</v>
      </c>
      <c r="E807" s="12">
        <v>3150</v>
      </c>
      <c r="F807" s="14">
        <f>Table1[[#This Row],[pledged]]/Table1[[#This Row],[goal]]*100</f>
        <v>105</v>
      </c>
      <c r="G807" t="s">
        <v>8218</v>
      </c>
      <c r="H807" t="s">
        <v>8223</v>
      </c>
      <c r="I807" t="s">
        <v>8245</v>
      </c>
      <c r="J807">
        <v>1310857200</v>
      </c>
      <c r="K807">
        <v>1306525512</v>
      </c>
      <c r="L807">
        <f>Table1[[#This Row],[launched_at]]/86400</f>
        <v>15121.823055555555</v>
      </c>
      <c r="M807" s="5" t="str">
        <f>TEXT(Table1[[#This Row],[div/86400]],"yyyy/mm/dd")</f>
        <v>1941/05/25</v>
      </c>
      <c r="N807" s="5">
        <f>Table1[[#This Row],[change to date]]+DATE(1970,1,1)</f>
        <v>40690</v>
      </c>
      <c r="O807" t="b">
        <v>0</v>
      </c>
      <c r="P807">
        <v>54</v>
      </c>
      <c r="Q807" t="b">
        <v>1</v>
      </c>
      <c r="R807" t="s">
        <v>8274</v>
      </c>
    </row>
    <row r="808" spans="1:18" x14ac:dyDescent="0.55000000000000004">
      <c r="A808">
        <v>806</v>
      </c>
      <c r="B808" s="3" t="s">
        <v>807</v>
      </c>
      <c r="C808" s="3" t="s">
        <v>4916</v>
      </c>
      <c r="D808" s="10">
        <v>8000</v>
      </c>
      <c r="E808" s="12">
        <v>8355</v>
      </c>
      <c r="F808" s="14">
        <f>Table1[[#This Row],[pledged]]/Table1[[#This Row],[goal]]*100</f>
        <v>104.4375</v>
      </c>
      <c r="G808" t="s">
        <v>8218</v>
      </c>
      <c r="H808" t="s">
        <v>8223</v>
      </c>
      <c r="I808" t="s">
        <v>8245</v>
      </c>
      <c r="J808">
        <v>1315413339</v>
      </c>
      <c r="K808">
        <v>1312821339</v>
      </c>
      <c r="L808">
        <f>Table1[[#This Row],[launched_at]]/86400</f>
        <v>15194.691423611112</v>
      </c>
      <c r="M808" s="5" t="str">
        <f>TEXT(Table1[[#This Row],[div/86400]],"yyyy/mm/dd")</f>
        <v>1941/08/06</v>
      </c>
      <c r="N808" s="5">
        <f>Table1[[#This Row],[change to date]]+DATE(1970,1,1)</f>
        <v>40763</v>
      </c>
      <c r="O808" t="b">
        <v>0</v>
      </c>
      <c r="P808">
        <v>71</v>
      </c>
      <c r="Q808" t="b">
        <v>1</v>
      </c>
      <c r="R808" t="s">
        <v>8274</v>
      </c>
    </row>
    <row r="809" spans="1:18" ht="28.8" x14ac:dyDescent="0.55000000000000004">
      <c r="A809">
        <v>807</v>
      </c>
      <c r="B809" s="3" t="s">
        <v>808</v>
      </c>
      <c r="C809" s="3" t="s">
        <v>4917</v>
      </c>
      <c r="D809" s="10">
        <v>4000</v>
      </c>
      <c r="E809" s="12">
        <v>4205</v>
      </c>
      <c r="F809" s="14">
        <f>Table1[[#This Row],[pledged]]/Table1[[#This Row],[goal]]*100</f>
        <v>105.125</v>
      </c>
      <c r="G809" t="s">
        <v>8218</v>
      </c>
      <c r="H809" t="s">
        <v>8223</v>
      </c>
      <c r="I809" t="s">
        <v>8245</v>
      </c>
      <c r="J809">
        <v>1488333600</v>
      </c>
      <c r="K809">
        <v>1485270311</v>
      </c>
      <c r="L809">
        <f>Table1[[#This Row],[launched_at]]/86400</f>
        <v>17190.628599537038</v>
      </c>
      <c r="M809" s="5" t="str">
        <f>TEXT(Table1[[#This Row],[div/86400]],"yyyy/mm/dd")</f>
        <v>1947/01/23</v>
      </c>
      <c r="N809" s="5">
        <f>Table1[[#This Row],[change to date]]+DATE(1970,1,1)</f>
        <v>42759</v>
      </c>
      <c r="O809" t="b">
        <v>0</v>
      </c>
      <c r="P809">
        <v>57</v>
      </c>
      <c r="Q809" t="b">
        <v>1</v>
      </c>
      <c r="R809" t="s">
        <v>8274</v>
      </c>
    </row>
    <row r="810" spans="1:18" ht="43.2" x14ac:dyDescent="0.55000000000000004">
      <c r="A810">
        <v>808</v>
      </c>
      <c r="B810" s="3" t="s">
        <v>809</v>
      </c>
      <c r="C810" s="3" t="s">
        <v>4918</v>
      </c>
      <c r="D810" s="10">
        <v>4500</v>
      </c>
      <c r="E810" s="12">
        <v>4500</v>
      </c>
      <c r="F810" s="14">
        <f>Table1[[#This Row],[pledged]]/Table1[[#This Row],[goal]]*100</f>
        <v>100</v>
      </c>
      <c r="G810" t="s">
        <v>8218</v>
      </c>
      <c r="H810" t="s">
        <v>8228</v>
      </c>
      <c r="I810" t="s">
        <v>8250</v>
      </c>
      <c r="J810">
        <v>1419224340</v>
      </c>
      <c r="K810">
        <v>1416363886</v>
      </c>
      <c r="L810">
        <f>Table1[[#This Row],[launched_at]]/86400</f>
        <v>16393.100532407407</v>
      </c>
      <c r="M810" s="5" t="str">
        <f>TEXT(Table1[[#This Row],[div/86400]],"yyyy/mm/dd")</f>
        <v>1944/11/17</v>
      </c>
      <c r="N810" s="5">
        <f>Table1[[#This Row],[change to date]]+DATE(1970,1,1)</f>
        <v>41962</v>
      </c>
      <c r="O810" t="b">
        <v>0</v>
      </c>
      <c r="P810">
        <v>43</v>
      </c>
      <c r="Q810" t="b">
        <v>1</v>
      </c>
      <c r="R810" t="s">
        <v>8274</v>
      </c>
    </row>
    <row r="811" spans="1:18" ht="28.8" x14ac:dyDescent="0.55000000000000004">
      <c r="A811">
        <v>809</v>
      </c>
      <c r="B811" s="3" t="s">
        <v>810</v>
      </c>
      <c r="C811" s="3" t="s">
        <v>4919</v>
      </c>
      <c r="D811" s="10">
        <v>4000</v>
      </c>
      <c r="E811" s="12">
        <v>4151</v>
      </c>
      <c r="F811" s="14">
        <f>Table1[[#This Row],[pledged]]/Table1[[#This Row],[goal]]*100</f>
        <v>103.77499999999999</v>
      </c>
      <c r="G811" t="s">
        <v>8218</v>
      </c>
      <c r="H811" t="s">
        <v>8223</v>
      </c>
      <c r="I811" t="s">
        <v>8245</v>
      </c>
      <c r="J811">
        <v>1390161630</v>
      </c>
      <c r="K811">
        <v>1387569630</v>
      </c>
      <c r="L811">
        <f>Table1[[#This Row],[launched_at]]/86400</f>
        <v>16059.833680555555</v>
      </c>
      <c r="M811" s="5" t="str">
        <f>TEXT(Table1[[#This Row],[div/86400]],"yyyy/mm/dd")</f>
        <v>1943/12/19</v>
      </c>
      <c r="N811" s="5">
        <f>Table1[[#This Row],[change to date]]+DATE(1970,1,1)</f>
        <v>41628</v>
      </c>
      <c r="O811" t="b">
        <v>0</v>
      </c>
      <c r="P811">
        <v>52</v>
      </c>
      <c r="Q811" t="b">
        <v>1</v>
      </c>
      <c r="R811" t="s">
        <v>8274</v>
      </c>
    </row>
    <row r="812" spans="1:18" ht="43.2" x14ac:dyDescent="0.55000000000000004">
      <c r="A812">
        <v>810</v>
      </c>
      <c r="B812" s="3" t="s">
        <v>811</v>
      </c>
      <c r="C812" s="3" t="s">
        <v>4920</v>
      </c>
      <c r="D812" s="10">
        <v>1500</v>
      </c>
      <c r="E812" s="12">
        <v>1575</v>
      </c>
      <c r="F812" s="14">
        <f>Table1[[#This Row],[pledged]]/Table1[[#This Row],[goal]]*100</f>
        <v>105</v>
      </c>
      <c r="G812" t="s">
        <v>8218</v>
      </c>
      <c r="H812" t="s">
        <v>8223</v>
      </c>
      <c r="I812" t="s">
        <v>8245</v>
      </c>
      <c r="J812">
        <v>1346462462</v>
      </c>
      <c r="K812">
        <v>1343870462</v>
      </c>
      <c r="L812">
        <f>Table1[[#This Row],[launched_at]]/86400</f>
        <v>15554.056273148148</v>
      </c>
      <c r="M812" s="5" t="str">
        <f>TEXT(Table1[[#This Row],[div/86400]],"yyyy/mm/dd")</f>
        <v>1942/08/01</v>
      </c>
      <c r="N812" s="5">
        <f>Table1[[#This Row],[change to date]]+DATE(1970,1,1)</f>
        <v>41123</v>
      </c>
      <c r="O812" t="b">
        <v>0</v>
      </c>
      <c r="P812">
        <v>27</v>
      </c>
      <c r="Q812" t="b">
        <v>1</v>
      </c>
      <c r="R812" t="s">
        <v>8274</v>
      </c>
    </row>
    <row r="813" spans="1:18" ht="28.8" x14ac:dyDescent="0.55000000000000004">
      <c r="A813">
        <v>811</v>
      </c>
      <c r="B813" s="3" t="s">
        <v>812</v>
      </c>
      <c r="C813" s="3" t="s">
        <v>4921</v>
      </c>
      <c r="D813" s="10">
        <v>1000</v>
      </c>
      <c r="E813" s="12">
        <v>1040</v>
      </c>
      <c r="F813" s="14">
        <f>Table1[[#This Row],[pledged]]/Table1[[#This Row],[goal]]*100</f>
        <v>104</v>
      </c>
      <c r="G813" t="s">
        <v>8218</v>
      </c>
      <c r="H813" t="s">
        <v>8223</v>
      </c>
      <c r="I813" t="s">
        <v>8245</v>
      </c>
      <c r="J813">
        <v>1373475120</v>
      </c>
      <c r="K813">
        <v>1371569202</v>
      </c>
      <c r="L813">
        <f>Table1[[#This Row],[launched_at]]/86400</f>
        <v>15874.643541666666</v>
      </c>
      <c r="M813" s="5" t="str">
        <f>TEXT(Table1[[#This Row],[div/86400]],"yyyy/mm/dd")</f>
        <v>1943/06/17</v>
      </c>
      <c r="N813" s="5">
        <f>Table1[[#This Row],[change to date]]+DATE(1970,1,1)</f>
        <v>41443</v>
      </c>
      <c r="O813" t="b">
        <v>0</v>
      </c>
      <c r="P813">
        <v>12</v>
      </c>
      <c r="Q813" t="b">
        <v>1</v>
      </c>
      <c r="R813" t="s">
        <v>8274</v>
      </c>
    </row>
    <row r="814" spans="1:18" ht="43.2" x14ac:dyDescent="0.55000000000000004">
      <c r="A814">
        <v>812</v>
      </c>
      <c r="B814" s="3" t="s">
        <v>813</v>
      </c>
      <c r="C814" s="3" t="s">
        <v>4922</v>
      </c>
      <c r="D814" s="10">
        <v>600</v>
      </c>
      <c r="E814" s="12">
        <v>911</v>
      </c>
      <c r="F814" s="14">
        <f>Table1[[#This Row],[pledged]]/Table1[[#This Row],[goal]]*100</f>
        <v>151.83333333333334</v>
      </c>
      <c r="G814" t="s">
        <v>8218</v>
      </c>
      <c r="H814" t="s">
        <v>8223</v>
      </c>
      <c r="I814" t="s">
        <v>8245</v>
      </c>
      <c r="J814">
        <v>1362146280</v>
      </c>
      <c r="K814">
        <v>1357604752</v>
      </c>
      <c r="L814">
        <f>Table1[[#This Row],[launched_at]]/86400</f>
        <v>15713.017962962964</v>
      </c>
      <c r="M814" s="5" t="str">
        <f>TEXT(Table1[[#This Row],[div/86400]],"yyyy/mm/dd")</f>
        <v>1943/01/07</v>
      </c>
      <c r="N814" s="5">
        <f>Table1[[#This Row],[change to date]]+DATE(1970,1,1)</f>
        <v>41282</v>
      </c>
      <c r="O814" t="b">
        <v>0</v>
      </c>
      <c r="P814">
        <v>33</v>
      </c>
      <c r="Q814" t="b">
        <v>1</v>
      </c>
      <c r="R814" t="s">
        <v>8274</v>
      </c>
    </row>
    <row r="815" spans="1:18" ht="28.8" x14ac:dyDescent="0.55000000000000004">
      <c r="A815">
        <v>813</v>
      </c>
      <c r="B815" s="3" t="s">
        <v>814</v>
      </c>
      <c r="C815" s="3" t="s">
        <v>4923</v>
      </c>
      <c r="D815" s="10">
        <v>1500</v>
      </c>
      <c r="E815" s="12">
        <v>2399.94</v>
      </c>
      <c r="F815" s="14">
        <f>Table1[[#This Row],[pledged]]/Table1[[#This Row],[goal]]*100</f>
        <v>159.99600000000001</v>
      </c>
      <c r="G815" t="s">
        <v>8218</v>
      </c>
      <c r="H815" t="s">
        <v>8223</v>
      </c>
      <c r="I815" t="s">
        <v>8245</v>
      </c>
      <c r="J815">
        <v>1342825365</v>
      </c>
      <c r="K815">
        <v>1340233365</v>
      </c>
      <c r="L815">
        <f>Table1[[#This Row],[launched_at]]/86400</f>
        <v>15511.960243055555</v>
      </c>
      <c r="M815" s="5" t="str">
        <f>TEXT(Table1[[#This Row],[div/86400]],"yyyy/mm/dd")</f>
        <v>1942/06/19</v>
      </c>
      <c r="N815" s="5">
        <f>Table1[[#This Row],[change to date]]+DATE(1970,1,1)</f>
        <v>41080</v>
      </c>
      <c r="O815" t="b">
        <v>0</v>
      </c>
      <c r="P815">
        <v>96</v>
      </c>
      <c r="Q815" t="b">
        <v>1</v>
      </c>
      <c r="R815" t="s">
        <v>8274</v>
      </c>
    </row>
    <row r="816" spans="1:18" ht="43.2" x14ac:dyDescent="0.55000000000000004">
      <c r="A816">
        <v>814</v>
      </c>
      <c r="B816" s="3" t="s">
        <v>815</v>
      </c>
      <c r="C816" s="3" t="s">
        <v>4924</v>
      </c>
      <c r="D816" s="10">
        <v>1000</v>
      </c>
      <c r="E816" s="12">
        <v>1273</v>
      </c>
      <c r="F816" s="14">
        <f>Table1[[#This Row],[pledged]]/Table1[[#This Row],[goal]]*100</f>
        <v>127.3</v>
      </c>
      <c r="G816" t="s">
        <v>8218</v>
      </c>
      <c r="H816" t="s">
        <v>8223</v>
      </c>
      <c r="I816" t="s">
        <v>8245</v>
      </c>
      <c r="J816">
        <v>1306865040</v>
      </c>
      <c r="K816">
        <v>1305568201</v>
      </c>
      <c r="L816">
        <f>Table1[[#This Row],[launched_at]]/86400</f>
        <v>15110.74306712963</v>
      </c>
      <c r="M816" s="5" t="str">
        <f>TEXT(Table1[[#This Row],[div/86400]],"yyyy/mm/dd")</f>
        <v>1941/05/14</v>
      </c>
      <c r="N816" s="5">
        <f>Table1[[#This Row],[change to date]]+DATE(1970,1,1)</f>
        <v>40679</v>
      </c>
      <c r="O816" t="b">
        <v>0</v>
      </c>
      <c r="P816">
        <v>28</v>
      </c>
      <c r="Q816" t="b">
        <v>1</v>
      </c>
      <c r="R816" t="s">
        <v>8274</v>
      </c>
    </row>
    <row r="817" spans="1:18" ht="28.8" x14ac:dyDescent="0.55000000000000004">
      <c r="A817">
        <v>815</v>
      </c>
      <c r="B817" s="3" t="s">
        <v>816</v>
      </c>
      <c r="C817" s="3" t="s">
        <v>4925</v>
      </c>
      <c r="D817" s="10">
        <v>4000</v>
      </c>
      <c r="E817" s="12">
        <v>4280</v>
      </c>
      <c r="F817" s="14">
        <f>Table1[[#This Row],[pledged]]/Table1[[#This Row],[goal]]*100</f>
        <v>107</v>
      </c>
      <c r="G817" t="s">
        <v>8218</v>
      </c>
      <c r="H817" t="s">
        <v>8223</v>
      </c>
      <c r="I817" t="s">
        <v>8245</v>
      </c>
      <c r="J817">
        <v>1414879303</v>
      </c>
      <c r="K817">
        <v>1412287303</v>
      </c>
      <c r="L817">
        <f>Table1[[#This Row],[launched_at]]/86400</f>
        <v>16345.917858796296</v>
      </c>
      <c r="M817" s="5" t="str">
        <f>TEXT(Table1[[#This Row],[div/86400]],"yyyy/mm/dd")</f>
        <v>1944/09/30</v>
      </c>
      <c r="N817" s="5">
        <f>Table1[[#This Row],[change to date]]+DATE(1970,1,1)</f>
        <v>41914</v>
      </c>
      <c r="O817" t="b">
        <v>0</v>
      </c>
      <c r="P817">
        <v>43</v>
      </c>
      <c r="Q817" t="b">
        <v>1</v>
      </c>
      <c r="R817" t="s">
        <v>8274</v>
      </c>
    </row>
    <row r="818" spans="1:18" ht="28.8" x14ac:dyDescent="0.55000000000000004">
      <c r="A818">
        <v>816</v>
      </c>
      <c r="B818" s="3" t="s">
        <v>817</v>
      </c>
      <c r="C818" s="3" t="s">
        <v>4926</v>
      </c>
      <c r="D818" s="10">
        <v>7000</v>
      </c>
      <c r="E818" s="12">
        <v>8058.55</v>
      </c>
      <c r="F818" s="14">
        <f>Table1[[#This Row],[pledged]]/Table1[[#This Row],[goal]]*100</f>
        <v>115.12214285714286</v>
      </c>
      <c r="G818" t="s">
        <v>8218</v>
      </c>
      <c r="H818" t="s">
        <v>8223</v>
      </c>
      <c r="I818" t="s">
        <v>8245</v>
      </c>
      <c r="J818">
        <v>1365489000</v>
      </c>
      <c r="K818">
        <v>1362776043</v>
      </c>
      <c r="L818">
        <f>Table1[[#This Row],[launched_at]]/86400</f>
        <v>15772.870868055556</v>
      </c>
      <c r="M818" s="5" t="str">
        <f>TEXT(Table1[[#This Row],[div/86400]],"yyyy/mm/dd")</f>
        <v>1943/03/07</v>
      </c>
      <c r="N818" s="5">
        <f>Table1[[#This Row],[change to date]]+DATE(1970,1,1)</f>
        <v>41341</v>
      </c>
      <c r="O818" t="b">
        <v>0</v>
      </c>
      <c r="P818">
        <v>205</v>
      </c>
      <c r="Q818" t="b">
        <v>1</v>
      </c>
      <c r="R818" t="s">
        <v>8274</v>
      </c>
    </row>
    <row r="819" spans="1:18" ht="43.2" x14ac:dyDescent="0.55000000000000004">
      <c r="A819">
        <v>817</v>
      </c>
      <c r="B819" s="3" t="s">
        <v>818</v>
      </c>
      <c r="C819" s="3" t="s">
        <v>4927</v>
      </c>
      <c r="D819" s="10">
        <v>1500</v>
      </c>
      <c r="E819" s="12">
        <v>2056.66</v>
      </c>
      <c r="F819" s="14">
        <f>Table1[[#This Row],[pledged]]/Table1[[#This Row],[goal]]*100</f>
        <v>137.11066666666665</v>
      </c>
      <c r="G819" t="s">
        <v>8218</v>
      </c>
      <c r="H819" t="s">
        <v>8223</v>
      </c>
      <c r="I819" t="s">
        <v>8245</v>
      </c>
      <c r="J819">
        <v>1331441940</v>
      </c>
      <c r="K819">
        <v>1326810211</v>
      </c>
      <c r="L819">
        <f>Table1[[#This Row],[launched_at]]/86400</f>
        <v>15356.599664351852</v>
      </c>
      <c r="M819" s="5" t="str">
        <f>TEXT(Table1[[#This Row],[div/86400]],"yyyy/mm/dd")</f>
        <v>1942/01/15</v>
      </c>
      <c r="N819" s="5">
        <f>Table1[[#This Row],[change to date]]+DATE(1970,1,1)</f>
        <v>40925</v>
      </c>
      <c r="O819" t="b">
        <v>0</v>
      </c>
      <c r="P819">
        <v>23</v>
      </c>
      <c r="Q819" t="b">
        <v>1</v>
      </c>
      <c r="R819" t="s">
        <v>8274</v>
      </c>
    </row>
    <row r="820" spans="1:18" ht="43.2" x14ac:dyDescent="0.55000000000000004">
      <c r="A820">
        <v>818</v>
      </c>
      <c r="B820" s="3" t="s">
        <v>819</v>
      </c>
      <c r="C820" s="3" t="s">
        <v>4928</v>
      </c>
      <c r="D820" s="10">
        <v>350</v>
      </c>
      <c r="E820" s="12">
        <v>545</v>
      </c>
      <c r="F820" s="14">
        <f>Table1[[#This Row],[pledged]]/Table1[[#This Row],[goal]]*100</f>
        <v>155.71428571428572</v>
      </c>
      <c r="G820" t="s">
        <v>8218</v>
      </c>
      <c r="H820" t="s">
        <v>8223</v>
      </c>
      <c r="I820" t="s">
        <v>8245</v>
      </c>
      <c r="J820">
        <v>1344358860</v>
      </c>
      <c r="K820">
        <v>1343682681</v>
      </c>
      <c r="L820">
        <f>Table1[[#This Row],[launched_at]]/86400</f>
        <v>15551.882881944444</v>
      </c>
      <c r="M820" s="5" t="str">
        <f>TEXT(Table1[[#This Row],[div/86400]],"yyyy/mm/dd")</f>
        <v>1942/07/29</v>
      </c>
      <c r="N820" s="5">
        <f>Table1[[#This Row],[change to date]]+DATE(1970,1,1)</f>
        <v>41120</v>
      </c>
      <c r="O820" t="b">
        <v>0</v>
      </c>
      <c r="P820">
        <v>19</v>
      </c>
      <c r="Q820" t="b">
        <v>1</v>
      </c>
      <c r="R820" t="s">
        <v>8274</v>
      </c>
    </row>
    <row r="821" spans="1:18" x14ac:dyDescent="0.55000000000000004">
      <c r="A821">
        <v>819</v>
      </c>
      <c r="B821" s="3" t="s">
        <v>820</v>
      </c>
      <c r="C821" s="3" t="s">
        <v>4929</v>
      </c>
      <c r="D821" s="10">
        <v>400</v>
      </c>
      <c r="E821" s="12">
        <v>435</v>
      </c>
      <c r="F821" s="14">
        <f>Table1[[#This Row],[pledged]]/Table1[[#This Row],[goal]]*100</f>
        <v>108.74999999999999</v>
      </c>
      <c r="G821" t="s">
        <v>8218</v>
      </c>
      <c r="H821" t="s">
        <v>8223</v>
      </c>
      <c r="I821" t="s">
        <v>8245</v>
      </c>
      <c r="J821">
        <v>1387601040</v>
      </c>
      <c r="K821">
        <v>1386806254</v>
      </c>
      <c r="L821">
        <f>Table1[[#This Row],[launched_at]]/86400</f>
        <v>16050.998310185185</v>
      </c>
      <c r="M821" s="5" t="str">
        <f>TEXT(Table1[[#This Row],[div/86400]],"yyyy/mm/dd")</f>
        <v>1943/12/10</v>
      </c>
      <c r="N821" s="5">
        <f>Table1[[#This Row],[change to date]]+DATE(1970,1,1)</f>
        <v>41619</v>
      </c>
      <c r="O821" t="b">
        <v>0</v>
      </c>
      <c r="P821">
        <v>14</v>
      </c>
      <c r="Q821" t="b">
        <v>1</v>
      </c>
      <c r="R821" t="s">
        <v>8274</v>
      </c>
    </row>
    <row r="822" spans="1:18" ht="28.8" x14ac:dyDescent="0.55000000000000004">
      <c r="A822">
        <v>820</v>
      </c>
      <c r="B822" s="3" t="s">
        <v>821</v>
      </c>
      <c r="C822" s="3" t="s">
        <v>4930</v>
      </c>
      <c r="D822" s="10">
        <v>2000</v>
      </c>
      <c r="E822" s="12">
        <v>2681</v>
      </c>
      <c r="F822" s="14">
        <f>Table1[[#This Row],[pledged]]/Table1[[#This Row],[goal]]*100</f>
        <v>134.05000000000001</v>
      </c>
      <c r="G822" t="s">
        <v>8218</v>
      </c>
      <c r="H822" t="s">
        <v>8223</v>
      </c>
      <c r="I822" t="s">
        <v>8245</v>
      </c>
      <c r="J822">
        <v>1402290000</v>
      </c>
      <c r="K822">
        <v>1399666342</v>
      </c>
      <c r="L822">
        <f>Table1[[#This Row],[launched_at]]/86400</f>
        <v>16199.841921296296</v>
      </c>
      <c r="M822" s="5" t="str">
        <f>TEXT(Table1[[#This Row],[div/86400]],"yyyy/mm/dd")</f>
        <v>1944/05/07</v>
      </c>
      <c r="N822" s="5">
        <f>Table1[[#This Row],[change to date]]+DATE(1970,1,1)</f>
        <v>41768</v>
      </c>
      <c r="O822" t="b">
        <v>0</v>
      </c>
      <c r="P822">
        <v>38</v>
      </c>
      <c r="Q822" t="b">
        <v>1</v>
      </c>
      <c r="R822" t="s">
        <v>8274</v>
      </c>
    </row>
    <row r="823" spans="1:18" ht="43.2" x14ac:dyDescent="0.55000000000000004">
      <c r="A823">
        <v>821</v>
      </c>
      <c r="B823" s="3" t="s">
        <v>822</v>
      </c>
      <c r="C823" s="3" t="s">
        <v>4931</v>
      </c>
      <c r="D823" s="10">
        <v>17482</v>
      </c>
      <c r="E823" s="12">
        <v>17482</v>
      </c>
      <c r="F823" s="14">
        <f>Table1[[#This Row],[pledged]]/Table1[[#This Row],[goal]]*100</f>
        <v>100</v>
      </c>
      <c r="G823" t="s">
        <v>8218</v>
      </c>
      <c r="H823" t="s">
        <v>8223</v>
      </c>
      <c r="I823" t="s">
        <v>8245</v>
      </c>
      <c r="J823">
        <v>1430712060</v>
      </c>
      <c r="K823">
        <v>1427753265</v>
      </c>
      <c r="L823">
        <f>Table1[[#This Row],[launched_at]]/86400</f>
        <v>16524.922048611112</v>
      </c>
      <c r="M823" s="5" t="str">
        <f>TEXT(Table1[[#This Row],[div/86400]],"yyyy/mm/dd")</f>
        <v>1945/03/28</v>
      </c>
      <c r="N823" s="5">
        <f>Table1[[#This Row],[change to date]]+DATE(1970,1,1)</f>
        <v>42093</v>
      </c>
      <c r="O823" t="b">
        <v>0</v>
      </c>
      <c r="P823">
        <v>78</v>
      </c>
      <c r="Q823" t="b">
        <v>1</v>
      </c>
      <c r="R823" t="s">
        <v>8274</v>
      </c>
    </row>
    <row r="824" spans="1:18" ht="28.8" x14ac:dyDescent="0.55000000000000004">
      <c r="A824">
        <v>822</v>
      </c>
      <c r="B824" s="3" t="s">
        <v>823</v>
      </c>
      <c r="C824" s="3" t="s">
        <v>4932</v>
      </c>
      <c r="D824" s="10">
        <v>3000</v>
      </c>
      <c r="E824" s="12">
        <v>3575</v>
      </c>
      <c r="F824" s="14">
        <f>Table1[[#This Row],[pledged]]/Table1[[#This Row],[goal]]*100</f>
        <v>119.16666666666667</v>
      </c>
      <c r="G824" t="s">
        <v>8218</v>
      </c>
      <c r="H824" t="s">
        <v>8223</v>
      </c>
      <c r="I824" t="s">
        <v>8245</v>
      </c>
      <c r="J824">
        <v>1349477050</v>
      </c>
      <c r="K824">
        <v>1346885050</v>
      </c>
      <c r="L824">
        <f>Table1[[#This Row],[launched_at]]/86400</f>
        <v>15588.947337962964</v>
      </c>
      <c r="M824" s="5" t="str">
        <f>TEXT(Table1[[#This Row],[div/86400]],"yyyy/mm/dd")</f>
        <v>1942/09/04</v>
      </c>
      <c r="N824" s="5">
        <f>Table1[[#This Row],[change to date]]+DATE(1970,1,1)</f>
        <v>41157</v>
      </c>
      <c r="O824" t="b">
        <v>0</v>
      </c>
      <c r="P824">
        <v>69</v>
      </c>
      <c r="Q824" t="b">
        <v>1</v>
      </c>
      <c r="R824" t="s">
        <v>8274</v>
      </c>
    </row>
    <row r="825" spans="1:18" ht="43.2" x14ac:dyDescent="0.55000000000000004">
      <c r="A825">
        <v>823</v>
      </c>
      <c r="B825" s="3" t="s">
        <v>824</v>
      </c>
      <c r="C825" s="3" t="s">
        <v>4933</v>
      </c>
      <c r="D825" s="10">
        <v>800</v>
      </c>
      <c r="E825" s="12">
        <v>1436</v>
      </c>
      <c r="F825" s="14">
        <f>Table1[[#This Row],[pledged]]/Table1[[#This Row],[goal]]*100</f>
        <v>179.5</v>
      </c>
      <c r="G825" t="s">
        <v>8218</v>
      </c>
      <c r="H825" t="s">
        <v>8223</v>
      </c>
      <c r="I825" t="s">
        <v>8245</v>
      </c>
      <c r="J825">
        <v>1427062852</v>
      </c>
      <c r="K825">
        <v>1424474452</v>
      </c>
      <c r="L825">
        <f>Table1[[#This Row],[launched_at]]/86400</f>
        <v>16486.972824074073</v>
      </c>
      <c r="M825" s="5" t="str">
        <f>TEXT(Table1[[#This Row],[div/86400]],"yyyy/mm/dd")</f>
        <v>1945/02/18</v>
      </c>
      <c r="N825" s="5">
        <f>Table1[[#This Row],[change to date]]+DATE(1970,1,1)</f>
        <v>42055</v>
      </c>
      <c r="O825" t="b">
        <v>0</v>
      </c>
      <c r="P825">
        <v>33</v>
      </c>
      <c r="Q825" t="b">
        <v>1</v>
      </c>
      <c r="R825" t="s">
        <v>8274</v>
      </c>
    </row>
    <row r="826" spans="1:18" ht="43.2" x14ac:dyDescent="0.55000000000000004">
      <c r="A826">
        <v>824</v>
      </c>
      <c r="B826" s="3" t="s">
        <v>825</v>
      </c>
      <c r="C826" s="3" t="s">
        <v>4934</v>
      </c>
      <c r="D826" s="10">
        <v>1600</v>
      </c>
      <c r="E826" s="12">
        <v>2150.1</v>
      </c>
      <c r="F826" s="14">
        <f>Table1[[#This Row],[pledged]]/Table1[[#This Row],[goal]]*100</f>
        <v>134.38124999999999</v>
      </c>
      <c r="G826" t="s">
        <v>8218</v>
      </c>
      <c r="H826" t="s">
        <v>8223</v>
      </c>
      <c r="I826" t="s">
        <v>8245</v>
      </c>
      <c r="J826">
        <v>1271573940</v>
      </c>
      <c r="K826">
        <v>1268459318</v>
      </c>
      <c r="L826">
        <f>Table1[[#This Row],[launched_at]]/86400</f>
        <v>14681.242106481481</v>
      </c>
      <c r="M826" s="5" t="str">
        <f>TEXT(Table1[[#This Row],[div/86400]],"yyyy/mm/dd")</f>
        <v>1940/03/11</v>
      </c>
      <c r="N826" s="5">
        <f>Table1[[#This Row],[change to date]]+DATE(1970,1,1)</f>
        <v>40250</v>
      </c>
      <c r="O826" t="b">
        <v>0</v>
      </c>
      <c r="P826">
        <v>54</v>
      </c>
      <c r="Q826" t="b">
        <v>1</v>
      </c>
      <c r="R826" t="s">
        <v>8274</v>
      </c>
    </row>
    <row r="827" spans="1:18" ht="28.8" x14ac:dyDescent="0.55000000000000004">
      <c r="A827">
        <v>825</v>
      </c>
      <c r="B827" s="3" t="s">
        <v>826</v>
      </c>
      <c r="C827" s="3" t="s">
        <v>4935</v>
      </c>
      <c r="D827" s="10">
        <v>12500</v>
      </c>
      <c r="E827" s="12">
        <v>12554</v>
      </c>
      <c r="F827" s="14">
        <f>Table1[[#This Row],[pledged]]/Table1[[#This Row],[goal]]*100</f>
        <v>100.43200000000002</v>
      </c>
      <c r="G827" t="s">
        <v>8218</v>
      </c>
      <c r="H827" t="s">
        <v>8223</v>
      </c>
      <c r="I827" t="s">
        <v>8245</v>
      </c>
      <c r="J827">
        <v>1351495284</v>
      </c>
      <c r="K827">
        <v>1349335284</v>
      </c>
      <c r="L827">
        <f>Table1[[#This Row],[launched_at]]/86400</f>
        <v>15617.306527777779</v>
      </c>
      <c r="M827" s="5" t="str">
        <f>TEXT(Table1[[#This Row],[div/86400]],"yyyy/mm/dd")</f>
        <v>1942/10/03</v>
      </c>
      <c r="N827" s="5">
        <f>Table1[[#This Row],[change to date]]+DATE(1970,1,1)</f>
        <v>41186</v>
      </c>
      <c r="O827" t="b">
        <v>0</v>
      </c>
      <c r="P827">
        <v>99</v>
      </c>
      <c r="Q827" t="b">
        <v>1</v>
      </c>
      <c r="R827" t="s">
        <v>8274</v>
      </c>
    </row>
    <row r="828" spans="1:18" ht="43.2" x14ac:dyDescent="0.55000000000000004">
      <c r="A828">
        <v>826</v>
      </c>
      <c r="B828" s="3" t="s">
        <v>827</v>
      </c>
      <c r="C828" s="3" t="s">
        <v>4936</v>
      </c>
      <c r="D828" s="10">
        <v>5500</v>
      </c>
      <c r="E828" s="12">
        <v>5580</v>
      </c>
      <c r="F828" s="14">
        <f>Table1[[#This Row],[pledged]]/Table1[[#This Row],[goal]]*100</f>
        <v>101.45454545454547</v>
      </c>
      <c r="G828" t="s">
        <v>8218</v>
      </c>
      <c r="H828" t="s">
        <v>8223</v>
      </c>
      <c r="I828" t="s">
        <v>8245</v>
      </c>
      <c r="J828">
        <v>1332719730</v>
      </c>
      <c r="K828">
        <v>1330908930</v>
      </c>
      <c r="L828">
        <f>Table1[[#This Row],[launched_at]]/86400</f>
        <v>15404.038541666667</v>
      </c>
      <c r="M828" s="5" t="str">
        <f>TEXT(Table1[[#This Row],[div/86400]],"yyyy/mm/dd")</f>
        <v>1942/03/04</v>
      </c>
      <c r="N828" s="5">
        <f>Table1[[#This Row],[change to date]]+DATE(1970,1,1)</f>
        <v>40973</v>
      </c>
      <c r="O828" t="b">
        <v>0</v>
      </c>
      <c r="P828">
        <v>49</v>
      </c>
      <c r="Q828" t="b">
        <v>1</v>
      </c>
      <c r="R828" t="s">
        <v>8274</v>
      </c>
    </row>
    <row r="829" spans="1:18" ht="43.2" x14ac:dyDescent="0.55000000000000004">
      <c r="A829">
        <v>827</v>
      </c>
      <c r="B829" s="3" t="s">
        <v>828</v>
      </c>
      <c r="C829" s="3" t="s">
        <v>4937</v>
      </c>
      <c r="D829" s="10">
        <v>300</v>
      </c>
      <c r="E829" s="12">
        <v>310</v>
      </c>
      <c r="F829" s="14">
        <f>Table1[[#This Row],[pledged]]/Table1[[#This Row],[goal]]*100</f>
        <v>103.33333333333334</v>
      </c>
      <c r="G829" t="s">
        <v>8218</v>
      </c>
      <c r="H829" t="s">
        <v>8223</v>
      </c>
      <c r="I829" t="s">
        <v>8245</v>
      </c>
      <c r="J829">
        <v>1329248940</v>
      </c>
      <c r="K829">
        <v>1326972107</v>
      </c>
      <c r="L829">
        <f>Table1[[#This Row],[launched_at]]/86400</f>
        <v>15358.473460648149</v>
      </c>
      <c r="M829" s="5" t="str">
        <f>TEXT(Table1[[#This Row],[div/86400]],"yyyy/mm/dd")</f>
        <v>1942/01/17</v>
      </c>
      <c r="N829" s="5">
        <f>Table1[[#This Row],[change to date]]+DATE(1970,1,1)</f>
        <v>40927</v>
      </c>
      <c r="O829" t="b">
        <v>0</v>
      </c>
      <c r="P829">
        <v>11</v>
      </c>
      <c r="Q829" t="b">
        <v>1</v>
      </c>
      <c r="R829" t="s">
        <v>8274</v>
      </c>
    </row>
    <row r="830" spans="1:18" ht="43.2" x14ac:dyDescent="0.55000000000000004">
      <c r="A830">
        <v>828</v>
      </c>
      <c r="B830" s="3" t="s">
        <v>829</v>
      </c>
      <c r="C830" s="3" t="s">
        <v>4938</v>
      </c>
      <c r="D830" s="10">
        <v>1300</v>
      </c>
      <c r="E830" s="12">
        <v>1391</v>
      </c>
      <c r="F830" s="14">
        <f>Table1[[#This Row],[pledged]]/Table1[[#This Row],[goal]]*100</f>
        <v>107</v>
      </c>
      <c r="G830" t="s">
        <v>8218</v>
      </c>
      <c r="H830" t="s">
        <v>8223</v>
      </c>
      <c r="I830" t="s">
        <v>8245</v>
      </c>
      <c r="J830">
        <v>1340641440</v>
      </c>
      <c r="K830">
        <v>1339549982</v>
      </c>
      <c r="L830">
        <f>Table1[[#This Row],[launched_at]]/86400</f>
        <v>15504.050717592592</v>
      </c>
      <c r="M830" s="5" t="str">
        <f>TEXT(Table1[[#This Row],[div/86400]],"yyyy/mm/dd")</f>
        <v>1942/06/12</v>
      </c>
      <c r="N830" s="5">
        <f>Table1[[#This Row],[change to date]]+DATE(1970,1,1)</f>
        <v>41073</v>
      </c>
      <c r="O830" t="b">
        <v>0</v>
      </c>
      <c r="P830">
        <v>38</v>
      </c>
      <c r="Q830" t="b">
        <v>1</v>
      </c>
      <c r="R830" t="s">
        <v>8274</v>
      </c>
    </row>
    <row r="831" spans="1:18" ht="43.2" x14ac:dyDescent="0.55000000000000004">
      <c r="A831">
        <v>829</v>
      </c>
      <c r="B831" s="3" t="s">
        <v>830</v>
      </c>
      <c r="C831" s="3" t="s">
        <v>4939</v>
      </c>
      <c r="D831" s="10">
        <v>500</v>
      </c>
      <c r="E831" s="12">
        <v>520</v>
      </c>
      <c r="F831" s="14">
        <f>Table1[[#This Row],[pledged]]/Table1[[#This Row],[goal]]*100</f>
        <v>104</v>
      </c>
      <c r="G831" t="s">
        <v>8218</v>
      </c>
      <c r="H831" t="s">
        <v>8224</v>
      </c>
      <c r="I831" t="s">
        <v>8246</v>
      </c>
      <c r="J831">
        <v>1468437240</v>
      </c>
      <c r="K831">
        <v>1463253240</v>
      </c>
      <c r="L831">
        <f>Table1[[#This Row],[launched_at]]/86400</f>
        <v>16935.801388888889</v>
      </c>
      <c r="M831" s="5" t="str">
        <f>TEXT(Table1[[#This Row],[div/86400]],"yyyy/mm/dd")</f>
        <v>1946/05/13</v>
      </c>
      <c r="N831" s="5">
        <f>Table1[[#This Row],[change to date]]+DATE(1970,1,1)</f>
        <v>42504</v>
      </c>
      <c r="O831" t="b">
        <v>0</v>
      </c>
      <c r="P831">
        <v>16</v>
      </c>
      <c r="Q831" t="b">
        <v>1</v>
      </c>
      <c r="R831" t="s">
        <v>8274</v>
      </c>
    </row>
    <row r="832" spans="1:18" ht="43.2" x14ac:dyDescent="0.55000000000000004">
      <c r="A832">
        <v>830</v>
      </c>
      <c r="B832" s="3" t="s">
        <v>831</v>
      </c>
      <c r="C832" s="3" t="s">
        <v>4940</v>
      </c>
      <c r="D832" s="10">
        <v>1800</v>
      </c>
      <c r="E832" s="12">
        <v>1941</v>
      </c>
      <c r="F832" s="14">
        <f>Table1[[#This Row],[pledged]]/Table1[[#This Row],[goal]]*100</f>
        <v>107.83333333333334</v>
      </c>
      <c r="G832" t="s">
        <v>8218</v>
      </c>
      <c r="H832" t="s">
        <v>8223</v>
      </c>
      <c r="I832" t="s">
        <v>8245</v>
      </c>
      <c r="J832">
        <v>1363952225</v>
      </c>
      <c r="K832">
        <v>1361363825</v>
      </c>
      <c r="L832">
        <f>Table1[[#This Row],[launched_at]]/86400</f>
        <v>15756.525752314816</v>
      </c>
      <c r="M832" s="5" t="str">
        <f>TEXT(Table1[[#This Row],[div/86400]],"yyyy/mm/dd")</f>
        <v>1943/02/19</v>
      </c>
      <c r="N832" s="5">
        <f>Table1[[#This Row],[change to date]]+DATE(1970,1,1)</f>
        <v>41325</v>
      </c>
      <c r="O832" t="b">
        <v>0</v>
      </c>
      <c r="P832">
        <v>32</v>
      </c>
      <c r="Q832" t="b">
        <v>1</v>
      </c>
      <c r="R832" t="s">
        <v>8274</v>
      </c>
    </row>
    <row r="833" spans="1:18" ht="28.8" x14ac:dyDescent="0.55000000000000004">
      <c r="A833">
        <v>831</v>
      </c>
      <c r="B833" s="3" t="s">
        <v>832</v>
      </c>
      <c r="C833" s="3" t="s">
        <v>4941</v>
      </c>
      <c r="D833" s="10">
        <v>1500</v>
      </c>
      <c r="E833" s="12">
        <v>3500</v>
      </c>
      <c r="F833" s="14">
        <f>Table1[[#This Row],[pledged]]/Table1[[#This Row],[goal]]*100</f>
        <v>233.33333333333334</v>
      </c>
      <c r="G833" t="s">
        <v>8218</v>
      </c>
      <c r="H833" t="s">
        <v>8223</v>
      </c>
      <c r="I833" t="s">
        <v>8245</v>
      </c>
      <c r="J833">
        <v>1335540694</v>
      </c>
      <c r="K833">
        <v>1332948694</v>
      </c>
      <c r="L833">
        <f>Table1[[#This Row],[launched_at]]/86400</f>
        <v>15427.646921296297</v>
      </c>
      <c r="M833" s="5" t="str">
        <f>TEXT(Table1[[#This Row],[div/86400]],"yyyy/mm/dd")</f>
        <v>1942/03/27</v>
      </c>
      <c r="N833" s="5">
        <f>Table1[[#This Row],[change to date]]+DATE(1970,1,1)</f>
        <v>40996</v>
      </c>
      <c r="O833" t="b">
        <v>0</v>
      </c>
      <c r="P833">
        <v>20</v>
      </c>
      <c r="Q833" t="b">
        <v>1</v>
      </c>
      <c r="R833" t="s">
        <v>8274</v>
      </c>
    </row>
    <row r="834" spans="1:18" ht="43.2" x14ac:dyDescent="0.55000000000000004">
      <c r="A834">
        <v>832</v>
      </c>
      <c r="B834" s="3" t="s">
        <v>833</v>
      </c>
      <c r="C834" s="3" t="s">
        <v>4942</v>
      </c>
      <c r="D834" s="10">
        <v>15000</v>
      </c>
      <c r="E834" s="12">
        <v>15091.06</v>
      </c>
      <c r="F834" s="14">
        <f>Table1[[#This Row],[pledged]]/Table1[[#This Row],[goal]]*100</f>
        <v>100.60706666666665</v>
      </c>
      <c r="G834" t="s">
        <v>8218</v>
      </c>
      <c r="H834" t="s">
        <v>8223</v>
      </c>
      <c r="I834" t="s">
        <v>8245</v>
      </c>
      <c r="J834">
        <v>1327133580</v>
      </c>
      <c r="K834">
        <v>1321978335</v>
      </c>
      <c r="L834">
        <f>Table1[[#This Row],[launched_at]]/86400</f>
        <v>15300.675173611111</v>
      </c>
      <c r="M834" s="5" t="str">
        <f>TEXT(Table1[[#This Row],[div/86400]],"yyyy/mm/dd")</f>
        <v>1941/11/20</v>
      </c>
      <c r="N834" s="5">
        <f>Table1[[#This Row],[change to date]]+DATE(1970,1,1)</f>
        <v>40869</v>
      </c>
      <c r="O834" t="b">
        <v>0</v>
      </c>
      <c r="P834">
        <v>154</v>
      </c>
      <c r="Q834" t="b">
        <v>1</v>
      </c>
      <c r="R834" t="s">
        <v>8274</v>
      </c>
    </row>
    <row r="835" spans="1:18" x14ac:dyDescent="0.55000000000000004">
      <c r="A835">
        <v>833</v>
      </c>
      <c r="B835" s="3" t="s">
        <v>834</v>
      </c>
      <c r="C835" s="3" t="s">
        <v>4943</v>
      </c>
      <c r="D835" s="10">
        <v>6000</v>
      </c>
      <c r="E835" s="12">
        <v>6100</v>
      </c>
      <c r="F835" s="14">
        <f>Table1[[#This Row],[pledged]]/Table1[[#This Row],[goal]]*100</f>
        <v>101.66666666666666</v>
      </c>
      <c r="G835" t="s">
        <v>8218</v>
      </c>
      <c r="H835" t="s">
        <v>8223</v>
      </c>
      <c r="I835" t="s">
        <v>8245</v>
      </c>
      <c r="J835">
        <v>1397941475</v>
      </c>
      <c r="K835">
        <v>1395349475</v>
      </c>
      <c r="L835">
        <f>Table1[[#This Row],[launched_at]]/86400</f>
        <v>16149.87818287037</v>
      </c>
      <c r="M835" s="5" t="str">
        <f>TEXT(Table1[[#This Row],[div/86400]],"yyyy/mm/dd")</f>
        <v>1944/03/18</v>
      </c>
      <c r="N835" s="5">
        <f>Table1[[#This Row],[change to date]]+DATE(1970,1,1)</f>
        <v>41718</v>
      </c>
      <c r="O835" t="b">
        <v>0</v>
      </c>
      <c r="P835">
        <v>41</v>
      </c>
      <c r="Q835" t="b">
        <v>1</v>
      </c>
      <c r="R835" t="s">
        <v>8274</v>
      </c>
    </row>
    <row r="836" spans="1:18" ht="43.2" x14ac:dyDescent="0.55000000000000004">
      <c r="A836">
        <v>834</v>
      </c>
      <c r="B836" s="3" t="s">
        <v>835</v>
      </c>
      <c r="C836" s="3" t="s">
        <v>4944</v>
      </c>
      <c r="D836" s="10">
        <v>5500</v>
      </c>
      <c r="E836" s="12">
        <v>7206</v>
      </c>
      <c r="F836" s="14">
        <f>Table1[[#This Row],[pledged]]/Table1[[#This Row],[goal]]*100</f>
        <v>131.0181818181818</v>
      </c>
      <c r="G836" t="s">
        <v>8218</v>
      </c>
      <c r="H836" t="s">
        <v>8223</v>
      </c>
      <c r="I836" t="s">
        <v>8245</v>
      </c>
      <c r="J836">
        <v>1372651140</v>
      </c>
      <c r="K836">
        <v>1369770292</v>
      </c>
      <c r="L836">
        <f>Table1[[#This Row],[launched_at]]/86400</f>
        <v>15853.822824074074</v>
      </c>
      <c r="M836" s="5" t="str">
        <f>TEXT(Table1[[#This Row],[div/86400]],"yyyy/mm/dd")</f>
        <v>1943/05/27</v>
      </c>
      <c r="N836" s="5">
        <f>Table1[[#This Row],[change to date]]+DATE(1970,1,1)</f>
        <v>41422</v>
      </c>
      <c r="O836" t="b">
        <v>0</v>
      </c>
      <c r="P836">
        <v>75</v>
      </c>
      <c r="Q836" t="b">
        <v>1</v>
      </c>
      <c r="R836" t="s">
        <v>8274</v>
      </c>
    </row>
    <row r="837" spans="1:18" ht="43.2" x14ac:dyDescent="0.55000000000000004">
      <c r="A837">
        <v>835</v>
      </c>
      <c r="B837" s="3" t="s">
        <v>836</v>
      </c>
      <c r="C837" s="3" t="s">
        <v>4945</v>
      </c>
      <c r="D837" s="10">
        <v>2000</v>
      </c>
      <c r="E837" s="12">
        <v>2345</v>
      </c>
      <c r="F837" s="14">
        <f>Table1[[#This Row],[pledged]]/Table1[[#This Row],[goal]]*100</f>
        <v>117.25000000000001</v>
      </c>
      <c r="G837" t="s">
        <v>8218</v>
      </c>
      <c r="H837" t="s">
        <v>8223</v>
      </c>
      <c r="I837" t="s">
        <v>8245</v>
      </c>
      <c r="J837">
        <v>1337396400</v>
      </c>
      <c r="K837">
        <v>1333709958</v>
      </c>
      <c r="L837">
        <f>Table1[[#This Row],[launched_at]]/86400</f>
        <v>15436.457847222222</v>
      </c>
      <c r="M837" s="5" t="str">
        <f>TEXT(Table1[[#This Row],[div/86400]],"yyyy/mm/dd")</f>
        <v>1942/04/05</v>
      </c>
      <c r="N837" s="5">
        <f>Table1[[#This Row],[change to date]]+DATE(1970,1,1)</f>
        <v>41005</v>
      </c>
      <c r="O837" t="b">
        <v>0</v>
      </c>
      <c r="P837">
        <v>40</v>
      </c>
      <c r="Q837" t="b">
        <v>1</v>
      </c>
      <c r="R837" t="s">
        <v>8274</v>
      </c>
    </row>
    <row r="838" spans="1:18" x14ac:dyDescent="0.55000000000000004">
      <c r="A838">
        <v>836</v>
      </c>
      <c r="B838" s="3" t="s">
        <v>837</v>
      </c>
      <c r="C838" s="3" t="s">
        <v>4946</v>
      </c>
      <c r="D838" s="10">
        <v>5000</v>
      </c>
      <c r="E838" s="12">
        <v>5046.5200000000004</v>
      </c>
      <c r="F838" s="14">
        <f>Table1[[#This Row],[pledged]]/Table1[[#This Row],[goal]]*100</f>
        <v>100.93039999999999</v>
      </c>
      <c r="G838" t="s">
        <v>8218</v>
      </c>
      <c r="H838" t="s">
        <v>8223</v>
      </c>
      <c r="I838" t="s">
        <v>8245</v>
      </c>
      <c r="J838">
        <v>1381108918</v>
      </c>
      <c r="K838">
        <v>1378516918</v>
      </c>
      <c r="L838">
        <f>Table1[[#This Row],[launched_at]]/86400</f>
        <v>15955.056921296296</v>
      </c>
      <c r="M838" s="5" t="str">
        <f>TEXT(Table1[[#This Row],[div/86400]],"yyyy/mm/dd")</f>
        <v>1943/09/06</v>
      </c>
      <c r="N838" s="5">
        <f>Table1[[#This Row],[change to date]]+DATE(1970,1,1)</f>
        <v>41524</v>
      </c>
      <c r="O838" t="b">
        <v>0</v>
      </c>
      <c r="P838">
        <v>46</v>
      </c>
      <c r="Q838" t="b">
        <v>1</v>
      </c>
      <c r="R838" t="s">
        <v>8274</v>
      </c>
    </row>
    <row r="839" spans="1:18" ht="28.8" x14ac:dyDescent="0.55000000000000004">
      <c r="A839">
        <v>837</v>
      </c>
      <c r="B839" s="3" t="s">
        <v>838</v>
      </c>
      <c r="C839" s="3" t="s">
        <v>4947</v>
      </c>
      <c r="D839" s="10">
        <v>2500</v>
      </c>
      <c r="E839" s="12">
        <v>3045</v>
      </c>
      <c r="F839" s="14">
        <f>Table1[[#This Row],[pledged]]/Table1[[#This Row],[goal]]*100</f>
        <v>121.8</v>
      </c>
      <c r="G839" t="s">
        <v>8218</v>
      </c>
      <c r="H839" t="s">
        <v>8223</v>
      </c>
      <c r="I839" t="s">
        <v>8245</v>
      </c>
      <c r="J839">
        <v>1398988662</v>
      </c>
      <c r="K839">
        <v>1396396662</v>
      </c>
      <c r="L839">
        <f>Table1[[#This Row],[launched_at]]/86400</f>
        <v>16161.998402777777</v>
      </c>
      <c r="M839" s="5" t="str">
        <f>TEXT(Table1[[#This Row],[div/86400]],"yyyy/mm/dd")</f>
        <v>1944/03/30</v>
      </c>
      <c r="N839" s="5">
        <f>Table1[[#This Row],[change to date]]+DATE(1970,1,1)</f>
        <v>41730</v>
      </c>
      <c r="O839" t="b">
        <v>0</v>
      </c>
      <c r="P839">
        <v>62</v>
      </c>
      <c r="Q839" t="b">
        <v>1</v>
      </c>
      <c r="R839" t="s">
        <v>8274</v>
      </c>
    </row>
    <row r="840" spans="1:18" ht="43.2" x14ac:dyDescent="0.55000000000000004">
      <c r="A840">
        <v>838</v>
      </c>
      <c r="B840" s="3" t="s">
        <v>839</v>
      </c>
      <c r="C840" s="3" t="s">
        <v>4948</v>
      </c>
      <c r="D840" s="10">
        <v>2000</v>
      </c>
      <c r="E840" s="12">
        <v>2908</v>
      </c>
      <c r="F840" s="14">
        <f>Table1[[#This Row],[pledged]]/Table1[[#This Row],[goal]]*100</f>
        <v>145.4</v>
      </c>
      <c r="G840" t="s">
        <v>8218</v>
      </c>
      <c r="H840" t="s">
        <v>8223</v>
      </c>
      <c r="I840" t="s">
        <v>8245</v>
      </c>
      <c r="J840">
        <v>1326835985</v>
      </c>
      <c r="K840">
        <v>1324243985</v>
      </c>
      <c r="L840">
        <f>Table1[[#This Row],[launched_at]]/86400</f>
        <v>15326.897974537036</v>
      </c>
      <c r="M840" s="5" t="str">
        <f>TEXT(Table1[[#This Row],[div/86400]],"yyyy/mm/dd")</f>
        <v>1941/12/16</v>
      </c>
      <c r="N840" s="5">
        <f>Table1[[#This Row],[change to date]]+DATE(1970,1,1)</f>
        <v>40895</v>
      </c>
      <c r="O840" t="b">
        <v>0</v>
      </c>
      <c r="P840">
        <v>61</v>
      </c>
      <c r="Q840" t="b">
        <v>1</v>
      </c>
      <c r="R840" t="s">
        <v>8274</v>
      </c>
    </row>
    <row r="841" spans="1:18" ht="43.2" x14ac:dyDescent="0.55000000000000004">
      <c r="A841">
        <v>839</v>
      </c>
      <c r="B841" s="3" t="s">
        <v>840</v>
      </c>
      <c r="C841" s="3" t="s">
        <v>4949</v>
      </c>
      <c r="D841" s="10">
        <v>5000</v>
      </c>
      <c r="E841" s="12">
        <v>5830.83</v>
      </c>
      <c r="F841" s="14">
        <f>Table1[[#This Row],[pledged]]/Table1[[#This Row],[goal]]*100</f>
        <v>116.61660000000001</v>
      </c>
      <c r="G841" t="s">
        <v>8218</v>
      </c>
      <c r="H841" t="s">
        <v>8223</v>
      </c>
      <c r="I841" t="s">
        <v>8245</v>
      </c>
      <c r="J841">
        <v>1348337956</v>
      </c>
      <c r="K841">
        <v>1345745956</v>
      </c>
      <c r="L841">
        <f>Table1[[#This Row],[launched_at]]/86400</f>
        <v>15575.76337962963</v>
      </c>
      <c r="M841" s="5" t="str">
        <f>TEXT(Table1[[#This Row],[div/86400]],"yyyy/mm/dd")</f>
        <v>1942/08/22</v>
      </c>
      <c r="N841" s="5">
        <f>Table1[[#This Row],[change to date]]+DATE(1970,1,1)</f>
        <v>41144</v>
      </c>
      <c r="O841" t="b">
        <v>0</v>
      </c>
      <c r="P841">
        <v>96</v>
      </c>
      <c r="Q841" t="b">
        <v>1</v>
      </c>
      <c r="R841" t="s">
        <v>8274</v>
      </c>
    </row>
    <row r="842" spans="1:18" ht="28.8" x14ac:dyDescent="0.55000000000000004">
      <c r="A842">
        <v>840</v>
      </c>
      <c r="B842" s="3" t="s">
        <v>841</v>
      </c>
      <c r="C842" s="3" t="s">
        <v>4950</v>
      </c>
      <c r="D842" s="10">
        <v>10000</v>
      </c>
      <c r="E842" s="12">
        <v>12041.66</v>
      </c>
      <c r="F842" s="14">
        <f>Table1[[#This Row],[pledged]]/Table1[[#This Row],[goal]]*100</f>
        <v>120.4166</v>
      </c>
      <c r="G842" t="s">
        <v>8218</v>
      </c>
      <c r="H842" t="s">
        <v>8223</v>
      </c>
      <c r="I842" t="s">
        <v>8245</v>
      </c>
      <c r="J842">
        <v>1474694787</v>
      </c>
      <c r="K842">
        <v>1472102787</v>
      </c>
      <c r="L842">
        <f>Table1[[#This Row],[launched_at]]/86400</f>
        <v>17038.226701388889</v>
      </c>
      <c r="M842" s="5" t="str">
        <f>TEXT(Table1[[#This Row],[div/86400]],"yyyy/mm/dd")</f>
        <v>1946/08/24</v>
      </c>
      <c r="N842" s="5">
        <f>Table1[[#This Row],[change to date]]+DATE(1970,1,1)</f>
        <v>42607</v>
      </c>
      <c r="O842" t="b">
        <v>0</v>
      </c>
      <c r="P842">
        <v>190</v>
      </c>
      <c r="Q842" t="b">
        <v>1</v>
      </c>
      <c r="R842" t="s">
        <v>8275</v>
      </c>
    </row>
    <row r="843" spans="1:18" ht="43.2" x14ac:dyDescent="0.55000000000000004">
      <c r="A843">
        <v>841</v>
      </c>
      <c r="B843" s="3" t="s">
        <v>842</v>
      </c>
      <c r="C843" s="3" t="s">
        <v>4951</v>
      </c>
      <c r="D843" s="10">
        <v>5000</v>
      </c>
      <c r="E843" s="12">
        <v>5066</v>
      </c>
      <c r="F843" s="14">
        <f>Table1[[#This Row],[pledged]]/Table1[[#This Row],[goal]]*100</f>
        <v>101.32000000000001</v>
      </c>
      <c r="G843" t="s">
        <v>8218</v>
      </c>
      <c r="H843" t="s">
        <v>8223</v>
      </c>
      <c r="I843" t="s">
        <v>8245</v>
      </c>
      <c r="J843">
        <v>1415653663</v>
      </c>
      <c r="K843">
        <v>1413058063</v>
      </c>
      <c r="L843">
        <f>Table1[[#This Row],[launched_at]]/86400</f>
        <v>16354.83869212963</v>
      </c>
      <c r="M843" s="5" t="str">
        <f>TEXT(Table1[[#This Row],[div/86400]],"yyyy/mm/dd")</f>
        <v>1944/10/09</v>
      </c>
      <c r="N843" s="5">
        <f>Table1[[#This Row],[change to date]]+DATE(1970,1,1)</f>
        <v>41923</v>
      </c>
      <c r="O843" t="b">
        <v>1</v>
      </c>
      <c r="P843">
        <v>94</v>
      </c>
      <c r="Q843" t="b">
        <v>1</v>
      </c>
      <c r="R843" t="s">
        <v>8275</v>
      </c>
    </row>
    <row r="844" spans="1:18" ht="43.2" x14ac:dyDescent="0.55000000000000004">
      <c r="A844">
        <v>842</v>
      </c>
      <c r="B844" s="3" t="s">
        <v>843</v>
      </c>
      <c r="C844" s="3" t="s">
        <v>4952</v>
      </c>
      <c r="D844" s="10">
        <v>2500</v>
      </c>
      <c r="E844" s="12">
        <v>2608</v>
      </c>
      <c r="F844" s="14">
        <f>Table1[[#This Row],[pledged]]/Table1[[#This Row],[goal]]*100</f>
        <v>104.32</v>
      </c>
      <c r="G844" t="s">
        <v>8218</v>
      </c>
      <c r="H844" t="s">
        <v>8228</v>
      </c>
      <c r="I844" t="s">
        <v>8250</v>
      </c>
      <c r="J844">
        <v>1381723140</v>
      </c>
      <c r="K844">
        <v>1378735983</v>
      </c>
      <c r="L844">
        <f>Table1[[#This Row],[launched_at]]/86400</f>
        <v>15957.592395833333</v>
      </c>
      <c r="M844" s="5" t="str">
        <f>TEXT(Table1[[#This Row],[div/86400]],"yyyy/mm/dd")</f>
        <v>1943/09/08</v>
      </c>
      <c r="N844" s="5">
        <f>Table1[[#This Row],[change to date]]+DATE(1970,1,1)</f>
        <v>41526</v>
      </c>
      <c r="O844" t="b">
        <v>1</v>
      </c>
      <c r="P844">
        <v>39</v>
      </c>
      <c r="Q844" t="b">
        <v>1</v>
      </c>
      <c r="R844" t="s">
        <v>8275</v>
      </c>
    </row>
    <row r="845" spans="1:18" ht="43.2" x14ac:dyDescent="0.55000000000000004">
      <c r="A845">
        <v>843</v>
      </c>
      <c r="B845" s="3" t="s">
        <v>844</v>
      </c>
      <c r="C845" s="3" t="s">
        <v>4953</v>
      </c>
      <c r="D845" s="10">
        <v>3000</v>
      </c>
      <c r="E845" s="12">
        <v>8014</v>
      </c>
      <c r="F845" s="14">
        <f>Table1[[#This Row],[pledged]]/Table1[[#This Row],[goal]]*100</f>
        <v>267.13333333333333</v>
      </c>
      <c r="G845" t="s">
        <v>8218</v>
      </c>
      <c r="H845" t="s">
        <v>8223</v>
      </c>
      <c r="I845" t="s">
        <v>8245</v>
      </c>
      <c r="J845">
        <v>1481184000</v>
      </c>
      <c r="K845">
        <v>1479708680</v>
      </c>
      <c r="L845">
        <f>Table1[[#This Row],[launched_at]]/86400</f>
        <v>17126.257870370369</v>
      </c>
      <c r="M845" s="5" t="str">
        <f>TEXT(Table1[[#This Row],[div/86400]],"yyyy/mm/dd")</f>
        <v>1946/11/20</v>
      </c>
      <c r="N845" s="5">
        <f>Table1[[#This Row],[change to date]]+DATE(1970,1,1)</f>
        <v>42695</v>
      </c>
      <c r="O845" t="b">
        <v>0</v>
      </c>
      <c r="P845">
        <v>127</v>
      </c>
      <c r="Q845" t="b">
        <v>1</v>
      </c>
      <c r="R845" t="s">
        <v>8275</v>
      </c>
    </row>
    <row r="846" spans="1:18" ht="43.2" x14ac:dyDescent="0.55000000000000004">
      <c r="A846">
        <v>844</v>
      </c>
      <c r="B846" s="3" t="s">
        <v>845</v>
      </c>
      <c r="C846" s="3" t="s">
        <v>4954</v>
      </c>
      <c r="D846" s="10">
        <v>3000</v>
      </c>
      <c r="E846" s="12">
        <v>5824</v>
      </c>
      <c r="F846" s="14">
        <f>Table1[[#This Row],[pledged]]/Table1[[#This Row],[goal]]*100</f>
        <v>194.13333333333333</v>
      </c>
      <c r="G846" t="s">
        <v>8218</v>
      </c>
      <c r="H846" t="s">
        <v>8223</v>
      </c>
      <c r="I846" t="s">
        <v>8245</v>
      </c>
      <c r="J846">
        <v>1414817940</v>
      </c>
      <c r="K846">
        <v>1411489552</v>
      </c>
      <c r="L846">
        <f>Table1[[#This Row],[launched_at]]/86400</f>
        <v>16336.68462962963</v>
      </c>
      <c r="M846" s="5" t="str">
        <f>TEXT(Table1[[#This Row],[div/86400]],"yyyy/mm/dd")</f>
        <v>1944/09/21</v>
      </c>
      <c r="N846" s="5">
        <f>Table1[[#This Row],[change to date]]+DATE(1970,1,1)</f>
        <v>41905</v>
      </c>
      <c r="O846" t="b">
        <v>1</v>
      </c>
      <c r="P846">
        <v>159</v>
      </c>
      <c r="Q846" t="b">
        <v>1</v>
      </c>
      <c r="R846" t="s">
        <v>8275</v>
      </c>
    </row>
    <row r="847" spans="1:18" ht="43.2" x14ac:dyDescent="0.55000000000000004">
      <c r="A847">
        <v>845</v>
      </c>
      <c r="B847" s="3" t="s">
        <v>846</v>
      </c>
      <c r="C847" s="3" t="s">
        <v>4955</v>
      </c>
      <c r="D847" s="10">
        <v>5000</v>
      </c>
      <c r="E847" s="12">
        <v>6019.01</v>
      </c>
      <c r="F847" s="14">
        <f>Table1[[#This Row],[pledged]]/Table1[[#This Row],[goal]]*100</f>
        <v>120.3802</v>
      </c>
      <c r="G847" t="s">
        <v>8218</v>
      </c>
      <c r="H847" t="s">
        <v>8223</v>
      </c>
      <c r="I847" t="s">
        <v>8245</v>
      </c>
      <c r="J847">
        <v>1473047940</v>
      </c>
      <c r="K847">
        <v>1469595396</v>
      </c>
      <c r="L847">
        <f>Table1[[#This Row],[launched_at]]/86400</f>
        <v>17009.205972222222</v>
      </c>
      <c r="M847" s="5" t="str">
        <f>TEXT(Table1[[#This Row],[div/86400]],"yyyy/mm/dd")</f>
        <v>1946/07/26</v>
      </c>
      <c r="N847" s="5">
        <f>Table1[[#This Row],[change to date]]+DATE(1970,1,1)</f>
        <v>42578</v>
      </c>
      <c r="O847" t="b">
        <v>0</v>
      </c>
      <c r="P847">
        <v>177</v>
      </c>
      <c r="Q847" t="b">
        <v>1</v>
      </c>
      <c r="R847" t="s">
        <v>8275</v>
      </c>
    </row>
    <row r="848" spans="1:18" ht="28.8" x14ac:dyDescent="0.55000000000000004">
      <c r="A848">
        <v>846</v>
      </c>
      <c r="B848" s="3" t="s">
        <v>847</v>
      </c>
      <c r="C848" s="3" t="s">
        <v>4956</v>
      </c>
      <c r="D848" s="10">
        <v>1100</v>
      </c>
      <c r="E848" s="12">
        <v>1342.01</v>
      </c>
      <c r="F848" s="14">
        <f>Table1[[#This Row],[pledged]]/Table1[[#This Row],[goal]]*100</f>
        <v>122.00090909090908</v>
      </c>
      <c r="G848" t="s">
        <v>8218</v>
      </c>
      <c r="H848" t="s">
        <v>8224</v>
      </c>
      <c r="I848" t="s">
        <v>8246</v>
      </c>
      <c r="J848">
        <v>1394460000</v>
      </c>
      <c r="K848">
        <v>1393233855</v>
      </c>
      <c r="L848">
        <f>Table1[[#This Row],[launched_at]]/86400</f>
        <v>16125.391840277778</v>
      </c>
      <c r="M848" s="5" t="str">
        <f>TEXT(Table1[[#This Row],[div/86400]],"yyyy/mm/dd")</f>
        <v>1944/02/23</v>
      </c>
      <c r="N848" s="5">
        <f>Table1[[#This Row],[change to date]]+DATE(1970,1,1)</f>
        <v>41694</v>
      </c>
      <c r="O848" t="b">
        <v>0</v>
      </c>
      <c r="P848">
        <v>47</v>
      </c>
      <c r="Q848" t="b">
        <v>1</v>
      </c>
      <c r="R848" t="s">
        <v>8275</v>
      </c>
    </row>
    <row r="849" spans="1:18" x14ac:dyDescent="0.55000000000000004">
      <c r="A849">
        <v>847</v>
      </c>
      <c r="B849" s="3" t="s">
        <v>848</v>
      </c>
      <c r="C849" s="3" t="s">
        <v>4957</v>
      </c>
      <c r="D849" s="10">
        <v>10</v>
      </c>
      <c r="E849" s="12">
        <v>10</v>
      </c>
      <c r="F849" s="14">
        <f>Table1[[#This Row],[pledged]]/Table1[[#This Row],[goal]]*100</f>
        <v>100</v>
      </c>
      <c r="G849" t="s">
        <v>8218</v>
      </c>
      <c r="H849" t="s">
        <v>8223</v>
      </c>
      <c r="I849" t="s">
        <v>8245</v>
      </c>
      <c r="J849">
        <v>1436555376</v>
      </c>
      <c r="K849">
        <v>1433963376</v>
      </c>
      <c r="L849">
        <f>Table1[[#This Row],[launched_at]]/86400</f>
        <v>16596.798333333332</v>
      </c>
      <c r="M849" s="5" t="str">
        <f>TEXT(Table1[[#This Row],[div/86400]],"yyyy/mm/dd")</f>
        <v>1945/06/08</v>
      </c>
      <c r="N849" s="5">
        <f>Table1[[#This Row],[change to date]]+DATE(1970,1,1)</f>
        <v>42165</v>
      </c>
      <c r="O849" t="b">
        <v>0</v>
      </c>
      <c r="P849">
        <v>1</v>
      </c>
      <c r="Q849" t="b">
        <v>1</v>
      </c>
      <c r="R849" t="s">
        <v>8275</v>
      </c>
    </row>
    <row r="850" spans="1:18" ht="43.2" x14ac:dyDescent="0.55000000000000004">
      <c r="A850">
        <v>848</v>
      </c>
      <c r="B850" s="3" t="s">
        <v>849</v>
      </c>
      <c r="C850" s="3" t="s">
        <v>4958</v>
      </c>
      <c r="D850" s="10">
        <v>300</v>
      </c>
      <c r="E850" s="12">
        <v>300</v>
      </c>
      <c r="F850" s="14">
        <f>Table1[[#This Row],[pledged]]/Table1[[#This Row],[goal]]*100</f>
        <v>100</v>
      </c>
      <c r="G850" t="s">
        <v>8218</v>
      </c>
      <c r="H850" t="s">
        <v>8223</v>
      </c>
      <c r="I850" t="s">
        <v>8245</v>
      </c>
      <c r="J850">
        <v>1429038033</v>
      </c>
      <c r="K850">
        <v>1426446033</v>
      </c>
      <c r="L850">
        <f>Table1[[#This Row],[launched_at]]/86400</f>
        <v>16509.792048611111</v>
      </c>
      <c r="M850" s="5" t="str">
        <f>TEXT(Table1[[#This Row],[div/86400]],"yyyy/mm/dd")</f>
        <v>1945/03/13</v>
      </c>
      <c r="N850" s="5">
        <f>Table1[[#This Row],[change to date]]+DATE(1970,1,1)</f>
        <v>42078</v>
      </c>
      <c r="O850" t="b">
        <v>0</v>
      </c>
      <c r="P850">
        <v>16</v>
      </c>
      <c r="Q850" t="b">
        <v>1</v>
      </c>
      <c r="R850" t="s">
        <v>8275</v>
      </c>
    </row>
    <row r="851" spans="1:18" ht="57.6" x14ac:dyDescent="0.55000000000000004">
      <c r="A851">
        <v>849</v>
      </c>
      <c r="B851" s="3" t="s">
        <v>850</v>
      </c>
      <c r="C851" s="3" t="s">
        <v>4959</v>
      </c>
      <c r="D851" s="10">
        <v>4000</v>
      </c>
      <c r="E851" s="12">
        <v>4796</v>
      </c>
      <c r="F851" s="14">
        <f>Table1[[#This Row],[pledged]]/Table1[[#This Row],[goal]]*100</f>
        <v>119.9</v>
      </c>
      <c r="G851" t="s">
        <v>8218</v>
      </c>
      <c r="H851" t="s">
        <v>8223</v>
      </c>
      <c r="I851" t="s">
        <v>8245</v>
      </c>
      <c r="J851">
        <v>1426473264</v>
      </c>
      <c r="K851">
        <v>1424057664</v>
      </c>
      <c r="L851">
        <f>Table1[[#This Row],[launched_at]]/86400</f>
        <v>16482.148888888889</v>
      </c>
      <c r="M851" s="5" t="str">
        <f>TEXT(Table1[[#This Row],[div/86400]],"yyyy/mm/dd")</f>
        <v>1945/02/14</v>
      </c>
      <c r="N851" s="5">
        <f>Table1[[#This Row],[change to date]]+DATE(1970,1,1)</f>
        <v>42051</v>
      </c>
      <c r="O851" t="b">
        <v>0</v>
      </c>
      <c r="P851">
        <v>115</v>
      </c>
      <c r="Q851" t="b">
        <v>1</v>
      </c>
      <c r="R851" t="s">
        <v>8275</v>
      </c>
    </row>
    <row r="852" spans="1:18" ht="28.8" x14ac:dyDescent="0.55000000000000004">
      <c r="A852">
        <v>850</v>
      </c>
      <c r="B852" s="3" t="s">
        <v>851</v>
      </c>
      <c r="C852" s="3" t="s">
        <v>4960</v>
      </c>
      <c r="D852" s="10">
        <v>4000</v>
      </c>
      <c r="E852" s="12">
        <v>6207</v>
      </c>
      <c r="F852" s="14">
        <f>Table1[[#This Row],[pledged]]/Table1[[#This Row],[goal]]*100</f>
        <v>155.17499999999998</v>
      </c>
      <c r="G852" t="s">
        <v>8218</v>
      </c>
      <c r="H852" t="s">
        <v>8223</v>
      </c>
      <c r="I852" t="s">
        <v>8245</v>
      </c>
      <c r="J852">
        <v>1461560340</v>
      </c>
      <c r="K852">
        <v>1458762717</v>
      </c>
      <c r="L852">
        <f>Table1[[#This Row],[launched_at]]/86400</f>
        <v>16883.827743055557</v>
      </c>
      <c r="M852" s="5" t="str">
        <f>TEXT(Table1[[#This Row],[div/86400]],"yyyy/mm/dd")</f>
        <v>1946/03/22</v>
      </c>
      <c r="N852" s="5">
        <f>Table1[[#This Row],[change to date]]+DATE(1970,1,1)</f>
        <v>42452</v>
      </c>
      <c r="O852" t="b">
        <v>0</v>
      </c>
      <c r="P852">
        <v>133</v>
      </c>
      <c r="Q852" t="b">
        <v>1</v>
      </c>
      <c r="R852" t="s">
        <v>8275</v>
      </c>
    </row>
    <row r="853" spans="1:18" ht="28.8" x14ac:dyDescent="0.55000000000000004">
      <c r="A853">
        <v>851</v>
      </c>
      <c r="B853" s="3" t="s">
        <v>852</v>
      </c>
      <c r="C853" s="3" t="s">
        <v>4961</v>
      </c>
      <c r="D853" s="10">
        <v>2000</v>
      </c>
      <c r="E853" s="12">
        <v>2609</v>
      </c>
      <c r="F853" s="14">
        <f>Table1[[#This Row],[pledged]]/Table1[[#This Row],[goal]]*100</f>
        <v>130.44999999999999</v>
      </c>
      <c r="G853" t="s">
        <v>8218</v>
      </c>
      <c r="H853" t="s">
        <v>8229</v>
      </c>
      <c r="I853" t="s">
        <v>8248</v>
      </c>
      <c r="J853">
        <v>1469994300</v>
      </c>
      <c r="K853">
        <v>1464815253</v>
      </c>
      <c r="L853">
        <f>Table1[[#This Row],[launched_at]]/86400</f>
        <v>16953.880243055555</v>
      </c>
      <c r="M853" s="5" t="str">
        <f>TEXT(Table1[[#This Row],[div/86400]],"yyyy/mm/dd")</f>
        <v>1946/05/31</v>
      </c>
      <c r="N853" s="5">
        <f>Table1[[#This Row],[change to date]]+DATE(1970,1,1)</f>
        <v>42522</v>
      </c>
      <c r="O853" t="b">
        <v>0</v>
      </c>
      <c r="P853">
        <v>70</v>
      </c>
      <c r="Q853" t="b">
        <v>1</v>
      </c>
      <c r="R853" t="s">
        <v>8275</v>
      </c>
    </row>
    <row r="854" spans="1:18" ht="28.8" x14ac:dyDescent="0.55000000000000004">
      <c r="A854">
        <v>852</v>
      </c>
      <c r="B854" s="3" t="s">
        <v>853</v>
      </c>
      <c r="C854" s="3" t="s">
        <v>4962</v>
      </c>
      <c r="D854" s="10">
        <v>3500</v>
      </c>
      <c r="E854" s="12">
        <v>3674</v>
      </c>
      <c r="F854" s="14">
        <f>Table1[[#This Row],[pledged]]/Table1[[#This Row],[goal]]*100</f>
        <v>104.97142857142859</v>
      </c>
      <c r="G854" t="s">
        <v>8218</v>
      </c>
      <c r="H854" t="s">
        <v>8223</v>
      </c>
      <c r="I854" t="s">
        <v>8245</v>
      </c>
      <c r="J854">
        <v>1477342800</v>
      </c>
      <c r="K854">
        <v>1476386395</v>
      </c>
      <c r="L854">
        <f>Table1[[#This Row],[launched_at]]/86400</f>
        <v>17087.805497685185</v>
      </c>
      <c r="M854" s="5" t="str">
        <f>TEXT(Table1[[#This Row],[div/86400]],"yyyy/mm/dd")</f>
        <v>1946/10/12</v>
      </c>
      <c r="N854" s="5">
        <f>Table1[[#This Row],[change to date]]+DATE(1970,1,1)</f>
        <v>42656</v>
      </c>
      <c r="O854" t="b">
        <v>0</v>
      </c>
      <c r="P854">
        <v>62</v>
      </c>
      <c r="Q854" t="b">
        <v>1</v>
      </c>
      <c r="R854" t="s">
        <v>8275</v>
      </c>
    </row>
    <row r="855" spans="1:18" ht="43.2" x14ac:dyDescent="0.55000000000000004">
      <c r="A855">
        <v>853</v>
      </c>
      <c r="B855" s="3" t="s">
        <v>854</v>
      </c>
      <c r="C855" s="3" t="s">
        <v>4963</v>
      </c>
      <c r="D855" s="10">
        <v>300</v>
      </c>
      <c r="E855" s="12">
        <v>300</v>
      </c>
      <c r="F855" s="14">
        <f>Table1[[#This Row],[pledged]]/Table1[[#This Row],[goal]]*100</f>
        <v>100</v>
      </c>
      <c r="G855" t="s">
        <v>8218</v>
      </c>
      <c r="H855" t="s">
        <v>8223</v>
      </c>
      <c r="I855" t="s">
        <v>8245</v>
      </c>
      <c r="J855">
        <v>1424116709</v>
      </c>
      <c r="K855">
        <v>1421524709</v>
      </c>
      <c r="L855">
        <f>Table1[[#This Row],[launched_at]]/86400</f>
        <v>16452.832280092593</v>
      </c>
      <c r="M855" s="5" t="str">
        <f>TEXT(Table1[[#This Row],[div/86400]],"yyyy/mm/dd")</f>
        <v>1945/01/15</v>
      </c>
      <c r="N855" s="5">
        <f>Table1[[#This Row],[change to date]]+DATE(1970,1,1)</f>
        <v>42021</v>
      </c>
      <c r="O855" t="b">
        <v>0</v>
      </c>
      <c r="P855">
        <v>10</v>
      </c>
      <c r="Q855" t="b">
        <v>1</v>
      </c>
      <c r="R855" t="s">
        <v>8275</v>
      </c>
    </row>
    <row r="856" spans="1:18" ht="28.8" x14ac:dyDescent="0.55000000000000004">
      <c r="A856">
        <v>854</v>
      </c>
      <c r="B856" s="3" t="s">
        <v>855</v>
      </c>
      <c r="C856" s="3" t="s">
        <v>4964</v>
      </c>
      <c r="D856" s="10">
        <v>27800</v>
      </c>
      <c r="E856" s="12">
        <v>32865.300000000003</v>
      </c>
      <c r="F856" s="14">
        <f>Table1[[#This Row],[pledged]]/Table1[[#This Row],[goal]]*100</f>
        <v>118.2205035971223</v>
      </c>
      <c r="G856" t="s">
        <v>8218</v>
      </c>
      <c r="H856" t="s">
        <v>8223</v>
      </c>
      <c r="I856" t="s">
        <v>8245</v>
      </c>
      <c r="J856">
        <v>1482901546</v>
      </c>
      <c r="K856">
        <v>1480309546</v>
      </c>
      <c r="L856">
        <f>Table1[[#This Row],[launched_at]]/86400</f>
        <v>17133.212337962963</v>
      </c>
      <c r="M856" s="5" t="str">
        <f>TEXT(Table1[[#This Row],[div/86400]],"yyyy/mm/dd")</f>
        <v>1946/11/27</v>
      </c>
      <c r="N856" s="5">
        <f>Table1[[#This Row],[change to date]]+DATE(1970,1,1)</f>
        <v>42702</v>
      </c>
      <c r="O856" t="b">
        <v>0</v>
      </c>
      <c r="P856">
        <v>499</v>
      </c>
      <c r="Q856" t="b">
        <v>1</v>
      </c>
      <c r="R856" t="s">
        <v>8275</v>
      </c>
    </row>
    <row r="857" spans="1:18" ht="28.8" x14ac:dyDescent="0.55000000000000004">
      <c r="A857">
        <v>855</v>
      </c>
      <c r="B857" s="3" t="s">
        <v>856</v>
      </c>
      <c r="C857" s="3" t="s">
        <v>4965</v>
      </c>
      <c r="D857" s="10">
        <v>1450</v>
      </c>
      <c r="E857" s="12">
        <v>1500</v>
      </c>
      <c r="F857" s="14">
        <f>Table1[[#This Row],[pledged]]/Table1[[#This Row],[goal]]*100</f>
        <v>103.44827586206897</v>
      </c>
      <c r="G857" t="s">
        <v>8218</v>
      </c>
      <c r="H857" t="s">
        <v>8223</v>
      </c>
      <c r="I857" t="s">
        <v>8245</v>
      </c>
      <c r="J857">
        <v>1469329217</v>
      </c>
      <c r="K857">
        <v>1466737217</v>
      </c>
      <c r="L857">
        <f>Table1[[#This Row],[launched_at]]/86400</f>
        <v>16976.125196759258</v>
      </c>
      <c r="M857" s="5" t="str">
        <f>TEXT(Table1[[#This Row],[div/86400]],"yyyy/mm/dd")</f>
        <v>1946/06/23</v>
      </c>
      <c r="N857" s="5">
        <f>Table1[[#This Row],[change to date]]+DATE(1970,1,1)</f>
        <v>42545</v>
      </c>
      <c r="O857" t="b">
        <v>0</v>
      </c>
      <c r="P857">
        <v>47</v>
      </c>
      <c r="Q857" t="b">
        <v>1</v>
      </c>
      <c r="R857" t="s">
        <v>8275</v>
      </c>
    </row>
    <row r="858" spans="1:18" ht="43.2" x14ac:dyDescent="0.55000000000000004">
      <c r="A858">
        <v>856</v>
      </c>
      <c r="B858" s="3" t="s">
        <v>857</v>
      </c>
      <c r="C858" s="3" t="s">
        <v>4966</v>
      </c>
      <c r="D858" s="10">
        <v>250</v>
      </c>
      <c r="E858" s="12">
        <v>545</v>
      </c>
      <c r="F858" s="14">
        <f>Table1[[#This Row],[pledged]]/Table1[[#This Row],[goal]]*100</f>
        <v>218.00000000000003</v>
      </c>
      <c r="G858" t="s">
        <v>8218</v>
      </c>
      <c r="H858" t="s">
        <v>8235</v>
      </c>
      <c r="I858" t="s">
        <v>8248</v>
      </c>
      <c r="J858">
        <v>1477422000</v>
      </c>
      <c r="K858">
        <v>1472282956</v>
      </c>
      <c r="L858">
        <f>Table1[[#This Row],[launched_at]]/86400</f>
        <v>17040.311990740742</v>
      </c>
      <c r="M858" s="5" t="str">
        <f>TEXT(Table1[[#This Row],[div/86400]],"yyyy/mm/dd")</f>
        <v>1946/08/26</v>
      </c>
      <c r="N858" s="5">
        <f>Table1[[#This Row],[change to date]]+DATE(1970,1,1)</f>
        <v>42609</v>
      </c>
      <c r="O858" t="b">
        <v>0</v>
      </c>
      <c r="P858">
        <v>28</v>
      </c>
      <c r="Q858" t="b">
        <v>1</v>
      </c>
      <c r="R858" t="s">
        <v>8275</v>
      </c>
    </row>
    <row r="859" spans="1:18" ht="28.8" x14ac:dyDescent="0.55000000000000004">
      <c r="A859">
        <v>857</v>
      </c>
      <c r="B859" s="3" t="s">
        <v>858</v>
      </c>
      <c r="C859" s="3" t="s">
        <v>4967</v>
      </c>
      <c r="D859" s="10">
        <v>1200</v>
      </c>
      <c r="E859" s="12">
        <v>1200</v>
      </c>
      <c r="F859" s="14">
        <f>Table1[[#This Row],[pledged]]/Table1[[#This Row],[goal]]*100</f>
        <v>100</v>
      </c>
      <c r="G859" t="s">
        <v>8218</v>
      </c>
      <c r="H859" t="s">
        <v>8226</v>
      </c>
      <c r="I859" t="s">
        <v>8248</v>
      </c>
      <c r="J859">
        <v>1448463431</v>
      </c>
      <c r="K859">
        <v>1444831031</v>
      </c>
      <c r="L859">
        <f>Table1[[#This Row],[launched_at]]/86400</f>
        <v>16722.581377314815</v>
      </c>
      <c r="M859" s="5" t="str">
        <f>TEXT(Table1[[#This Row],[div/86400]],"yyyy/mm/dd")</f>
        <v>1945/10/12</v>
      </c>
      <c r="N859" s="5">
        <f>Table1[[#This Row],[change to date]]+DATE(1970,1,1)</f>
        <v>42291</v>
      </c>
      <c r="O859" t="b">
        <v>0</v>
      </c>
      <c r="P859">
        <v>24</v>
      </c>
      <c r="Q859" t="b">
        <v>1</v>
      </c>
      <c r="R859" t="s">
        <v>8275</v>
      </c>
    </row>
    <row r="860" spans="1:18" ht="43.2" x14ac:dyDescent="0.55000000000000004">
      <c r="A860">
        <v>858</v>
      </c>
      <c r="B860" s="3" t="s">
        <v>859</v>
      </c>
      <c r="C860" s="3" t="s">
        <v>4968</v>
      </c>
      <c r="D860" s="10">
        <v>1200</v>
      </c>
      <c r="E860" s="12">
        <v>1728.07</v>
      </c>
      <c r="F860" s="14">
        <f>Table1[[#This Row],[pledged]]/Table1[[#This Row],[goal]]*100</f>
        <v>144.00583333333333</v>
      </c>
      <c r="G860" t="s">
        <v>8218</v>
      </c>
      <c r="H860" t="s">
        <v>8224</v>
      </c>
      <c r="I860" t="s">
        <v>8246</v>
      </c>
      <c r="J860">
        <v>1429138740</v>
      </c>
      <c r="K860">
        <v>1426528418</v>
      </c>
      <c r="L860">
        <f>Table1[[#This Row],[launched_at]]/86400</f>
        <v>16510.745578703703</v>
      </c>
      <c r="M860" s="5" t="str">
        <f>TEXT(Table1[[#This Row],[div/86400]],"yyyy/mm/dd")</f>
        <v>1945/03/14</v>
      </c>
      <c r="N860" s="5">
        <f>Table1[[#This Row],[change to date]]+DATE(1970,1,1)</f>
        <v>42079</v>
      </c>
      <c r="O860" t="b">
        <v>0</v>
      </c>
      <c r="P860">
        <v>76</v>
      </c>
      <c r="Q860" t="b">
        <v>1</v>
      </c>
      <c r="R860" t="s">
        <v>8275</v>
      </c>
    </row>
    <row r="861" spans="1:18" ht="28.8" x14ac:dyDescent="0.55000000000000004">
      <c r="A861">
        <v>859</v>
      </c>
      <c r="B861" s="3" t="s">
        <v>860</v>
      </c>
      <c r="C861" s="3" t="s">
        <v>4969</v>
      </c>
      <c r="D861" s="10">
        <v>4000</v>
      </c>
      <c r="E861" s="12">
        <v>4187</v>
      </c>
      <c r="F861" s="14">
        <f>Table1[[#This Row],[pledged]]/Table1[[#This Row],[goal]]*100</f>
        <v>104.67500000000001</v>
      </c>
      <c r="G861" t="s">
        <v>8218</v>
      </c>
      <c r="H861" t="s">
        <v>8223</v>
      </c>
      <c r="I861" t="s">
        <v>8245</v>
      </c>
      <c r="J861">
        <v>1433376000</v>
      </c>
      <c r="K861">
        <v>1430768468</v>
      </c>
      <c r="L861">
        <f>Table1[[#This Row],[launched_at]]/86400</f>
        <v>16559.820231481481</v>
      </c>
      <c r="M861" s="5" t="str">
        <f>TEXT(Table1[[#This Row],[div/86400]],"yyyy/mm/dd")</f>
        <v>1945/05/02</v>
      </c>
      <c r="N861" s="5">
        <f>Table1[[#This Row],[change to date]]+DATE(1970,1,1)</f>
        <v>42128</v>
      </c>
      <c r="O861" t="b">
        <v>0</v>
      </c>
      <c r="P861">
        <v>98</v>
      </c>
      <c r="Q861" t="b">
        <v>1</v>
      </c>
      <c r="R861" t="s">
        <v>8275</v>
      </c>
    </row>
    <row r="862" spans="1:18" ht="43.2" x14ac:dyDescent="0.55000000000000004">
      <c r="A862">
        <v>860</v>
      </c>
      <c r="B862" s="3" t="s">
        <v>861</v>
      </c>
      <c r="C862" s="3" t="s">
        <v>4970</v>
      </c>
      <c r="D862" s="10">
        <v>14000</v>
      </c>
      <c r="E862" s="12">
        <v>2540</v>
      </c>
      <c r="F862" s="14">
        <f>Table1[[#This Row],[pledged]]/Table1[[#This Row],[goal]]*100</f>
        <v>18.142857142857142</v>
      </c>
      <c r="G862" t="s">
        <v>8220</v>
      </c>
      <c r="H862" t="s">
        <v>8223</v>
      </c>
      <c r="I862" t="s">
        <v>8245</v>
      </c>
      <c r="J862">
        <v>1385123713</v>
      </c>
      <c r="K862">
        <v>1382528113</v>
      </c>
      <c r="L862">
        <f>Table1[[#This Row],[launched_at]]/86400</f>
        <v>16001.482789351852</v>
      </c>
      <c r="M862" s="5" t="str">
        <f>TEXT(Table1[[#This Row],[div/86400]],"yyyy/mm/dd")</f>
        <v>1943/10/22</v>
      </c>
      <c r="N862" s="5">
        <f>Table1[[#This Row],[change to date]]+DATE(1970,1,1)</f>
        <v>41570</v>
      </c>
      <c r="O862" t="b">
        <v>0</v>
      </c>
      <c r="P862">
        <v>48</v>
      </c>
      <c r="Q862" t="b">
        <v>0</v>
      </c>
      <c r="R862" t="s">
        <v>8276</v>
      </c>
    </row>
    <row r="863" spans="1:18" ht="43.2" x14ac:dyDescent="0.55000000000000004">
      <c r="A863">
        <v>861</v>
      </c>
      <c r="B863" s="3" t="s">
        <v>862</v>
      </c>
      <c r="C863" s="3" t="s">
        <v>4971</v>
      </c>
      <c r="D863" s="10">
        <v>4500</v>
      </c>
      <c r="E863" s="12">
        <v>101</v>
      </c>
      <c r="F863" s="14">
        <f>Table1[[#This Row],[pledged]]/Table1[[#This Row],[goal]]*100</f>
        <v>2.2444444444444445</v>
      </c>
      <c r="G863" t="s">
        <v>8220</v>
      </c>
      <c r="H863" t="s">
        <v>8223</v>
      </c>
      <c r="I863" t="s">
        <v>8245</v>
      </c>
      <c r="J863">
        <v>1474067404</v>
      </c>
      <c r="K863">
        <v>1471475404</v>
      </c>
      <c r="L863">
        <f>Table1[[#This Row],[launched_at]]/86400</f>
        <v>17030.965324074074</v>
      </c>
      <c r="M863" s="5" t="str">
        <f>TEXT(Table1[[#This Row],[div/86400]],"yyyy/mm/dd")</f>
        <v>1946/08/16</v>
      </c>
      <c r="N863" s="5">
        <f>Table1[[#This Row],[change to date]]+DATE(1970,1,1)</f>
        <v>42599</v>
      </c>
      <c r="O863" t="b">
        <v>0</v>
      </c>
      <c r="P863">
        <v>2</v>
      </c>
      <c r="Q863" t="b">
        <v>0</v>
      </c>
      <c r="R863" t="s">
        <v>8276</v>
      </c>
    </row>
    <row r="864" spans="1:18" ht="43.2" x14ac:dyDescent="0.55000000000000004">
      <c r="A864">
        <v>862</v>
      </c>
      <c r="B864" s="3" t="s">
        <v>863</v>
      </c>
      <c r="C864" s="3" t="s">
        <v>4972</v>
      </c>
      <c r="D864" s="10">
        <v>50000</v>
      </c>
      <c r="E864" s="12">
        <v>170</v>
      </c>
      <c r="F864" s="14">
        <f>Table1[[#This Row],[pledged]]/Table1[[#This Row],[goal]]*100</f>
        <v>0.33999999999999997</v>
      </c>
      <c r="G864" t="s">
        <v>8220</v>
      </c>
      <c r="H864" t="s">
        <v>8224</v>
      </c>
      <c r="I864" t="s">
        <v>8246</v>
      </c>
      <c r="J864">
        <v>1384179548</v>
      </c>
      <c r="K864">
        <v>1381583948</v>
      </c>
      <c r="L864">
        <f>Table1[[#This Row],[launched_at]]/86400</f>
        <v>15990.554953703704</v>
      </c>
      <c r="M864" s="5" t="str">
        <f>TEXT(Table1[[#This Row],[div/86400]],"yyyy/mm/dd")</f>
        <v>1943/10/11</v>
      </c>
      <c r="N864" s="5">
        <f>Table1[[#This Row],[change to date]]+DATE(1970,1,1)</f>
        <v>41559</v>
      </c>
      <c r="O864" t="b">
        <v>0</v>
      </c>
      <c r="P864">
        <v>4</v>
      </c>
      <c r="Q864" t="b">
        <v>0</v>
      </c>
      <c r="R864" t="s">
        <v>8276</v>
      </c>
    </row>
    <row r="865" spans="1:18" ht="28.8" x14ac:dyDescent="0.55000000000000004">
      <c r="A865">
        <v>863</v>
      </c>
      <c r="B865" s="3" t="s">
        <v>864</v>
      </c>
      <c r="C865" s="3" t="s">
        <v>4973</v>
      </c>
      <c r="D865" s="10">
        <v>2000</v>
      </c>
      <c r="E865" s="12">
        <v>90</v>
      </c>
      <c r="F865" s="14">
        <f>Table1[[#This Row],[pledged]]/Table1[[#This Row],[goal]]*100</f>
        <v>4.5</v>
      </c>
      <c r="G865" t="s">
        <v>8220</v>
      </c>
      <c r="H865" t="s">
        <v>8223</v>
      </c>
      <c r="I865" t="s">
        <v>8245</v>
      </c>
      <c r="J865">
        <v>1329014966</v>
      </c>
      <c r="K865">
        <v>1326422966</v>
      </c>
      <c r="L865">
        <f>Table1[[#This Row],[launched_at]]/86400</f>
        <v>15352.117662037037</v>
      </c>
      <c r="M865" s="5" t="str">
        <f>TEXT(Table1[[#This Row],[div/86400]],"yyyy/mm/dd")</f>
        <v>1942/01/11</v>
      </c>
      <c r="N865" s="5">
        <f>Table1[[#This Row],[change to date]]+DATE(1970,1,1)</f>
        <v>40921</v>
      </c>
      <c r="O865" t="b">
        <v>0</v>
      </c>
      <c r="P865">
        <v>5</v>
      </c>
      <c r="Q865" t="b">
        <v>0</v>
      </c>
      <c r="R865" t="s">
        <v>8276</v>
      </c>
    </row>
    <row r="866" spans="1:18" ht="43.2" x14ac:dyDescent="0.55000000000000004">
      <c r="A866">
        <v>864</v>
      </c>
      <c r="B866" s="3" t="s">
        <v>865</v>
      </c>
      <c r="C866" s="3" t="s">
        <v>4974</v>
      </c>
      <c r="D866" s="10">
        <v>6500</v>
      </c>
      <c r="E866" s="12">
        <v>2700</v>
      </c>
      <c r="F866" s="14">
        <f>Table1[[#This Row],[pledged]]/Table1[[#This Row],[goal]]*100</f>
        <v>41.53846153846154</v>
      </c>
      <c r="G866" t="s">
        <v>8220</v>
      </c>
      <c r="H866" t="s">
        <v>8223</v>
      </c>
      <c r="I866" t="s">
        <v>8245</v>
      </c>
      <c r="J866">
        <v>1381917540</v>
      </c>
      <c r="K866">
        <v>1379990038</v>
      </c>
      <c r="L866">
        <f>Table1[[#This Row],[launched_at]]/86400</f>
        <v>15972.106921296296</v>
      </c>
      <c r="M866" s="5" t="str">
        <f>TEXT(Table1[[#This Row],[div/86400]],"yyyy/mm/dd")</f>
        <v>1943/09/23</v>
      </c>
      <c r="N866" s="5">
        <f>Table1[[#This Row],[change to date]]+DATE(1970,1,1)</f>
        <v>41541</v>
      </c>
      <c r="O866" t="b">
        <v>0</v>
      </c>
      <c r="P866">
        <v>79</v>
      </c>
      <c r="Q866" t="b">
        <v>0</v>
      </c>
      <c r="R866" t="s">
        <v>8276</v>
      </c>
    </row>
    <row r="867" spans="1:18" ht="43.2" x14ac:dyDescent="0.55000000000000004">
      <c r="A867">
        <v>865</v>
      </c>
      <c r="B867" s="3" t="s">
        <v>866</v>
      </c>
      <c r="C867" s="3" t="s">
        <v>4975</v>
      </c>
      <c r="D867" s="10">
        <v>2200</v>
      </c>
      <c r="E867" s="12">
        <v>45</v>
      </c>
      <c r="F867" s="14">
        <f>Table1[[#This Row],[pledged]]/Table1[[#This Row],[goal]]*100</f>
        <v>2.0454545454545454</v>
      </c>
      <c r="G867" t="s">
        <v>8220</v>
      </c>
      <c r="H867" t="s">
        <v>8223</v>
      </c>
      <c r="I867" t="s">
        <v>8245</v>
      </c>
      <c r="J867">
        <v>1358361197</v>
      </c>
      <c r="K867">
        <v>1353177197</v>
      </c>
      <c r="L867">
        <f>Table1[[#This Row],[launched_at]]/86400</f>
        <v>15661.773113425927</v>
      </c>
      <c r="M867" s="5" t="str">
        <f>TEXT(Table1[[#This Row],[div/86400]],"yyyy/mm/dd")</f>
        <v>1942/11/16</v>
      </c>
      <c r="N867" s="5">
        <f>Table1[[#This Row],[change to date]]+DATE(1970,1,1)</f>
        <v>41230</v>
      </c>
      <c r="O867" t="b">
        <v>0</v>
      </c>
      <c r="P867">
        <v>2</v>
      </c>
      <c r="Q867" t="b">
        <v>0</v>
      </c>
      <c r="R867" t="s">
        <v>8276</v>
      </c>
    </row>
    <row r="868" spans="1:18" ht="43.2" x14ac:dyDescent="0.55000000000000004">
      <c r="A868">
        <v>866</v>
      </c>
      <c r="B868" s="3" t="s">
        <v>867</v>
      </c>
      <c r="C868" s="3" t="s">
        <v>4976</v>
      </c>
      <c r="D868" s="10">
        <v>3500</v>
      </c>
      <c r="E868" s="12">
        <v>640</v>
      </c>
      <c r="F868" s="14">
        <f>Table1[[#This Row],[pledged]]/Table1[[#This Row],[goal]]*100</f>
        <v>18.285714285714285</v>
      </c>
      <c r="G868" t="s">
        <v>8220</v>
      </c>
      <c r="H868" t="s">
        <v>8223</v>
      </c>
      <c r="I868" t="s">
        <v>8245</v>
      </c>
      <c r="J868">
        <v>1425136200</v>
      </c>
      <c r="K868">
        <v>1421853518</v>
      </c>
      <c r="L868">
        <f>Table1[[#This Row],[launched_at]]/86400</f>
        <v>16456.637939814816</v>
      </c>
      <c r="M868" s="5" t="str">
        <f>TEXT(Table1[[#This Row],[div/86400]],"yyyy/mm/dd")</f>
        <v>1945/01/19</v>
      </c>
      <c r="N868" s="5">
        <f>Table1[[#This Row],[change to date]]+DATE(1970,1,1)</f>
        <v>42025</v>
      </c>
      <c r="O868" t="b">
        <v>0</v>
      </c>
      <c r="P868">
        <v>11</v>
      </c>
      <c r="Q868" t="b">
        <v>0</v>
      </c>
      <c r="R868" t="s">
        <v>8276</v>
      </c>
    </row>
    <row r="869" spans="1:18" ht="43.2" x14ac:dyDescent="0.55000000000000004">
      <c r="A869">
        <v>867</v>
      </c>
      <c r="B869" s="3" t="s">
        <v>868</v>
      </c>
      <c r="C869" s="3" t="s">
        <v>4977</v>
      </c>
      <c r="D869" s="10">
        <v>5000</v>
      </c>
      <c r="E869" s="12">
        <v>1201</v>
      </c>
      <c r="F869" s="14">
        <f>Table1[[#This Row],[pledged]]/Table1[[#This Row],[goal]]*100</f>
        <v>24.02</v>
      </c>
      <c r="G869" t="s">
        <v>8220</v>
      </c>
      <c r="H869" t="s">
        <v>8223</v>
      </c>
      <c r="I869" t="s">
        <v>8245</v>
      </c>
      <c r="J869">
        <v>1259643540</v>
      </c>
      <c r="K869">
        <v>1254450706</v>
      </c>
      <c r="L869">
        <f>Table1[[#This Row],[launched_at]]/86400</f>
        <v>14519.105393518519</v>
      </c>
      <c r="M869" s="5" t="str">
        <f>TEXT(Table1[[#This Row],[div/86400]],"yyyy/mm/dd")</f>
        <v>1939/10/01</v>
      </c>
      <c r="N869" s="5">
        <f>Table1[[#This Row],[change to date]]+DATE(1970,1,1)</f>
        <v>40088</v>
      </c>
      <c r="O869" t="b">
        <v>0</v>
      </c>
      <c r="P869">
        <v>11</v>
      </c>
      <c r="Q869" t="b">
        <v>0</v>
      </c>
      <c r="R869" t="s">
        <v>8276</v>
      </c>
    </row>
    <row r="870" spans="1:18" ht="43.2" x14ac:dyDescent="0.55000000000000004">
      <c r="A870">
        <v>868</v>
      </c>
      <c r="B870" s="3" t="s">
        <v>869</v>
      </c>
      <c r="C870" s="3" t="s">
        <v>4978</v>
      </c>
      <c r="D870" s="10">
        <v>45000</v>
      </c>
      <c r="E870" s="12">
        <v>50</v>
      </c>
      <c r="F870" s="14">
        <f>Table1[[#This Row],[pledged]]/Table1[[#This Row],[goal]]*100</f>
        <v>0.1111111111111111</v>
      </c>
      <c r="G870" t="s">
        <v>8220</v>
      </c>
      <c r="H870" t="s">
        <v>8223</v>
      </c>
      <c r="I870" t="s">
        <v>8245</v>
      </c>
      <c r="J870">
        <v>1389055198</v>
      </c>
      <c r="K870">
        <v>1386463198</v>
      </c>
      <c r="L870">
        <f>Table1[[#This Row],[launched_at]]/86400</f>
        <v>16047.027754629629</v>
      </c>
      <c r="M870" s="5" t="str">
        <f>TEXT(Table1[[#This Row],[div/86400]],"yyyy/mm/dd")</f>
        <v>1943/12/07</v>
      </c>
      <c r="N870" s="5">
        <f>Table1[[#This Row],[change to date]]+DATE(1970,1,1)</f>
        <v>41616</v>
      </c>
      <c r="O870" t="b">
        <v>0</v>
      </c>
      <c r="P870">
        <v>1</v>
      </c>
      <c r="Q870" t="b">
        <v>0</v>
      </c>
      <c r="R870" t="s">
        <v>8276</v>
      </c>
    </row>
    <row r="871" spans="1:18" ht="43.2" x14ac:dyDescent="0.55000000000000004">
      <c r="A871">
        <v>869</v>
      </c>
      <c r="B871" s="3" t="s">
        <v>870</v>
      </c>
      <c r="C871" s="3" t="s">
        <v>4979</v>
      </c>
      <c r="D871" s="10">
        <v>8800</v>
      </c>
      <c r="E871" s="12">
        <v>1040</v>
      </c>
      <c r="F871" s="14">
        <f>Table1[[#This Row],[pledged]]/Table1[[#This Row],[goal]]*100</f>
        <v>11.818181818181818</v>
      </c>
      <c r="G871" t="s">
        <v>8220</v>
      </c>
      <c r="H871" t="s">
        <v>8223</v>
      </c>
      <c r="I871" t="s">
        <v>8245</v>
      </c>
      <c r="J871">
        <v>1365448657</v>
      </c>
      <c r="K871">
        <v>1362860257</v>
      </c>
      <c r="L871">
        <f>Table1[[#This Row],[launched_at]]/86400</f>
        <v>15773.845567129629</v>
      </c>
      <c r="M871" s="5" t="str">
        <f>TEXT(Table1[[#This Row],[div/86400]],"yyyy/mm/dd")</f>
        <v>1943/03/08</v>
      </c>
      <c r="N871" s="5">
        <f>Table1[[#This Row],[change to date]]+DATE(1970,1,1)</f>
        <v>41342</v>
      </c>
      <c r="O871" t="b">
        <v>0</v>
      </c>
      <c r="P871">
        <v>3</v>
      </c>
      <c r="Q871" t="b">
        <v>0</v>
      </c>
      <c r="R871" t="s">
        <v>8276</v>
      </c>
    </row>
    <row r="872" spans="1:18" ht="43.2" x14ac:dyDescent="0.55000000000000004">
      <c r="A872">
        <v>870</v>
      </c>
      <c r="B872" s="3" t="s">
        <v>871</v>
      </c>
      <c r="C872" s="3" t="s">
        <v>4980</v>
      </c>
      <c r="D872" s="10">
        <v>20000</v>
      </c>
      <c r="E872" s="12">
        <v>62</v>
      </c>
      <c r="F872" s="14">
        <f>Table1[[#This Row],[pledged]]/Table1[[#This Row],[goal]]*100</f>
        <v>0.31</v>
      </c>
      <c r="G872" t="s">
        <v>8220</v>
      </c>
      <c r="H872" t="s">
        <v>8224</v>
      </c>
      <c r="I872" t="s">
        <v>8246</v>
      </c>
      <c r="J872">
        <v>1377995523</v>
      </c>
      <c r="K872">
        <v>1375403523</v>
      </c>
      <c r="L872">
        <f>Table1[[#This Row],[launched_at]]/86400</f>
        <v>15919.022256944445</v>
      </c>
      <c r="M872" s="5" t="str">
        <f>TEXT(Table1[[#This Row],[div/86400]],"yyyy/mm/dd")</f>
        <v>1943/08/01</v>
      </c>
      <c r="N872" s="5">
        <f>Table1[[#This Row],[change to date]]+DATE(1970,1,1)</f>
        <v>41488</v>
      </c>
      <c r="O872" t="b">
        <v>0</v>
      </c>
      <c r="P872">
        <v>5</v>
      </c>
      <c r="Q872" t="b">
        <v>0</v>
      </c>
      <c r="R872" t="s">
        <v>8276</v>
      </c>
    </row>
    <row r="873" spans="1:18" ht="43.2" x14ac:dyDescent="0.55000000000000004">
      <c r="A873">
        <v>871</v>
      </c>
      <c r="B873" s="3" t="s">
        <v>872</v>
      </c>
      <c r="C873" s="3" t="s">
        <v>4981</v>
      </c>
      <c r="D873" s="10">
        <v>6000</v>
      </c>
      <c r="E873" s="12">
        <v>325</v>
      </c>
      <c r="F873" s="14">
        <f>Table1[[#This Row],[pledged]]/Table1[[#This Row],[goal]]*100</f>
        <v>5.416666666666667</v>
      </c>
      <c r="G873" t="s">
        <v>8220</v>
      </c>
      <c r="H873" t="s">
        <v>8223</v>
      </c>
      <c r="I873" t="s">
        <v>8245</v>
      </c>
      <c r="J873">
        <v>1385735295</v>
      </c>
      <c r="K873">
        <v>1383139695</v>
      </c>
      <c r="L873">
        <f>Table1[[#This Row],[launched_at]]/86400</f>
        <v>16008.561284722222</v>
      </c>
      <c r="M873" s="5" t="str">
        <f>TEXT(Table1[[#This Row],[div/86400]],"yyyy/mm/dd")</f>
        <v>1943/10/29</v>
      </c>
      <c r="N873" s="5">
        <f>Table1[[#This Row],[change to date]]+DATE(1970,1,1)</f>
        <v>41577</v>
      </c>
      <c r="O873" t="b">
        <v>0</v>
      </c>
      <c r="P873">
        <v>12</v>
      </c>
      <c r="Q873" t="b">
        <v>0</v>
      </c>
      <c r="R873" t="s">
        <v>8276</v>
      </c>
    </row>
    <row r="874" spans="1:18" ht="43.2" x14ac:dyDescent="0.55000000000000004">
      <c r="A874">
        <v>872</v>
      </c>
      <c r="B874" s="3" t="s">
        <v>873</v>
      </c>
      <c r="C874" s="3" t="s">
        <v>4982</v>
      </c>
      <c r="D874" s="10">
        <v>8000</v>
      </c>
      <c r="E874" s="12">
        <v>65</v>
      </c>
      <c r="F874" s="14">
        <f>Table1[[#This Row],[pledged]]/Table1[[#This Row],[goal]]*100</f>
        <v>0.8125</v>
      </c>
      <c r="G874" t="s">
        <v>8220</v>
      </c>
      <c r="H874" t="s">
        <v>8223</v>
      </c>
      <c r="I874" t="s">
        <v>8245</v>
      </c>
      <c r="J874">
        <v>1299786527</v>
      </c>
      <c r="K874">
        <v>1295898527</v>
      </c>
      <c r="L874">
        <f>Table1[[#This Row],[launched_at]]/86400</f>
        <v>14998.825543981482</v>
      </c>
      <c r="M874" s="5" t="str">
        <f>TEXT(Table1[[#This Row],[div/86400]],"yyyy/mm/dd")</f>
        <v>1941/01/22</v>
      </c>
      <c r="N874" s="5">
        <f>Table1[[#This Row],[change to date]]+DATE(1970,1,1)</f>
        <v>40567</v>
      </c>
      <c r="O874" t="b">
        <v>0</v>
      </c>
      <c r="P874">
        <v>2</v>
      </c>
      <c r="Q874" t="b">
        <v>0</v>
      </c>
      <c r="R874" t="s">
        <v>8276</v>
      </c>
    </row>
    <row r="875" spans="1:18" ht="28.8" x14ac:dyDescent="0.55000000000000004">
      <c r="A875">
        <v>873</v>
      </c>
      <c r="B875" s="3" t="s">
        <v>874</v>
      </c>
      <c r="C875" s="3" t="s">
        <v>4983</v>
      </c>
      <c r="D875" s="10">
        <v>3500</v>
      </c>
      <c r="E875" s="12">
        <v>45</v>
      </c>
      <c r="F875" s="14">
        <f>Table1[[#This Row],[pledged]]/Table1[[#This Row],[goal]]*100</f>
        <v>1.2857142857142856</v>
      </c>
      <c r="G875" t="s">
        <v>8220</v>
      </c>
      <c r="H875" t="s">
        <v>8223</v>
      </c>
      <c r="I875" t="s">
        <v>8245</v>
      </c>
      <c r="J875">
        <v>1352610040</v>
      </c>
      <c r="K875">
        <v>1349150440</v>
      </c>
      <c r="L875">
        <f>Table1[[#This Row],[launched_at]]/86400</f>
        <v>15615.16712962963</v>
      </c>
      <c r="M875" s="5" t="str">
        <f>TEXT(Table1[[#This Row],[div/86400]],"yyyy/mm/dd")</f>
        <v>1942/10/01</v>
      </c>
      <c r="N875" s="5">
        <f>Table1[[#This Row],[change to date]]+DATE(1970,1,1)</f>
        <v>41184</v>
      </c>
      <c r="O875" t="b">
        <v>0</v>
      </c>
      <c r="P875">
        <v>5</v>
      </c>
      <c r="Q875" t="b">
        <v>0</v>
      </c>
      <c r="R875" t="s">
        <v>8276</v>
      </c>
    </row>
    <row r="876" spans="1:18" ht="43.2" x14ac:dyDescent="0.55000000000000004">
      <c r="A876">
        <v>874</v>
      </c>
      <c r="B876" s="3" t="s">
        <v>875</v>
      </c>
      <c r="C876" s="3" t="s">
        <v>4984</v>
      </c>
      <c r="D876" s="10">
        <v>3000</v>
      </c>
      <c r="E876" s="12">
        <v>730</v>
      </c>
      <c r="F876" s="14">
        <f>Table1[[#This Row],[pledged]]/Table1[[#This Row],[goal]]*100</f>
        <v>24.333333333333336</v>
      </c>
      <c r="G876" t="s">
        <v>8220</v>
      </c>
      <c r="H876" t="s">
        <v>8223</v>
      </c>
      <c r="I876" t="s">
        <v>8245</v>
      </c>
      <c r="J876">
        <v>1367676034</v>
      </c>
      <c r="K876">
        <v>1365084034</v>
      </c>
      <c r="L876">
        <f>Table1[[#This Row],[launched_at]]/86400</f>
        <v>15799.583726851852</v>
      </c>
      <c r="M876" s="5" t="str">
        <f>TEXT(Table1[[#This Row],[div/86400]],"yyyy/mm/dd")</f>
        <v>1943/04/03</v>
      </c>
      <c r="N876" s="5">
        <f>Table1[[#This Row],[change to date]]+DATE(1970,1,1)</f>
        <v>41368</v>
      </c>
      <c r="O876" t="b">
        <v>0</v>
      </c>
      <c r="P876">
        <v>21</v>
      </c>
      <c r="Q876" t="b">
        <v>0</v>
      </c>
      <c r="R876" t="s">
        <v>8276</v>
      </c>
    </row>
    <row r="877" spans="1:18" ht="43.2" x14ac:dyDescent="0.55000000000000004">
      <c r="A877">
        <v>875</v>
      </c>
      <c r="B877" s="3" t="s">
        <v>876</v>
      </c>
      <c r="C877" s="3" t="s">
        <v>4985</v>
      </c>
      <c r="D877" s="10">
        <v>5000</v>
      </c>
      <c r="E877" s="12">
        <v>0</v>
      </c>
      <c r="F877" s="14">
        <f>Table1[[#This Row],[pledged]]/Table1[[#This Row],[goal]]*100</f>
        <v>0</v>
      </c>
      <c r="G877" t="s">
        <v>8220</v>
      </c>
      <c r="H877" t="s">
        <v>8223</v>
      </c>
      <c r="I877" t="s">
        <v>8245</v>
      </c>
      <c r="J877">
        <v>1442856131</v>
      </c>
      <c r="K877">
        <v>1441128131</v>
      </c>
      <c r="L877">
        <f>Table1[[#This Row],[launched_at]]/86400</f>
        <v>16679.723738425924</v>
      </c>
      <c r="M877" s="5" t="str">
        <f>TEXT(Table1[[#This Row],[div/86400]],"yyyy/mm/dd")</f>
        <v>1945/08/30</v>
      </c>
      <c r="N877" s="5">
        <f>Table1[[#This Row],[change to date]]+DATE(1970,1,1)</f>
        <v>42248</v>
      </c>
      <c r="O877" t="b">
        <v>0</v>
      </c>
      <c r="P877">
        <v>0</v>
      </c>
      <c r="Q877" t="b">
        <v>0</v>
      </c>
      <c r="R877" t="s">
        <v>8276</v>
      </c>
    </row>
    <row r="878" spans="1:18" x14ac:dyDescent="0.55000000000000004">
      <c r="A878">
        <v>876</v>
      </c>
      <c r="B878" s="3" t="s">
        <v>877</v>
      </c>
      <c r="C878" s="3" t="s">
        <v>4986</v>
      </c>
      <c r="D878" s="10">
        <v>3152</v>
      </c>
      <c r="E878" s="12">
        <v>1286</v>
      </c>
      <c r="F878" s="14">
        <f>Table1[[#This Row],[pledged]]/Table1[[#This Row],[goal]]*100</f>
        <v>40.799492385786799</v>
      </c>
      <c r="G878" t="s">
        <v>8220</v>
      </c>
      <c r="H878" t="s">
        <v>8224</v>
      </c>
      <c r="I878" t="s">
        <v>8246</v>
      </c>
      <c r="J878">
        <v>1359978927</v>
      </c>
      <c r="K878">
        <v>1357127727</v>
      </c>
      <c r="L878">
        <f>Table1[[#This Row],[launched_at]]/86400</f>
        <v>15707.496840277778</v>
      </c>
      <c r="M878" s="5" t="str">
        <f>TEXT(Table1[[#This Row],[div/86400]],"yyyy/mm/dd")</f>
        <v>1943/01/01</v>
      </c>
      <c r="N878" s="5">
        <f>Table1[[#This Row],[change to date]]+DATE(1970,1,1)</f>
        <v>41276</v>
      </c>
      <c r="O878" t="b">
        <v>0</v>
      </c>
      <c r="P878">
        <v>45</v>
      </c>
      <c r="Q878" t="b">
        <v>0</v>
      </c>
      <c r="R878" t="s">
        <v>8276</v>
      </c>
    </row>
    <row r="879" spans="1:18" ht="43.2" x14ac:dyDescent="0.55000000000000004">
      <c r="A879">
        <v>877</v>
      </c>
      <c r="B879" s="3" t="s">
        <v>878</v>
      </c>
      <c r="C879" s="3" t="s">
        <v>4987</v>
      </c>
      <c r="D879" s="10">
        <v>2000</v>
      </c>
      <c r="E879" s="12">
        <v>1351</v>
      </c>
      <c r="F879" s="14">
        <f>Table1[[#This Row],[pledged]]/Table1[[#This Row],[goal]]*100</f>
        <v>67.55</v>
      </c>
      <c r="G879" t="s">
        <v>8220</v>
      </c>
      <c r="H879" t="s">
        <v>8223</v>
      </c>
      <c r="I879" t="s">
        <v>8245</v>
      </c>
      <c r="J879">
        <v>1387479360</v>
      </c>
      <c r="K879">
        <v>1384887360</v>
      </c>
      <c r="L879">
        <f>Table1[[#This Row],[launched_at]]/86400</f>
        <v>16028.788888888888</v>
      </c>
      <c r="M879" s="5" t="str">
        <f>TEXT(Table1[[#This Row],[div/86400]],"yyyy/mm/dd")</f>
        <v>1943/11/18</v>
      </c>
      <c r="N879" s="5">
        <f>Table1[[#This Row],[change to date]]+DATE(1970,1,1)</f>
        <v>41597</v>
      </c>
      <c r="O879" t="b">
        <v>0</v>
      </c>
      <c r="P879">
        <v>29</v>
      </c>
      <c r="Q879" t="b">
        <v>0</v>
      </c>
      <c r="R879" t="s">
        <v>8276</v>
      </c>
    </row>
    <row r="880" spans="1:18" ht="43.2" x14ac:dyDescent="0.55000000000000004">
      <c r="A880">
        <v>878</v>
      </c>
      <c r="B880" s="3" t="s">
        <v>879</v>
      </c>
      <c r="C880" s="3" t="s">
        <v>4988</v>
      </c>
      <c r="D880" s="10">
        <v>5000</v>
      </c>
      <c r="E880" s="12">
        <v>65</v>
      </c>
      <c r="F880" s="14">
        <f>Table1[[#This Row],[pledged]]/Table1[[#This Row],[goal]]*100</f>
        <v>1.3</v>
      </c>
      <c r="G880" t="s">
        <v>8220</v>
      </c>
      <c r="H880" t="s">
        <v>8223</v>
      </c>
      <c r="I880" t="s">
        <v>8245</v>
      </c>
      <c r="J880">
        <v>1293082524</v>
      </c>
      <c r="K880">
        <v>1290490524</v>
      </c>
      <c r="L880">
        <f>Table1[[#This Row],[launched_at]]/86400</f>
        <v>14936.232916666666</v>
      </c>
      <c r="M880" s="5" t="str">
        <f>TEXT(Table1[[#This Row],[div/86400]],"yyyy/mm/dd")</f>
        <v>1940/11/21</v>
      </c>
      <c r="N880" s="5">
        <f>Table1[[#This Row],[change to date]]+DATE(1970,1,1)</f>
        <v>40505</v>
      </c>
      <c r="O880" t="b">
        <v>0</v>
      </c>
      <c r="P880">
        <v>2</v>
      </c>
      <c r="Q880" t="b">
        <v>0</v>
      </c>
      <c r="R880" t="s">
        <v>8276</v>
      </c>
    </row>
    <row r="881" spans="1:18" ht="43.2" x14ac:dyDescent="0.55000000000000004">
      <c r="A881">
        <v>879</v>
      </c>
      <c r="B881" s="3" t="s">
        <v>880</v>
      </c>
      <c r="C881" s="3" t="s">
        <v>4989</v>
      </c>
      <c r="D881" s="10">
        <v>2100</v>
      </c>
      <c r="E881" s="12">
        <v>644</v>
      </c>
      <c r="F881" s="14">
        <f>Table1[[#This Row],[pledged]]/Table1[[#This Row],[goal]]*100</f>
        <v>30.666666666666664</v>
      </c>
      <c r="G881" t="s">
        <v>8220</v>
      </c>
      <c r="H881" t="s">
        <v>8223</v>
      </c>
      <c r="I881" t="s">
        <v>8245</v>
      </c>
      <c r="J881">
        <v>1338321305</v>
      </c>
      <c r="K881">
        <v>1336506905</v>
      </c>
      <c r="L881">
        <f>Table1[[#This Row],[launched_at]]/86400</f>
        <v>15468.829918981481</v>
      </c>
      <c r="M881" s="5" t="str">
        <f>TEXT(Table1[[#This Row],[div/86400]],"yyyy/mm/dd")</f>
        <v>1942/05/07</v>
      </c>
      <c r="N881" s="5">
        <f>Table1[[#This Row],[change to date]]+DATE(1970,1,1)</f>
        <v>41037</v>
      </c>
      <c r="O881" t="b">
        <v>0</v>
      </c>
      <c r="P881">
        <v>30</v>
      </c>
      <c r="Q881" t="b">
        <v>0</v>
      </c>
      <c r="R881" t="s">
        <v>8276</v>
      </c>
    </row>
    <row r="882" spans="1:18" ht="43.2" x14ac:dyDescent="0.55000000000000004">
      <c r="A882">
        <v>880</v>
      </c>
      <c r="B882" s="3" t="s">
        <v>881</v>
      </c>
      <c r="C882" s="3" t="s">
        <v>4990</v>
      </c>
      <c r="D882" s="10">
        <v>3780</v>
      </c>
      <c r="E882" s="12">
        <v>113</v>
      </c>
      <c r="F882" s="14">
        <f>Table1[[#This Row],[pledged]]/Table1[[#This Row],[goal]]*100</f>
        <v>2.9894179894179893</v>
      </c>
      <c r="G882" t="s">
        <v>8220</v>
      </c>
      <c r="H882" t="s">
        <v>8223</v>
      </c>
      <c r="I882" t="s">
        <v>8245</v>
      </c>
      <c r="J882">
        <v>1351582938</v>
      </c>
      <c r="K882">
        <v>1348731738</v>
      </c>
      <c r="L882">
        <f>Table1[[#This Row],[launched_at]]/86400</f>
        <v>15610.321041666666</v>
      </c>
      <c r="M882" s="5" t="str">
        <f>TEXT(Table1[[#This Row],[div/86400]],"yyyy/mm/dd")</f>
        <v>1942/09/26</v>
      </c>
      <c r="N882" s="5">
        <f>Table1[[#This Row],[change to date]]+DATE(1970,1,1)</f>
        <v>41179</v>
      </c>
      <c r="O882" t="b">
        <v>0</v>
      </c>
      <c r="P882">
        <v>8</v>
      </c>
      <c r="Q882" t="b">
        <v>0</v>
      </c>
      <c r="R882" t="s">
        <v>8277</v>
      </c>
    </row>
    <row r="883" spans="1:18" ht="28.8" x14ac:dyDescent="0.55000000000000004">
      <c r="A883">
        <v>881</v>
      </c>
      <c r="B883" s="3" t="s">
        <v>882</v>
      </c>
      <c r="C883" s="3" t="s">
        <v>4991</v>
      </c>
      <c r="D883" s="10">
        <v>3750</v>
      </c>
      <c r="E883" s="12">
        <v>30</v>
      </c>
      <c r="F883" s="14">
        <f>Table1[[#This Row],[pledged]]/Table1[[#This Row],[goal]]*100</f>
        <v>0.8</v>
      </c>
      <c r="G883" t="s">
        <v>8220</v>
      </c>
      <c r="H883" t="s">
        <v>8223</v>
      </c>
      <c r="I883" t="s">
        <v>8245</v>
      </c>
      <c r="J883">
        <v>1326520886</v>
      </c>
      <c r="K883">
        <v>1322632886</v>
      </c>
      <c r="L883">
        <f>Table1[[#This Row],[launched_at]]/86400</f>
        <v>15308.25099537037</v>
      </c>
      <c r="M883" s="5" t="str">
        <f>TEXT(Table1[[#This Row],[div/86400]],"yyyy/mm/dd")</f>
        <v>1941/11/28</v>
      </c>
      <c r="N883" s="5">
        <f>Table1[[#This Row],[change to date]]+DATE(1970,1,1)</f>
        <v>40877</v>
      </c>
      <c r="O883" t="b">
        <v>0</v>
      </c>
      <c r="P883">
        <v>1</v>
      </c>
      <c r="Q883" t="b">
        <v>0</v>
      </c>
      <c r="R883" t="s">
        <v>8277</v>
      </c>
    </row>
    <row r="884" spans="1:18" ht="43.2" x14ac:dyDescent="0.55000000000000004">
      <c r="A884">
        <v>882</v>
      </c>
      <c r="B884" s="3" t="s">
        <v>883</v>
      </c>
      <c r="C884" s="3" t="s">
        <v>4992</v>
      </c>
      <c r="D884" s="10">
        <v>1500</v>
      </c>
      <c r="E884" s="12">
        <v>302</v>
      </c>
      <c r="F884" s="14">
        <f>Table1[[#This Row],[pledged]]/Table1[[#This Row],[goal]]*100</f>
        <v>20.133333333333333</v>
      </c>
      <c r="G884" t="s">
        <v>8220</v>
      </c>
      <c r="H884" t="s">
        <v>8223</v>
      </c>
      <c r="I884" t="s">
        <v>8245</v>
      </c>
      <c r="J884">
        <v>1315341550</v>
      </c>
      <c r="K884">
        <v>1312490350</v>
      </c>
      <c r="L884">
        <f>Table1[[#This Row],[launched_at]]/86400</f>
        <v>15190.860532407407</v>
      </c>
      <c r="M884" s="5" t="str">
        <f>TEXT(Table1[[#This Row],[div/86400]],"yyyy/mm/dd")</f>
        <v>1941/08/02</v>
      </c>
      <c r="N884" s="5">
        <f>Table1[[#This Row],[change to date]]+DATE(1970,1,1)</f>
        <v>40759</v>
      </c>
      <c r="O884" t="b">
        <v>0</v>
      </c>
      <c r="P884">
        <v>14</v>
      </c>
      <c r="Q884" t="b">
        <v>0</v>
      </c>
      <c r="R884" t="s">
        <v>8277</v>
      </c>
    </row>
    <row r="885" spans="1:18" ht="43.2" x14ac:dyDescent="0.55000000000000004">
      <c r="A885">
        <v>883</v>
      </c>
      <c r="B885" s="3" t="s">
        <v>884</v>
      </c>
      <c r="C885" s="3" t="s">
        <v>4993</v>
      </c>
      <c r="D885" s="10">
        <v>5000</v>
      </c>
      <c r="E885" s="12">
        <v>2001</v>
      </c>
      <c r="F885" s="14">
        <f>Table1[[#This Row],[pledged]]/Table1[[#This Row],[goal]]*100</f>
        <v>40.020000000000003</v>
      </c>
      <c r="G885" t="s">
        <v>8220</v>
      </c>
      <c r="H885" t="s">
        <v>8223</v>
      </c>
      <c r="I885" t="s">
        <v>8245</v>
      </c>
      <c r="J885">
        <v>1456957635</v>
      </c>
      <c r="K885">
        <v>1451773635</v>
      </c>
      <c r="L885">
        <f>Table1[[#This Row],[launched_at]]/86400</f>
        <v>16802.935590277779</v>
      </c>
      <c r="M885" s="5" t="str">
        <f>TEXT(Table1[[#This Row],[div/86400]],"yyyy/mm/dd")</f>
        <v>1945/12/31</v>
      </c>
      <c r="N885" s="5">
        <f>Table1[[#This Row],[change to date]]+DATE(1970,1,1)</f>
        <v>42371</v>
      </c>
      <c r="O885" t="b">
        <v>0</v>
      </c>
      <c r="P885">
        <v>24</v>
      </c>
      <c r="Q885" t="b">
        <v>0</v>
      </c>
      <c r="R885" t="s">
        <v>8277</v>
      </c>
    </row>
    <row r="886" spans="1:18" ht="28.8" x14ac:dyDescent="0.55000000000000004">
      <c r="A886">
        <v>884</v>
      </c>
      <c r="B886" s="3" t="s">
        <v>885</v>
      </c>
      <c r="C886" s="3" t="s">
        <v>4994</v>
      </c>
      <c r="D886" s="10">
        <v>2000</v>
      </c>
      <c r="E886" s="12">
        <v>20</v>
      </c>
      <c r="F886" s="14">
        <f>Table1[[#This Row],[pledged]]/Table1[[#This Row],[goal]]*100</f>
        <v>1</v>
      </c>
      <c r="G886" t="s">
        <v>8220</v>
      </c>
      <c r="H886" t="s">
        <v>8223</v>
      </c>
      <c r="I886" t="s">
        <v>8245</v>
      </c>
      <c r="J886">
        <v>1336789860</v>
      </c>
      <c r="K886">
        <v>1331666146</v>
      </c>
      <c r="L886">
        <f>Table1[[#This Row],[launched_at]]/86400</f>
        <v>15412.80261574074</v>
      </c>
      <c r="M886" s="5" t="str">
        <f>TEXT(Table1[[#This Row],[div/86400]],"yyyy/mm/dd")</f>
        <v>1942/03/12</v>
      </c>
      <c r="N886" s="5">
        <f>Table1[[#This Row],[change to date]]+DATE(1970,1,1)</f>
        <v>40981</v>
      </c>
      <c r="O886" t="b">
        <v>0</v>
      </c>
      <c r="P886">
        <v>2</v>
      </c>
      <c r="Q886" t="b">
        <v>0</v>
      </c>
      <c r="R886" t="s">
        <v>8277</v>
      </c>
    </row>
    <row r="887" spans="1:18" ht="43.2" x14ac:dyDescent="0.55000000000000004">
      <c r="A887">
        <v>885</v>
      </c>
      <c r="B887" s="3" t="s">
        <v>886</v>
      </c>
      <c r="C887" s="3" t="s">
        <v>4995</v>
      </c>
      <c r="D887" s="10">
        <v>1000</v>
      </c>
      <c r="E887" s="12">
        <v>750</v>
      </c>
      <c r="F887" s="14">
        <f>Table1[[#This Row],[pledged]]/Table1[[#This Row],[goal]]*100</f>
        <v>75</v>
      </c>
      <c r="G887" t="s">
        <v>8220</v>
      </c>
      <c r="H887" t="s">
        <v>8223</v>
      </c>
      <c r="I887" t="s">
        <v>8245</v>
      </c>
      <c r="J887">
        <v>1483137311</v>
      </c>
      <c r="K887">
        <v>1481322911</v>
      </c>
      <c r="L887">
        <f>Table1[[#This Row],[launched_at]]/86400</f>
        <v>17144.941099537038</v>
      </c>
      <c r="M887" s="5" t="str">
        <f>TEXT(Table1[[#This Row],[div/86400]],"yyyy/mm/dd")</f>
        <v>1946/12/08</v>
      </c>
      <c r="N887" s="5">
        <f>Table1[[#This Row],[change to date]]+DATE(1970,1,1)</f>
        <v>42713</v>
      </c>
      <c r="O887" t="b">
        <v>0</v>
      </c>
      <c r="P887">
        <v>21</v>
      </c>
      <c r="Q887" t="b">
        <v>0</v>
      </c>
      <c r="R887" t="s">
        <v>8277</v>
      </c>
    </row>
    <row r="888" spans="1:18" ht="43.2" x14ac:dyDescent="0.55000000000000004">
      <c r="A888">
        <v>886</v>
      </c>
      <c r="B888" s="3" t="s">
        <v>887</v>
      </c>
      <c r="C888" s="3" t="s">
        <v>4996</v>
      </c>
      <c r="D888" s="10">
        <v>500</v>
      </c>
      <c r="E888" s="12">
        <v>205</v>
      </c>
      <c r="F888" s="14">
        <f>Table1[[#This Row],[pledged]]/Table1[[#This Row],[goal]]*100</f>
        <v>41</v>
      </c>
      <c r="G888" t="s">
        <v>8220</v>
      </c>
      <c r="H888" t="s">
        <v>8223</v>
      </c>
      <c r="I888" t="s">
        <v>8245</v>
      </c>
      <c r="J888">
        <v>1473972813</v>
      </c>
      <c r="K888">
        <v>1471812813</v>
      </c>
      <c r="L888">
        <f>Table1[[#This Row],[launched_at]]/86400</f>
        <v>17034.870520833334</v>
      </c>
      <c r="M888" s="5" t="str">
        <f>TEXT(Table1[[#This Row],[div/86400]],"yyyy/mm/dd")</f>
        <v>1946/08/20</v>
      </c>
      <c r="N888" s="5">
        <f>Table1[[#This Row],[change to date]]+DATE(1970,1,1)</f>
        <v>42603</v>
      </c>
      <c r="O888" t="b">
        <v>0</v>
      </c>
      <c r="P888">
        <v>7</v>
      </c>
      <c r="Q888" t="b">
        <v>0</v>
      </c>
      <c r="R888" t="s">
        <v>8277</v>
      </c>
    </row>
    <row r="889" spans="1:18" ht="43.2" x14ac:dyDescent="0.55000000000000004">
      <c r="A889">
        <v>887</v>
      </c>
      <c r="B889" s="3" t="s">
        <v>888</v>
      </c>
      <c r="C889" s="3" t="s">
        <v>4997</v>
      </c>
      <c r="D889" s="10">
        <v>1000</v>
      </c>
      <c r="E889" s="12">
        <v>0</v>
      </c>
      <c r="F889" s="14">
        <f>Table1[[#This Row],[pledged]]/Table1[[#This Row],[goal]]*100</f>
        <v>0</v>
      </c>
      <c r="G889" t="s">
        <v>8220</v>
      </c>
      <c r="H889" t="s">
        <v>8223</v>
      </c>
      <c r="I889" t="s">
        <v>8245</v>
      </c>
      <c r="J889">
        <v>1338159655</v>
      </c>
      <c r="K889">
        <v>1335567655</v>
      </c>
      <c r="L889">
        <f>Table1[[#This Row],[launched_at]]/86400</f>
        <v>15457.958969907408</v>
      </c>
      <c r="M889" s="5" t="str">
        <f>TEXT(Table1[[#This Row],[div/86400]],"yyyy/mm/dd")</f>
        <v>1942/04/26</v>
      </c>
      <c r="N889" s="5">
        <f>Table1[[#This Row],[change to date]]+DATE(1970,1,1)</f>
        <v>41026</v>
      </c>
      <c r="O889" t="b">
        <v>0</v>
      </c>
      <c r="P889">
        <v>0</v>
      </c>
      <c r="Q889" t="b">
        <v>0</v>
      </c>
      <c r="R889" t="s">
        <v>8277</v>
      </c>
    </row>
    <row r="890" spans="1:18" ht="43.2" x14ac:dyDescent="0.55000000000000004">
      <c r="A890">
        <v>888</v>
      </c>
      <c r="B890" s="3" t="s">
        <v>889</v>
      </c>
      <c r="C890" s="3" t="s">
        <v>4998</v>
      </c>
      <c r="D890" s="10">
        <v>1000</v>
      </c>
      <c r="E890" s="12">
        <v>72</v>
      </c>
      <c r="F890" s="14">
        <f>Table1[[#This Row],[pledged]]/Table1[[#This Row],[goal]]*100</f>
        <v>7.1999999999999993</v>
      </c>
      <c r="G890" t="s">
        <v>8220</v>
      </c>
      <c r="H890" t="s">
        <v>8223</v>
      </c>
      <c r="I890" t="s">
        <v>8245</v>
      </c>
      <c r="J890">
        <v>1314856800</v>
      </c>
      <c r="K890">
        <v>1311789885</v>
      </c>
      <c r="L890">
        <f>Table1[[#This Row],[launched_at]]/86400</f>
        <v>15182.753298611111</v>
      </c>
      <c r="M890" s="5" t="str">
        <f>TEXT(Table1[[#This Row],[div/86400]],"yyyy/mm/dd")</f>
        <v>1941/07/25</v>
      </c>
      <c r="N890" s="5">
        <f>Table1[[#This Row],[change to date]]+DATE(1970,1,1)</f>
        <v>40751</v>
      </c>
      <c r="O890" t="b">
        <v>0</v>
      </c>
      <c r="P890">
        <v>4</v>
      </c>
      <c r="Q890" t="b">
        <v>0</v>
      </c>
      <c r="R890" t="s">
        <v>8277</v>
      </c>
    </row>
    <row r="891" spans="1:18" ht="43.2" x14ac:dyDescent="0.55000000000000004">
      <c r="A891">
        <v>889</v>
      </c>
      <c r="B891" s="3" t="s">
        <v>890</v>
      </c>
      <c r="C891" s="3" t="s">
        <v>4999</v>
      </c>
      <c r="D891" s="10">
        <v>25000</v>
      </c>
      <c r="E891" s="12">
        <v>2360.3200000000002</v>
      </c>
      <c r="F891" s="14">
        <f>Table1[[#This Row],[pledged]]/Table1[[#This Row],[goal]]*100</f>
        <v>9.4412800000000008</v>
      </c>
      <c r="G891" t="s">
        <v>8220</v>
      </c>
      <c r="H891" t="s">
        <v>8223</v>
      </c>
      <c r="I891" t="s">
        <v>8245</v>
      </c>
      <c r="J891">
        <v>1412534943</v>
      </c>
      <c r="K891">
        <v>1409942943</v>
      </c>
      <c r="L891">
        <f>Table1[[#This Row],[launched_at]]/86400</f>
        <v>16318.784062500001</v>
      </c>
      <c r="M891" s="5" t="str">
        <f>TEXT(Table1[[#This Row],[div/86400]],"yyyy/mm/dd")</f>
        <v>1944/09/03</v>
      </c>
      <c r="N891" s="5">
        <f>Table1[[#This Row],[change to date]]+DATE(1970,1,1)</f>
        <v>41887</v>
      </c>
      <c r="O891" t="b">
        <v>0</v>
      </c>
      <c r="P891">
        <v>32</v>
      </c>
      <c r="Q891" t="b">
        <v>0</v>
      </c>
      <c r="R891" t="s">
        <v>8277</v>
      </c>
    </row>
    <row r="892" spans="1:18" ht="43.2" x14ac:dyDescent="0.55000000000000004">
      <c r="A892">
        <v>890</v>
      </c>
      <c r="B892" s="3" t="s">
        <v>891</v>
      </c>
      <c r="C892" s="3" t="s">
        <v>5000</v>
      </c>
      <c r="D892" s="10">
        <v>3000</v>
      </c>
      <c r="E892" s="12">
        <v>125</v>
      </c>
      <c r="F892" s="14">
        <f>Table1[[#This Row],[pledged]]/Table1[[#This Row],[goal]]*100</f>
        <v>4.1666666666666661</v>
      </c>
      <c r="G892" t="s">
        <v>8220</v>
      </c>
      <c r="H892" t="s">
        <v>8223</v>
      </c>
      <c r="I892" t="s">
        <v>8245</v>
      </c>
      <c r="J892">
        <v>1385055979</v>
      </c>
      <c r="K892">
        <v>1382460379</v>
      </c>
      <c r="L892">
        <f>Table1[[#This Row],[launched_at]]/86400</f>
        <v>16000.698831018519</v>
      </c>
      <c r="M892" s="5" t="str">
        <f>TEXT(Table1[[#This Row],[div/86400]],"yyyy/mm/dd")</f>
        <v>1943/10/21</v>
      </c>
      <c r="N892" s="5">
        <f>Table1[[#This Row],[change to date]]+DATE(1970,1,1)</f>
        <v>41569</v>
      </c>
      <c r="O892" t="b">
        <v>0</v>
      </c>
      <c r="P892">
        <v>4</v>
      </c>
      <c r="Q892" t="b">
        <v>0</v>
      </c>
      <c r="R892" t="s">
        <v>8277</v>
      </c>
    </row>
    <row r="893" spans="1:18" ht="43.2" x14ac:dyDescent="0.55000000000000004">
      <c r="A893">
        <v>891</v>
      </c>
      <c r="B893" s="3" t="s">
        <v>892</v>
      </c>
      <c r="C893" s="3" t="s">
        <v>5001</v>
      </c>
      <c r="D893" s="10">
        <v>8000</v>
      </c>
      <c r="E893" s="12">
        <v>260</v>
      </c>
      <c r="F893" s="14">
        <f>Table1[[#This Row],[pledged]]/Table1[[#This Row],[goal]]*100</f>
        <v>3.25</v>
      </c>
      <c r="G893" t="s">
        <v>8220</v>
      </c>
      <c r="H893" t="s">
        <v>8223</v>
      </c>
      <c r="I893" t="s">
        <v>8245</v>
      </c>
      <c r="J893">
        <v>1408581930</v>
      </c>
      <c r="K893">
        <v>1405989930</v>
      </c>
      <c r="L893">
        <f>Table1[[#This Row],[launched_at]]/86400</f>
        <v>16273.031597222222</v>
      </c>
      <c r="M893" s="5" t="str">
        <f>TEXT(Table1[[#This Row],[div/86400]],"yyyy/mm/dd")</f>
        <v>1944/07/20</v>
      </c>
      <c r="N893" s="5">
        <f>Table1[[#This Row],[change to date]]+DATE(1970,1,1)</f>
        <v>41842</v>
      </c>
      <c r="O893" t="b">
        <v>0</v>
      </c>
      <c r="P893">
        <v>9</v>
      </c>
      <c r="Q893" t="b">
        <v>0</v>
      </c>
      <c r="R893" t="s">
        <v>8277</v>
      </c>
    </row>
    <row r="894" spans="1:18" ht="43.2" x14ac:dyDescent="0.55000000000000004">
      <c r="A894">
        <v>892</v>
      </c>
      <c r="B894" s="3" t="s">
        <v>893</v>
      </c>
      <c r="C894" s="3" t="s">
        <v>5002</v>
      </c>
      <c r="D894" s="10">
        <v>6000</v>
      </c>
      <c r="E894" s="12">
        <v>2445</v>
      </c>
      <c r="F894" s="14">
        <f>Table1[[#This Row],[pledged]]/Table1[[#This Row],[goal]]*100</f>
        <v>40.75</v>
      </c>
      <c r="G894" t="s">
        <v>8220</v>
      </c>
      <c r="H894" t="s">
        <v>8223</v>
      </c>
      <c r="I894" t="s">
        <v>8245</v>
      </c>
      <c r="J894">
        <v>1280635200</v>
      </c>
      <c r="K894">
        <v>1273121283</v>
      </c>
      <c r="L894">
        <f>Table1[[#This Row],[launched_at]]/86400</f>
        <v>14735.200034722222</v>
      </c>
      <c r="M894" s="5" t="str">
        <f>TEXT(Table1[[#This Row],[div/86400]],"yyyy/mm/dd")</f>
        <v>1940/05/04</v>
      </c>
      <c r="N894" s="5">
        <f>Table1[[#This Row],[change to date]]+DATE(1970,1,1)</f>
        <v>40304</v>
      </c>
      <c r="O894" t="b">
        <v>0</v>
      </c>
      <c r="P894">
        <v>17</v>
      </c>
      <c r="Q894" t="b">
        <v>0</v>
      </c>
      <c r="R894" t="s">
        <v>8277</v>
      </c>
    </row>
    <row r="895" spans="1:18" ht="43.2" x14ac:dyDescent="0.55000000000000004">
      <c r="A895">
        <v>893</v>
      </c>
      <c r="B895" s="3" t="s">
        <v>894</v>
      </c>
      <c r="C895" s="3" t="s">
        <v>5003</v>
      </c>
      <c r="D895" s="10">
        <v>2000</v>
      </c>
      <c r="E895" s="12">
        <v>200</v>
      </c>
      <c r="F895" s="14">
        <f>Table1[[#This Row],[pledged]]/Table1[[#This Row],[goal]]*100</f>
        <v>10</v>
      </c>
      <c r="G895" t="s">
        <v>8220</v>
      </c>
      <c r="H895" t="s">
        <v>8223</v>
      </c>
      <c r="I895" t="s">
        <v>8245</v>
      </c>
      <c r="J895">
        <v>1427920363</v>
      </c>
      <c r="K895">
        <v>1425331963</v>
      </c>
      <c r="L895">
        <f>Table1[[#This Row],[launched_at]]/86400</f>
        <v>16496.897719907407</v>
      </c>
      <c r="M895" s="5" t="str">
        <f>TEXT(Table1[[#This Row],[div/86400]],"yyyy/mm/dd")</f>
        <v>1945/02/28</v>
      </c>
      <c r="N895" s="5">
        <f>Table1[[#This Row],[change to date]]+DATE(1970,1,1)</f>
        <v>42065</v>
      </c>
      <c r="O895" t="b">
        <v>0</v>
      </c>
      <c r="P895">
        <v>5</v>
      </c>
      <c r="Q895" t="b">
        <v>0</v>
      </c>
      <c r="R895" t="s">
        <v>8277</v>
      </c>
    </row>
    <row r="896" spans="1:18" ht="43.2" x14ac:dyDescent="0.55000000000000004">
      <c r="A896">
        <v>894</v>
      </c>
      <c r="B896" s="3" t="s">
        <v>895</v>
      </c>
      <c r="C896" s="3" t="s">
        <v>5004</v>
      </c>
      <c r="D896" s="10">
        <v>20000</v>
      </c>
      <c r="E896" s="12">
        <v>7834</v>
      </c>
      <c r="F896" s="14">
        <f>Table1[[#This Row],[pledged]]/Table1[[#This Row],[goal]]*100</f>
        <v>39.17</v>
      </c>
      <c r="G896" t="s">
        <v>8220</v>
      </c>
      <c r="H896" t="s">
        <v>8223</v>
      </c>
      <c r="I896" t="s">
        <v>8245</v>
      </c>
      <c r="J896">
        <v>1465169610</v>
      </c>
      <c r="K896">
        <v>1462577610</v>
      </c>
      <c r="L896">
        <f>Table1[[#This Row],[launched_at]]/86400</f>
        <v>16927.98159722222</v>
      </c>
      <c r="M896" s="5" t="str">
        <f>TEXT(Table1[[#This Row],[div/86400]],"yyyy/mm/dd")</f>
        <v>1946/05/05</v>
      </c>
      <c r="N896" s="5">
        <f>Table1[[#This Row],[change to date]]+DATE(1970,1,1)</f>
        <v>42496</v>
      </c>
      <c r="O896" t="b">
        <v>0</v>
      </c>
      <c r="P896">
        <v>53</v>
      </c>
      <c r="Q896" t="b">
        <v>0</v>
      </c>
      <c r="R896" t="s">
        <v>8277</v>
      </c>
    </row>
    <row r="897" spans="1:18" ht="43.2" x14ac:dyDescent="0.55000000000000004">
      <c r="A897">
        <v>895</v>
      </c>
      <c r="B897" s="3" t="s">
        <v>896</v>
      </c>
      <c r="C897" s="3" t="s">
        <v>5005</v>
      </c>
      <c r="D897" s="10">
        <v>8000</v>
      </c>
      <c r="E897" s="12">
        <v>195</v>
      </c>
      <c r="F897" s="14">
        <f>Table1[[#This Row],[pledged]]/Table1[[#This Row],[goal]]*100</f>
        <v>2.4375</v>
      </c>
      <c r="G897" t="s">
        <v>8220</v>
      </c>
      <c r="H897" t="s">
        <v>8223</v>
      </c>
      <c r="I897" t="s">
        <v>8245</v>
      </c>
      <c r="J897">
        <v>1287975829</v>
      </c>
      <c r="K897">
        <v>1284087829</v>
      </c>
      <c r="L897">
        <f>Table1[[#This Row],[launched_at]]/86400</f>
        <v>14862.127650462962</v>
      </c>
      <c r="M897" s="5" t="str">
        <f>TEXT(Table1[[#This Row],[div/86400]],"yyyy/mm/dd")</f>
        <v>1940/09/08</v>
      </c>
      <c r="N897" s="5">
        <f>Table1[[#This Row],[change to date]]+DATE(1970,1,1)</f>
        <v>40431</v>
      </c>
      <c r="O897" t="b">
        <v>0</v>
      </c>
      <c r="P897">
        <v>7</v>
      </c>
      <c r="Q897" t="b">
        <v>0</v>
      </c>
      <c r="R897" t="s">
        <v>8277</v>
      </c>
    </row>
    <row r="898" spans="1:18" ht="43.2" x14ac:dyDescent="0.55000000000000004">
      <c r="A898">
        <v>896</v>
      </c>
      <c r="B898" s="3" t="s">
        <v>897</v>
      </c>
      <c r="C898" s="3" t="s">
        <v>5006</v>
      </c>
      <c r="D898" s="10">
        <v>8000</v>
      </c>
      <c r="E898" s="12">
        <v>3200</v>
      </c>
      <c r="F898" s="14">
        <f>Table1[[#This Row],[pledged]]/Table1[[#This Row],[goal]]*100</f>
        <v>40</v>
      </c>
      <c r="G898" t="s">
        <v>8220</v>
      </c>
      <c r="H898" t="s">
        <v>8223</v>
      </c>
      <c r="I898" t="s">
        <v>8245</v>
      </c>
      <c r="J898">
        <v>1440734400</v>
      </c>
      <c r="K898">
        <v>1438549026</v>
      </c>
      <c r="L898">
        <f>Table1[[#This Row],[launched_at]]/86400</f>
        <v>16649.87298611111</v>
      </c>
      <c r="M898" s="5" t="str">
        <f>TEXT(Table1[[#This Row],[div/86400]],"yyyy/mm/dd")</f>
        <v>1945/07/31</v>
      </c>
      <c r="N898" s="5">
        <f>Table1[[#This Row],[change to date]]+DATE(1970,1,1)</f>
        <v>42218</v>
      </c>
      <c r="O898" t="b">
        <v>0</v>
      </c>
      <c r="P898">
        <v>72</v>
      </c>
      <c r="Q898" t="b">
        <v>0</v>
      </c>
      <c r="R898" t="s">
        <v>8277</v>
      </c>
    </row>
    <row r="899" spans="1:18" ht="43.2" x14ac:dyDescent="0.55000000000000004">
      <c r="A899">
        <v>897</v>
      </c>
      <c r="B899" s="3" t="s">
        <v>898</v>
      </c>
      <c r="C899" s="3" t="s">
        <v>5007</v>
      </c>
      <c r="D899" s="10">
        <v>3000</v>
      </c>
      <c r="E899" s="12">
        <v>0</v>
      </c>
      <c r="F899" s="14">
        <f>Table1[[#This Row],[pledged]]/Table1[[#This Row],[goal]]*100</f>
        <v>0</v>
      </c>
      <c r="G899" t="s">
        <v>8220</v>
      </c>
      <c r="H899" t="s">
        <v>8223</v>
      </c>
      <c r="I899" t="s">
        <v>8245</v>
      </c>
      <c r="J899">
        <v>1354123908</v>
      </c>
      <c r="K899">
        <v>1351528308</v>
      </c>
      <c r="L899">
        <f>Table1[[#This Row],[launched_at]]/86400</f>
        <v>15642.688749999999</v>
      </c>
      <c r="M899" s="5" t="str">
        <f>TEXT(Table1[[#This Row],[div/86400]],"yyyy/mm/dd")</f>
        <v>1942/10/28</v>
      </c>
      <c r="N899" s="5">
        <f>Table1[[#This Row],[change to date]]+DATE(1970,1,1)</f>
        <v>41211</v>
      </c>
      <c r="O899" t="b">
        <v>0</v>
      </c>
      <c r="P899">
        <v>0</v>
      </c>
      <c r="Q899" t="b">
        <v>0</v>
      </c>
      <c r="R899" t="s">
        <v>8277</v>
      </c>
    </row>
    <row r="900" spans="1:18" ht="43.2" x14ac:dyDescent="0.55000000000000004">
      <c r="A900">
        <v>898</v>
      </c>
      <c r="B900" s="3" t="s">
        <v>899</v>
      </c>
      <c r="C900" s="3" t="s">
        <v>5008</v>
      </c>
      <c r="D900" s="10">
        <v>2500</v>
      </c>
      <c r="E900" s="12">
        <v>70</v>
      </c>
      <c r="F900" s="14">
        <f>Table1[[#This Row],[pledged]]/Table1[[#This Row],[goal]]*100</f>
        <v>2.8000000000000003</v>
      </c>
      <c r="G900" t="s">
        <v>8220</v>
      </c>
      <c r="H900" t="s">
        <v>8223</v>
      </c>
      <c r="I900" t="s">
        <v>8245</v>
      </c>
      <c r="J900">
        <v>1326651110</v>
      </c>
      <c r="K900">
        <v>1322763110</v>
      </c>
      <c r="L900">
        <f>Table1[[#This Row],[launched_at]]/86400</f>
        <v>15309.758217592593</v>
      </c>
      <c r="M900" s="5" t="str">
        <f>TEXT(Table1[[#This Row],[div/86400]],"yyyy/mm/dd")</f>
        <v>1941/11/29</v>
      </c>
      <c r="N900" s="5">
        <f>Table1[[#This Row],[change to date]]+DATE(1970,1,1)</f>
        <v>40878</v>
      </c>
      <c r="O900" t="b">
        <v>0</v>
      </c>
      <c r="P900">
        <v>2</v>
      </c>
      <c r="Q900" t="b">
        <v>0</v>
      </c>
      <c r="R900" t="s">
        <v>8277</v>
      </c>
    </row>
    <row r="901" spans="1:18" ht="43.2" x14ac:dyDescent="0.55000000000000004">
      <c r="A901">
        <v>899</v>
      </c>
      <c r="B901" s="3" t="s">
        <v>900</v>
      </c>
      <c r="C901" s="3" t="s">
        <v>5009</v>
      </c>
      <c r="D901" s="10">
        <v>750</v>
      </c>
      <c r="E901" s="12">
        <v>280</v>
      </c>
      <c r="F901" s="14">
        <f>Table1[[#This Row],[pledged]]/Table1[[#This Row],[goal]]*100</f>
        <v>37.333333333333336</v>
      </c>
      <c r="G901" t="s">
        <v>8220</v>
      </c>
      <c r="H901" t="s">
        <v>8223</v>
      </c>
      <c r="I901" t="s">
        <v>8245</v>
      </c>
      <c r="J901">
        <v>1306549362</v>
      </c>
      <c r="K901">
        <v>1302661362</v>
      </c>
      <c r="L901">
        <f>Table1[[#This Row],[launched_at]]/86400</f>
        <v>15077.099097222223</v>
      </c>
      <c r="M901" s="5" t="str">
        <f>TEXT(Table1[[#This Row],[div/86400]],"yyyy/mm/dd")</f>
        <v>1941/04/11</v>
      </c>
      <c r="N901" s="5">
        <f>Table1[[#This Row],[change to date]]+DATE(1970,1,1)</f>
        <v>40646</v>
      </c>
      <c r="O901" t="b">
        <v>0</v>
      </c>
      <c r="P901">
        <v>8</v>
      </c>
      <c r="Q901" t="b">
        <v>0</v>
      </c>
      <c r="R901" t="s">
        <v>8277</v>
      </c>
    </row>
    <row r="902" spans="1:18" ht="28.8" x14ac:dyDescent="0.55000000000000004">
      <c r="A902">
        <v>900</v>
      </c>
      <c r="B902" s="3" t="s">
        <v>901</v>
      </c>
      <c r="C902" s="3" t="s">
        <v>5010</v>
      </c>
      <c r="D902" s="10">
        <v>5000</v>
      </c>
      <c r="E902" s="12">
        <v>21</v>
      </c>
      <c r="F902" s="14">
        <f>Table1[[#This Row],[pledged]]/Table1[[#This Row],[goal]]*100</f>
        <v>0.42</v>
      </c>
      <c r="G902" t="s">
        <v>8220</v>
      </c>
      <c r="H902" t="s">
        <v>8223</v>
      </c>
      <c r="I902" t="s">
        <v>8245</v>
      </c>
      <c r="J902">
        <v>1459365802</v>
      </c>
      <c r="K902">
        <v>1456777402</v>
      </c>
      <c r="L902">
        <f>Table1[[#This Row],[launched_at]]/86400</f>
        <v>16860.849560185186</v>
      </c>
      <c r="M902" s="5" t="str">
        <f>TEXT(Table1[[#This Row],[div/86400]],"yyyy/mm/dd")</f>
        <v>1946/02/27</v>
      </c>
      <c r="N902" s="5">
        <f>Table1[[#This Row],[change to date]]+DATE(1970,1,1)</f>
        <v>42429</v>
      </c>
      <c r="O902" t="b">
        <v>0</v>
      </c>
      <c r="P902">
        <v>2</v>
      </c>
      <c r="Q902" t="b">
        <v>0</v>
      </c>
      <c r="R902" t="s">
        <v>8276</v>
      </c>
    </row>
    <row r="903" spans="1:18" ht="43.2" x14ac:dyDescent="0.55000000000000004">
      <c r="A903">
        <v>901</v>
      </c>
      <c r="B903" s="3" t="s">
        <v>902</v>
      </c>
      <c r="C903" s="3" t="s">
        <v>5011</v>
      </c>
      <c r="D903" s="10">
        <v>6500</v>
      </c>
      <c r="E903" s="12">
        <v>0</v>
      </c>
      <c r="F903" s="14">
        <f>Table1[[#This Row],[pledged]]/Table1[[#This Row],[goal]]*100</f>
        <v>0</v>
      </c>
      <c r="G903" t="s">
        <v>8220</v>
      </c>
      <c r="H903" t="s">
        <v>8223</v>
      </c>
      <c r="I903" t="s">
        <v>8245</v>
      </c>
      <c r="J903">
        <v>1276024260</v>
      </c>
      <c r="K903">
        <v>1272050914</v>
      </c>
      <c r="L903">
        <f>Table1[[#This Row],[launched_at]]/86400</f>
        <v>14722.81150462963</v>
      </c>
      <c r="M903" s="5" t="str">
        <f>TEXT(Table1[[#This Row],[div/86400]],"yyyy/mm/dd")</f>
        <v>1940/04/21</v>
      </c>
      <c r="N903" s="5">
        <f>Table1[[#This Row],[change to date]]+DATE(1970,1,1)</f>
        <v>40291</v>
      </c>
      <c r="O903" t="b">
        <v>0</v>
      </c>
      <c r="P903">
        <v>0</v>
      </c>
      <c r="Q903" t="b">
        <v>0</v>
      </c>
      <c r="R903" t="s">
        <v>8276</v>
      </c>
    </row>
    <row r="904" spans="1:18" ht="43.2" x14ac:dyDescent="0.55000000000000004">
      <c r="A904">
        <v>902</v>
      </c>
      <c r="B904" s="3" t="s">
        <v>903</v>
      </c>
      <c r="C904" s="3" t="s">
        <v>5012</v>
      </c>
      <c r="D904" s="10">
        <v>30000</v>
      </c>
      <c r="E904" s="12">
        <v>90</v>
      </c>
      <c r="F904" s="14">
        <f>Table1[[#This Row],[pledged]]/Table1[[#This Row],[goal]]*100</f>
        <v>0.3</v>
      </c>
      <c r="G904" t="s">
        <v>8220</v>
      </c>
      <c r="H904" t="s">
        <v>8223</v>
      </c>
      <c r="I904" t="s">
        <v>8245</v>
      </c>
      <c r="J904">
        <v>1409412600</v>
      </c>
      <c r="K904">
        <v>1404947422</v>
      </c>
      <c r="L904">
        <f>Table1[[#This Row],[launched_at]]/86400</f>
        <v>16260.965532407406</v>
      </c>
      <c r="M904" s="5" t="str">
        <f>TEXT(Table1[[#This Row],[div/86400]],"yyyy/mm/dd")</f>
        <v>1944/07/07</v>
      </c>
      <c r="N904" s="5">
        <f>Table1[[#This Row],[change to date]]+DATE(1970,1,1)</f>
        <v>41829</v>
      </c>
      <c r="O904" t="b">
        <v>0</v>
      </c>
      <c r="P904">
        <v>3</v>
      </c>
      <c r="Q904" t="b">
        <v>0</v>
      </c>
      <c r="R904" t="s">
        <v>8276</v>
      </c>
    </row>
    <row r="905" spans="1:18" ht="43.2" x14ac:dyDescent="0.55000000000000004">
      <c r="A905">
        <v>903</v>
      </c>
      <c r="B905" s="3" t="s">
        <v>904</v>
      </c>
      <c r="C905" s="3" t="s">
        <v>5013</v>
      </c>
      <c r="D905" s="10">
        <v>5000</v>
      </c>
      <c r="E905" s="12">
        <v>160</v>
      </c>
      <c r="F905" s="14">
        <f>Table1[[#This Row],[pledged]]/Table1[[#This Row],[goal]]*100</f>
        <v>3.2</v>
      </c>
      <c r="G905" t="s">
        <v>8220</v>
      </c>
      <c r="H905" t="s">
        <v>8223</v>
      </c>
      <c r="I905" t="s">
        <v>8245</v>
      </c>
      <c r="J905">
        <v>1348367100</v>
      </c>
      <c r="K905">
        <v>1346180780</v>
      </c>
      <c r="L905">
        <f>Table1[[#This Row],[launched_at]]/86400</f>
        <v>15580.796064814815</v>
      </c>
      <c r="M905" s="5" t="str">
        <f>TEXT(Table1[[#This Row],[div/86400]],"yyyy/mm/dd")</f>
        <v>1942/08/27</v>
      </c>
      <c r="N905" s="5">
        <f>Table1[[#This Row],[change to date]]+DATE(1970,1,1)</f>
        <v>41149</v>
      </c>
      <c r="O905" t="b">
        <v>0</v>
      </c>
      <c r="P905">
        <v>4</v>
      </c>
      <c r="Q905" t="b">
        <v>0</v>
      </c>
      <c r="R905" t="s">
        <v>8276</v>
      </c>
    </row>
    <row r="906" spans="1:18" ht="43.2" x14ac:dyDescent="0.55000000000000004">
      <c r="A906">
        <v>904</v>
      </c>
      <c r="B906" s="3" t="s">
        <v>905</v>
      </c>
      <c r="C906" s="3" t="s">
        <v>5014</v>
      </c>
      <c r="D906" s="10">
        <v>50000</v>
      </c>
      <c r="E906" s="12">
        <v>151</v>
      </c>
      <c r="F906" s="14">
        <f>Table1[[#This Row],[pledged]]/Table1[[#This Row],[goal]]*100</f>
        <v>0.30199999999999999</v>
      </c>
      <c r="G906" t="s">
        <v>8220</v>
      </c>
      <c r="H906" t="s">
        <v>8223</v>
      </c>
      <c r="I906" t="s">
        <v>8245</v>
      </c>
      <c r="J906">
        <v>1451786137</v>
      </c>
      <c r="K906">
        <v>1449194137</v>
      </c>
      <c r="L906">
        <f>Table1[[#This Row],[launched_at]]/86400</f>
        <v>16773.080289351852</v>
      </c>
      <c r="M906" s="5" t="str">
        <f>TEXT(Table1[[#This Row],[div/86400]],"yyyy/mm/dd")</f>
        <v>1945/12/02</v>
      </c>
      <c r="N906" s="5">
        <f>Table1[[#This Row],[change to date]]+DATE(1970,1,1)</f>
        <v>42342</v>
      </c>
      <c r="O906" t="b">
        <v>0</v>
      </c>
      <c r="P906">
        <v>3</v>
      </c>
      <c r="Q906" t="b">
        <v>0</v>
      </c>
      <c r="R906" t="s">
        <v>8276</v>
      </c>
    </row>
    <row r="907" spans="1:18" ht="28.8" x14ac:dyDescent="0.55000000000000004">
      <c r="A907">
        <v>905</v>
      </c>
      <c r="B907" s="3" t="s">
        <v>906</v>
      </c>
      <c r="C907" s="3" t="s">
        <v>5015</v>
      </c>
      <c r="D907" s="10">
        <v>6500</v>
      </c>
      <c r="E907" s="12">
        <v>196</v>
      </c>
      <c r="F907" s="14">
        <f>Table1[[#This Row],[pledged]]/Table1[[#This Row],[goal]]*100</f>
        <v>3.0153846153846153</v>
      </c>
      <c r="G907" t="s">
        <v>8220</v>
      </c>
      <c r="H907" t="s">
        <v>8223</v>
      </c>
      <c r="I907" t="s">
        <v>8245</v>
      </c>
      <c r="J907">
        <v>1295847926</v>
      </c>
      <c r="K907">
        <v>1290663926</v>
      </c>
      <c r="L907">
        <f>Table1[[#This Row],[launched_at]]/86400</f>
        <v>14938.239884259259</v>
      </c>
      <c r="M907" s="5" t="str">
        <f>TEXT(Table1[[#This Row],[div/86400]],"yyyy/mm/dd")</f>
        <v>1940/11/23</v>
      </c>
      <c r="N907" s="5">
        <f>Table1[[#This Row],[change to date]]+DATE(1970,1,1)</f>
        <v>40507</v>
      </c>
      <c r="O907" t="b">
        <v>0</v>
      </c>
      <c r="P907">
        <v>6</v>
      </c>
      <c r="Q907" t="b">
        <v>0</v>
      </c>
      <c r="R907" t="s">
        <v>8276</v>
      </c>
    </row>
    <row r="908" spans="1:18" ht="28.8" x14ac:dyDescent="0.55000000000000004">
      <c r="A908">
        <v>906</v>
      </c>
      <c r="B908" s="3" t="s">
        <v>907</v>
      </c>
      <c r="C908" s="3" t="s">
        <v>5016</v>
      </c>
      <c r="D908" s="10">
        <v>15000</v>
      </c>
      <c r="E908" s="12">
        <v>0</v>
      </c>
      <c r="F908" s="14">
        <f>Table1[[#This Row],[pledged]]/Table1[[#This Row],[goal]]*100</f>
        <v>0</v>
      </c>
      <c r="G908" t="s">
        <v>8220</v>
      </c>
      <c r="H908" t="s">
        <v>8223</v>
      </c>
      <c r="I908" t="s">
        <v>8245</v>
      </c>
      <c r="J908">
        <v>1394681590</v>
      </c>
      <c r="K908">
        <v>1392093190</v>
      </c>
      <c r="L908">
        <f>Table1[[#This Row],[launched_at]]/86400</f>
        <v>16112.189699074073</v>
      </c>
      <c r="M908" s="5" t="str">
        <f>TEXT(Table1[[#This Row],[div/86400]],"yyyy/mm/dd")</f>
        <v>1944/02/10</v>
      </c>
      <c r="N908" s="5">
        <f>Table1[[#This Row],[change to date]]+DATE(1970,1,1)</f>
        <v>41681</v>
      </c>
      <c r="O908" t="b">
        <v>0</v>
      </c>
      <c r="P908">
        <v>0</v>
      </c>
      <c r="Q908" t="b">
        <v>0</v>
      </c>
      <c r="R908" t="s">
        <v>8276</v>
      </c>
    </row>
    <row r="909" spans="1:18" ht="28.8" x14ac:dyDescent="0.55000000000000004">
      <c r="A909">
        <v>907</v>
      </c>
      <c r="B909" s="3" t="s">
        <v>908</v>
      </c>
      <c r="C909" s="3" t="s">
        <v>5017</v>
      </c>
      <c r="D909" s="10">
        <v>2900</v>
      </c>
      <c r="E909" s="12">
        <v>0</v>
      </c>
      <c r="F909" s="14">
        <f>Table1[[#This Row],[pledged]]/Table1[[#This Row],[goal]]*100</f>
        <v>0</v>
      </c>
      <c r="G909" t="s">
        <v>8220</v>
      </c>
      <c r="H909" t="s">
        <v>8223</v>
      </c>
      <c r="I909" t="s">
        <v>8245</v>
      </c>
      <c r="J909">
        <v>1315715823</v>
      </c>
      <c r="K909">
        <v>1313123823</v>
      </c>
      <c r="L909">
        <f>Table1[[#This Row],[launched_at]]/86400</f>
        <v>15198.192395833334</v>
      </c>
      <c r="M909" s="5" t="str">
        <f>TEXT(Table1[[#This Row],[div/86400]],"yyyy/mm/dd")</f>
        <v>1941/08/10</v>
      </c>
      <c r="N909" s="5">
        <f>Table1[[#This Row],[change to date]]+DATE(1970,1,1)</f>
        <v>40767</v>
      </c>
      <c r="O909" t="b">
        <v>0</v>
      </c>
      <c r="P909">
        <v>0</v>
      </c>
      <c r="Q909" t="b">
        <v>0</v>
      </c>
      <c r="R909" t="s">
        <v>8276</v>
      </c>
    </row>
    <row r="910" spans="1:18" ht="28.8" x14ac:dyDescent="0.55000000000000004">
      <c r="A910">
        <v>908</v>
      </c>
      <c r="B910" s="3" t="s">
        <v>909</v>
      </c>
      <c r="C910" s="3" t="s">
        <v>5018</v>
      </c>
      <c r="D910" s="10">
        <v>2500</v>
      </c>
      <c r="E910" s="12">
        <v>0</v>
      </c>
      <c r="F910" s="14">
        <f>Table1[[#This Row],[pledged]]/Table1[[#This Row],[goal]]*100</f>
        <v>0</v>
      </c>
      <c r="G910" t="s">
        <v>8220</v>
      </c>
      <c r="H910" t="s">
        <v>8223</v>
      </c>
      <c r="I910" t="s">
        <v>8245</v>
      </c>
      <c r="J910">
        <v>1280206740</v>
      </c>
      <c r="K910">
        <v>1276283655</v>
      </c>
      <c r="L910">
        <f>Table1[[#This Row],[launched_at]]/86400</f>
        <v>14771.801562500001</v>
      </c>
      <c r="M910" s="5" t="str">
        <f>TEXT(Table1[[#This Row],[div/86400]],"yyyy/mm/dd")</f>
        <v>1940/06/09</v>
      </c>
      <c r="N910" s="5">
        <f>Table1[[#This Row],[change to date]]+DATE(1970,1,1)</f>
        <v>40340</v>
      </c>
      <c r="O910" t="b">
        <v>0</v>
      </c>
      <c r="P910">
        <v>0</v>
      </c>
      <c r="Q910" t="b">
        <v>0</v>
      </c>
      <c r="R910" t="s">
        <v>8276</v>
      </c>
    </row>
    <row r="911" spans="1:18" ht="43.2" x14ac:dyDescent="0.55000000000000004">
      <c r="A911">
        <v>909</v>
      </c>
      <c r="B911" s="3" t="s">
        <v>910</v>
      </c>
      <c r="C911" s="3" t="s">
        <v>5019</v>
      </c>
      <c r="D911" s="10">
        <v>16000</v>
      </c>
      <c r="E911" s="12">
        <v>520</v>
      </c>
      <c r="F911" s="14">
        <f>Table1[[#This Row],[pledged]]/Table1[[#This Row],[goal]]*100</f>
        <v>3.25</v>
      </c>
      <c r="G911" t="s">
        <v>8220</v>
      </c>
      <c r="H911" t="s">
        <v>8223</v>
      </c>
      <c r="I911" t="s">
        <v>8245</v>
      </c>
      <c r="J911">
        <v>1343016000</v>
      </c>
      <c r="K911">
        <v>1340296440</v>
      </c>
      <c r="L911">
        <f>Table1[[#This Row],[launched_at]]/86400</f>
        <v>15512.690277777778</v>
      </c>
      <c r="M911" s="5" t="str">
        <f>TEXT(Table1[[#This Row],[div/86400]],"yyyy/mm/dd")</f>
        <v>1942/06/20</v>
      </c>
      <c r="N911" s="5">
        <f>Table1[[#This Row],[change to date]]+DATE(1970,1,1)</f>
        <v>41081</v>
      </c>
      <c r="O911" t="b">
        <v>0</v>
      </c>
      <c r="P911">
        <v>8</v>
      </c>
      <c r="Q911" t="b">
        <v>0</v>
      </c>
      <c r="R911" t="s">
        <v>8276</v>
      </c>
    </row>
    <row r="912" spans="1:18" ht="43.2" x14ac:dyDescent="0.55000000000000004">
      <c r="A912">
        <v>910</v>
      </c>
      <c r="B912" s="3" t="s">
        <v>911</v>
      </c>
      <c r="C912" s="3" t="s">
        <v>5020</v>
      </c>
      <c r="D912" s="10">
        <v>550</v>
      </c>
      <c r="E912" s="12">
        <v>123</v>
      </c>
      <c r="F912" s="14">
        <f>Table1[[#This Row],[pledged]]/Table1[[#This Row],[goal]]*100</f>
        <v>22.363636363636363</v>
      </c>
      <c r="G912" t="s">
        <v>8220</v>
      </c>
      <c r="H912" t="s">
        <v>8224</v>
      </c>
      <c r="I912" t="s">
        <v>8246</v>
      </c>
      <c r="J912">
        <v>1488546319</v>
      </c>
      <c r="K912">
        <v>1483362319</v>
      </c>
      <c r="L912">
        <f>Table1[[#This Row],[launched_at]]/86400</f>
        <v>17168.545358796295</v>
      </c>
      <c r="M912" s="5" t="str">
        <f>TEXT(Table1[[#This Row],[div/86400]],"yyyy/mm/dd")</f>
        <v>1947/01/01</v>
      </c>
      <c r="N912" s="5">
        <f>Table1[[#This Row],[change to date]]+DATE(1970,1,1)</f>
        <v>42737</v>
      </c>
      <c r="O912" t="b">
        <v>0</v>
      </c>
      <c r="P912">
        <v>5</v>
      </c>
      <c r="Q912" t="b">
        <v>0</v>
      </c>
      <c r="R912" t="s">
        <v>8276</v>
      </c>
    </row>
    <row r="913" spans="1:18" ht="43.2" x14ac:dyDescent="0.55000000000000004">
      <c r="A913">
        <v>911</v>
      </c>
      <c r="B913" s="3" t="s">
        <v>912</v>
      </c>
      <c r="C913" s="3" t="s">
        <v>5021</v>
      </c>
      <c r="D913" s="10">
        <v>100000</v>
      </c>
      <c r="E913" s="12">
        <v>0</v>
      </c>
      <c r="F913" s="14">
        <f>Table1[[#This Row],[pledged]]/Table1[[#This Row],[goal]]*100</f>
        <v>0</v>
      </c>
      <c r="G913" t="s">
        <v>8220</v>
      </c>
      <c r="H913" t="s">
        <v>8223</v>
      </c>
      <c r="I913" t="s">
        <v>8245</v>
      </c>
      <c r="J913">
        <v>1390522045</v>
      </c>
      <c r="K913">
        <v>1388707645</v>
      </c>
      <c r="L913">
        <f>Table1[[#This Row],[launched_at]]/86400</f>
        <v>16073.005150462963</v>
      </c>
      <c r="M913" s="5" t="str">
        <f>TEXT(Table1[[#This Row],[div/86400]],"yyyy/mm/dd")</f>
        <v>1944/01/02</v>
      </c>
      <c r="N913" s="5">
        <f>Table1[[#This Row],[change to date]]+DATE(1970,1,1)</f>
        <v>41642</v>
      </c>
      <c r="O913" t="b">
        <v>0</v>
      </c>
      <c r="P913">
        <v>0</v>
      </c>
      <c r="Q913" t="b">
        <v>0</v>
      </c>
      <c r="R913" t="s">
        <v>8276</v>
      </c>
    </row>
    <row r="914" spans="1:18" ht="28.8" x14ac:dyDescent="0.55000000000000004">
      <c r="A914">
        <v>912</v>
      </c>
      <c r="B914" s="3" t="s">
        <v>913</v>
      </c>
      <c r="C914" s="3" t="s">
        <v>5022</v>
      </c>
      <c r="D914" s="10">
        <v>3500</v>
      </c>
      <c r="E914" s="12">
        <v>30</v>
      </c>
      <c r="F914" s="14">
        <f>Table1[[#This Row],[pledged]]/Table1[[#This Row],[goal]]*100</f>
        <v>0.85714285714285721</v>
      </c>
      <c r="G914" t="s">
        <v>8220</v>
      </c>
      <c r="H914" t="s">
        <v>8223</v>
      </c>
      <c r="I914" t="s">
        <v>8245</v>
      </c>
      <c r="J914">
        <v>1355197047</v>
      </c>
      <c r="K914">
        <v>1350009447</v>
      </c>
      <c r="L914">
        <f>Table1[[#This Row],[launched_at]]/86400</f>
        <v>15625.109340277777</v>
      </c>
      <c r="M914" s="5" t="str">
        <f>TEXT(Table1[[#This Row],[div/86400]],"yyyy/mm/dd")</f>
        <v>1942/10/11</v>
      </c>
      <c r="N914" s="5">
        <f>Table1[[#This Row],[change to date]]+DATE(1970,1,1)</f>
        <v>41194</v>
      </c>
      <c r="O914" t="b">
        <v>0</v>
      </c>
      <c r="P914">
        <v>2</v>
      </c>
      <c r="Q914" t="b">
        <v>0</v>
      </c>
      <c r="R914" t="s">
        <v>8276</v>
      </c>
    </row>
    <row r="915" spans="1:18" ht="43.2" x14ac:dyDescent="0.55000000000000004">
      <c r="A915">
        <v>913</v>
      </c>
      <c r="B915" s="3" t="s">
        <v>914</v>
      </c>
      <c r="C915" s="3" t="s">
        <v>5023</v>
      </c>
      <c r="D915" s="10">
        <v>30000</v>
      </c>
      <c r="E915" s="12">
        <v>1982</v>
      </c>
      <c r="F915" s="14">
        <f>Table1[[#This Row],[pledged]]/Table1[[#This Row],[goal]]*100</f>
        <v>6.6066666666666665</v>
      </c>
      <c r="G915" t="s">
        <v>8220</v>
      </c>
      <c r="H915" t="s">
        <v>8223</v>
      </c>
      <c r="I915" t="s">
        <v>8245</v>
      </c>
      <c r="J915">
        <v>1336188019</v>
      </c>
      <c r="K915">
        <v>1333596019</v>
      </c>
      <c r="L915">
        <f>Table1[[#This Row],[launched_at]]/86400</f>
        <v>15435.139108796297</v>
      </c>
      <c r="M915" s="5" t="str">
        <f>TEXT(Table1[[#This Row],[div/86400]],"yyyy/mm/dd")</f>
        <v>1942/04/04</v>
      </c>
      <c r="N915" s="5">
        <f>Table1[[#This Row],[change to date]]+DATE(1970,1,1)</f>
        <v>41004</v>
      </c>
      <c r="O915" t="b">
        <v>0</v>
      </c>
      <c r="P915">
        <v>24</v>
      </c>
      <c r="Q915" t="b">
        <v>0</v>
      </c>
      <c r="R915" t="s">
        <v>8276</v>
      </c>
    </row>
    <row r="916" spans="1:18" ht="28.8" x14ac:dyDescent="0.55000000000000004">
      <c r="A916">
        <v>914</v>
      </c>
      <c r="B916" s="3" t="s">
        <v>915</v>
      </c>
      <c r="C916" s="3" t="s">
        <v>5024</v>
      </c>
      <c r="D916" s="10">
        <v>1500</v>
      </c>
      <c r="E916" s="12">
        <v>0</v>
      </c>
      <c r="F916" s="14">
        <f>Table1[[#This Row],[pledged]]/Table1[[#This Row],[goal]]*100</f>
        <v>0</v>
      </c>
      <c r="G916" t="s">
        <v>8220</v>
      </c>
      <c r="H916" t="s">
        <v>8223</v>
      </c>
      <c r="I916" t="s">
        <v>8245</v>
      </c>
      <c r="J916">
        <v>1345918747</v>
      </c>
      <c r="K916">
        <v>1343326747</v>
      </c>
      <c r="L916">
        <f>Table1[[#This Row],[launched_at]]/86400</f>
        <v>15547.763275462963</v>
      </c>
      <c r="M916" s="5" t="str">
        <f>TEXT(Table1[[#This Row],[div/86400]],"yyyy/mm/dd")</f>
        <v>1942/07/25</v>
      </c>
      <c r="N916" s="5">
        <f>Table1[[#This Row],[change to date]]+DATE(1970,1,1)</f>
        <v>41116</v>
      </c>
      <c r="O916" t="b">
        <v>0</v>
      </c>
      <c r="P916">
        <v>0</v>
      </c>
      <c r="Q916" t="b">
        <v>0</v>
      </c>
      <c r="R916" t="s">
        <v>8276</v>
      </c>
    </row>
    <row r="917" spans="1:18" ht="28.8" x14ac:dyDescent="0.55000000000000004">
      <c r="A917">
        <v>915</v>
      </c>
      <c r="B917" s="3" t="s">
        <v>916</v>
      </c>
      <c r="C917" s="3" t="s">
        <v>5025</v>
      </c>
      <c r="D917" s="10">
        <v>6500</v>
      </c>
      <c r="E917" s="12">
        <v>375</v>
      </c>
      <c r="F917" s="14">
        <f>Table1[[#This Row],[pledged]]/Table1[[#This Row],[goal]]*100</f>
        <v>5.7692307692307692</v>
      </c>
      <c r="G917" t="s">
        <v>8220</v>
      </c>
      <c r="H917" t="s">
        <v>8223</v>
      </c>
      <c r="I917" t="s">
        <v>8245</v>
      </c>
      <c r="J917">
        <v>1330577940</v>
      </c>
      <c r="K917">
        <v>1327853914</v>
      </c>
      <c r="L917">
        <f>Table1[[#This Row],[launched_at]]/86400</f>
        <v>15368.679560185185</v>
      </c>
      <c r="M917" s="5" t="str">
        <f>TEXT(Table1[[#This Row],[div/86400]],"yyyy/mm/dd")</f>
        <v>1942/01/27</v>
      </c>
      <c r="N917" s="5">
        <f>Table1[[#This Row],[change to date]]+DATE(1970,1,1)</f>
        <v>40937</v>
      </c>
      <c r="O917" t="b">
        <v>0</v>
      </c>
      <c r="P917">
        <v>9</v>
      </c>
      <c r="Q917" t="b">
        <v>0</v>
      </c>
      <c r="R917" t="s">
        <v>8276</v>
      </c>
    </row>
    <row r="918" spans="1:18" ht="28.8" x14ac:dyDescent="0.55000000000000004">
      <c r="A918">
        <v>916</v>
      </c>
      <c r="B918" s="3" t="s">
        <v>917</v>
      </c>
      <c r="C918" s="3" t="s">
        <v>5026</v>
      </c>
      <c r="D918" s="10">
        <v>3300</v>
      </c>
      <c r="E918" s="12">
        <v>0</v>
      </c>
      <c r="F918" s="14">
        <f>Table1[[#This Row],[pledged]]/Table1[[#This Row],[goal]]*100</f>
        <v>0</v>
      </c>
      <c r="G918" t="s">
        <v>8220</v>
      </c>
      <c r="H918" t="s">
        <v>8223</v>
      </c>
      <c r="I918" t="s">
        <v>8245</v>
      </c>
      <c r="J918">
        <v>1287723600</v>
      </c>
      <c r="K918">
        <v>1284409734</v>
      </c>
      <c r="L918">
        <f>Table1[[#This Row],[launched_at]]/86400</f>
        <v>14865.853402777779</v>
      </c>
      <c r="M918" s="5" t="str">
        <f>TEXT(Table1[[#This Row],[div/86400]],"yyyy/mm/dd")</f>
        <v>1940/09/11</v>
      </c>
      <c r="N918" s="5">
        <f>Table1[[#This Row],[change to date]]+DATE(1970,1,1)</f>
        <v>40434</v>
      </c>
      <c r="O918" t="b">
        <v>0</v>
      </c>
      <c r="P918">
        <v>0</v>
      </c>
      <c r="Q918" t="b">
        <v>0</v>
      </c>
      <c r="R918" t="s">
        <v>8276</v>
      </c>
    </row>
    <row r="919" spans="1:18" ht="43.2" x14ac:dyDescent="0.55000000000000004">
      <c r="A919">
        <v>917</v>
      </c>
      <c r="B919" s="3" t="s">
        <v>918</v>
      </c>
      <c r="C919" s="3" t="s">
        <v>5027</v>
      </c>
      <c r="D919" s="10">
        <v>5000</v>
      </c>
      <c r="E919" s="12">
        <v>30</v>
      </c>
      <c r="F919" s="14">
        <f>Table1[[#This Row],[pledged]]/Table1[[#This Row],[goal]]*100</f>
        <v>0.6</v>
      </c>
      <c r="G919" t="s">
        <v>8220</v>
      </c>
      <c r="H919" t="s">
        <v>8223</v>
      </c>
      <c r="I919" t="s">
        <v>8245</v>
      </c>
      <c r="J919">
        <v>1405305000</v>
      </c>
      <c r="K919">
        <v>1402612730</v>
      </c>
      <c r="L919">
        <f>Table1[[#This Row],[launched_at]]/86400</f>
        <v>16233.94363425926</v>
      </c>
      <c r="M919" s="5" t="str">
        <f>TEXT(Table1[[#This Row],[div/86400]],"yyyy/mm/dd")</f>
        <v>1944/06/10</v>
      </c>
      <c r="N919" s="5">
        <f>Table1[[#This Row],[change to date]]+DATE(1970,1,1)</f>
        <v>41802</v>
      </c>
      <c r="O919" t="b">
        <v>0</v>
      </c>
      <c r="P919">
        <v>1</v>
      </c>
      <c r="Q919" t="b">
        <v>0</v>
      </c>
      <c r="R919" t="s">
        <v>8276</v>
      </c>
    </row>
    <row r="920" spans="1:18" ht="43.2" x14ac:dyDescent="0.55000000000000004">
      <c r="A920">
        <v>918</v>
      </c>
      <c r="B920" s="3" t="s">
        <v>919</v>
      </c>
      <c r="C920" s="3" t="s">
        <v>5028</v>
      </c>
      <c r="D920" s="10">
        <v>3900</v>
      </c>
      <c r="E920" s="12">
        <v>196</v>
      </c>
      <c r="F920" s="14">
        <f>Table1[[#This Row],[pledged]]/Table1[[#This Row],[goal]]*100</f>
        <v>5.0256410256410255</v>
      </c>
      <c r="G920" t="s">
        <v>8220</v>
      </c>
      <c r="H920" t="s">
        <v>8224</v>
      </c>
      <c r="I920" t="s">
        <v>8246</v>
      </c>
      <c r="J920">
        <v>1417474761</v>
      </c>
      <c r="K920">
        <v>1414879161</v>
      </c>
      <c r="L920">
        <f>Table1[[#This Row],[launched_at]]/86400</f>
        <v>16375.916215277777</v>
      </c>
      <c r="M920" s="5" t="str">
        <f>TEXT(Table1[[#This Row],[div/86400]],"yyyy/mm/dd")</f>
        <v>1944/10/30</v>
      </c>
      <c r="N920" s="5">
        <f>Table1[[#This Row],[change to date]]+DATE(1970,1,1)</f>
        <v>41944</v>
      </c>
      <c r="O920" t="b">
        <v>0</v>
      </c>
      <c r="P920">
        <v>10</v>
      </c>
      <c r="Q920" t="b">
        <v>0</v>
      </c>
      <c r="R920" t="s">
        <v>8276</v>
      </c>
    </row>
    <row r="921" spans="1:18" x14ac:dyDescent="0.55000000000000004">
      <c r="A921">
        <v>919</v>
      </c>
      <c r="B921" s="3" t="s">
        <v>920</v>
      </c>
      <c r="C921" s="3" t="s">
        <v>5029</v>
      </c>
      <c r="D921" s="10">
        <v>20000</v>
      </c>
      <c r="E921" s="12">
        <v>100</v>
      </c>
      <c r="F921" s="14">
        <f>Table1[[#This Row],[pledged]]/Table1[[#This Row],[goal]]*100</f>
        <v>0.5</v>
      </c>
      <c r="G921" t="s">
        <v>8220</v>
      </c>
      <c r="H921" t="s">
        <v>8223</v>
      </c>
      <c r="I921" t="s">
        <v>8245</v>
      </c>
      <c r="J921">
        <v>1355930645</v>
      </c>
      <c r="K921">
        <v>1352906645</v>
      </c>
      <c r="L921">
        <f>Table1[[#This Row],[launched_at]]/86400</f>
        <v>15658.641724537038</v>
      </c>
      <c r="M921" s="5" t="str">
        <f>TEXT(Table1[[#This Row],[div/86400]],"yyyy/mm/dd")</f>
        <v>1942/11/13</v>
      </c>
      <c r="N921" s="5">
        <f>Table1[[#This Row],[change to date]]+DATE(1970,1,1)</f>
        <v>41227</v>
      </c>
      <c r="O921" t="b">
        <v>0</v>
      </c>
      <c r="P921">
        <v>1</v>
      </c>
      <c r="Q921" t="b">
        <v>0</v>
      </c>
      <c r="R921" t="s">
        <v>8276</v>
      </c>
    </row>
    <row r="922" spans="1:18" ht="43.2" x14ac:dyDescent="0.55000000000000004">
      <c r="A922">
        <v>920</v>
      </c>
      <c r="B922" s="3" t="s">
        <v>921</v>
      </c>
      <c r="C922" s="3" t="s">
        <v>5030</v>
      </c>
      <c r="D922" s="10">
        <v>5500</v>
      </c>
      <c r="E922" s="12">
        <v>0</v>
      </c>
      <c r="F922" s="14">
        <f>Table1[[#This Row],[pledged]]/Table1[[#This Row],[goal]]*100</f>
        <v>0</v>
      </c>
      <c r="G922" t="s">
        <v>8220</v>
      </c>
      <c r="H922" t="s">
        <v>8223</v>
      </c>
      <c r="I922" t="s">
        <v>8245</v>
      </c>
      <c r="J922">
        <v>1384448822</v>
      </c>
      <c r="K922">
        <v>1381853222</v>
      </c>
      <c r="L922">
        <f>Table1[[#This Row],[launched_at]]/86400</f>
        <v>15993.671550925927</v>
      </c>
      <c r="M922" s="5" t="str">
        <f>TEXT(Table1[[#This Row],[div/86400]],"yyyy/mm/dd")</f>
        <v>1943/10/14</v>
      </c>
      <c r="N922" s="5">
        <f>Table1[[#This Row],[change to date]]+DATE(1970,1,1)</f>
        <v>41562</v>
      </c>
      <c r="O922" t="b">
        <v>0</v>
      </c>
      <c r="P922">
        <v>0</v>
      </c>
      <c r="Q922" t="b">
        <v>0</v>
      </c>
      <c r="R922" t="s">
        <v>8276</v>
      </c>
    </row>
    <row r="923" spans="1:18" ht="43.2" x14ac:dyDescent="0.55000000000000004">
      <c r="A923">
        <v>921</v>
      </c>
      <c r="B923" s="3" t="s">
        <v>922</v>
      </c>
      <c r="C923" s="3" t="s">
        <v>5031</v>
      </c>
      <c r="D923" s="10">
        <v>15000</v>
      </c>
      <c r="E923" s="12">
        <v>4635</v>
      </c>
      <c r="F923" s="14">
        <f>Table1[[#This Row],[pledged]]/Table1[[#This Row],[goal]]*100</f>
        <v>30.9</v>
      </c>
      <c r="G923" t="s">
        <v>8220</v>
      </c>
      <c r="H923" t="s">
        <v>8223</v>
      </c>
      <c r="I923" t="s">
        <v>8245</v>
      </c>
      <c r="J923">
        <v>1323666376</v>
      </c>
      <c r="K923">
        <v>1320033976</v>
      </c>
      <c r="L923">
        <f>Table1[[#This Row],[launched_at]]/86400</f>
        <v>15278.171018518518</v>
      </c>
      <c r="M923" s="5" t="str">
        <f>TEXT(Table1[[#This Row],[div/86400]],"yyyy/mm/dd")</f>
        <v>1941/10/29</v>
      </c>
      <c r="N923" s="5">
        <f>Table1[[#This Row],[change to date]]+DATE(1970,1,1)</f>
        <v>40847</v>
      </c>
      <c r="O923" t="b">
        <v>0</v>
      </c>
      <c r="P923">
        <v>20</v>
      </c>
      <c r="Q923" t="b">
        <v>0</v>
      </c>
      <c r="R923" t="s">
        <v>8276</v>
      </c>
    </row>
    <row r="924" spans="1:18" ht="43.2" x14ac:dyDescent="0.55000000000000004">
      <c r="A924">
        <v>922</v>
      </c>
      <c r="B924" s="3" t="s">
        <v>923</v>
      </c>
      <c r="C924" s="3" t="s">
        <v>5032</v>
      </c>
      <c r="D924" s="10">
        <v>27000</v>
      </c>
      <c r="E924" s="12">
        <v>5680</v>
      </c>
      <c r="F924" s="14">
        <f>Table1[[#This Row],[pledged]]/Table1[[#This Row],[goal]]*100</f>
        <v>21.037037037037038</v>
      </c>
      <c r="G924" t="s">
        <v>8220</v>
      </c>
      <c r="H924" t="s">
        <v>8223</v>
      </c>
      <c r="I924" t="s">
        <v>8245</v>
      </c>
      <c r="J924">
        <v>1412167393</v>
      </c>
      <c r="K924">
        <v>1409143393</v>
      </c>
      <c r="L924">
        <f>Table1[[#This Row],[launched_at]]/86400</f>
        <v>16309.530011574074</v>
      </c>
      <c r="M924" s="5" t="str">
        <f>TEXT(Table1[[#This Row],[div/86400]],"yyyy/mm/dd")</f>
        <v>1944/08/25</v>
      </c>
      <c r="N924" s="5">
        <f>Table1[[#This Row],[change to date]]+DATE(1970,1,1)</f>
        <v>41878</v>
      </c>
      <c r="O924" t="b">
        <v>0</v>
      </c>
      <c r="P924">
        <v>30</v>
      </c>
      <c r="Q924" t="b">
        <v>0</v>
      </c>
      <c r="R924" t="s">
        <v>8276</v>
      </c>
    </row>
    <row r="925" spans="1:18" ht="43.2" x14ac:dyDescent="0.55000000000000004">
      <c r="A925">
        <v>923</v>
      </c>
      <c r="B925" s="3" t="s">
        <v>924</v>
      </c>
      <c r="C925" s="3" t="s">
        <v>5033</v>
      </c>
      <c r="D925" s="10">
        <v>15000</v>
      </c>
      <c r="E925" s="12">
        <v>330</v>
      </c>
      <c r="F925" s="14">
        <f>Table1[[#This Row],[pledged]]/Table1[[#This Row],[goal]]*100</f>
        <v>2.1999999999999997</v>
      </c>
      <c r="G925" t="s">
        <v>8220</v>
      </c>
      <c r="H925" t="s">
        <v>8223</v>
      </c>
      <c r="I925" t="s">
        <v>8245</v>
      </c>
      <c r="J925">
        <v>1416614523</v>
      </c>
      <c r="K925">
        <v>1414018923</v>
      </c>
      <c r="L925">
        <f>Table1[[#This Row],[launched_at]]/86400</f>
        <v>16365.959756944445</v>
      </c>
      <c r="M925" s="5" t="str">
        <f>TEXT(Table1[[#This Row],[div/86400]],"yyyy/mm/dd")</f>
        <v>1944/10/20</v>
      </c>
      <c r="N925" s="5">
        <f>Table1[[#This Row],[change to date]]+DATE(1970,1,1)</f>
        <v>41934</v>
      </c>
      <c r="O925" t="b">
        <v>0</v>
      </c>
      <c r="P925">
        <v>6</v>
      </c>
      <c r="Q925" t="b">
        <v>0</v>
      </c>
      <c r="R925" t="s">
        <v>8276</v>
      </c>
    </row>
    <row r="926" spans="1:18" ht="43.2" x14ac:dyDescent="0.55000000000000004">
      <c r="A926">
        <v>924</v>
      </c>
      <c r="B926" s="3" t="s">
        <v>925</v>
      </c>
      <c r="C926" s="3" t="s">
        <v>5034</v>
      </c>
      <c r="D926" s="10">
        <v>3000</v>
      </c>
      <c r="E926" s="12">
        <v>327</v>
      </c>
      <c r="F926" s="14">
        <f>Table1[[#This Row],[pledged]]/Table1[[#This Row],[goal]]*100</f>
        <v>10.9</v>
      </c>
      <c r="G926" t="s">
        <v>8220</v>
      </c>
      <c r="H926" t="s">
        <v>8223</v>
      </c>
      <c r="I926" t="s">
        <v>8245</v>
      </c>
      <c r="J926">
        <v>1360795069</v>
      </c>
      <c r="K926">
        <v>1358203069</v>
      </c>
      <c r="L926">
        <f>Table1[[#This Row],[launched_at]]/86400</f>
        <v>15719.94292824074</v>
      </c>
      <c r="M926" s="5" t="str">
        <f>TEXT(Table1[[#This Row],[div/86400]],"yyyy/mm/dd")</f>
        <v>1943/01/13</v>
      </c>
      <c r="N926" s="5">
        <f>Table1[[#This Row],[change to date]]+DATE(1970,1,1)</f>
        <v>41288</v>
      </c>
      <c r="O926" t="b">
        <v>0</v>
      </c>
      <c r="P926">
        <v>15</v>
      </c>
      <c r="Q926" t="b">
        <v>0</v>
      </c>
      <c r="R926" t="s">
        <v>8276</v>
      </c>
    </row>
    <row r="927" spans="1:18" ht="43.2" x14ac:dyDescent="0.55000000000000004">
      <c r="A927">
        <v>925</v>
      </c>
      <c r="B927" s="3" t="s">
        <v>926</v>
      </c>
      <c r="C927" s="3" t="s">
        <v>5035</v>
      </c>
      <c r="D927" s="10">
        <v>6000</v>
      </c>
      <c r="E927" s="12">
        <v>160</v>
      </c>
      <c r="F927" s="14">
        <f>Table1[[#This Row],[pledged]]/Table1[[#This Row],[goal]]*100</f>
        <v>2.666666666666667</v>
      </c>
      <c r="G927" t="s">
        <v>8220</v>
      </c>
      <c r="H927" t="s">
        <v>8223</v>
      </c>
      <c r="I927" t="s">
        <v>8245</v>
      </c>
      <c r="J927">
        <v>1385590111</v>
      </c>
      <c r="K927">
        <v>1382994511</v>
      </c>
      <c r="L927">
        <f>Table1[[#This Row],[launched_at]]/86400</f>
        <v>16006.880914351852</v>
      </c>
      <c r="M927" s="5" t="str">
        <f>TEXT(Table1[[#This Row],[div/86400]],"yyyy/mm/dd")</f>
        <v>1943/10/27</v>
      </c>
      <c r="N927" s="5">
        <f>Table1[[#This Row],[change to date]]+DATE(1970,1,1)</f>
        <v>41575</v>
      </c>
      <c r="O927" t="b">
        <v>0</v>
      </c>
      <c r="P927">
        <v>5</v>
      </c>
      <c r="Q927" t="b">
        <v>0</v>
      </c>
      <c r="R927" t="s">
        <v>8276</v>
      </c>
    </row>
    <row r="928" spans="1:18" ht="43.2" x14ac:dyDescent="0.55000000000000004">
      <c r="A928">
        <v>926</v>
      </c>
      <c r="B928" s="3" t="s">
        <v>927</v>
      </c>
      <c r="C928" s="3" t="s">
        <v>5036</v>
      </c>
      <c r="D928" s="10">
        <v>7000</v>
      </c>
      <c r="E928" s="12">
        <v>0</v>
      </c>
      <c r="F928" s="14">
        <f>Table1[[#This Row],[pledged]]/Table1[[#This Row],[goal]]*100</f>
        <v>0</v>
      </c>
      <c r="G928" t="s">
        <v>8220</v>
      </c>
      <c r="H928" t="s">
        <v>8223</v>
      </c>
      <c r="I928" t="s">
        <v>8245</v>
      </c>
      <c r="J928">
        <v>1278628800</v>
      </c>
      <c r="K928">
        <v>1276043330</v>
      </c>
      <c r="L928">
        <f>Table1[[#This Row],[launched_at]]/86400</f>
        <v>14769.020023148149</v>
      </c>
      <c r="M928" s="5" t="str">
        <f>TEXT(Table1[[#This Row],[div/86400]],"yyyy/mm/dd")</f>
        <v>1940/06/07</v>
      </c>
      <c r="N928" s="5">
        <f>Table1[[#This Row],[change to date]]+DATE(1970,1,1)</f>
        <v>40338</v>
      </c>
      <c r="O928" t="b">
        <v>0</v>
      </c>
      <c r="P928">
        <v>0</v>
      </c>
      <c r="Q928" t="b">
        <v>0</v>
      </c>
      <c r="R928" t="s">
        <v>8276</v>
      </c>
    </row>
    <row r="929" spans="1:18" ht="28.8" x14ac:dyDescent="0.55000000000000004">
      <c r="A929">
        <v>927</v>
      </c>
      <c r="B929" s="3" t="s">
        <v>928</v>
      </c>
      <c r="C929" s="3" t="s">
        <v>5037</v>
      </c>
      <c r="D929" s="10">
        <v>20000</v>
      </c>
      <c r="E929" s="12">
        <v>0</v>
      </c>
      <c r="F929" s="14">
        <f>Table1[[#This Row],[pledged]]/Table1[[#This Row],[goal]]*100</f>
        <v>0</v>
      </c>
      <c r="G929" t="s">
        <v>8220</v>
      </c>
      <c r="H929" t="s">
        <v>8223</v>
      </c>
      <c r="I929" t="s">
        <v>8245</v>
      </c>
      <c r="J929">
        <v>1337024695</v>
      </c>
      <c r="K929">
        <v>1334432695</v>
      </c>
      <c r="L929">
        <f>Table1[[#This Row],[launched_at]]/86400</f>
        <v>15444.822858796297</v>
      </c>
      <c r="M929" s="5" t="str">
        <f>TEXT(Table1[[#This Row],[div/86400]],"yyyy/mm/dd")</f>
        <v>1942/04/13</v>
      </c>
      <c r="N929" s="5">
        <f>Table1[[#This Row],[change to date]]+DATE(1970,1,1)</f>
        <v>41013</v>
      </c>
      <c r="O929" t="b">
        <v>0</v>
      </c>
      <c r="P929">
        <v>0</v>
      </c>
      <c r="Q929" t="b">
        <v>0</v>
      </c>
      <c r="R929" t="s">
        <v>8276</v>
      </c>
    </row>
    <row r="930" spans="1:18" ht="28.8" x14ac:dyDescent="0.55000000000000004">
      <c r="A930">
        <v>928</v>
      </c>
      <c r="B930" s="3" t="s">
        <v>929</v>
      </c>
      <c r="C930" s="3" t="s">
        <v>5038</v>
      </c>
      <c r="D930" s="10">
        <v>14500</v>
      </c>
      <c r="E930" s="12">
        <v>1575</v>
      </c>
      <c r="F930" s="14">
        <f>Table1[[#This Row],[pledged]]/Table1[[#This Row],[goal]]*100</f>
        <v>10.86206896551724</v>
      </c>
      <c r="G930" t="s">
        <v>8220</v>
      </c>
      <c r="H930" t="s">
        <v>8223</v>
      </c>
      <c r="I930" t="s">
        <v>8245</v>
      </c>
      <c r="J930">
        <v>1353196800</v>
      </c>
      <c r="K930">
        <v>1348864913</v>
      </c>
      <c r="L930">
        <f>Table1[[#This Row],[launched_at]]/86400</f>
        <v>15611.862418981482</v>
      </c>
      <c r="M930" s="5" t="str">
        <f>TEXT(Table1[[#This Row],[div/86400]],"yyyy/mm/dd")</f>
        <v>1942/09/27</v>
      </c>
      <c r="N930" s="5">
        <f>Table1[[#This Row],[change to date]]+DATE(1970,1,1)</f>
        <v>41180</v>
      </c>
      <c r="O930" t="b">
        <v>0</v>
      </c>
      <c r="P930">
        <v>28</v>
      </c>
      <c r="Q930" t="b">
        <v>0</v>
      </c>
      <c r="R930" t="s">
        <v>8276</v>
      </c>
    </row>
    <row r="931" spans="1:18" ht="43.2" x14ac:dyDescent="0.55000000000000004">
      <c r="A931">
        <v>929</v>
      </c>
      <c r="B931" s="3" t="s">
        <v>930</v>
      </c>
      <c r="C931" s="3" t="s">
        <v>5039</v>
      </c>
      <c r="D931" s="10">
        <v>500</v>
      </c>
      <c r="E931" s="12">
        <v>0</v>
      </c>
      <c r="F931" s="14">
        <f>Table1[[#This Row],[pledged]]/Table1[[#This Row],[goal]]*100</f>
        <v>0</v>
      </c>
      <c r="G931" t="s">
        <v>8220</v>
      </c>
      <c r="H931" t="s">
        <v>8223</v>
      </c>
      <c r="I931" t="s">
        <v>8245</v>
      </c>
      <c r="J931">
        <v>1333946569</v>
      </c>
      <c r="K931">
        <v>1331358169</v>
      </c>
      <c r="L931">
        <f>Table1[[#This Row],[launched_at]]/86400</f>
        <v>15409.238067129631</v>
      </c>
      <c r="M931" s="5" t="str">
        <f>TEXT(Table1[[#This Row],[div/86400]],"yyyy/mm/dd")</f>
        <v>1942/03/09</v>
      </c>
      <c r="N931" s="5">
        <f>Table1[[#This Row],[change to date]]+DATE(1970,1,1)</f>
        <v>40978</v>
      </c>
      <c r="O931" t="b">
        <v>0</v>
      </c>
      <c r="P931">
        <v>0</v>
      </c>
      <c r="Q931" t="b">
        <v>0</v>
      </c>
      <c r="R931" t="s">
        <v>8276</v>
      </c>
    </row>
    <row r="932" spans="1:18" ht="43.2" x14ac:dyDescent="0.55000000000000004">
      <c r="A932">
        <v>930</v>
      </c>
      <c r="B932" s="3" t="s">
        <v>931</v>
      </c>
      <c r="C932" s="3" t="s">
        <v>5040</v>
      </c>
      <c r="D932" s="10">
        <v>900</v>
      </c>
      <c r="E932" s="12">
        <v>345</v>
      </c>
      <c r="F932" s="14">
        <f>Table1[[#This Row],[pledged]]/Table1[[#This Row],[goal]]*100</f>
        <v>38.333333333333336</v>
      </c>
      <c r="G932" t="s">
        <v>8220</v>
      </c>
      <c r="H932" t="s">
        <v>8223</v>
      </c>
      <c r="I932" t="s">
        <v>8245</v>
      </c>
      <c r="J932">
        <v>1277501520</v>
      </c>
      <c r="K932">
        <v>1273874306</v>
      </c>
      <c r="L932">
        <f>Table1[[#This Row],[launched_at]]/86400</f>
        <v>14743.915578703703</v>
      </c>
      <c r="M932" s="5" t="str">
        <f>TEXT(Table1[[#This Row],[div/86400]],"yyyy/mm/dd")</f>
        <v>1940/05/12</v>
      </c>
      <c r="N932" s="5">
        <f>Table1[[#This Row],[change to date]]+DATE(1970,1,1)</f>
        <v>40312</v>
      </c>
      <c r="O932" t="b">
        <v>0</v>
      </c>
      <c r="P932">
        <v>5</v>
      </c>
      <c r="Q932" t="b">
        <v>0</v>
      </c>
      <c r="R932" t="s">
        <v>8276</v>
      </c>
    </row>
    <row r="933" spans="1:18" ht="43.2" x14ac:dyDescent="0.55000000000000004">
      <c r="A933">
        <v>931</v>
      </c>
      <c r="B933" s="3" t="s">
        <v>932</v>
      </c>
      <c r="C933" s="3" t="s">
        <v>5041</v>
      </c>
      <c r="D933" s="10">
        <v>2000</v>
      </c>
      <c r="E933" s="12">
        <v>131</v>
      </c>
      <c r="F933" s="14">
        <f>Table1[[#This Row],[pledged]]/Table1[[#This Row],[goal]]*100</f>
        <v>6.5500000000000007</v>
      </c>
      <c r="G933" t="s">
        <v>8220</v>
      </c>
      <c r="H933" t="s">
        <v>8224</v>
      </c>
      <c r="I933" t="s">
        <v>8246</v>
      </c>
      <c r="J933">
        <v>1395007200</v>
      </c>
      <c r="K933">
        <v>1392021502</v>
      </c>
      <c r="L933">
        <f>Table1[[#This Row],[launched_at]]/86400</f>
        <v>16111.359976851852</v>
      </c>
      <c r="M933" s="5" t="str">
        <f>TEXT(Table1[[#This Row],[div/86400]],"yyyy/mm/dd")</f>
        <v>1944/02/09</v>
      </c>
      <c r="N933" s="5">
        <f>Table1[[#This Row],[change to date]]+DATE(1970,1,1)</f>
        <v>41680</v>
      </c>
      <c r="O933" t="b">
        <v>0</v>
      </c>
      <c r="P933">
        <v>7</v>
      </c>
      <c r="Q933" t="b">
        <v>0</v>
      </c>
      <c r="R933" t="s">
        <v>8276</v>
      </c>
    </row>
    <row r="934" spans="1:18" ht="28.8" x14ac:dyDescent="0.55000000000000004">
      <c r="A934">
        <v>932</v>
      </c>
      <c r="B934" s="3" t="s">
        <v>933</v>
      </c>
      <c r="C934" s="3" t="s">
        <v>5042</v>
      </c>
      <c r="D934" s="10">
        <v>9500</v>
      </c>
      <c r="E934" s="12">
        <v>1381</v>
      </c>
      <c r="F934" s="14">
        <f>Table1[[#This Row],[pledged]]/Table1[[#This Row],[goal]]*100</f>
        <v>14.536842105263158</v>
      </c>
      <c r="G934" t="s">
        <v>8220</v>
      </c>
      <c r="H934" t="s">
        <v>8223</v>
      </c>
      <c r="I934" t="s">
        <v>8245</v>
      </c>
      <c r="J934">
        <v>1363990545</v>
      </c>
      <c r="K934">
        <v>1360106145</v>
      </c>
      <c r="L934">
        <f>Table1[[#This Row],[launched_at]]/86400</f>
        <v>15741.969270833333</v>
      </c>
      <c r="M934" s="5" t="str">
        <f>TEXT(Table1[[#This Row],[div/86400]],"yyyy/mm/dd")</f>
        <v>1943/02/04</v>
      </c>
      <c r="N934" s="5">
        <f>Table1[[#This Row],[change to date]]+DATE(1970,1,1)</f>
        <v>41310</v>
      </c>
      <c r="O934" t="b">
        <v>0</v>
      </c>
      <c r="P934">
        <v>30</v>
      </c>
      <c r="Q934" t="b">
        <v>0</v>
      </c>
      <c r="R934" t="s">
        <v>8276</v>
      </c>
    </row>
    <row r="935" spans="1:18" ht="43.2" x14ac:dyDescent="0.55000000000000004">
      <c r="A935">
        <v>933</v>
      </c>
      <c r="B935" s="3" t="s">
        <v>934</v>
      </c>
      <c r="C935" s="3" t="s">
        <v>5043</v>
      </c>
      <c r="D935" s="10">
        <v>2000</v>
      </c>
      <c r="E935" s="12">
        <v>120</v>
      </c>
      <c r="F935" s="14">
        <f>Table1[[#This Row],[pledged]]/Table1[[#This Row],[goal]]*100</f>
        <v>6</v>
      </c>
      <c r="G935" t="s">
        <v>8220</v>
      </c>
      <c r="H935" t="s">
        <v>8223</v>
      </c>
      <c r="I935" t="s">
        <v>8245</v>
      </c>
      <c r="J935">
        <v>1399867409</v>
      </c>
      <c r="K935">
        <v>1394683409</v>
      </c>
      <c r="L935">
        <f>Table1[[#This Row],[launched_at]]/86400</f>
        <v>16142.169085648147</v>
      </c>
      <c r="M935" s="5" t="str">
        <f>TEXT(Table1[[#This Row],[div/86400]],"yyyy/mm/dd")</f>
        <v>1944/03/11</v>
      </c>
      <c r="N935" s="5">
        <f>Table1[[#This Row],[change to date]]+DATE(1970,1,1)</f>
        <v>41711</v>
      </c>
      <c r="O935" t="b">
        <v>0</v>
      </c>
      <c r="P935">
        <v>2</v>
      </c>
      <c r="Q935" t="b">
        <v>0</v>
      </c>
      <c r="R935" t="s">
        <v>8276</v>
      </c>
    </row>
    <row r="936" spans="1:18" ht="43.2" x14ac:dyDescent="0.55000000000000004">
      <c r="A936">
        <v>934</v>
      </c>
      <c r="B936" s="3" t="s">
        <v>935</v>
      </c>
      <c r="C936" s="3" t="s">
        <v>5044</v>
      </c>
      <c r="D936" s="10">
        <v>5000</v>
      </c>
      <c r="E936" s="12">
        <v>1520</v>
      </c>
      <c r="F936" s="14">
        <f>Table1[[#This Row],[pledged]]/Table1[[#This Row],[goal]]*100</f>
        <v>30.4</v>
      </c>
      <c r="G936" t="s">
        <v>8220</v>
      </c>
      <c r="H936" t="s">
        <v>8228</v>
      </c>
      <c r="I936" t="s">
        <v>8250</v>
      </c>
      <c r="J936">
        <v>1399183200</v>
      </c>
      <c r="K936">
        <v>1396633284</v>
      </c>
      <c r="L936">
        <f>Table1[[#This Row],[launched_at]]/86400</f>
        <v>16164.737083333333</v>
      </c>
      <c r="M936" s="5" t="str">
        <f>TEXT(Table1[[#This Row],[div/86400]],"yyyy/mm/dd")</f>
        <v>1944/04/02</v>
      </c>
      <c r="N936" s="5">
        <f>Table1[[#This Row],[change to date]]+DATE(1970,1,1)</f>
        <v>41733</v>
      </c>
      <c r="O936" t="b">
        <v>0</v>
      </c>
      <c r="P936">
        <v>30</v>
      </c>
      <c r="Q936" t="b">
        <v>0</v>
      </c>
      <c r="R936" t="s">
        <v>8276</v>
      </c>
    </row>
    <row r="937" spans="1:18" ht="43.2" x14ac:dyDescent="0.55000000000000004">
      <c r="A937">
        <v>935</v>
      </c>
      <c r="B937" s="3" t="s">
        <v>936</v>
      </c>
      <c r="C937" s="3" t="s">
        <v>5045</v>
      </c>
      <c r="D937" s="10">
        <v>3500</v>
      </c>
      <c r="E937" s="12">
        <v>50</v>
      </c>
      <c r="F937" s="14">
        <f>Table1[[#This Row],[pledged]]/Table1[[#This Row],[goal]]*100</f>
        <v>1.4285714285714286</v>
      </c>
      <c r="G937" t="s">
        <v>8220</v>
      </c>
      <c r="H937" t="s">
        <v>8223</v>
      </c>
      <c r="I937" t="s">
        <v>8245</v>
      </c>
      <c r="J937">
        <v>1454054429</v>
      </c>
      <c r="K937">
        <v>1451462429</v>
      </c>
      <c r="L937">
        <f>Table1[[#This Row],[launched_at]]/86400</f>
        <v>16799.333668981482</v>
      </c>
      <c r="M937" s="5" t="str">
        <f>TEXT(Table1[[#This Row],[div/86400]],"yyyy/mm/dd")</f>
        <v>1945/12/28</v>
      </c>
      <c r="N937" s="5">
        <f>Table1[[#This Row],[change to date]]+DATE(1970,1,1)</f>
        <v>42368</v>
      </c>
      <c r="O937" t="b">
        <v>0</v>
      </c>
      <c r="P937">
        <v>2</v>
      </c>
      <c r="Q937" t="b">
        <v>0</v>
      </c>
      <c r="R937" t="s">
        <v>8276</v>
      </c>
    </row>
    <row r="938" spans="1:18" ht="28.8" x14ac:dyDescent="0.55000000000000004">
      <c r="A938">
        <v>936</v>
      </c>
      <c r="B938" s="3" t="s">
        <v>937</v>
      </c>
      <c r="C938" s="3" t="s">
        <v>5046</v>
      </c>
      <c r="D938" s="10">
        <v>1400</v>
      </c>
      <c r="E938" s="12">
        <v>0</v>
      </c>
      <c r="F938" s="14">
        <f>Table1[[#This Row],[pledged]]/Table1[[#This Row],[goal]]*100</f>
        <v>0</v>
      </c>
      <c r="G938" t="s">
        <v>8220</v>
      </c>
      <c r="H938" t="s">
        <v>8223</v>
      </c>
      <c r="I938" t="s">
        <v>8245</v>
      </c>
      <c r="J938">
        <v>1326916800</v>
      </c>
      <c r="K938">
        <v>1323131689</v>
      </c>
      <c r="L938">
        <f>Table1[[#This Row],[launched_at]]/86400</f>
        <v>15314.024178240741</v>
      </c>
      <c r="M938" s="5" t="str">
        <f>TEXT(Table1[[#This Row],[div/86400]],"yyyy/mm/dd")</f>
        <v>1941/12/04</v>
      </c>
      <c r="N938" s="5">
        <f>Table1[[#This Row],[change to date]]+DATE(1970,1,1)</f>
        <v>40883</v>
      </c>
      <c r="O938" t="b">
        <v>0</v>
      </c>
      <c r="P938">
        <v>0</v>
      </c>
      <c r="Q938" t="b">
        <v>0</v>
      </c>
      <c r="R938" t="s">
        <v>8276</v>
      </c>
    </row>
    <row r="939" spans="1:18" ht="43.2" x14ac:dyDescent="0.55000000000000004">
      <c r="A939">
        <v>937</v>
      </c>
      <c r="B939" s="3" t="s">
        <v>938</v>
      </c>
      <c r="C939" s="3" t="s">
        <v>5047</v>
      </c>
      <c r="D939" s="10">
        <v>3500</v>
      </c>
      <c r="E939" s="12">
        <v>40</v>
      </c>
      <c r="F939" s="14">
        <f>Table1[[#This Row],[pledged]]/Table1[[#This Row],[goal]]*100</f>
        <v>1.1428571428571428</v>
      </c>
      <c r="G939" t="s">
        <v>8220</v>
      </c>
      <c r="H939" t="s">
        <v>8223</v>
      </c>
      <c r="I939" t="s">
        <v>8245</v>
      </c>
      <c r="J939">
        <v>1383509357</v>
      </c>
      <c r="K939">
        <v>1380913757</v>
      </c>
      <c r="L939">
        <f>Table1[[#This Row],[launched_at]]/86400</f>
        <v>15982.798113425926</v>
      </c>
      <c r="M939" s="5" t="str">
        <f>TEXT(Table1[[#This Row],[div/86400]],"yyyy/mm/dd")</f>
        <v>1943/10/03</v>
      </c>
      <c r="N939" s="5">
        <f>Table1[[#This Row],[change to date]]+DATE(1970,1,1)</f>
        <v>41551</v>
      </c>
      <c r="O939" t="b">
        <v>0</v>
      </c>
      <c r="P939">
        <v>2</v>
      </c>
      <c r="Q939" t="b">
        <v>0</v>
      </c>
      <c r="R939" t="s">
        <v>8276</v>
      </c>
    </row>
    <row r="940" spans="1:18" ht="43.2" x14ac:dyDescent="0.55000000000000004">
      <c r="A940">
        <v>938</v>
      </c>
      <c r="B940" s="3" t="s">
        <v>939</v>
      </c>
      <c r="C940" s="3" t="s">
        <v>5048</v>
      </c>
      <c r="D940" s="10">
        <v>7000</v>
      </c>
      <c r="E940" s="12">
        <v>25</v>
      </c>
      <c r="F940" s="14">
        <f>Table1[[#This Row],[pledged]]/Table1[[#This Row],[goal]]*100</f>
        <v>0.35714285714285715</v>
      </c>
      <c r="G940" t="s">
        <v>8220</v>
      </c>
      <c r="H940" t="s">
        <v>8223</v>
      </c>
      <c r="I940" t="s">
        <v>8245</v>
      </c>
      <c r="J940">
        <v>1346585448</v>
      </c>
      <c r="K940">
        <v>1343993448</v>
      </c>
      <c r="L940">
        <f>Table1[[#This Row],[launched_at]]/86400</f>
        <v>15555.479722222222</v>
      </c>
      <c r="M940" s="5" t="str">
        <f>TEXT(Table1[[#This Row],[div/86400]],"yyyy/mm/dd")</f>
        <v>1942/08/02</v>
      </c>
      <c r="N940" s="5">
        <f>Table1[[#This Row],[change to date]]+DATE(1970,1,1)</f>
        <v>41124</v>
      </c>
      <c r="O940" t="b">
        <v>0</v>
      </c>
      <c r="P940">
        <v>1</v>
      </c>
      <c r="Q940" t="b">
        <v>0</v>
      </c>
      <c r="R940" t="s">
        <v>8276</v>
      </c>
    </row>
    <row r="941" spans="1:18" ht="43.2" x14ac:dyDescent="0.55000000000000004">
      <c r="A941">
        <v>939</v>
      </c>
      <c r="B941" s="3" t="s">
        <v>940</v>
      </c>
      <c r="C941" s="3" t="s">
        <v>5049</v>
      </c>
      <c r="D941" s="10">
        <v>2750</v>
      </c>
      <c r="E941" s="12">
        <v>40</v>
      </c>
      <c r="F941" s="14">
        <f>Table1[[#This Row],[pledged]]/Table1[[#This Row],[goal]]*100</f>
        <v>1.4545454545454546</v>
      </c>
      <c r="G941" t="s">
        <v>8220</v>
      </c>
      <c r="H941" t="s">
        <v>8223</v>
      </c>
      <c r="I941" t="s">
        <v>8245</v>
      </c>
      <c r="J941">
        <v>1372622280</v>
      </c>
      <c r="K941">
        <v>1369246738</v>
      </c>
      <c r="L941">
        <f>Table1[[#This Row],[launched_at]]/86400</f>
        <v>15847.763171296296</v>
      </c>
      <c r="M941" s="5" t="str">
        <f>TEXT(Table1[[#This Row],[div/86400]],"yyyy/mm/dd")</f>
        <v>1943/05/21</v>
      </c>
      <c r="N941" s="5">
        <f>Table1[[#This Row],[change to date]]+DATE(1970,1,1)</f>
        <v>41416</v>
      </c>
      <c r="O941" t="b">
        <v>0</v>
      </c>
      <c r="P941">
        <v>2</v>
      </c>
      <c r="Q941" t="b">
        <v>0</v>
      </c>
      <c r="R941" t="s">
        <v>8276</v>
      </c>
    </row>
    <row r="942" spans="1:18" ht="43.2" x14ac:dyDescent="0.55000000000000004">
      <c r="A942">
        <v>940</v>
      </c>
      <c r="B942" s="3" t="s">
        <v>941</v>
      </c>
      <c r="C942" s="3" t="s">
        <v>5050</v>
      </c>
      <c r="D942" s="10">
        <v>9000</v>
      </c>
      <c r="E942" s="12">
        <v>1544</v>
      </c>
      <c r="F942" s="14">
        <f>Table1[[#This Row],[pledged]]/Table1[[#This Row],[goal]]*100</f>
        <v>17.155555555555555</v>
      </c>
      <c r="G942" t="s">
        <v>8220</v>
      </c>
      <c r="H942" t="s">
        <v>8223</v>
      </c>
      <c r="I942" t="s">
        <v>8245</v>
      </c>
      <c r="J942">
        <v>1439251926</v>
      </c>
      <c r="K942">
        <v>1435363926</v>
      </c>
      <c r="L942">
        <f>Table1[[#This Row],[launched_at]]/86400</f>
        <v>16613.008402777778</v>
      </c>
      <c r="M942" s="5" t="str">
        <f>TEXT(Table1[[#This Row],[div/86400]],"yyyy/mm/dd")</f>
        <v>1945/06/25</v>
      </c>
      <c r="N942" s="5">
        <f>Table1[[#This Row],[change to date]]+DATE(1970,1,1)</f>
        <v>42182</v>
      </c>
      <c r="O942" t="b">
        <v>0</v>
      </c>
      <c r="P942">
        <v>14</v>
      </c>
      <c r="Q942" t="b">
        <v>0</v>
      </c>
      <c r="R942" t="s">
        <v>8271</v>
      </c>
    </row>
    <row r="943" spans="1:18" ht="43.2" x14ac:dyDescent="0.55000000000000004">
      <c r="A943">
        <v>941</v>
      </c>
      <c r="B943" s="3" t="s">
        <v>942</v>
      </c>
      <c r="C943" s="3" t="s">
        <v>5051</v>
      </c>
      <c r="D943" s="10">
        <v>50000</v>
      </c>
      <c r="E943" s="12">
        <v>1161</v>
      </c>
      <c r="F943" s="14">
        <f>Table1[[#This Row],[pledged]]/Table1[[#This Row],[goal]]*100</f>
        <v>2.3220000000000001</v>
      </c>
      <c r="G943" t="s">
        <v>8220</v>
      </c>
      <c r="H943" t="s">
        <v>8223</v>
      </c>
      <c r="I943" t="s">
        <v>8245</v>
      </c>
      <c r="J943">
        <v>1486693145</v>
      </c>
      <c r="K943">
        <v>1484101145</v>
      </c>
      <c r="L943">
        <f>Table1[[#This Row],[launched_at]]/86400</f>
        <v>17177.096585648149</v>
      </c>
      <c r="M943" s="5" t="str">
        <f>TEXT(Table1[[#This Row],[div/86400]],"yyyy/mm/dd")</f>
        <v>1947/01/10</v>
      </c>
      <c r="N943" s="5">
        <f>Table1[[#This Row],[change to date]]+DATE(1970,1,1)</f>
        <v>42746</v>
      </c>
      <c r="O943" t="b">
        <v>0</v>
      </c>
      <c r="P943">
        <v>31</v>
      </c>
      <c r="Q943" t="b">
        <v>0</v>
      </c>
      <c r="R943" t="s">
        <v>8271</v>
      </c>
    </row>
    <row r="944" spans="1:18" ht="43.2" x14ac:dyDescent="0.55000000000000004">
      <c r="A944">
        <v>942</v>
      </c>
      <c r="B944" s="3" t="s">
        <v>943</v>
      </c>
      <c r="C944" s="3" t="s">
        <v>5052</v>
      </c>
      <c r="D944" s="10">
        <v>7500</v>
      </c>
      <c r="E944" s="12">
        <v>668</v>
      </c>
      <c r="F944" s="14">
        <f>Table1[[#This Row],[pledged]]/Table1[[#This Row],[goal]]*100</f>
        <v>8.9066666666666663</v>
      </c>
      <c r="G944" t="s">
        <v>8220</v>
      </c>
      <c r="H944" t="s">
        <v>8223</v>
      </c>
      <c r="I944" t="s">
        <v>8245</v>
      </c>
      <c r="J944">
        <v>1455826460</v>
      </c>
      <c r="K944">
        <v>1452716060</v>
      </c>
      <c r="L944">
        <f>Table1[[#This Row],[launched_at]]/86400</f>
        <v>16813.843287037038</v>
      </c>
      <c r="M944" s="5" t="str">
        <f>TEXT(Table1[[#This Row],[div/86400]],"yyyy/mm/dd")</f>
        <v>1946/01/11</v>
      </c>
      <c r="N944" s="5">
        <f>Table1[[#This Row],[change to date]]+DATE(1970,1,1)</f>
        <v>42382</v>
      </c>
      <c r="O944" t="b">
        <v>0</v>
      </c>
      <c r="P944">
        <v>16</v>
      </c>
      <c r="Q944" t="b">
        <v>0</v>
      </c>
      <c r="R944" t="s">
        <v>8271</v>
      </c>
    </row>
    <row r="945" spans="1:18" ht="28.8" x14ac:dyDescent="0.55000000000000004">
      <c r="A945">
        <v>943</v>
      </c>
      <c r="B945" s="3" t="s">
        <v>944</v>
      </c>
      <c r="C945" s="3" t="s">
        <v>5053</v>
      </c>
      <c r="D945" s="10">
        <v>3000</v>
      </c>
      <c r="E945" s="12">
        <v>289</v>
      </c>
      <c r="F945" s="14">
        <f>Table1[[#This Row],[pledged]]/Table1[[#This Row],[goal]]*100</f>
        <v>9.6333333333333346</v>
      </c>
      <c r="G945" t="s">
        <v>8220</v>
      </c>
      <c r="H945" t="s">
        <v>8223</v>
      </c>
      <c r="I945" t="s">
        <v>8245</v>
      </c>
      <c r="J945">
        <v>1480438905</v>
      </c>
      <c r="K945">
        <v>1477843305</v>
      </c>
      <c r="L945">
        <f>Table1[[#This Row],[launched_at]]/86400</f>
        <v>17104.667881944446</v>
      </c>
      <c r="M945" s="5" t="str">
        <f>TEXT(Table1[[#This Row],[div/86400]],"yyyy/mm/dd")</f>
        <v>1946/10/29</v>
      </c>
      <c r="N945" s="5">
        <f>Table1[[#This Row],[change to date]]+DATE(1970,1,1)</f>
        <v>42673</v>
      </c>
      <c r="O945" t="b">
        <v>0</v>
      </c>
      <c r="P945">
        <v>12</v>
      </c>
      <c r="Q945" t="b">
        <v>0</v>
      </c>
      <c r="R945" t="s">
        <v>8271</v>
      </c>
    </row>
    <row r="946" spans="1:18" ht="43.2" x14ac:dyDescent="0.55000000000000004">
      <c r="A946">
        <v>944</v>
      </c>
      <c r="B946" s="3" t="s">
        <v>945</v>
      </c>
      <c r="C946" s="3" t="s">
        <v>5054</v>
      </c>
      <c r="D946" s="10">
        <v>50000</v>
      </c>
      <c r="E946" s="12">
        <v>6663</v>
      </c>
      <c r="F946" s="14">
        <f>Table1[[#This Row],[pledged]]/Table1[[#This Row],[goal]]*100</f>
        <v>13.325999999999999</v>
      </c>
      <c r="G946" t="s">
        <v>8220</v>
      </c>
      <c r="H946" t="s">
        <v>8223</v>
      </c>
      <c r="I946" t="s">
        <v>8245</v>
      </c>
      <c r="J946">
        <v>1460988000</v>
      </c>
      <c r="K946">
        <v>1458050450</v>
      </c>
      <c r="L946">
        <f>Table1[[#This Row],[launched_at]]/86400</f>
        <v>16875.583912037036</v>
      </c>
      <c r="M946" s="5" t="str">
        <f>TEXT(Table1[[#This Row],[div/86400]],"yyyy/mm/dd")</f>
        <v>1946/03/14</v>
      </c>
      <c r="N946" s="5">
        <f>Table1[[#This Row],[change to date]]+DATE(1970,1,1)</f>
        <v>42444</v>
      </c>
      <c r="O946" t="b">
        <v>0</v>
      </c>
      <c r="P946">
        <v>96</v>
      </c>
      <c r="Q946" t="b">
        <v>0</v>
      </c>
      <c r="R946" t="s">
        <v>8271</v>
      </c>
    </row>
    <row r="947" spans="1:18" ht="43.2" x14ac:dyDescent="0.55000000000000004">
      <c r="A947">
        <v>945</v>
      </c>
      <c r="B947" s="3" t="s">
        <v>946</v>
      </c>
      <c r="C947" s="3" t="s">
        <v>5055</v>
      </c>
      <c r="D947" s="10">
        <v>100000</v>
      </c>
      <c r="E947" s="12">
        <v>2484</v>
      </c>
      <c r="F947" s="14">
        <f>Table1[[#This Row],[pledged]]/Table1[[#This Row],[goal]]*100</f>
        <v>2.484</v>
      </c>
      <c r="G947" t="s">
        <v>8220</v>
      </c>
      <c r="H947" t="s">
        <v>8229</v>
      </c>
      <c r="I947" t="s">
        <v>8248</v>
      </c>
      <c r="J947">
        <v>1487462340</v>
      </c>
      <c r="K947">
        <v>1482958626</v>
      </c>
      <c r="L947">
        <f>Table1[[#This Row],[launched_at]]/86400</f>
        <v>17163.87298611111</v>
      </c>
      <c r="M947" s="5" t="str">
        <f>TEXT(Table1[[#This Row],[div/86400]],"yyyy/mm/dd")</f>
        <v>1946/12/27</v>
      </c>
      <c r="N947" s="5">
        <f>Table1[[#This Row],[change to date]]+DATE(1970,1,1)</f>
        <v>42732</v>
      </c>
      <c r="O947" t="b">
        <v>0</v>
      </c>
      <c r="P947">
        <v>16</v>
      </c>
      <c r="Q947" t="b">
        <v>0</v>
      </c>
      <c r="R947" t="s">
        <v>8271</v>
      </c>
    </row>
    <row r="948" spans="1:18" ht="28.8" x14ac:dyDescent="0.55000000000000004">
      <c r="A948">
        <v>946</v>
      </c>
      <c r="B948" s="3" t="s">
        <v>947</v>
      </c>
      <c r="C948" s="3" t="s">
        <v>5056</v>
      </c>
      <c r="D948" s="10">
        <v>15000</v>
      </c>
      <c r="E948" s="12">
        <v>286</v>
      </c>
      <c r="F948" s="14">
        <f>Table1[[#This Row],[pledged]]/Table1[[#This Row],[goal]]*100</f>
        <v>1.9066666666666665</v>
      </c>
      <c r="G948" t="s">
        <v>8220</v>
      </c>
      <c r="H948" t="s">
        <v>8223</v>
      </c>
      <c r="I948" t="s">
        <v>8245</v>
      </c>
      <c r="J948">
        <v>1473444048</v>
      </c>
      <c r="K948">
        <v>1470852048</v>
      </c>
      <c r="L948">
        <f>Table1[[#This Row],[launched_at]]/86400</f>
        <v>17023.750555555554</v>
      </c>
      <c r="M948" s="5" t="str">
        <f>TEXT(Table1[[#This Row],[div/86400]],"yyyy/mm/dd")</f>
        <v>1946/08/09</v>
      </c>
      <c r="N948" s="5">
        <f>Table1[[#This Row],[change to date]]+DATE(1970,1,1)</f>
        <v>42592</v>
      </c>
      <c r="O948" t="b">
        <v>0</v>
      </c>
      <c r="P948">
        <v>5</v>
      </c>
      <c r="Q948" t="b">
        <v>0</v>
      </c>
      <c r="R948" t="s">
        <v>8271</v>
      </c>
    </row>
    <row r="949" spans="1:18" ht="43.2" x14ac:dyDescent="0.55000000000000004">
      <c r="A949">
        <v>947</v>
      </c>
      <c r="B949" s="3" t="s">
        <v>948</v>
      </c>
      <c r="C949" s="3" t="s">
        <v>5057</v>
      </c>
      <c r="D949" s="10">
        <v>850</v>
      </c>
      <c r="E949" s="12">
        <v>0</v>
      </c>
      <c r="F949" s="14">
        <f>Table1[[#This Row],[pledged]]/Table1[[#This Row],[goal]]*100</f>
        <v>0</v>
      </c>
      <c r="G949" t="s">
        <v>8220</v>
      </c>
      <c r="H949" t="s">
        <v>8223</v>
      </c>
      <c r="I949" t="s">
        <v>8245</v>
      </c>
      <c r="J949">
        <v>1467312306</v>
      </c>
      <c r="K949">
        <v>1462128306</v>
      </c>
      <c r="L949">
        <f>Table1[[#This Row],[launched_at]]/86400</f>
        <v>16922.781319444446</v>
      </c>
      <c r="M949" s="5" t="str">
        <f>TEXT(Table1[[#This Row],[div/86400]],"yyyy/mm/dd")</f>
        <v>1946/04/30</v>
      </c>
      <c r="N949" s="5">
        <f>Table1[[#This Row],[change to date]]+DATE(1970,1,1)</f>
        <v>42491</v>
      </c>
      <c r="O949" t="b">
        <v>0</v>
      </c>
      <c r="P949">
        <v>0</v>
      </c>
      <c r="Q949" t="b">
        <v>0</v>
      </c>
      <c r="R949" t="s">
        <v>8271</v>
      </c>
    </row>
    <row r="950" spans="1:18" ht="43.2" x14ac:dyDescent="0.55000000000000004">
      <c r="A950">
        <v>948</v>
      </c>
      <c r="B950" s="3" t="s">
        <v>949</v>
      </c>
      <c r="C950" s="3" t="s">
        <v>5058</v>
      </c>
      <c r="D950" s="10">
        <v>4000</v>
      </c>
      <c r="E950" s="12">
        <v>480</v>
      </c>
      <c r="F950" s="14">
        <f>Table1[[#This Row],[pledged]]/Table1[[#This Row],[goal]]*100</f>
        <v>12</v>
      </c>
      <c r="G950" t="s">
        <v>8220</v>
      </c>
      <c r="H950" t="s">
        <v>8232</v>
      </c>
      <c r="I950" t="s">
        <v>8248</v>
      </c>
      <c r="J950">
        <v>1457812364</v>
      </c>
      <c r="K950">
        <v>1455220364</v>
      </c>
      <c r="L950">
        <f>Table1[[#This Row],[launched_at]]/86400</f>
        <v>16842.828287037039</v>
      </c>
      <c r="M950" s="5" t="str">
        <f>TEXT(Table1[[#This Row],[div/86400]],"yyyy/mm/dd")</f>
        <v>1946/02/09</v>
      </c>
      <c r="N950" s="5">
        <f>Table1[[#This Row],[change to date]]+DATE(1970,1,1)</f>
        <v>42411</v>
      </c>
      <c r="O950" t="b">
        <v>0</v>
      </c>
      <c r="P950">
        <v>8</v>
      </c>
      <c r="Q950" t="b">
        <v>0</v>
      </c>
      <c r="R950" t="s">
        <v>8271</v>
      </c>
    </row>
    <row r="951" spans="1:18" ht="43.2" x14ac:dyDescent="0.55000000000000004">
      <c r="A951">
        <v>949</v>
      </c>
      <c r="B951" s="3" t="s">
        <v>950</v>
      </c>
      <c r="C951" s="3" t="s">
        <v>5059</v>
      </c>
      <c r="D951" s="10">
        <v>20000</v>
      </c>
      <c r="E951" s="12">
        <v>273</v>
      </c>
      <c r="F951" s="14">
        <f>Table1[[#This Row],[pledged]]/Table1[[#This Row],[goal]]*100</f>
        <v>1.365</v>
      </c>
      <c r="G951" t="s">
        <v>8220</v>
      </c>
      <c r="H951" t="s">
        <v>8235</v>
      </c>
      <c r="I951" t="s">
        <v>8248</v>
      </c>
      <c r="J951">
        <v>1456016576</v>
      </c>
      <c r="K951">
        <v>1450832576</v>
      </c>
      <c r="L951">
        <f>Table1[[#This Row],[launched_at]]/86400</f>
        <v>16792.043703703705</v>
      </c>
      <c r="M951" s="5" t="str">
        <f>TEXT(Table1[[#This Row],[div/86400]],"yyyy/mm/dd")</f>
        <v>1945/12/21</v>
      </c>
      <c r="N951" s="5">
        <f>Table1[[#This Row],[change to date]]+DATE(1970,1,1)</f>
        <v>42361</v>
      </c>
      <c r="O951" t="b">
        <v>0</v>
      </c>
      <c r="P951">
        <v>7</v>
      </c>
      <c r="Q951" t="b">
        <v>0</v>
      </c>
      <c r="R951" t="s">
        <v>8271</v>
      </c>
    </row>
    <row r="952" spans="1:18" ht="28.8" x14ac:dyDescent="0.55000000000000004">
      <c r="A952">
        <v>950</v>
      </c>
      <c r="B952" s="3" t="s">
        <v>951</v>
      </c>
      <c r="C952" s="3" t="s">
        <v>5060</v>
      </c>
      <c r="D952" s="10">
        <v>5000</v>
      </c>
      <c r="E952" s="12">
        <v>1402</v>
      </c>
      <c r="F952" s="14">
        <f>Table1[[#This Row],[pledged]]/Table1[[#This Row],[goal]]*100</f>
        <v>28.04</v>
      </c>
      <c r="G952" t="s">
        <v>8220</v>
      </c>
      <c r="H952" t="s">
        <v>8228</v>
      </c>
      <c r="I952" t="s">
        <v>8250</v>
      </c>
      <c r="J952">
        <v>1453053661</v>
      </c>
      <c r="K952">
        <v>1450461661</v>
      </c>
      <c r="L952">
        <f>Table1[[#This Row],[launched_at]]/86400</f>
        <v>16787.75070601852</v>
      </c>
      <c r="M952" s="5" t="str">
        <f>TEXT(Table1[[#This Row],[div/86400]],"yyyy/mm/dd")</f>
        <v>1945/12/16</v>
      </c>
      <c r="N952" s="5">
        <f>Table1[[#This Row],[change to date]]+DATE(1970,1,1)</f>
        <v>42356</v>
      </c>
      <c r="O952" t="b">
        <v>0</v>
      </c>
      <c r="P952">
        <v>24</v>
      </c>
      <c r="Q952" t="b">
        <v>0</v>
      </c>
      <c r="R952" t="s">
        <v>8271</v>
      </c>
    </row>
    <row r="953" spans="1:18" x14ac:dyDescent="0.55000000000000004">
      <c r="A953">
        <v>951</v>
      </c>
      <c r="B953" s="3" t="s">
        <v>952</v>
      </c>
      <c r="C953" s="3" t="s">
        <v>5061</v>
      </c>
      <c r="D953" s="10">
        <v>50000</v>
      </c>
      <c r="E953" s="12">
        <v>19195</v>
      </c>
      <c r="F953" s="14">
        <f>Table1[[#This Row],[pledged]]/Table1[[#This Row],[goal]]*100</f>
        <v>38.39</v>
      </c>
      <c r="G953" t="s">
        <v>8220</v>
      </c>
      <c r="H953" t="s">
        <v>8223</v>
      </c>
      <c r="I953" t="s">
        <v>8245</v>
      </c>
      <c r="J953">
        <v>1465054872</v>
      </c>
      <c r="K953">
        <v>1461166872</v>
      </c>
      <c r="L953">
        <f>Table1[[#This Row],[launched_at]]/86400</f>
        <v>16911.653611111113</v>
      </c>
      <c r="M953" s="5" t="str">
        <f>TEXT(Table1[[#This Row],[div/86400]],"yyyy/mm/dd")</f>
        <v>1946/04/19</v>
      </c>
      <c r="N953" s="5">
        <f>Table1[[#This Row],[change to date]]+DATE(1970,1,1)</f>
        <v>42480</v>
      </c>
      <c r="O953" t="b">
        <v>0</v>
      </c>
      <c r="P953">
        <v>121</v>
      </c>
      <c r="Q953" t="b">
        <v>0</v>
      </c>
      <c r="R953" t="s">
        <v>8271</v>
      </c>
    </row>
    <row r="954" spans="1:18" ht="28.8" x14ac:dyDescent="0.55000000000000004">
      <c r="A954">
        <v>952</v>
      </c>
      <c r="B954" s="3" t="s">
        <v>953</v>
      </c>
      <c r="C954" s="3" t="s">
        <v>5062</v>
      </c>
      <c r="D954" s="10">
        <v>49000</v>
      </c>
      <c r="E954" s="12">
        <v>19572</v>
      </c>
      <c r="F954" s="14">
        <f>Table1[[#This Row],[pledged]]/Table1[[#This Row],[goal]]*100</f>
        <v>39.942857142857143</v>
      </c>
      <c r="G954" t="s">
        <v>8220</v>
      </c>
      <c r="H954" t="s">
        <v>8223</v>
      </c>
      <c r="I954" t="s">
        <v>8245</v>
      </c>
      <c r="J954">
        <v>1479483812</v>
      </c>
      <c r="K954">
        <v>1476888212</v>
      </c>
      <c r="L954">
        <f>Table1[[#This Row],[launched_at]]/86400</f>
        <v>17093.613564814816</v>
      </c>
      <c r="M954" s="5" t="str">
        <f>TEXT(Table1[[#This Row],[div/86400]],"yyyy/mm/dd")</f>
        <v>1946/10/18</v>
      </c>
      <c r="N954" s="5">
        <f>Table1[[#This Row],[change to date]]+DATE(1970,1,1)</f>
        <v>42662</v>
      </c>
      <c r="O954" t="b">
        <v>0</v>
      </c>
      <c r="P954">
        <v>196</v>
      </c>
      <c r="Q954" t="b">
        <v>0</v>
      </c>
      <c r="R954" t="s">
        <v>8271</v>
      </c>
    </row>
    <row r="955" spans="1:18" ht="43.2" x14ac:dyDescent="0.55000000000000004">
      <c r="A955">
        <v>953</v>
      </c>
      <c r="B955" s="3" t="s">
        <v>954</v>
      </c>
      <c r="C955" s="3" t="s">
        <v>5063</v>
      </c>
      <c r="D955" s="10">
        <v>15000</v>
      </c>
      <c r="E955" s="12">
        <v>126</v>
      </c>
      <c r="F955" s="14">
        <f>Table1[[#This Row],[pledged]]/Table1[[#This Row],[goal]]*100</f>
        <v>0.84</v>
      </c>
      <c r="G955" t="s">
        <v>8220</v>
      </c>
      <c r="H955" t="s">
        <v>8223</v>
      </c>
      <c r="I955" t="s">
        <v>8245</v>
      </c>
      <c r="J955">
        <v>1422158199</v>
      </c>
      <c r="K955">
        <v>1419566199</v>
      </c>
      <c r="L955">
        <f>Table1[[#This Row],[launched_at]]/86400</f>
        <v>16430.164340277777</v>
      </c>
      <c r="M955" s="5" t="str">
        <f>TEXT(Table1[[#This Row],[div/86400]],"yyyy/mm/dd")</f>
        <v>1944/12/24</v>
      </c>
      <c r="N955" s="5">
        <f>Table1[[#This Row],[change to date]]+DATE(1970,1,1)</f>
        <v>41999</v>
      </c>
      <c r="O955" t="b">
        <v>0</v>
      </c>
      <c r="P955">
        <v>5</v>
      </c>
      <c r="Q955" t="b">
        <v>0</v>
      </c>
      <c r="R955" t="s">
        <v>8271</v>
      </c>
    </row>
    <row r="956" spans="1:18" ht="43.2" x14ac:dyDescent="0.55000000000000004">
      <c r="A956">
        <v>954</v>
      </c>
      <c r="B956" s="3" t="s">
        <v>955</v>
      </c>
      <c r="C956" s="3" t="s">
        <v>5064</v>
      </c>
      <c r="D956" s="10">
        <v>15000</v>
      </c>
      <c r="E956" s="12">
        <v>6511</v>
      </c>
      <c r="F956" s="14">
        <f>Table1[[#This Row],[pledged]]/Table1[[#This Row],[goal]]*100</f>
        <v>43.406666666666666</v>
      </c>
      <c r="G956" t="s">
        <v>8220</v>
      </c>
      <c r="H956" t="s">
        <v>8223</v>
      </c>
      <c r="I956" t="s">
        <v>8245</v>
      </c>
      <c r="J956">
        <v>1440100839</v>
      </c>
      <c r="K956">
        <v>1436472039</v>
      </c>
      <c r="L956">
        <f>Table1[[#This Row],[launched_at]]/86400</f>
        <v>16625.833784722221</v>
      </c>
      <c r="M956" s="5" t="str">
        <f>TEXT(Table1[[#This Row],[div/86400]],"yyyy/mm/dd")</f>
        <v>1945/07/07</v>
      </c>
      <c r="N956" s="5">
        <f>Table1[[#This Row],[change to date]]+DATE(1970,1,1)</f>
        <v>42194</v>
      </c>
      <c r="O956" t="b">
        <v>0</v>
      </c>
      <c r="P956">
        <v>73</v>
      </c>
      <c r="Q956" t="b">
        <v>0</v>
      </c>
      <c r="R956" t="s">
        <v>8271</v>
      </c>
    </row>
    <row r="957" spans="1:18" ht="43.2" x14ac:dyDescent="0.55000000000000004">
      <c r="A957">
        <v>955</v>
      </c>
      <c r="B957" s="3" t="s">
        <v>956</v>
      </c>
      <c r="C957" s="3" t="s">
        <v>5065</v>
      </c>
      <c r="D957" s="10">
        <v>300000</v>
      </c>
      <c r="E957" s="12">
        <v>16984</v>
      </c>
      <c r="F957" s="14">
        <f>Table1[[#This Row],[pledged]]/Table1[[#This Row],[goal]]*100</f>
        <v>5.6613333333333333</v>
      </c>
      <c r="G957" t="s">
        <v>8220</v>
      </c>
      <c r="H957" t="s">
        <v>8223</v>
      </c>
      <c r="I957" t="s">
        <v>8245</v>
      </c>
      <c r="J957">
        <v>1473750300</v>
      </c>
      <c r="K957">
        <v>1470294300</v>
      </c>
      <c r="L957">
        <f>Table1[[#This Row],[launched_at]]/86400</f>
        <v>17017.295138888891</v>
      </c>
      <c r="M957" s="5" t="str">
        <f>TEXT(Table1[[#This Row],[div/86400]],"yyyy/mm/dd")</f>
        <v>1946/08/03</v>
      </c>
      <c r="N957" s="5">
        <f>Table1[[#This Row],[change to date]]+DATE(1970,1,1)</f>
        <v>42586</v>
      </c>
      <c r="O957" t="b">
        <v>0</v>
      </c>
      <c r="P957">
        <v>93</v>
      </c>
      <c r="Q957" t="b">
        <v>0</v>
      </c>
      <c r="R957" t="s">
        <v>8271</v>
      </c>
    </row>
    <row r="958" spans="1:18" ht="43.2" x14ac:dyDescent="0.55000000000000004">
      <c r="A958">
        <v>956</v>
      </c>
      <c r="B958" s="3" t="s">
        <v>957</v>
      </c>
      <c r="C958" s="3" t="s">
        <v>5066</v>
      </c>
      <c r="D958" s="10">
        <v>50000</v>
      </c>
      <c r="E958" s="12">
        <v>861</v>
      </c>
      <c r="F958" s="14">
        <f>Table1[[#This Row],[pledged]]/Table1[[#This Row],[goal]]*100</f>
        <v>1.722</v>
      </c>
      <c r="G958" t="s">
        <v>8220</v>
      </c>
      <c r="H958" t="s">
        <v>8223</v>
      </c>
      <c r="I958" t="s">
        <v>8245</v>
      </c>
      <c r="J958">
        <v>1430081759</v>
      </c>
      <c r="K958">
        <v>1424901359</v>
      </c>
      <c r="L958">
        <f>Table1[[#This Row],[launched_at]]/86400</f>
        <v>16491.913877314815</v>
      </c>
      <c r="M958" s="5" t="str">
        <f>TEXT(Table1[[#This Row],[div/86400]],"yyyy/mm/dd")</f>
        <v>1945/02/23</v>
      </c>
      <c r="N958" s="5">
        <f>Table1[[#This Row],[change to date]]+DATE(1970,1,1)</f>
        <v>42060</v>
      </c>
      <c r="O958" t="b">
        <v>0</v>
      </c>
      <c r="P958">
        <v>17</v>
      </c>
      <c r="Q958" t="b">
        <v>0</v>
      </c>
      <c r="R958" t="s">
        <v>8271</v>
      </c>
    </row>
    <row r="959" spans="1:18" ht="28.8" x14ac:dyDescent="0.55000000000000004">
      <c r="A959">
        <v>957</v>
      </c>
      <c r="B959" s="3" t="s">
        <v>958</v>
      </c>
      <c r="C959" s="3" t="s">
        <v>5067</v>
      </c>
      <c r="D959" s="10">
        <v>12000</v>
      </c>
      <c r="E959" s="12">
        <v>233</v>
      </c>
      <c r="F959" s="14">
        <f>Table1[[#This Row],[pledged]]/Table1[[#This Row],[goal]]*100</f>
        <v>1.9416666666666664</v>
      </c>
      <c r="G959" t="s">
        <v>8220</v>
      </c>
      <c r="H959" t="s">
        <v>8223</v>
      </c>
      <c r="I959" t="s">
        <v>8245</v>
      </c>
      <c r="J959">
        <v>1479392133</v>
      </c>
      <c r="K959">
        <v>1476710133</v>
      </c>
      <c r="L959">
        <f>Table1[[#This Row],[launched_at]]/86400</f>
        <v>17091.552465277779</v>
      </c>
      <c r="M959" s="5" t="str">
        <f>TEXT(Table1[[#This Row],[div/86400]],"yyyy/mm/dd")</f>
        <v>1946/10/16</v>
      </c>
      <c r="N959" s="5">
        <f>Table1[[#This Row],[change to date]]+DATE(1970,1,1)</f>
        <v>42660</v>
      </c>
      <c r="O959" t="b">
        <v>0</v>
      </c>
      <c r="P959">
        <v>7</v>
      </c>
      <c r="Q959" t="b">
        <v>0</v>
      </c>
      <c r="R959" t="s">
        <v>8271</v>
      </c>
    </row>
    <row r="960" spans="1:18" ht="43.2" x14ac:dyDescent="0.55000000000000004">
      <c r="A960">
        <v>958</v>
      </c>
      <c r="B960" s="3" t="s">
        <v>959</v>
      </c>
      <c r="C960" s="3" t="s">
        <v>5068</v>
      </c>
      <c r="D960" s="10">
        <v>7777</v>
      </c>
      <c r="E960" s="12">
        <v>881</v>
      </c>
      <c r="F960" s="14">
        <f>Table1[[#This Row],[pledged]]/Table1[[#This Row],[goal]]*100</f>
        <v>11.328275684711327</v>
      </c>
      <c r="G960" t="s">
        <v>8220</v>
      </c>
      <c r="H960" t="s">
        <v>8223</v>
      </c>
      <c r="I960" t="s">
        <v>8245</v>
      </c>
      <c r="J960">
        <v>1428641940</v>
      </c>
      <c r="K960">
        <v>1426792563</v>
      </c>
      <c r="L960">
        <f>Table1[[#This Row],[launched_at]]/86400</f>
        <v>16513.802812499998</v>
      </c>
      <c r="M960" s="5" t="str">
        <f>TEXT(Table1[[#This Row],[div/86400]],"yyyy/mm/dd")</f>
        <v>1945/03/17</v>
      </c>
      <c r="N960" s="5">
        <f>Table1[[#This Row],[change to date]]+DATE(1970,1,1)</f>
        <v>42082</v>
      </c>
      <c r="O960" t="b">
        <v>0</v>
      </c>
      <c r="P960">
        <v>17</v>
      </c>
      <c r="Q960" t="b">
        <v>0</v>
      </c>
      <c r="R960" t="s">
        <v>8271</v>
      </c>
    </row>
    <row r="961" spans="1:18" ht="43.2" x14ac:dyDescent="0.55000000000000004">
      <c r="A961">
        <v>959</v>
      </c>
      <c r="B961" s="3" t="s">
        <v>960</v>
      </c>
      <c r="C961" s="3" t="s">
        <v>5069</v>
      </c>
      <c r="D961" s="10">
        <v>50000</v>
      </c>
      <c r="E961" s="12">
        <v>19430</v>
      </c>
      <c r="F961" s="14">
        <f>Table1[[#This Row],[pledged]]/Table1[[#This Row],[goal]]*100</f>
        <v>38.86</v>
      </c>
      <c r="G961" t="s">
        <v>8220</v>
      </c>
      <c r="H961" t="s">
        <v>8223</v>
      </c>
      <c r="I961" t="s">
        <v>8245</v>
      </c>
      <c r="J961">
        <v>1421640665</v>
      </c>
      <c r="K961">
        <v>1419048665</v>
      </c>
      <c r="L961">
        <f>Table1[[#This Row],[launched_at]]/86400</f>
        <v>16424.174363425926</v>
      </c>
      <c r="M961" s="5" t="str">
        <f>TEXT(Table1[[#This Row],[div/86400]],"yyyy/mm/dd")</f>
        <v>1944/12/18</v>
      </c>
      <c r="N961" s="5">
        <f>Table1[[#This Row],[change to date]]+DATE(1970,1,1)</f>
        <v>41993</v>
      </c>
      <c r="O961" t="b">
        <v>0</v>
      </c>
      <c r="P961">
        <v>171</v>
      </c>
      <c r="Q961" t="b">
        <v>0</v>
      </c>
      <c r="R961" t="s">
        <v>8271</v>
      </c>
    </row>
    <row r="962" spans="1:18" ht="43.2" x14ac:dyDescent="0.55000000000000004">
      <c r="A962">
        <v>960</v>
      </c>
      <c r="B962" s="3" t="s">
        <v>961</v>
      </c>
      <c r="C962" s="3" t="s">
        <v>5070</v>
      </c>
      <c r="D962" s="10">
        <v>55650</v>
      </c>
      <c r="E962" s="12">
        <v>25655</v>
      </c>
      <c r="F962" s="14">
        <f>Table1[[#This Row],[pledged]]/Table1[[#This Row],[goal]]*100</f>
        <v>46.100628930817614</v>
      </c>
      <c r="G962" t="s">
        <v>8220</v>
      </c>
      <c r="H962" t="s">
        <v>8223</v>
      </c>
      <c r="I962" t="s">
        <v>8245</v>
      </c>
      <c r="J962">
        <v>1489500155</v>
      </c>
      <c r="K962">
        <v>1485874955</v>
      </c>
      <c r="L962">
        <f>Table1[[#This Row],[launched_at]]/86400</f>
        <v>17197.626793981482</v>
      </c>
      <c r="M962" s="5" t="str">
        <f>TEXT(Table1[[#This Row],[div/86400]],"yyyy/mm/dd")</f>
        <v>1947/01/30</v>
      </c>
      <c r="N962" s="5">
        <f>Table1[[#This Row],[change to date]]+DATE(1970,1,1)</f>
        <v>42766</v>
      </c>
      <c r="O962" t="b">
        <v>0</v>
      </c>
      <c r="P962">
        <v>188</v>
      </c>
      <c r="Q962" t="b">
        <v>0</v>
      </c>
      <c r="R962" t="s">
        <v>8271</v>
      </c>
    </row>
    <row r="963" spans="1:18" ht="28.8" x14ac:dyDescent="0.55000000000000004">
      <c r="A963">
        <v>961</v>
      </c>
      <c r="B963" s="3" t="s">
        <v>962</v>
      </c>
      <c r="C963" s="3" t="s">
        <v>5071</v>
      </c>
      <c r="D963" s="10">
        <v>95000</v>
      </c>
      <c r="E963" s="12">
        <v>40079</v>
      </c>
      <c r="F963" s="14">
        <f>Table1[[#This Row],[pledged]]/Table1[[#This Row],[goal]]*100</f>
        <v>42.188421052631583</v>
      </c>
      <c r="G963" t="s">
        <v>8220</v>
      </c>
      <c r="H963" t="s">
        <v>8223</v>
      </c>
      <c r="I963" t="s">
        <v>8245</v>
      </c>
      <c r="J963">
        <v>1487617200</v>
      </c>
      <c r="K963">
        <v>1483634335</v>
      </c>
      <c r="L963">
        <f>Table1[[#This Row],[launched_at]]/86400</f>
        <v>17171.693692129629</v>
      </c>
      <c r="M963" s="5" t="str">
        <f>TEXT(Table1[[#This Row],[div/86400]],"yyyy/mm/dd")</f>
        <v>1947/01/04</v>
      </c>
      <c r="N963" s="5">
        <f>Table1[[#This Row],[change to date]]+DATE(1970,1,1)</f>
        <v>42740</v>
      </c>
      <c r="O963" t="b">
        <v>0</v>
      </c>
      <c r="P963">
        <v>110</v>
      </c>
      <c r="Q963" t="b">
        <v>0</v>
      </c>
      <c r="R963" t="s">
        <v>8271</v>
      </c>
    </row>
    <row r="964" spans="1:18" ht="43.2" x14ac:dyDescent="0.55000000000000004">
      <c r="A964">
        <v>962</v>
      </c>
      <c r="B964" s="3" t="s">
        <v>963</v>
      </c>
      <c r="C964" s="3" t="s">
        <v>5072</v>
      </c>
      <c r="D964" s="10">
        <v>2500</v>
      </c>
      <c r="E964" s="12">
        <v>712</v>
      </c>
      <c r="F964" s="14">
        <f>Table1[[#This Row],[pledged]]/Table1[[#This Row],[goal]]*100</f>
        <v>28.48</v>
      </c>
      <c r="G964" t="s">
        <v>8220</v>
      </c>
      <c r="H964" t="s">
        <v>8223</v>
      </c>
      <c r="I964" t="s">
        <v>8245</v>
      </c>
      <c r="J964">
        <v>1455210353</v>
      </c>
      <c r="K964">
        <v>1451927153</v>
      </c>
      <c r="L964">
        <f>Table1[[#This Row],[launched_at]]/86400</f>
        <v>16804.712418981482</v>
      </c>
      <c r="M964" s="5" t="str">
        <f>TEXT(Table1[[#This Row],[div/86400]],"yyyy/mm/dd")</f>
        <v>1946/01/02</v>
      </c>
      <c r="N964" s="5">
        <f>Table1[[#This Row],[change to date]]+DATE(1970,1,1)</f>
        <v>42373</v>
      </c>
      <c r="O964" t="b">
        <v>0</v>
      </c>
      <c r="P964">
        <v>37</v>
      </c>
      <c r="Q964" t="b">
        <v>0</v>
      </c>
      <c r="R964" t="s">
        <v>8271</v>
      </c>
    </row>
    <row r="965" spans="1:18" ht="28.8" x14ac:dyDescent="0.55000000000000004">
      <c r="A965">
        <v>963</v>
      </c>
      <c r="B965" s="3" t="s">
        <v>964</v>
      </c>
      <c r="C965" s="3" t="s">
        <v>5073</v>
      </c>
      <c r="D965" s="10">
        <v>35000</v>
      </c>
      <c r="E965" s="12">
        <v>377</v>
      </c>
      <c r="F965" s="14">
        <f>Table1[[#This Row],[pledged]]/Table1[[#This Row],[goal]]*100</f>
        <v>1.077142857142857</v>
      </c>
      <c r="G965" t="s">
        <v>8220</v>
      </c>
      <c r="H965" t="s">
        <v>8223</v>
      </c>
      <c r="I965" t="s">
        <v>8245</v>
      </c>
      <c r="J965">
        <v>1476717319</v>
      </c>
      <c r="K965">
        <v>1473693319</v>
      </c>
      <c r="L965">
        <f>Table1[[#This Row],[launched_at]]/86400</f>
        <v>17056.635636574076</v>
      </c>
      <c r="M965" s="5" t="str">
        <f>TEXT(Table1[[#This Row],[div/86400]],"yyyy/mm/dd")</f>
        <v>1946/09/11</v>
      </c>
      <c r="N965" s="5">
        <f>Table1[[#This Row],[change to date]]+DATE(1970,1,1)</f>
        <v>42625</v>
      </c>
      <c r="O965" t="b">
        <v>0</v>
      </c>
      <c r="P965">
        <v>9</v>
      </c>
      <c r="Q965" t="b">
        <v>0</v>
      </c>
      <c r="R965" t="s">
        <v>8271</v>
      </c>
    </row>
    <row r="966" spans="1:18" ht="43.2" x14ac:dyDescent="0.55000000000000004">
      <c r="A966">
        <v>964</v>
      </c>
      <c r="B966" s="3" t="s">
        <v>965</v>
      </c>
      <c r="C966" s="3" t="s">
        <v>5074</v>
      </c>
      <c r="D966" s="10">
        <v>110000</v>
      </c>
      <c r="E966" s="12">
        <v>879</v>
      </c>
      <c r="F966" s="14">
        <f>Table1[[#This Row],[pledged]]/Table1[[#This Row],[goal]]*100</f>
        <v>0.79909090909090907</v>
      </c>
      <c r="G966" t="s">
        <v>8220</v>
      </c>
      <c r="H966" t="s">
        <v>8228</v>
      </c>
      <c r="I966" t="s">
        <v>8250</v>
      </c>
      <c r="J966">
        <v>1441119919</v>
      </c>
      <c r="K966">
        <v>1437663919</v>
      </c>
      <c r="L966">
        <f>Table1[[#This Row],[launched_at]]/86400</f>
        <v>16639.628692129631</v>
      </c>
      <c r="M966" s="5" t="str">
        <f>TEXT(Table1[[#This Row],[div/86400]],"yyyy/mm/dd")</f>
        <v>1945/07/21</v>
      </c>
      <c r="N966" s="5">
        <f>Table1[[#This Row],[change to date]]+DATE(1970,1,1)</f>
        <v>42208</v>
      </c>
      <c r="O966" t="b">
        <v>0</v>
      </c>
      <c r="P966">
        <v>29</v>
      </c>
      <c r="Q966" t="b">
        <v>0</v>
      </c>
      <c r="R966" t="s">
        <v>8271</v>
      </c>
    </row>
    <row r="967" spans="1:18" ht="43.2" x14ac:dyDescent="0.55000000000000004">
      <c r="A967">
        <v>965</v>
      </c>
      <c r="B967" s="3" t="s">
        <v>966</v>
      </c>
      <c r="C967" s="3" t="s">
        <v>5075</v>
      </c>
      <c r="D967" s="10">
        <v>25000</v>
      </c>
      <c r="E967" s="12">
        <v>298</v>
      </c>
      <c r="F967" s="14">
        <f>Table1[[#This Row],[pledged]]/Table1[[#This Row],[goal]]*100</f>
        <v>1.1919999999999999</v>
      </c>
      <c r="G967" t="s">
        <v>8220</v>
      </c>
      <c r="H967" t="s">
        <v>8223</v>
      </c>
      <c r="I967" t="s">
        <v>8245</v>
      </c>
      <c r="J967">
        <v>1477454340</v>
      </c>
      <c r="K967">
        <v>1474676646</v>
      </c>
      <c r="L967">
        <f>Table1[[#This Row],[launched_at]]/86400</f>
        <v>17068.016736111113</v>
      </c>
      <c r="M967" s="5" t="str">
        <f>TEXT(Table1[[#This Row],[div/86400]],"yyyy/mm/dd")</f>
        <v>1946/09/23</v>
      </c>
      <c r="N967" s="5">
        <f>Table1[[#This Row],[change to date]]+DATE(1970,1,1)</f>
        <v>42637</v>
      </c>
      <c r="O967" t="b">
        <v>0</v>
      </c>
      <c r="P967">
        <v>6</v>
      </c>
      <c r="Q967" t="b">
        <v>0</v>
      </c>
      <c r="R967" t="s">
        <v>8271</v>
      </c>
    </row>
    <row r="968" spans="1:18" ht="28.8" x14ac:dyDescent="0.55000000000000004">
      <c r="A968">
        <v>966</v>
      </c>
      <c r="B968" s="3" t="s">
        <v>967</v>
      </c>
      <c r="C968" s="3" t="s">
        <v>5076</v>
      </c>
      <c r="D968" s="10">
        <v>12000</v>
      </c>
      <c r="E968" s="12">
        <v>1776</v>
      </c>
      <c r="F968" s="14">
        <f>Table1[[#This Row],[pledged]]/Table1[[#This Row],[goal]]*100</f>
        <v>14.799999999999999</v>
      </c>
      <c r="G968" t="s">
        <v>8220</v>
      </c>
      <c r="H968" t="s">
        <v>8223</v>
      </c>
      <c r="I968" t="s">
        <v>8245</v>
      </c>
      <c r="J968">
        <v>1475766932</v>
      </c>
      <c r="K968">
        <v>1473174932</v>
      </c>
      <c r="L968">
        <f>Table1[[#This Row],[launched_at]]/86400</f>
        <v>17050.635787037038</v>
      </c>
      <c r="M968" s="5" t="str">
        <f>TEXT(Table1[[#This Row],[div/86400]],"yyyy/mm/dd")</f>
        <v>1946/09/05</v>
      </c>
      <c r="N968" s="5">
        <f>Table1[[#This Row],[change to date]]+DATE(1970,1,1)</f>
        <v>42619</v>
      </c>
      <c r="O968" t="b">
        <v>0</v>
      </c>
      <c r="P968">
        <v>30</v>
      </c>
      <c r="Q968" t="b">
        <v>0</v>
      </c>
      <c r="R968" t="s">
        <v>8271</v>
      </c>
    </row>
    <row r="969" spans="1:18" ht="28.8" x14ac:dyDescent="0.55000000000000004">
      <c r="A969">
        <v>967</v>
      </c>
      <c r="B969" s="3" t="s">
        <v>968</v>
      </c>
      <c r="C969" s="3" t="s">
        <v>5077</v>
      </c>
      <c r="D969" s="10">
        <v>20000</v>
      </c>
      <c r="E969" s="12">
        <v>3562</v>
      </c>
      <c r="F969" s="14">
        <f>Table1[[#This Row],[pledged]]/Table1[[#This Row],[goal]]*100</f>
        <v>17.810000000000002</v>
      </c>
      <c r="G969" t="s">
        <v>8220</v>
      </c>
      <c r="H969" t="s">
        <v>8223</v>
      </c>
      <c r="I969" t="s">
        <v>8245</v>
      </c>
      <c r="J969">
        <v>1461301574</v>
      </c>
      <c r="K969">
        <v>1456121174</v>
      </c>
      <c r="L969">
        <f>Table1[[#This Row],[launched_at]]/86400</f>
        <v>16853.254328703704</v>
      </c>
      <c r="M969" s="5" t="str">
        <f>TEXT(Table1[[#This Row],[div/86400]],"yyyy/mm/dd")</f>
        <v>1946/02/20</v>
      </c>
      <c r="N969" s="5">
        <f>Table1[[#This Row],[change to date]]+DATE(1970,1,1)</f>
        <v>42422</v>
      </c>
      <c r="O969" t="b">
        <v>0</v>
      </c>
      <c r="P969">
        <v>81</v>
      </c>
      <c r="Q969" t="b">
        <v>0</v>
      </c>
      <c r="R969" t="s">
        <v>8271</v>
      </c>
    </row>
    <row r="970" spans="1:18" ht="43.2" x14ac:dyDescent="0.55000000000000004">
      <c r="A970">
        <v>968</v>
      </c>
      <c r="B970" s="3" t="s">
        <v>969</v>
      </c>
      <c r="C970" s="3" t="s">
        <v>5078</v>
      </c>
      <c r="D970" s="10">
        <v>8000</v>
      </c>
      <c r="E970" s="12">
        <v>106</v>
      </c>
      <c r="F970" s="14">
        <f>Table1[[#This Row],[pledged]]/Table1[[#This Row],[goal]]*100</f>
        <v>1.325</v>
      </c>
      <c r="G970" t="s">
        <v>8220</v>
      </c>
      <c r="H970" t="s">
        <v>8223</v>
      </c>
      <c r="I970" t="s">
        <v>8245</v>
      </c>
      <c r="J970">
        <v>1408134034</v>
      </c>
      <c r="K970">
        <v>1405542034</v>
      </c>
      <c r="L970">
        <f>Table1[[#This Row],[launched_at]]/86400</f>
        <v>16267.84761574074</v>
      </c>
      <c r="M970" s="5" t="str">
        <f>TEXT(Table1[[#This Row],[div/86400]],"yyyy/mm/dd")</f>
        <v>1944/07/14</v>
      </c>
      <c r="N970" s="5">
        <f>Table1[[#This Row],[change to date]]+DATE(1970,1,1)</f>
        <v>41836</v>
      </c>
      <c r="O970" t="b">
        <v>0</v>
      </c>
      <c r="P970">
        <v>4</v>
      </c>
      <c r="Q970" t="b">
        <v>0</v>
      </c>
      <c r="R970" t="s">
        <v>8271</v>
      </c>
    </row>
    <row r="971" spans="1:18" ht="28.8" x14ac:dyDescent="0.55000000000000004">
      <c r="A971">
        <v>969</v>
      </c>
      <c r="B971" s="3" t="s">
        <v>970</v>
      </c>
      <c r="C971" s="3" t="s">
        <v>5079</v>
      </c>
      <c r="D971" s="10">
        <v>30000</v>
      </c>
      <c r="E971" s="12">
        <v>14000</v>
      </c>
      <c r="F971" s="14">
        <f>Table1[[#This Row],[pledged]]/Table1[[#This Row],[goal]]*100</f>
        <v>46.666666666666664</v>
      </c>
      <c r="G971" t="s">
        <v>8220</v>
      </c>
      <c r="H971" t="s">
        <v>8237</v>
      </c>
      <c r="I971" t="s">
        <v>8255</v>
      </c>
      <c r="J971">
        <v>1486624607</v>
      </c>
      <c r="K971">
        <v>1483773407</v>
      </c>
      <c r="L971">
        <f>Table1[[#This Row],[launched_at]]/86400</f>
        <v>17173.30332175926</v>
      </c>
      <c r="M971" s="5" t="str">
        <f>TEXT(Table1[[#This Row],[div/86400]],"yyyy/mm/dd")</f>
        <v>1947/01/06</v>
      </c>
      <c r="N971" s="5">
        <f>Table1[[#This Row],[change to date]]+DATE(1970,1,1)</f>
        <v>42742</v>
      </c>
      <c r="O971" t="b">
        <v>0</v>
      </c>
      <c r="P971">
        <v>11</v>
      </c>
      <c r="Q971" t="b">
        <v>0</v>
      </c>
      <c r="R971" t="s">
        <v>8271</v>
      </c>
    </row>
    <row r="972" spans="1:18" ht="43.2" x14ac:dyDescent="0.55000000000000004">
      <c r="A972">
        <v>970</v>
      </c>
      <c r="B972" s="3" t="s">
        <v>971</v>
      </c>
      <c r="C972" s="3" t="s">
        <v>5080</v>
      </c>
      <c r="D972" s="10">
        <v>5000</v>
      </c>
      <c r="E972" s="12">
        <v>2296</v>
      </c>
      <c r="F972" s="14">
        <f>Table1[[#This Row],[pledged]]/Table1[[#This Row],[goal]]*100</f>
        <v>45.92</v>
      </c>
      <c r="G972" t="s">
        <v>8220</v>
      </c>
      <c r="H972" t="s">
        <v>8228</v>
      </c>
      <c r="I972" t="s">
        <v>8250</v>
      </c>
      <c r="J972">
        <v>1485147540</v>
      </c>
      <c r="K972">
        <v>1481951853</v>
      </c>
      <c r="L972">
        <f>Table1[[#This Row],[launched_at]]/86400</f>
        <v>17152.220520833333</v>
      </c>
      <c r="M972" s="5" t="str">
        <f>TEXT(Table1[[#This Row],[div/86400]],"yyyy/mm/dd")</f>
        <v>1946/12/16</v>
      </c>
      <c r="N972" s="5">
        <f>Table1[[#This Row],[change to date]]+DATE(1970,1,1)</f>
        <v>42721</v>
      </c>
      <c r="O972" t="b">
        <v>0</v>
      </c>
      <c r="P972">
        <v>14</v>
      </c>
      <c r="Q972" t="b">
        <v>0</v>
      </c>
      <c r="R972" t="s">
        <v>8271</v>
      </c>
    </row>
    <row r="973" spans="1:18" ht="43.2" x14ac:dyDescent="0.55000000000000004">
      <c r="A973">
        <v>971</v>
      </c>
      <c r="B973" s="3" t="s">
        <v>972</v>
      </c>
      <c r="C973" s="3" t="s">
        <v>5081</v>
      </c>
      <c r="D973" s="10">
        <v>100000</v>
      </c>
      <c r="E973" s="12">
        <v>226</v>
      </c>
      <c r="F973" s="14">
        <f>Table1[[#This Row],[pledged]]/Table1[[#This Row],[goal]]*100</f>
        <v>0.22599999999999998</v>
      </c>
      <c r="G973" t="s">
        <v>8220</v>
      </c>
      <c r="H973" t="s">
        <v>8223</v>
      </c>
      <c r="I973" t="s">
        <v>8245</v>
      </c>
      <c r="J973">
        <v>1433178060</v>
      </c>
      <c r="K973">
        <v>1429290060</v>
      </c>
      <c r="L973">
        <f>Table1[[#This Row],[launched_at]]/86400</f>
        <v>16542.709027777779</v>
      </c>
      <c r="M973" s="5" t="str">
        <f>TEXT(Table1[[#This Row],[div/86400]],"yyyy/mm/dd")</f>
        <v>1945/04/15</v>
      </c>
      <c r="N973" s="5">
        <f>Table1[[#This Row],[change to date]]+DATE(1970,1,1)</f>
        <v>42111</v>
      </c>
      <c r="O973" t="b">
        <v>0</v>
      </c>
      <c r="P973">
        <v>5</v>
      </c>
      <c r="Q973" t="b">
        <v>0</v>
      </c>
      <c r="R973" t="s">
        <v>8271</v>
      </c>
    </row>
    <row r="974" spans="1:18" ht="43.2" x14ac:dyDescent="0.55000000000000004">
      <c r="A974">
        <v>972</v>
      </c>
      <c r="B974" s="3" t="s">
        <v>973</v>
      </c>
      <c r="C974" s="3" t="s">
        <v>5082</v>
      </c>
      <c r="D974" s="10">
        <v>20000</v>
      </c>
      <c r="E974" s="12">
        <v>6925</v>
      </c>
      <c r="F974" s="14">
        <f>Table1[[#This Row],[pledged]]/Table1[[#This Row],[goal]]*100</f>
        <v>34.625</v>
      </c>
      <c r="G974" t="s">
        <v>8220</v>
      </c>
      <c r="H974" t="s">
        <v>8223</v>
      </c>
      <c r="I974" t="s">
        <v>8245</v>
      </c>
      <c r="J974">
        <v>1409813940</v>
      </c>
      <c r="K974">
        <v>1407271598</v>
      </c>
      <c r="L974">
        <f>Table1[[#This Row],[launched_at]]/86400</f>
        <v>16287.865717592593</v>
      </c>
      <c r="M974" s="5" t="str">
        <f>TEXT(Table1[[#This Row],[div/86400]],"yyyy/mm/dd")</f>
        <v>1944/08/03</v>
      </c>
      <c r="N974" s="5">
        <f>Table1[[#This Row],[change to date]]+DATE(1970,1,1)</f>
        <v>41856</v>
      </c>
      <c r="O974" t="b">
        <v>0</v>
      </c>
      <c r="P974">
        <v>45</v>
      </c>
      <c r="Q974" t="b">
        <v>0</v>
      </c>
      <c r="R974" t="s">
        <v>8271</v>
      </c>
    </row>
    <row r="975" spans="1:18" ht="43.2" x14ac:dyDescent="0.55000000000000004">
      <c r="A975">
        <v>973</v>
      </c>
      <c r="B975" s="3" t="s">
        <v>974</v>
      </c>
      <c r="C975" s="3" t="s">
        <v>5083</v>
      </c>
      <c r="D975" s="10">
        <v>20000</v>
      </c>
      <c r="E975" s="12">
        <v>411</v>
      </c>
      <c r="F975" s="14">
        <f>Table1[[#This Row],[pledged]]/Table1[[#This Row],[goal]]*100</f>
        <v>2.0549999999999997</v>
      </c>
      <c r="G975" t="s">
        <v>8220</v>
      </c>
      <c r="H975" t="s">
        <v>8223</v>
      </c>
      <c r="I975" t="s">
        <v>8245</v>
      </c>
      <c r="J975">
        <v>1447032093</v>
      </c>
      <c r="K975">
        <v>1441844493</v>
      </c>
      <c r="L975">
        <f>Table1[[#This Row],[launched_at]]/86400</f>
        <v>16688.014965277776</v>
      </c>
      <c r="M975" s="5" t="str">
        <f>TEXT(Table1[[#This Row],[div/86400]],"yyyy/mm/dd")</f>
        <v>1945/09/08</v>
      </c>
      <c r="N975" s="5">
        <f>Table1[[#This Row],[change to date]]+DATE(1970,1,1)</f>
        <v>42257</v>
      </c>
      <c r="O975" t="b">
        <v>0</v>
      </c>
      <c r="P975">
        <v>8</v>
      </c>
      <c r="Q975" t="b">
        <v>0</v>
      </c>
      <c r="R975" t="s">
        <v>8271</v>
      </c>
    </row>
    <row r="976" spans="1:18" ht="43.2" x14ac:dyDescent="0.55000000000000004">
      <c r="A976">
        <v>974</v>
      </c>
      <c r="B976" s="3" t="s">
        <v>975</v>
      </c>
      <c r="C976" s="3" t="s">
        <v>5084</v>
      </c>
      <c r="D976" s="10">
        <v>50000</v>
      </c>
      <c r="E976" s="12">
        <v>280</v>
      </c>
      <c r="F976" s="14">
        <f>Table1[[#This Row],[pledged]]/Table1[[#This Row],[goal]]*100</f>
        <v>0.55999999999999994</v>
      </c>
      <c r="G976" t="s">
        <v>8220</v>
      </c>
      <c r="H976" t="s">
        <v>8223</v>
      </c>
      <c r="I976" t="s">
        <v>8245</v>
      </c>
      <c r="J976">
        <v>1458925156</v>
      </c>
      <c r="K976">
        <v>1456336756</v>
      </c>
      <c r="L976">
        <f>Table1[[#This Row],[launched_at]]/86400</f>
        <v>16855.749490740742</v>
      </c>
      <c r="M976" s="5" t="str">
        <f>TEXT(Table1[[#This Row],[div/86400]],"yyyy/mm/dd")</f>
        <v>1946/02/22</v>
      </c>
      <c r="N976" s="5">
        <f>Table1[[#This Row],[change to date]]+DATE(1970,1,1)</f>
        <v>42424</v>
      </c>
      <c r="O976" t="b">
        <v>0</v>
      </c>
      <c r="P976">
        <v>3</v>
      </c>
      <c r="Q976" t="b">
        <v>0</v>
      </c>
      <c r="R976" t="s">
        <v>8271</v>
      </c>
    </row>
    <row r="977" spans="1:18" ht="43.2" x14ac:dyDescent="0.55000000000000004">
      <c r="A977">
        <v>975</v>
      </c>
      <c r="B977" s="3" t="s">
        <v>976</v>
      </c>
      <c r="C977" s="3" t="s">
        <v>5085</v>
      </c>
      <c r="D977" s="10">
        <v>100000</v>
      </c>
      <c r="E977" s="12">
        <v>2607</v>
      </c>
      <c r="F977" s="14">
        <f>Table1[[#This Row],[pledged]]/Table1[[#This Row],[goal]]*100</f>
        <v>2.6069999999999998</v>
      </c>
      <c r="G977" t="s">
        <v>8220</v>
      </c>
      <c r="H977" t="s">
        <v>8223</v>
      </c>
      <c r="I977" t="s">
        <v>8245</v>
      </c>
      <c r="J977">
        <v>1467132185</v>
      </c>
      <c r="K977">
        <v>1461948185</v>
      </c>
      <c r="L977">
        <f>Table1[[#This Row],[launched_at]]/86400</f>
        <v>16920.696585648147</v>
      </c>
      <c r="M977" s="5" t="str">
        <f>TEXT(Table1[[#This Row],[div/86400]],"yyyy/mm/dd")</f>
        <v>1946/04/28</v>
      </c>
      <c r="N977" s="5">
        <f>Table1[[#This Row],[change to date]]+DATE(1970,1,1)</f>
        <v>42489</v>
      </c>
      <c r="O977" t="b">
        <v>0</v>
      </c>
      <c r="P977">
        <v>24</v>
      </c>
      <c r="Q977" t="b">
        <v>0</v>
      </c>
      <c r="R977" t="s">
        <v>8271</v>
      </c>
    </row>
    <row r="978" spans="1:18" ht="43.2" x14ac:dyDescent="0.55000000000000004">
      <c r="A978">
        <v>976</v>
      </c>
      <c r="B978" s="3" t="s">
        <v>977</v>
      </c>
      <c r="C978" s="3" t="s">
        <v>5086</v>
      </c>
      <c r="D978" s="10">
        <v>150000</v>
      </c>
      <c r="E978" s="12">
        <v>2889</v>
      </c>
      <c r="F978" s="14">
        <f>Table1[[#This Row],[pledged]]/Table1[[#This Row],[goal]]*100</f>
        <v>1.9259999999999999</v>
      </c>
      <c r="G978" t="s">
        <v>8220</v>
      </c>
      <c r="H978" t="s">
        <v>8225</v>
      </c>
      <c r="I978" t="s">
        <v>8247</v>
      </c>
      <c r="J978">
        <v>1439515497</v>
      </c>
      <c r="K978">
        <v>1435627497</v>
      </c>
      <c r="L978">
        <f>Table1[[#This Row],[launched_at]]/86400</f>
        <v>16616.058993055554</v>
      </c>
      <c r="M978" s="5" t="str">
        <f>TEXT(Table1[[#This Row],[div/86400]],"yyyy/mm/dd")</f>
        <v>1945/06/28</v>
      </c>
      <c r="N978" s="5">
        <f>Table1[[#This Row],[change to date]]+DATE(1970,1,1)</f>
        <v>42185</v>
      </c>
      <c r="O978" t="b">
        <v>0</v>
      </c>
      <c r="P978">
        <v>18</v>
      </c>
      <c r="Q978" t="b">
        <v>0</v>
      </c>
      <c r="R978" t="s">
        <v>8271</v>
      </c>
    </row>
    <row r="979" spans="1:18" ht="43.2" x14ac:dyDescent="0.55000000000000004">
      <c r="A979">
        <v>977</v>
      </c>
      <c r="B979" s="3" t="s">
        <v>978</v>
      </c>
      <c r="C979" s="3" t="s">
        <v>5087</v>
      </c>
      <c r="D979" s="10">
        <v>2700</v>
      </c>
      <c r="E979" s="12">
        <v>909</v>
      </c>
      <c r="F979" s="14">
        <f>Table1[[#This Row],[pledged]]/Table1[[#This Row],[goal]]*100</f>
        <v>33.666666666666664</v>
      </c>
      <c r="G979" t="s">
        <v>8220</v>
      </c>
      <c r="H979" t="s">
        <v>8238</v>
      </c>
      <c r="I979" t="s">
        <v>8248</v>
      </c>
      <c r="J979">
        <v>1456094197</v>
      </c>
      <c r="K979">
        <v>1453502197</v>
      </c>
      <c r="L979">
        <f>Table1[[#This Row],[launched_at]]/86400</f>
        <v>16822.942094907408</v>
      </c>
      <c r="M979" s="5" t="str">
        <f>TEXT(Table1[[#This Row],[div/86400]],"yyyy/mm/dd")</f>
        <v>1946/01/20</v>
      </c>
      <c r="N979" s="5">
        <f>Table1[[#This Row],[change to date]]+DATE(1970,1,1)</f>
        <v>42391</v>
      </c>
      <c r="O979" t="b">
        <v>0</v>
      </c>
      <c r="P979">
        <v>12</v>
      </c>
      <c r="Q979" t="b">
        <v>0</v>
      </c>
      <c r="R979" t="s">
        <v>8271</v>
      </c>
    </row>
    <row r="980" spans="1:18" ht="43.2" x14ac:dyDescent="0.55000000000000004">
      <c r="A980">
        <v>978</v>
      </c>
      <c r="B980" s="3" t="s">
        <v>979</v>
      </c>
      <c r="C980" s="3" t="s">
        <v>5088</v>
      </c>
      <c r="D980" s="10">
        <v>172889</v>
      </c>
      <c r="E980" s="12">
        <v>97273</v>
      </c>
      <c r="F980" s="14">
        <f>Table1[[#This Row],[pledged]]/Table1[[#This Row],[goal]]*100</f>
        <v>56.263267182990241</v>
      </c>
      <c r="G980" t="s">
        <v>8220</v>
      </c>
      <c r="H980" t="s">
        <v>8234</v>
      </c>
      <c r="I980" t="s">
        <v>8254</v>
      </c>
      <c r="J980">
        <v>1456385101</v>
      </c>
      <c r="K980">
        <v>1453793101</v>
      </c>
      <c r="L980">
        <f>Table1[[#This Row],[launched_at]]/86400</f>
        <v>16826.309039351851</v>
      </c>
      <c r="M980" s="5" t="str">
        <f>TEXT(Table1[[#This Row],[div/86400]],"yyyy/mm/dd")</f>
        <v>1946/01/24</v>
      </c>
      <c r="N980" s="5">
        <f>Table1[[#This Row],[change to date]]+DATE(1970,1,1)</f>
        <v>42395</v>
      </c>
      <c r="O980" t="b">
        <v>0</v>
      </c>
      <c r="P980">
        <v>123</v>
      </c>
      <c r="Q980" t="b">
        <v>0</v>
      </c>
      <c r="R980" t="s">
        <v>8271</v>
      </c>
    </row>
    <row r="981" spans="1:18" ht="43.2" x14ac:dyDescent="0.55000000000000004">
      <c r="A981">
        <v>979</v>
      </c>
      <c r="B981" s="3" t="s">
        <v>980</v>
      </c>
      <c r="C981" s="3" t="s">
        <v>5089</v>
      </c>
      <c r="D981" s="10">
        <v>35000</v>
      </c>
      <c r="E981" s="12">
        <v>28986.16</v>
      </c>
      <c r="F981" s="14">
        <f>Table1[[#This Row],[pledged]]/Table1[[#This Row],[goal]]*100</f>
        <v>82.817599999999999</v>
      </c>
      <c r="G981" t="s">
        <v>8220</v>
      </c>
      <c r="H981" t="s">
        <v>8223</v>
      </c>
      <c r="I981" t="s">
        <v>8245</v>
      </c>
      <c r="J981">
        <v>1466449140</v>
      </c>
      <c r="K981">
        <v>1463392828</v>
      </c>
      <c r="L981">
        <f>Table1[[#This Row],[launched_at]]/86400</f>
        <v>16937.416990740741</v>
      </c>
      <c r="M981" s="5" t="str">
        <f>TEXT(Table1[[#This Row],[div/86400]],"yyyy/mm/dd")</f>
        <v>1946/05/15</v>
      </c>
      <c r="N981" s="5">
        <f>Table1[[#This Row],[change to date]]+DATE(1970,1,1)</f>
        <v>42506</v>
      </c>
      <c r="O981" t="b">
        <v>0</v>
      </c>
      <c r="P981">
        <v>96</v>
      </c>
      <c r="Q981" t="b">
        <v>0</v>
      </c>
      <c r="R981" t="s">
        <v>8271</v>
      </c>
    </row>
    <row r="982" spans="1:18" ht="43.2" x14ac:dyDescent="0.55000000000000004">
      <c r="A982">
        <v>980</v>
      </c>
      <c r="B982" s="3" t="s">
        <v>981</v>
      </c>
      <c r="C982" s="3" t="s">
        <v>5090</v>
      </c>
      <c r="D982" s="10">
        <v>10000</v>
      </c>
      <c r="E982" s="12">
        <v>1486</v>
      </c>
      <c r="F982" s="14">
        <f>Table1[[#This Row],[pledged]]/Table1[[#This Row],[goal]]*100</f>
        <v>14.860000000000001</v>
      </c>
      <c r="G982" t="s">
        <v>8220</v>
      </c>
      <c r="H982" t="s">
        <v>8223</v>
      </c>
      <c r="I982" t="s">
        <v>8245</v>
      </c>
      <c r="J982">
        <v>1417387322</v>
      </c>
      <c r="K982">
        <v>1413495722</v>
      </c>
      <c r="L982">
        <f>Table1[[#This Row],[launched_at]]/86400</f>
        <v>16359.904189814815</v>
      </c>
      <c r="M982" s="5" t="str">
        <f>TEXT(Table1[[#This Row],[div/86400]],"yyyy/mm/dd")</f>
        <v>1944/10/14</v>
      </c>
      <c r="N982" s="5">
        <f>Table1[[#This Row],[change to date]]+DATE(1970,1,1)</f>
        <v>41928</v>
      </c>
      <c r="O982" t="b">
        <v>0</v>
      </c>
      <c r="P982">
        <v>31</v>
      </c>
      <c r="Q982" t="b">
        <v>0</v>
      </c>
      <c r="R982" t="s">
        <v>8271</v>
      </c>
    </row>
    <row r="983" spans="1:18" ht="43.2" x14ac:dyDescent="0.55000000000000004">
      <c r="A983">
        <v>981</v>
      </c>
      <c r="B983" s="3" t="s">
        <v>982</v>
      </c>
      <c r="C983" s="3" t="s">
        <v>5091</v>
      </c>
      <c r="D983" s="10">
        <v>88888</v>
      </c>
      <c r="E983" s="12">
        <v>11</v>
      </c>
      <c r="F983" s="14">
        <f>Table1[[#This Row],[pledged]]/Table1[[#This Row],[goal]]*100</f>
        <v>1.2375123751237513E-2</v>
      </c>
      <c r="G983" t="s">
        <v>8220</v>
      </c>
      <c r="H983" t="s">
        <v>8223</v>
      </c>
      <c r="I983" t="s">
        <v>8245</v>
      </c>
      <c r="J983">
        <v>1407624222</v>
      </c>
      <c r="K983">
        <v>1405032222</v>
      </c>
      <c r="L983">
        <f>Table1[[#This Row],[launched_at]]/86400</f>
        <v>16261.947013888888</v>
      </c>
      <c r="M983" s="5" t="str">
        <f>TEXT(Table1[[#This Row],[div/86400]],"yyyy/mm/dd")</f>
        <v>1944/07/08</v>
      </c>
      <c r="N983" s="5">
        <f>Table1[[#This Row],[change to date]]+DATE(1970,1,1)</f>
        <v>41830</v>
      </c>
      <c r="O983" t="b">
        <v>0</v>
      </c>
      <c r="P983">
        <v>4</v>
      </c>
      <c r="Q983" t="b">
        <v>0</v>
      </c>
      <c r="R983" t="s">
        <v>8271</v>
      </c>
    </row>
    <row r="984" spans="1:18" ht="28.8" x14ac:dyDescent="0.55000000000000004">
      <c r="A984">
        <v>982</v>
      </c>
      <c r="B984" s="3" t="s">
        <v>983</v>
      </c>
      <c r="C984" s="3" t="s">
        <v>5092</v>
      </c>
      <c r="D984" s="10">
        <v>17500</v>
      </c>
      <c r="E984" s="12">
        <v>3</v>
      </c>
      <c r="F984" s="14">
        <f>Table1[[#This Row],[pledged]]/Table1[[#This Row],[goal]]*100</f>
        <v>1.7142857142857144E-2</v>
      </c>
      <c r="G984" t="s">
        <v>8220</v>
      </c>
      <c r="H984" t="s">
        <v>8223</v>
      </c>
      <c r="I984" t="s">
        <v>8245</v>
      </c>
      <c r="J984">
        <v>1475431486</v>
      </c>
      <c r="K984">
        <v>1472839486</v>
      </c>
      <c r="L984">
        <f>Table1[[#This Row],[launched_at]]/86400</f>
        <v>17046.753310185184</v>
      </c>
      <c r="M984" s="5" t="str">
        <f>TEXT(Table1[[#This Row],[div/86400]],"yyyy/mm/dd")</f>
        <v>1946/09/01</v>
      </c>
      <c r="N984" s="5">
        <f>Table1[[#This Row],[change to date]]+DATE(1970,1,1)</f>
        <v>42615</v>
      </c>
      <c r="O984" t="b">
        <v>0</v>
      </c>
      <c r="P984">
        <v>3</v>
      </c>
      <c r="Q984" t="b">
        <v>0</v>
      </c>
      <c r="R984" t="s">
        <v>8271</v>
      </c>
    </row>
    <row r="985" spans="1:18" ht="43.2" x14ac:dyDescent="0.55000000000000004">
      <c r="A985">
        <v>983</v>
      </c>
      <c r="B985" s="3" t="s">
        <v>984</v>
      </c>
      <c r="C985" s="3" t="s">
        <v>5093</v>
      </c>
      <c r="D985" s="10">
        <v>104219</v>
      </c>
      <c r="E985" s="12">
        <v>30751</v>
      </c>
      <c r="F985" s="14">
        <f>Table1[[#This Row],[pledged]]/Table1[[#This Row],[goal]]*100</f>
        <v>29.506136117214709</v>
      </c>
      <c r="G985" t="s">
        <v>8220</v>
      </c>
      <c r="H985" t="s">
        <v>8226</v>
      </c>
      <c r="I985" t="s">
        <v>8248</v>
      </c>
      <c r="J985">
        <v>1471985640</v>
      </c>
      <c r="K985">
        <v>1469289685</v>
      </c>
      <c r="L985">
        <f>Table1[[#This Row],[launched_at]]/86400</f>
        <v>17005.667650462961</v>
      </c>
      <c r="M985" s="5" t="str">
        <f>TEXT(Table1[[#This Row],[div/86400]],"yyyy/mm/dd")</f>
        <v>1946/07/22</v>
      </c>
      <c r="N985" s="5">
        <f>Table1[[#This Row],[change to date]]+DATE(1970,1,1)</f>
        <v>42574</v>
      </c>
      <c r="O985" t="b">
        <v>0</v>
      </c>
      <c r="P985">
        <v>179</v>
      </c>
      <c r="Q985" t="b">
        <v>0</v>
      </c>
      <c r="R985" t="s">
        <v>8271</v>
      </c>
    </row>
    <row r="986" spans="1:18" ht="72" x14ac:dyDescent="0.55000000000000004">
      <c r="A986">
        <v>984</v>
      </c>
      <c r="B986" s="3" t="s">
        <v>985</v>
      </c>
      <c r="C986" s="3" t="s">
        <v>5094</v>
      </c>
      <c r="D986" s="10">
        <v>10000</v>
      </c>
      <c r="E986" s="12">
        <v>106</v>
      </c>
      <c r="F986" s="14">
        <f>Table1[[#This Row],[pledged]]/Table1[[#This Row],[goal]]*100</f>
        <v>1.06</v>
      </c>
      <c r="G986" t="s">
        <v>8220</v>
      </c>
      <c r="H986" t="s">
        <v>8223</v>
      </c>
      <c r="I986" t="s">
        <v>8245</v>
      </c>
      <c r="J986">
        <v>1427507208</v>
      </c>
      <c r="K986">
        <v>1424918808</v>
      </c>
      <c r="L986">
        <f>Table1[[#This Row],[launched_at]]/86400</f>
        <v>16492.115833333333</v>
      </c>
      <c r="M986" s="5" t="str">
        <f>TEXT(Table1[[#This Row],[div/86400]],"yyyy/mm/dd")</f>
        <v>1945/02/24</v>
      </c>
      <c r="N986" s="5">
        <f>Table1[[#This Row],[change to date]]+DATE(1970,1,1)</f>
        <v>42061</v>
      </c>
      <c r="O986" t="b">
        <v>0</v>
      </c>
      <c r="P986">
        <v>3</v>
      </c>
      <c r="Q986" t="b">
        <v>0</v>
      </c>
      <c r="R986" t="s">
        <v>8271</v>
      </c>
    </row>
    <row r="987" spans="1:18" ht="43.2" x14ac:dyDescent="0.55000000000000004">
      <c r="A987">
        <v>985</v>
      </c>
      <c r="B987" s="3" t="s">
        <v>986</v>
      </c>
      <c r="C987" s="3" t="s">
        <v>5095</v>
      </c>
      <c r="D987" s="10">
        <v>30000</v>
      </c>
      <c r="E987" s="12">
        <v>1888</v>
      </c>
      <c r="F987" s="14">
        <f>Table1[[#This Row],[pledged]]/Table1[[#This Row],[goal]]*100</f>
        <v>6.293333333333333</v>
      </c>
      <c r="G987" t="s">
        <v>8220</v>
      </c>
      <c r="H987" t="s">
        <v>8235</v>
      </c>
      <c r="I987" t="s">
        <v>8248</v>
      </c>
      <c r="J987">
        <v>1451602800</v>
      </c>
      <c r="K987">
        <v>1449011610</v>
      </c>
      <c r="L987">
        <f>Table1[[#This Row],[launched_at]]/86400</f>
        <v>16770.967708333334</v>
      </c>
      <c r="M987" s="5" t="str">
        <f>TEXT(Table1[[#This Row],[div/86400]],"yyyy/mm/dd")</f>
        <v>1945/11/29</v>
      </c>
      <c r="N987" s="5">
        <f>Table1[[#This Row],[change to date]]+DATE(1970,1,1)</f>
        <v>42339</v>
      </c>
      <c r="O987" t="b">
        <v>0</v>
      </c>
      <c r="P987">
        <v>23</v>
      </c>
      <c r="Q987" t="b">
        <v>0</v>
      </c>
      <c r="R987" t="s">
        <v>8271</v>
      </c>
    </row>
    <row r="988" spans="1:18" ht="43.2" x14ac:dyDescent="0.55000000000000004">
      <c r="A988">
        <v>986</v>
      </c>
      <c r="B988" s="3" t="s">
        <v>987</v>
      </c>
      <c r="C988" s="3" t="s">
        <v>5096</v>
      </c>
      <c r="D988" s="10">
        <v>20000</v>
      </c>
      <c r="E988" s="12">
        <v>2550</v>
      </c>
      <c r="F988" s="14">
        <f>Table1[[#This Row],[pledged]]/Table1[[#This Row],[goal]]*100</f>
        <v>12.75</v>
      </c>
      <c r="G988" t="s">
        <v>8220</v>
      </c>
      <c r="H988" t="s">
        <v>8224</v>
      </c>
      <c r="I988" t="s">
        <v>8246</v>
      </c>
      <c r="J988">
        <v>1452384000</v>
      </c>
      <c r="K988">
        <v>1447698300</v>
      </c>
      <c r="L988">
        <f>Table1[[#This Row],[launched_at]]/86400</f>
        <v>16755.767361111109</v>
      </c>
      <c r="M988" s="5" t="str">
        <f>TEXT(Table1[[#This Row],[div/86400]],"yyyy/mm/dd")</f>
        <v>1945/11/14</v>
      </c>
      <c r="N988" s="5">
        <f>Table1[[#This Row],[change to date]]+DATE(1970,1,1)</f>
        <v>42324</v>
      </c>
      <c r="O988" t="b">
        <v>0</v>
      </c>
      <c r="P988">
        <v>23</v>
      </c>
      <c r="Q988" t="b">
        <v>0</v>
      </c>
      <c r="R988" t="s">
        <v>8271</v>
      </c>
    </row>
    <row r="989" spans="1:18" ht="43.2" x14ac:dyDescent="0.55000000000000004">
      <c r="A989">
        <v>987</v>
      </c>
      <c r="B989" s="3" t="s">
        <v>988</v>
      </c>
      <c r="C989" s="3" t="s">
        <v>5097</v>
      </c>
      <c r="D989" s="10">
        <v>50000</v>
      </c>
      <c r="E989" s="12">
        <v>6610</v>
      </c>
      <c r="F989" s="14">
        <f>Table1[[#This Row],[pledged]]/Table1[[#This Row],[goal]]*100</f>
        <v>13.22</v>
      </c>
      <c r="G989" t="s">
        <v>8220</v>
      </c>
      <c r="H989" t="s">
        <v>8232</v>
      </c>
      <c r="I989" t="s">
        <v>8248</v>
      </c>
      <c r="J989">
        <v>1403507050</v>
      </c>
      <c r="K989">
        <v>1400051050</v>
      </c>
      <c r="L989">
        <f>Table1[[#This Row],[launched_at]]/86400</f>
        <v>16204.294560185184</v>
      </c>
      <c r="M989" s="5" t="str">
        <f>TEXT(Table1[[#This Row],[div/86400]],"yyyy/mm/dd")</f>
        <v>1944/05/12</v>
      </c>
      <c r="N989" s="5">
        <f>Table1[[#This Row],[change to date]]+DATE(1970,1,1)</f>
        <v>41773</v>
      </c>
      <c r="O989" t="b">
        <v>0</v>
      </c>
      <c r="P989">
        <v>41</v>
      </c>
      <c r="Q989" t="b">
        <v>0</v>
      </c>
      <c r="R989" t="s">
        <v>8271</v>
      </c>
    </row>
    <row r="990" spans="1:18" ht="43.2" x14ac:dyDescent="0.55000000000000004">
      <c r="A990">
        <v>988</v>
      </c>
      <c r="B990" s="3" t="s">
        <v>989</v>
      </c>
      <c r="C990" s="3" t="s">
        <v>5098</v>
      </c>
      <c r="D990" s="10">
        <v>5000</v>
      </c>
      <c r="E990" s="12">
        <v>0</v>
      </c>
      <c r="F990" s="14">
        <f>Table1[[#This Row],[pledged]]/Table1[[#This Row],[goal]]*100</f>
        <v>0</v>
      </c>
      <c r="G990" t="s">
        <v>8220</v>
      </c>
      <c r="H990" t="s">
        <v>8236</v>
      </c>
      <c r="I990" t="s">
        <v>8248</v>
      </c>
      <c r="J990">
        <v>1475310825</v>
      </c>
      <c r="K990">
        <v>1472718825</v>
      </c>
      <c r="L990">
        <f>Table1[[#This Row],[launched_at]]/86400</f>
        <v>17045.356770833332</v>
      </c>
      <c r="M990" s="5" t="str">
        <f>TEXT(Table1[[#This Row],[div/86400]],"yyyy/mm/dd")</f>
        <v>1946/08/31</v>
      </c>
      <c r="N990" s="5">
        <f>Table1[[#This Row],[change to date]]+DATE(1970,1,1)</f>
        <v>42614</v>
      </c>
      <c r="O990" t="b">
        <v>0</v>
      </c>
      <c r="P990">
        <v>0</v>
      </c>
      <c r="Q990" t="b">
        <v>0</v>
      </c>
      <c r="R990" t="s">
        <v>8271</v>
      </c>
    </row>
    <row r="991" spans="1:18" x14ac:dyDescent="0.55000000000000004">
      <c r="A991">
        <v>989</v>
      </c>
      <c r="B991" s="3" t="s">
        <v>990</v>
      </c>
      <c r="C991" s="3" t="s">
        <v>5099</v>
      </c>
      <c r="D991" s="10">
        <v>10000</v>
      </c>
      <c r="E991" s="12">
        <v>1677</v>
      </c>
      <c r="F991" s="14">
        <f>Table1[[#This Row],[pledged]]/Table1[[#This Row],[goal]]*100</f>
        <v>16.77</v>
      </c>
      <c r="G991" t="s">
        <v>8220</v>
      </c>
      <c r="H991" t="s">
        <v>8223</v>
      </c>
      <c r="I991" t="s">
        <v>8245</v>
      </c>
      <c r="J991">
        <v>1475101495</v>
      </c>
      <c r="K991">
        <v>1472509495</v>
      </c>
      <c r="L991">
        <f>Table1[[#This Row],[launched_at]]/86400</f>
        <v>17042.933969907408</v>
      </c>
      <c r="M991" s="5" t="str">
        <f>TEXT(Table1[[#This Row],[div/86400]],"yyyy/mm/dd")</f>
        <v>1946/08/28</v>
      </c>
      <c r="N991" s="5">
        <f>Table1[[#This Row],[change to date]]+DATE(1970,1,1)</f>
        <v>42611</v>
      </c>
      <c r="O991" t="b">
        <v>0</v>
      </c>
      <c r="P991">
        <v>32</v>
      </c>
      <c r="Q991" t="b">
        <v>0</v>
      </c>
      <c r="R991" t="s">
        <v>8271</v>
      </c>
    </row>
    <row r="992" spans="1:18" ht="43.2" x14ac:dyDescent="0.55000000000000004">
      <c r="A992">
        <v>990</v>
      </c>
      <c r="B992" s="3" t="s">
        <v>991</v>
      </c>
      <c r="C992" s="3" t="s">
        <v>5100</v>
      </c>
      <c r="D992" s="10">
        <v>25000</v>
      </c>
      <c r="E992" s="12">
        <v>26</v>
      </c>
      <c r="F992" s="14">
        <f>Table1[[#This Row],[pledged]]/Table1[[#This Row],[goal]]*100</f>
        <v>0.104</v>
      </c>
      <c r="G992" t="s">
        <v>8220</v>
      </c>
      <c r="H992" t="s">
        <v>8223</v>
      </c>
      <c r="I992" t="s">
        <v>8245</v>
      </c>
      <c r="J992">
        <v>1409770164</v>
      </c>
      <c r="K992">
        <v>1407178164</v>
      </c>
      <c r="L992">
        <f>Table1[[#This Row],[launched_at]]/86400</f>
        <v>16286.784305555555</v>
      </c>
      <c r="M992" s="5" t="str">
        <f>TEXT(Table1[[#This Row],[div/86400]],"yyyy/mm/dd")</f>
        <v>1944/08/02</v>
      </c>
      <c r="N992" s="5">
        <f>Table1[[#This Row],[change to date]]+DATE(1970,1,1)</f>
        <v>41855</v>
      </c>
      <c r="O992" t="b">
        <v>0</v>
      </c>
      <c r="P992">
        <v>2</v>
      </c>
      <c r="Q992" t="b">
        <v>0</v>
      </c>
      <c r="R992" t="s">
        <v>8271</v>
      </c>
    </row>
    <row r="993" spans="1:18" ht="57.6" x14ac:dyDescent="0.55000000000000004">
      <c r="A993">
        <v>991</v>
      </c>
      <c r="B993" s="3" t="s">
        <v>992</v>
      </c>
      <c r="C993" s="3" t="s">
        <v>5101</v>
      </c>
      <c r="D993" s="10">
        <v>5000</v>
      </c>
      <c r="E993" s="12">
        <v>212</v>
      </c>
      <c r="F993" s="14">
        <f>Table1[[#This Row],[pledged]]/Table1[[#This Row],[goal]]*100</f>
        <v>4.24</v>
      </c>
      <c r="G993" t="s">
        <v>8220</v>
      </c>
      <c r="H993" t="s">
        <v>8224</v>
      </c>
      <c r="I993" t="s">
        <v>8246</v>
      </c>
      <c r="J993">
        <v>1468349460</v>
      </c>
      <c r="K993">
        <v>1466186988</v>
      </c>
      <c r="L993">
        <f>Table1[[#This Row],[launched_at]]/86400</f>
        <v>16969.756805555557</v>
      </c>
      <c r="M993" s="5" t="str">
        <f>TEXT(Table1[[#This Row],[div/86400]],"yyyy/mm/dd")</f>
        <v>1946/06/16</v>
      </c>
      <c r="N993" s="5">
        <f>Table1[[#This Row],[change to date]]+DATE(1970,1,1)</f>
        <v>42538</v>
      </c>
      <c r="O993" t="b">
        <v>0</v>
      </c>
      <c r="P993">
        <v>7</v>
      </c>
      <c r="Q993" t="b">
        <v>0</v>
      </c>
      <c r="R993" t="s">
        <v>8271</v>
      </c>
    </row>
    <row r="994" spans="1:18" ht="43.2" x14ac:dyDescent="0.55000000000000004">
      <c r="A994">
        <v>992</v>
      </c>
      <c r="B994" s="3" t="s">
        <v>993</v>
      </c>
      <c r="C994" s="3" t="s">
        <v>5102</v>
      </c>
      <c r="D994" s="10">
        <v>100000</v>
      </c>
      <c r="E994" s="12">
        <v>467</v>
      </c>
      <c r="F994" s="14">
        <f>Table1[[#This Row],[pledged]]/Table1[[#This Row],[goal]]*100</f>
        <v>0.46699999999999997</v>
      </c>
      <c r="G994" t="s">
        <v>8220</v>
      </c>
      <c r="H994" t="s">
        <v>8223</v>
      </c>
      <c r="I994" t="s">
        <v>8245</v>
      </c>
      <c r="J994">
        <v>1462655519</v>
      </c>
      <c r="K994">
        <v>1457475119</v>
      </c>
      <c r="L994">
        <f>Table1[[#This Row],[launched_at]]/86400</f>
        <v>16868.924988425926</v>
      </c>
      <c r="M994" s="5" t="str">
        <f>TEXT(Table1[[#This Row],[div/86400]],"yyyy/mm/dd")</f>
        <v>1946/03/07</v>
      </c>
      <c r="N994" s="5">
        <f>Table1[[#This Row],[change to date]]+DATE(1970,1,1)</f>
        <v>42437</v>
      </c>
      <c r="O994" t="b">
        <v>0</v>
      </c>
      <c r="P994">
        <v>4</v>
      </c>
      <c r="Q994" t="b">
        <v>0</v>
      </c>
      <c r="R994" t="s">
        <v>8271</v>
      </c>
    </row>
    <row r="995" spans="1:18" ht="43.2" x14ac:dyDescent="0.55000000000000004">
      <c r="A995">
        <v>993</v>
      </c>
      <c r="B995" s="3" t="s">
        <v>994</v>
      </c>
      <c r="C995" s="3" t="s">
        <v>5103</v>
      </c>
      <c r="D995" s="10">
        <v>70000</v>
      </c>
      <c r="E995" s="12">
        <v>17561</v>
      </c>
      <c r="F995" s="14">
        <f>Table1[[#This Row],[pledged]]/Table1[[#This Row],[goal]]*100</f>
        <v>25.087142857142858</v>
      </c>
      <c r="G995" t="s">
        <v>8220</v>
      </c>
      <c r="H995" t="s">
        <v>8223</v>
      </c>
      <c r="I995" t="s">
        <v>8245</v>
      </c>
      <c r="J995">
        <v>1478926800</v>
      </c>
      <c r="K995">
        <v>1476054568</v>
      </c>
      <c r="L995">
        <f>Table1[[#This Row],[launched_at]]/86400</f>
        <v>17083.964907407408</v>
      </c>
      <c r="M995" s="5" t="str">
        <f>TEXT(Table1[[#This Row],[div/86400]],"yyyy/mm/dd")</f>
        <v>1946/10/08</v>
      </c>
      <c r="N995" s="5">
        <f>Table1[[#This Row],[change to date]]+DATE(1970,1,1)</f>
        <v>42652</v>
      </c>
      <c r="O995" t="b">
        <v>0</v>
      </c>
      <c r="P995">
        <v>196</v>
      </c>
      <c r="Q995" t="b">
        <v>0</v>
      </c>
      <c r="R995" t="s">
        <v>8271</v>
      </c>
    </row>
    <row r="996" spans="1:18" ht="57.6" x14ac:dyDescent="0.55000000000000004">
      <c r="A996">
        <v>994</v>
      </c>
      <c r="B996" s="3" t="s">
        <v>995</v>
      </c>
      <c r="C996" s="3" t="s">
        <v>5104</v>
      </c>
      <c r="D996" s="10">
        <v>200000</v>
      </c>
      <c r="E996" s="12">
        <v>4669</v>
      </c>
      <c r="F996" s="14">
        <f>Table1[[#This Row],[pledged]]/Table1[[#This Row],[goal]]*100</f>
        <v>2.3345000000000002</v>
      </c>
      <c r="G996" t="s">
        <v>8220</v>
      </c>
      <c r="H996" t="s">
        <v>8223</v>
      </c>
      <c r="I996" t="s">
        <v>8245</v>
      </c>
      <c r="J996">
        <v>1417388340</v>
      </c>
      <c r="K996">
        <v>1412835530</v>
      </c>
      <c r="L996">
        <f>Table1[[#This Row],[launched_at]]/86400</f>
        <v>16352.263078703703</v>
      </c>
      <c r="M996" s="5" t="str">
        <f>TEXT(Table1[[#This Row],[div/86400]],"yyyy/mm/dd")</f>
        <v>1944/10/07</v>
      </c>
      <c r="N996" s="5">
        <f>Table1[[#This Row],[change to date]]+DATE(1970,1,1)</f>
        <v>41921</v>
      </c>
      <c r="O996" t="b">
        <v>0</v>
      </c>
      <c r="P996">
        <v>11</v>
      </c>
      <c r="Q996" t="b">
        <v>0</v>
      </c>
      <c r="R996" t="s">
        <v>8271</v>
      </c>
    </row>
    <row r="997" spans="1:18" ht="43.2" x14ac:dyDescent="0.55000000000000004">
      <c r="A997">
        <v>995</v>
      </c>
      <c r="B997" s="3" t="s">
        <v>996</v>
      </c>
      <c r="C997" s="3" t="s">
        <v>5105</v>
      </c>
      <c r="D997" s="10">
        <v>10000</v>
      </c>
      <c r="E997" s="12">
        <v>726</v>
      </c>
      <c r="F997" s="14">
        <f>Table1[[#This Row],[pledged]]/Table1[[#This Row],[goal]]*100</f>
        <v>7.26</v>
      </c>
      <c r="G997" t="s">
        <v>8220</v>
      </c>
      <c r="H997" t="s">
        <v>8223</v>
      </c>
      <c r="I997" t="s">
        <v>8245</v>
      </c>
      <c r="J997">
        <v>1417276800</v>
      </c>
      <c r="K997">
        <v>1415140480</v>
      </c>
      <c r="L997">
        <f>Table1[[#This Row],[launched_at]]/86400</f>
        <v>16378.940740740742</v>
      </c>
      <c r="M997" s="5" t="str">
        <f>TEXT(Table1[[#This Row],[div/86400]],"yyyy/mm/dd")</f>
        <v>1944/11/02</v>
      </c>
      <c r="N997" s="5">
        <f>Table1[[#This Row],[change to date]]+DATE(1970,1,1)</f>
        <v>41947</v>
      </c>
      <c r="O997" t="b">
        <v>0</v>
      </c>
      <c r="P997">
        <v>9</v>
      </c>
      <c r="Q997" t="b">
        <v>0</v>
      </c>
      <c r="R997" t="s">
        <v>8271</v>
      </c>
    </row>
    <row r="998" spans="1:18" ht="28.8" x14ac:dyDescent="0.55000000000000004">
      <c r="A998">
        <v>996</v>
      </c>
      <c r="B998" s="3" t="s">
        <v>997</v>
      </c>
      <c r="C998" s="3" t="s">
        <v>5106</v>
      </c>
      <c r="D998" s="10">
        <v>4000</v>
      </c>
      <c r="E998" s="12">
        <v>65</v>
      </c>
      <c r="F998" s="14">
        <f>Table1[[#This Row],[pledged]]/Table1[[#This Row],[goal]]*100</f>
        <v>1.625</v>
      </c>
      <c r="G998" t="s">
        <v>8220</v>
      </c>
      <c r="H998" t="s">
        <v>8223</v>
      </c>
      <c r="I998" t="s">
        <v>8245</v>
      </c>
      <c r="J998">
        <v>1406474820</v>
      </c>
      <c r="K998">
        <v>1403902060</v>
      </c>
      <c r="L998">
        <f>Table1[[#This Row],[launched_at]]/86400</f>
        <v>16248.866435185186</v>
      </c>
      <c r="M998" s="5" t="str">
        <f>TEXT(Table1[[#This Row],[div/86400]],"yyyy/mm/dd")</f>
        <v>1944/06/25</v>
      </c>
      <c r="N998" s="5">
        <f>Table1[[#This Row],[change to date]]+DATE(1970,1,1)</f>
        <v>41817</v>
      </c>
      <c r="O998" t="b">
        <v>0</v>
      </c>
      <c r="P998">
        <v>5</v>
      </c>
      <c r="Q998" t="b">
        <v>0</v>
      </c>
      <c r="R998" t="s">
        <v>8271</v>
      </c>
    </row>
    <row r="999" spans="1:18" ht="28.8" x14ac:dyDescent="0.55000000000000004">
      <c r="A999">
        <v>997</v>
      </c>
      <c r="B999" s="3" t="s">
        <v>998</v>
      </c>
      <c r="C999" s="3" t="s">
        <v>5107</v>
      </c>
      <c r="D999" s="10">
        <v>5000</v>
      </c>
      <c r="E999" s="12">
        <v>65</v>
      </c>
      <c r="F999" s="14">
        <f>Table1[[#This Row],[pledged]]/Table1[[#This Row],[goal]]*100</f>
        <v>1.3</v>
      </c>
      <c r="G999" t="s">
        <v>8220</v>
      </c>
      <c r="H999" t="s">
        <v>8223</v>
      </c>
      <c r="I999" t="s">
        <v>8245</v>
      </c>
      <c r="J999">
        <v>1417145297</v>
      </c>
      <c r="K999">
        <v>1414549697</v>
      </c>
      <c r="L999">
        <f>Table1[[#This Row],[launched_at]]/86400</f>
        <v>16372.102974537038</v>
      </c>
      <c r="M999" s="5" t="str">
        <f>TEXT(Table1[[#This Row],[div/86400]],"yyyy/mm/dd")</f>
        <v>1944/10/27</v>
      </c>
      <c r="N999" s="5">
        <f>Table1[[#This Row],[change to date]]+DATE(1970,1,1)</f>
        <v>41941</v>
      </c>
      <c r="O999" t="b">
        <v>0</v>
      </c>
      <c r="P999">
        <v>8</v>
      </c>
      <c r="Q999" t="b">
        <v>0</v>
      </c>
      <c r="R999" t="s">
        <v>8271</v>
      </c>
    </row>
    <row r="1000" spans="1:18" ht="28.8" x14ac:dyDescent="0.55000000000000004">
      <c r="A1000">
        <v>998</v>
      </c>
      <c r="B1000" s="3" t="s">
        <v>999</v>
      </c>
      <c r="C1000" s="3" t="s">
        <v>5108</v>
      </c>
      <c r="D1000" s="10">
        <v>60000</v>
      </c>
      <c r="E1000" s="12">
        <v>35135</v>
      </c>
      <c r="F1000" s="14">
        <f>Table1[[#This Row],[pledged]]/Table1[[#This Row],[goal]]*100</f>
        <v>58.558333333333337</v>
      </c>
      <c r="G1000" t="s">
        <v>8220</v>
      </c>
      <c r="H1000" t="s">
        <v>8228</v>
      </c>
      <c r="I1000" t="s">
        <v>8250</v>
      </c>
      <c r="J1000">
        <v>1447909401</v>
      </c>
      <c r="K1000">
        <v>1444017801</v>
      </c>
      <c r="L1000">
        <f>Table1[[#This Row],[launched_at]]/86400</f>
        <v>16713.168993055555</v>
      </c>
      <c r="M1000" s="5" t="str">
        <f>TEXT(Table1[[#This Row],[div/86400]],"yyyy/mm/dd")</f>
        <v>1945/10/03</v>
      </c>
      <c r="N1000" s="5">
        <f>Table1[[#This Row],[change to date]]+DATE(1970,1,1)</f>
        <v>42282</v>
      </c>
      <c r="O1000" t="b">
        <v>0</v>
      </c>
      <c r="P1000">
        <v>229</v>
      </c>
      <c r="Q1000" t="b">
        <v>0</v>
      </c>
      <c r="R1000" t="s">
        <v>8271</v>
      </c>
    </row>
    <row r="1001" spans="1:18" ht="28.8" x14ac:dyDescent="0.55000000000000004">
      <c r="A1001">
        <v>999</v>
      </c>
      <c r="B1001" s="3" t="s">
        <v>1000</v>
      </c>
      <c r="C1001" s="3" t="s">
        <v>5109</v>
      </c>
      <c r="D1001" s="10">
        <v>150000</v>
      </c>
      <c r="E1001" s="12">
        <v>11683</v>
      </c>
      <c r="F1001" s="14">
        <f>Table1[[#This Row],[pledged]]/Table1[[#This Row],[goal]]*100</f>
        <v>7.7886666666666677</v>
      </c>
      <c r="G1001" t="s">
        <v>8220</v>
      </c>
      <c r="H1001" t="s">
        <v>8228</v>
      </c>
      <c r="I1001" t="s">
        <v>8250</v>
      </c>
      <c r="J1001">
        <v>1415865720</v>
      </c>
      <c r="K1001">
        <v>1413270690</v>
      </c>
      <c r="L1001">
        <f>Table1[[#This Row],[launched_at]]/86400</f>
        <v>16357.299652777778</v>
      </c>
      <c r="M1001" s="5" t="str">
        <f>TEXT(Table1[[#This Row],[div/86400]],"yyyy/mm/dd")</f>
        <v>1944/10/12</v>
      </c>
      <c r="N1001" s="5">
        <f>Table1[[#This Row],[change to date]]+DATE(1970,1,1)</f>
        <v>41926</v>
      </c>
      <c r="O1001" t="b">
        <v>0</v>
      </c>
      <c r="P1001">
        <v>40</v>
      </c>
      <c r="Q1001" t="b">
        <v>0</v>
      </c>
      <c r="R1001" t="s">
        <v>8271</v>
      </c>
    </row>
    <row r="1002" spans="1:18" ht="43.2" x14ac:dyDescent="0.55000000000000004">
      <c r="A1002">
        <v>1000</v>
      </c>
      <c r="B1002" s="3" t="s">
        <v>1001</v>
      </c>
      <c r="C1002" s="3" t="s">
        <v>5110</v>
      </c>
      <c r="D1002" s="10">
        <v>894700</v>
      </c>
      <c r="E1002" s="12">
        <v>19824</v>
      </c>
      <c r="F1002" s="14">
        <f>Table1[[#This Row],[pledged]]/Table1[[#This Row],[goal]]*100</f>
        <v>2.2157147647256061</v>
      </c>
      <c r="G1002" t="s">
        <v>8219</v>
      </c>
      <c r="H1002" t="s">
        <v>8223</v>
      </c>
      <c r="I1002" t="s">
        <v>8245</v>
      </c>
      <c r="J1002">
        <v>1489537560</v>
      </c>
      <c r="K1002">
        <v>1484357160</v>
      </c>
      <c r="L1002">
        <f>Table1[[#This Row],[launched_at]]/86400</f>
        <v>17180.05972222222</v>
      </c>
      <c r="M1002" s="5" t="str">
        <f>TEXT(Table1[[#This Row],[div/86400]],"yyyy/mm/dd")</f>
        <v>1947/01/13</v>
      </c>
      <c r="N1002" s="5">
        <f>Table1[[#This Row],[change to date]]+DATE(1970,1,1)</f>
        <v>42749</v>
      </c>
      <c r="O1002" t="b">
        <v>0</v>
      </c>
      <c r="P1002">
        <v>6</v>
      </c>
      <c r="Q1002" t="b">
        <v>0</v>
      </c>
      <c r="R1002" t="s">
        <v>8271</v>
      </c>
    </row>
    <row r="1003" spans="1:18" ht="43.2" x14ac:dyDescent="0.55000000000000004">
      <c r="A1003">
        <v>1001</v>
      </c>
      <c r="B1003" s="3" t="s">
        <v>1002</v>
      </c>
      <c r="C1003" s="3" t="s">
        <v>5111</v>
      </c>
      <c r="D1003" s="10">
        <v>5000</v>
      </c>
      <c r="E1003" s="12">
        <v>5200</v>
      </c>
      <c r="F1003" s="14">
        <f>Table1[[#This Row],[pledged]]/Table1[[#This Row],[goal]]*100</f>
        <v>104</v>
      </c>
      <c r="G1003" t="s">
        <v>8219</v>
      </c>
      <c r="H1003" t="s">
        <v>8224</v>
      </c>
      <c r="I1003" t="s">
        <v>8246</v>
      </c>
      <c r="J1003">
        <v>1485796613</v>
      </c>
      <c r="K1003">
        <v>1481908613</v>
      </c>
      <c r="L1003">
        <f>Table1[[#This Row],[launched_at]]/86400</f>
        <v>17151.720057870371</v>
      </c>
      <c r="M1003" s="5" t="str">
        <f>TEXT(Table1[[#This Row],[div/86400]],"yyyy/mm/dd")</f>
        <v>1946/12/15</v>
      </c>
      <c r="N1003" s="5">
        <f>Table1[[#This Row],[change to date]]+DATE(1970,1,1)</f>
        <v>42720</v>
      </c>
      <c r="O1003" t="b">
        <v>0</v>
      </c>
      <c r="P1003">
        <v>4</v>
      </c>
      <c r="Q1003" t="b">
        <v>0</v>
      </c>
      <c r="R1003" t="s">
        <v>8271</v>
      </c>
    </row>
    <row r="1004" spans="1:18" ht="43.2" x14ac:dyDescent="0.55000000000000004">
      <c r="A1004">
        <v>1002</v>
      </c>
      <c r="B1004" s="3" t="s">
        <v>1003</v>
      </c>
      <c r="C1004" s="3" t="s">
        <v>5112</v>
      </c>
      <c r="D1004" s="10">
        <v>9999</v>
      </c>
      <c r="E1004" s="12">
        <v>2960</v>
      </c>
      <c r="F1004" s="14">
        <f>Table1[[#This Row],[pledged]]/Table1[[#This Row],[goal]]*100</f>
        <v>29.6029602960296</v>
      </c>
      <c r="G1004" t="s">
        <v>8219</v>
      </c>
      <c r="H1004" t="s">
        <v>8223</v>
      </c>
      <c r="I1004" t="s">
        <v>8245</v>
      </c>
      <c r="J1004">
        <v>1450331940</v>
      </c>
      <c r="K1004">
        <v>1447777514</v>
      </c>
      <c r="L1004">
        <f>Table1[[#This Row],[launched_at]]/86400</f>
        <v>16756.684189814816</v>
      </c>
      <c r="M1004" s="5" t="str">
        <f>TEXT(Table1[[#This Row],[div/86400]],"yyyy/mm/dd")</f>
        <v>1945/11/15</v>
      </c>
      <c r="N1004" s="5">
        <f>Table1[[#This Row],[change to date]]+DATE(1970,1,1)</f>
        <v>42325</v>
      </c>
      <c r="O1004" t="b">
        <v>0</v>
      </c>
      <c r="P1004">
        <v>22</v>
      </c>
      <c r="Q1004" t="b">
        <v>0</v>
      </c>
      <c r="R1004" t="s">
        <v>8271</v>
      </c>
    </row>
    <row r="1005" spans="1:18" ht="28.8" x14ac:dyDescent="0.55000000000000004">
      <c r="A1005">
        <v>1003</v>
      </c>
      <c r="B1005" s="3" t="s">
        <v>1004</v>
      </c>
      <c r="C1005" s="3" t="s">
        <v>5113</v>
      </c>
      <c r="D1005" s="10">
        <v>20000</v>
      </c>
      <c r="E1005" s="12">
        <v>3211</v>
      </c>
      <c r="F1005" s="14">
        <f>Table1[[#This Row],[pledged]]/Table1[[#This Row],[goal]]*100</f>
        <v>16.055</v>
      </c>
      <c r="G1005" t="s">
        <v>8219</v>
      </c>
      <c r="H1005" t="s">
        <v>8229</v>
      </c>
      <c r="I1005" t="s">
        <v>8248</v>
      </c>
      <c r="J1005">
        <v>1489680061</v>
      </c>
      <c r="K1005">
        <v>1487091661</v>
      </c>
      <c r="L1005">
        <f>Table1[[#This Row],[launched_at]]/86400</f>
        <v>17211.709039351852</v>
      </c>
      <c r="M1005" s="5" t="str">
        <f>TEXT(Table1[[#This Row],[div/86400]],"yyyy/mm/dd")</f>
        <v>1947/02/13</v>
      </c>
      <c r="N1005" s="5">
        <f>Table1[[#This Row],[change to date]]+DATE(1970,1,1)</f>
        <v>42780</v>
      </c>
      <c r="O1005" t="b">
        <v>0</v>
      </c>
      <c r="P1005">
        <v>15</v>
      </c>
      <c r="Q1005" t="b">
        <v>0</v>
      </c>
      <c r="R1005" t="s">
        <v>8271</v>
      </c>
    </row>
    <row r="1006" spans="1:18" ht="28.8" x14ac:dyDescent="0.55000000000000004">
      <c r="A1006">
        <v>1004</v>
      </c>
      <c r="B1006" s="3" t="s">
        <v>1005</v>
      </c>
      <c r="C1006" s="3" t="s">
        <v>5114</v>
      </c>
      <c r="D1006" s="10">
        <v>25000</v>
      </c>
      <c r="E1006" s="12">
        <v>20552</v>
      </c>
      <c r="F1006" s="14">
        <f>Table1[[#This Row],[pledged]]/Table1[[#This Row],[goal]]*100</f>
        <v>82.207999999999998</v>
      </c>
      <c r="G1006" t="s">
        <v>8219</v>
      </c>
      <c r="H1006" t="s">
        <v>8223</v>
      </c>
      <c r="I1006" t="s">
        <v>8245</v>
      </c>
      <c r="J1006">
        <v>1455814827</v>
      </c>
      <c r="K1006">
        <v>1453222827</v>
      </c>
      <c r="L1006">
        <f>Table1[[#This Row],[launched_at]]/86400</f>
        <v>16819.708645833332</v>
      </c>
      <c r="M1006" s="5" t="str">
        <f>TEXT(Table1[[#This Row],[div/86400]],"yyyy/mm/dd")</f>
        <v>1946/01/17</v>
      </c>
      <c r="N1006" s="5">
        <f>Table1[[#This Row],[change to date]]+DATE(1970,1,1)</f>
        <v>42388</v>
      </c>
      <c r="O1006" t="b">
        <v>0</v>
      </c>
      <c r="P1006">
        <v>95</v>
      </c>
      <c r="Q1006" t="b">
        <v>0</v>
      </c>
      <c r="R1006" t="s">
        <v>8271</v>
      </c>
    </row>
    <row r="1007" spans="1:18" ht="28.8" x14ac:dyDescent="0.55000000000000004">
      <c r="A1007">
        <v>1005</v>
      </c>
      <c r="B1007" s="3" t="s">
        <v>1006</v>
      </c>
      <c r="C1007" s="3" t="s">
        <v>5115</v>
      </c>
      <c r="D1007" s="10">
        <v>200000</v>
      </c>
      <c r="E1007" s="12">
        <v>150102</v>
      </c>
      <c r="F1007" s="14">
        <f>Table1[[#This Row],[pledged]]/Table1[[#This Row],[goal]]*100</f>
        <v>75.051000000000002</v>
      </c>
      <c r="G1007" t="s">
        <v>8219</v>
      </c>
      <c r="H1007" t="s">
        <v>8223</v>
      </c>
      <c r="I1007" t="s">
        <v>8245</v>
      </c>
      <c r="J1007">
        <v>1446217183</v>
      </c>
      <c r="K1007">
        <v>1443538783</v>
      </c>
      <c r="L1007">
        <f>Table1[[#This Row],[launched_at]]/86400</f>
        <v>16707.624803240742</v>
      </c>
      <c r="M1007" s="5" t="str">
        <f>TEXT(Table1[[#This Row],[div/86400]],"yyyy/mm/dd")</f>
        <v>1945/09/27</v>
      </c>
      <c r="N1007" s="5">
        <f>Table1[[#This Row],[change to date]]+DATE(1970,1,1)</f>
        <v>42276</v>
      </c>
      <c r="O1007" t="b">
        <v>0</v>
      </c>
      <c r="P1007">
        <v>161</v>
      </c>
      <c r="Q1007" t="b">
        <v>0</v>
      </c>
      <c r="R1007" t="s">
        <v>8271</v>
      </c>
    </row>
    <row r="1008" spans="1:18" ht="43.2" x14ac:dyDescent="0.55000000000000004">
      <c r="A1008">
        <v>1006</v>
      </c>
      <c r="B1008" s="3" t="s">
        <v>1007</v>
      </c>
      <c r="C1008" s="3" t="s">
        <v>5116</v>
      </c>
      <c r="D1008" s="10">
        <v>4000</v>
      </c>
      <c r="E1008" s="12">
        <v>234</v>
      </c>
      <c r="F1008" s="14">
        <f>Table1[[#This Row],[pledged]]/Table1[[#This Row],[goal]]*100</f>
        <v>5.8500000000000005</v>
      </c>
      <c r="G1008" t="s">
        <v>8219</v>
      </c>
      <c r="H1008" t="s">
        <v>8223</v>
      </c>
      <c r="I1008" t="s">
        <v>8245</v>
      </c>
      <c r="J1008">
        <v>1418368260</v>
      </c>
      <c r="K1008">
        <v>1417654672</v>
      </c>
      <c r="L1008">
        <f>Table1[[#This Row],[launched_at]]/86400</f>
        <v>16408.040185185186</v>
      </c>
      <c r="M1008" s="5" t="str">
        <f>TEXT(Table1[[#This Row],[div/86400]],"yyyy/mm/dd")</f>
        <v>1944/12/02</v>
      </c>
      <c r="N1008" s="5">
        <f>Table1[[#This Row],[change to date]]+DATE(1970,1,1)</f>
        <v>41977</v>
      </c>
      <c r="O1008" t="b">
        <v>0</v>
      </c>
      <c r="P1008">
        <v>8</v>
      </c>
      <c r="Q1008" t="b">
        <v>0</v>
      </c>
      <c r="R1008" t="s">
        <v>8271</v>
      </c>
    </row>
    <row r="1009" spans="1:18" ht="43.2" x14ac:dyDescent="0.55000000000000004">
      <c r="A1009">
        <v>1007</v>
      </c>
      <c r="B1009" s="3" t="s">
        <v>1008</v>
      </c>
      <c r="C1009" s="3" t="s">
        <v>5117</v>
      </c>
      <c r="D1009" s="10">
        <v>30000</v>
      </c>
      <c r="E1009" s="12">
        <v>13296</v>
      </c>
      <c r="F1009" s="14">
        <f>Table1[[#This Row],[pledged]]/Table1[[#This Row],[goal]]*100</f>
        <v>44.32</v>
      </c>
      <c r="G1009" t="s">
        <v>8219</v>
      </c>
      <c r="H1009" t="s">
        <v>8223</v>
      </c>
      <c r="I1009" t="s">
        <v>8245</v>
      </c>
      <c r="J1009">
        <v>1481727623</v>
      </c>
      <c r="K1009">
        <v>1478095223</v>
      </c>
      <c r="L1009">
        <f>Table1[[#This Row],[launched_at]]/86400</f>
        <v>17107.583599537036</v>
      </c>
      <c r="M1009" s="5" t="str">
        <f>TEXT(Table1[[#This Row],[div/86400]],"yyyy/mm/dd")</f>
        <v>1946/11/01</v>
      </c>
      <c r="N1009" s="5">
        <f>Table1[[#This Row],[change to date]]+DATE(1970,1,1)</f>
        <v>42676</v>
      </c>
      <c r="O1009" t="b">
        <v>0</v>
      </c>
      <c r="P1009">
        <v>76</v>
      </c>
      <c r="Q1009" t="b">
        <v>0</v>
      </c>
      <c r="R1009" t="s">
        <v>8271</v>
      </c>
    </row>
    <row r="1010" spans="1:18" ht="43.2" x14ac:dyDescent="0.55000000000000004">
      <c r="A1010">
        <v>1008</v>
      </c>
      <c r="B1010" s="3" t="s">
        <v>1009</v>
      </c>
      <c r="C1010" s="3" t="s">
        <v>5118</v>
      </c>
      <c r="D1010" s="10">
        <v>93500</v>
      </c>
      <c r="E1010" s="12">
        <v>250</v>
      </c>
      <c r="F1010" s="14">
        <f>Table1[[#This Row],[pledged]]/Table1[[#This Row],[goal]]*100</f>
        <v>0.26737967914438499</v>
      </c>
      <c r="G1010" t="s">
        <v>8219</v>
      </c>
      <c r="H1010" t="s">
        <v>8237</v>
      </c>
      <c r="I1010" t="s">
        <v>8255</v>
      </c>
      <c r="J1010">
        <v>1482953115</v>
      </c>
      <c r="K1010">
        <v>1480361115</v>
      </c>
      <c r="L1010">
        <f>Table1[[#This Row],[launched_at]]/86400</f>
        <v>17133.809201388889</v>
      </c>
      <c r="M1010" s="5" t="str">
        <f>TEXT(Table1[[#This Row],[div/86400]],"yyyy/mm/dd")</f>
        <v>1946/11/27</v>
      </c>
      <c r="N1010" s="5">
        <f>Table1[[#This Row],[change to date]]+DATE(1970,1,1)</f>
        <v>42702</v>
      </c>
      <c r="O1010" t="b">
        <v>0</v>
      </c>
      <c r="P1010">
        <v>1</v>
      </c>
      <c r="Q1010" t="b">
        <v>0</v>
      </c>
      <c r="R1010" t="s">
        <v>8271</v>
      </c>
    </row>
    <row r="1011" spans="1:18" ht="43.2" x14ac:dyDescent="0.55000000000000004">
      <c r="A1011">
        <v>1009</v>
      </c>
      <c r="B1011" s="3" t="s">
        <v>1010</v>
      </c>
      <c r="C1011" s="3" t="s">
        <v>5119</v>
      </c>
      <c r="D1011" s="10">
        <v>50000</v>
      </c>
      <c r="E1011" s="12">
        <v>6565</v>
      </c>
      <c r="F1011" s="14">
        <f>Table1[[#This Row],[pledged]]/Table1[[#This Row],[goal]]*100</f>
        <v>13.13</v>
      </c>
      <c r="G1011" t="s">
        <v>8219</v>
      </c>
      <c r="H1011" t="s">
        <v>8223</v>
      </c>
      <c r="I1011" t="s">
        <v>8245</v>
      </c>
      <c r="J1011">
        <v>1466346646</v>
      </c>
      <c r="K1011">
        <v>1463754646</v>
      </c>
      <c r="L1011">
        <f>Table1[[#This Row],[launched_at]]/86400</f>
        <v>16941.604699074072</v>
      </c>
      <c r="M1011" s="5" t="str">
        <f>TEXT(Table1[[#This Row],[div/86400]],"yyyy/mm/dd")</f>
        <v>1946/05/19</v>
      </c>
      <c r="N1011" s="5">
        <f>Table1[[#This Row],[change to date]]+DATE(1970,1,1)</f>
        <v>42510</v>
      </c>
      <c r="O1011" t="b">
        <v>0</v>
      </c>
      <c r="P1011">
        <v>101</v>
      </c>
      <c r="Q1011" t="b">
        <v>0</v>
      </c>
      <c r="R1011" t="s">
        <v>8271</v>
      </c>
    </row>
    <row r="1012" spans="1:18" ht="43.2" x14ac:dyDescent="0.55000000000000004">
      <c r="A1012">
        <v>1010</v>
      </c>
      <c r="B1012" s="3" t="s">
        <v>1011</v>
      </c>
      <c r="C1012" s="3" t="s">
        <v>5120</v>
      </c>
      <c r="D1012" s="10">
        <v>115250</v>
      </c>
      <c r="E1012" s="12">
        <v>220</v>
      </c>
      <c r="F1012" s="14">
        <f>Table1[[#This Row],[pledged]]/Table1[[#This Row],[goal]]*100</f>
        <v>0.19088937093275488</v>
      </c>
      <c r="G1012" t="s">
        <v>8219</v>
      </c>
      <c r="H1012" t="s">
        <v>8223</v>
      </c>
      <c r="I1012" t="s">
        <v>8245</v>
      </c>
      <c r="J1012">
        <v>1473044340</v>
      </c>
      <c r="K1012">
        <v>1468180462</v>
      </c>
      <c r="L1012">
        <f>Table1[[#This Row],[launched_at]]/86400</f>
        <v>16992.829421296297</v>
      </c>
      <c r="M1012" s="5" t="str">
        <f>TEXT(Table1[[#This Row],[div/86400]],"yyyy/mm/dd")</f>
        <v>1946/07/09</v>
      </c>
      <c r="N1012" s="5">
        <f>Table1[[#This Row],[change to date]]+DATE(1970,1,1)</f>
        <v>42561</v>
      </c>
      <c r="O1012" t="b">
        <v>0</v>
      </c>
      <c r="P1012">
        <v>4</v>
      </c>
      <c r="Q1012" t="b">
        <v>0</v>
      </c>
      <c r="R1012" t="s">
        <v>8271</v>
      </c>
    </row>
    <row r="1013" spans="1:18" ht="43.2" x14ac:dyDescent="0.55000000000000004">
      <c r="A1013">
        <v>1011</v>
      </c>
      <c r="B1013" s="3" t="s">
        <v>1012</v>
      </c>
      <c r="C1013" s="3" t="s">
        <v>5121</v>
      </c>
      <c r="D1013" s="10">
        <v>20000</v>
      </c>
      <c r="E1013" s="12">
        <v>75</v>
      </c>
      <c r="F1013" s="14">
        <f>Table1[[#This Row],[pledged]]/Table1[[#This Row],[goal]]*100</f>
        <v>0.375</v>
      </c>
      <c r="G1013" t="s">
        <v>8219</v>
      </c>
      <c r="H1013" t="s">
        <v>8223</v>
      </c>
      <c r="I1013" t="s">
        <v>8245</v>
      </c>
      <c r="J1013">
        <v>1418938395</v>
      </c>
      <c r="K1013">
        <v>1415050395</v>
      </c>
      <c r="L1013">
        <f>Table1[[#This Row],[launched_at]]/86400</f>
        <v>16377.898090277778</v>
      </c>
      <c r="M1013" s="5" t="str">
        <f>TEXT(Table1[[#This Row],[div/86400]],"yyyy/mm/dd")</f>
        <v>1944/11/01</v>
      </c>
      <c r="N1013" s="5">
        <f>Table1[[#This Row],[change to date]]+DATE(1970,1,1)</f>
        <v>41946</v>
      </c>
      <c r="O1013" t="b">
        <v>0</v>
      </c>
      <c r="P1013">
        <v>1</v>
      </c>
      <c r="Q1013" t="b">
        <v>0</v>
      </c>
      <c r="R1013" t="s">
        <v>8271</v>
      </c>
    </row>
    <row r="1014" spans="1:18" ht="43.2" x14ac:dyDescent="0.55000000000000004">
      <c r="A1014">
        <v>1012</v>
      </c>
      <c r="B1014" s="3" t="s">
        <v>1013</v>
      </c>
      <c r="C1014" s="3" t="s">
        <v>5122</v>
      </c>
      <c r="D1014" s="10">
        <v>5000</v>
      </c>
      <c r="E1014" s="12">
        <v>1076751.05</v>
      </c>
      <c r="F1014" s="14">
        <f>Table1[[#This Row],[pledged]]/Table1[[#This Row],[goal]]*100</f>
        <v>21535.021000000001</v>
      </c>
      <c r="G1014" t="s">
        <v>8219</v>
      </c>
      <c r="H1014" t="s">
        <v>8223</v>
      </c>
      <c r="I1014" t="s">
        <v>8245</v>
      </c>
      <c r="J1014">
        <v>1485254052</v>
      </c>
      <c r="K1014">
        <v>1481366052</v>
      </c>
      <c r="L1014">
        <f>Table1[[#This Row],[launched_at]]/86400</f>
        <v>17145.440416666668</v>
      </c>
      <c r="M1014" s="5" t="str">
        <f>TEXT(Table1[[#This Row],[div/86400]],"yyyy/mm/dd")</f>
        <v>1946/12/09</v>
      </c>
      <c r="N1014" s="5">
        <f>Table1[[#This Row],[change to date]]+DATE(1970,1,1)</f>
        <v>42714</v>
      </c>
      <c r="O1014" t="b">
        <v>0</v>
      </c>
      <c r="P1014">
        <v>775</v>
      </c>
      <c r="Q1014" t="b">
        <v>0</v>
      </c>
      <c r="R1014" t="s">
        <v>8271</v>
      </c>
    </row>
    <row r="1015" spans="1:18" ht="43.2" x14ac:dyDescent="0.55000000000000004">
      <c r="A1015">
        <v>1013</v>
      </c>
      <c r="B1015" s="3" t="s">
        <v>1014</v>
      </c>
      <c r="C1015" s="3" t="s">
        <v>5123</v>
      </c>
      <c r="D1015" s="10">
        <v>25000</v>
      </c>
      <c r="E1015" s="12">
        <v>8632</v>
      </c>
      <c r="F1015" s="14">
        <f>Table1[[#This Row],[pledged]]/Table1[[#This Row],[goal]]*100</f>
        <v>34.527999999999999</v>
      </c>
      <c r="G1015" t="s">
        <v>8219</v>
      </c>
      <c r="H1015" t="s">
        <v>8223</v>
      </c>
      <c r="I1015" t="s">
        <v>8245</v>
      </c>
      <c r="J1015">
        <v>1451419200</v>
      </c>
      <c r="K1015">
        <v>1449000056</v>
      </c>
      <c r="L1015">
        <f>Table1[[#This Row],[launched_at]]/86400</f>
        <v>16770.833981481483</v>
      </c>
      <c r="M1015" s="5" t="str">
        <f>TEXT(Table1[[#This Row],[div/86400]],"yyyy/mm/dd")</f>
        <v>1945/11/29</v>
      </c>
      <c r="N1015" s="5">
        <f>Table1[[#This Row],[change to date]]+DATE(1970,1,1)</f>
        <v>42339</v>
      </c>
      <c r="O1015" t="b">
        <v>0</v>
      </c>
      <c r="P1015">
        <v>90</v>
      </c>
      <c r="Q1015" t="b">
        <v>0</v>
      </c>
      <c r="R1015" t="s">
        <v>8271</v>
      </c>
    </row>
    <row r="1016" spans="1:18" ht="28.8" x14ac:dyDescent="0.55000000000000004">
      <c r="A1016">
        <v>1014</v>
      </c>
      <c r="B1016" s="3" t="s">
        <v>1015</v>
      </c>
      <c r="C1016" s="3" t="s">
        <v>5124</v>
      </c>
      <c r="D1016" s="10">
        <v>10000</v>
      </c>
      <c r="E1016" s="12">
        <v>3060</v>
      </c>
      <c r="F1016" s="14">
        <f>Table1[[#This Row],[pledged]]/Table1[[#This Row],[goal]]*100</f>
        <v>30.599999999999998</v>
      </c>
      <c r="G1016" t="s">
        <v>8219</v>
      </c>
      <c r="H1016" t="s">
        <v>8223</v>
      </c>
      <c r="I1016" t="s">
        <v>8245</v>
      </c>
      <c r="J1016">
        <v>1420070615</v>
      </c>
      <c r="K1016">
        <v>1415750615</v>
      </c>
      <c r="L1016">
        <f>Table1[[#This Row],[launched_at]]/86400</f>
        <v>16386.002488425926</v>
      </c>
      <c r="M1016" s="5" t="str">
        <f>TEXT(Table1[[#This Row],[div/86400]],"yyyy/mm/dd")</f>
        <v>1944/11/10</v>
      </c>
      <c r="N1016" s="5">
        <f>Table1[[#This Row],[change to date]]+DATE(1970,1,1)</f>
        <v>41955</v>
      </c>
      <c r="O1016" t="b">
        <v>0</v>
      </c>
      <c r="P1016">
        <v>16</v>
      </c>
      <c r="Q1016" t="b">
        <v>0</v>
      </c>
      <c r="R1016" t="s">
        <v>8271</v>
      </c>
    </row>
    <row r="1017" spans="1:18" ht="28.8" x14ac:dyDescent="0.55000000000000004">
      <c r="A1017">
        <v>1015</v>
      </c>
      <c r="B1017" s="3" t="s">
        <v>1016</v>
      </c>
      <c r="C1017" s="3" t="s">
        <v>5125</v>
      </c>
      <c r="D1017" s="10">
        <v>9000</v>
      </c>
      <c r="E1017" s="12">
        <v>240</v>
      </c>
      <c r="F1017" s="14">
        <f>Table1[[#This Row],[pledged]]/Table1[[#This Row],[goal]]*100</f>
        <v>2.666666666666667</v>
      </c>
      <c r="G1017" t="s">
        <v>8219</v>
      </c>
      <c r="H1017" t="s">
        <v>8239</v>
      </c>
      <c r="I1017" t="s">
        <v>8256</v>
      </c>
      <c r="J1017">
        <v>1448489095</v>
      </c>
      <c r="K1017">
        <v>1445893495</v>
      </c>
      <c r="L1017">
        <f>Table1[[#This Row],[launched_at]]/86400</f>
        <v>16734.878414351853</v>
      </c>
      <c r="M1017" s="5" t="str">
        <f>TEXT(Table1[[#This Row],[div/86400]],"yyyy/mm/dd")</f>
        <v>1945/10/24</v>
      </c>
      <c r="N1017" s="5">
        <f>Table1[[#This Row],[change to date]]+DATE(1970,1,1)</f>
        <v>42303</v>
      </c>
      <c r="O1017" t="b">
        <v>0</v>
      </c>
      <c r="P1017">
        <v>6</v>
      </c>
      <c r="Q1017" t="b">
        <v>0</v>
      </c>
      <c r="R1017" t="s">
        <v>8271</v>
      </c>
    </row>
    <row r="1018" spans="1:18" ht="28.8" x14ac:dyDescent="0.55000000000000004">
      <c r="A1018">
        <v>1016</v>
      </c>
      <c r="B1018" s="3" t="s">
        <v>1017</v>
      </c>
      <c r="C1018" s="3" t="s">
        <v>5126</v>
      </c>
      <c r="D1018" s="10">
        <v>100000</v>
      </c>
      <c r="E1018" s="12">
        <v>2842</v>
      </c>
      <c r="F1018" s="14">
        <f>Table1[[#This Row],[pledged]]/Table1[[#This Row],[goal]]*100</f>
        <v>2.8420000000000001</v>
      </c>
      <c r="G1018" t="s">
        <v>8219</v>
      </c>
      <c r="H1018" t="s">
        <v>8223</v>
      </c>
      <c r="I1018" t="s">
        <v>8245</v>
      </c>
      <c r="J1018">
        <v>1459992856</v>
      </c>
      <c r="K1018">
        <v>1456108456</v>
      </c>
      <c r="L1018">
        <f>Table1[[#This Row],[launched_at]]/86400</f>
        <v>16853.107129629629</v>
      </c>
      <c r="M1018" s="5" t="str">
        <f>TEXT(Table1[[#This Row],[div/86400]],"yyyy/mm/dd")</f>
        <v>1946/02/20</v>
      </c>
      <c r="N1018" s="5">
        <f>Table1[[#This Row],[change to date]]+DATE(1970,1,1)</f>
        <v>42422</v>
      </c>
      <c r="O1018" t="b">
        <v>0</v>
      </c>
      <c r="P1018">
        <v>38</v>
      </c>
      <c r="Q1018" t="b">
        <v>0</v>
      </c>
      <c r="R1018" t="s">
        <v>8271</v>
      </c>
    </row>
    <row r="1019" spans="1:18" ht="43.2" x14ac:dyDescent="0.55000000000000004">
      <c r="A1019">
        <v>1017</v>
      </c>
      <c r="B1019" s="3" t="s">
        <v>1018</v>
      </c>
      <c r="C1019" s="3" t="s">
        <v>5127</v>
      </c>
      <c r="D1019" s="10">
        <v>250000</v>
      </c>
      <c r="E1019" s="12">
        <v>57197</v>
      </c>
      <c r="F1019" s="14">
        <f>Table1[[#This Row],[pledged]]/Table1[[#This Row],[goal]]*100</f>
        <v>22.878799999999998</v>
      </c>
      <c r="G1019" t="s">
        <v>8219</v>
      </c>
      <c r="H1019" t="s">
        <v>8223</v>
      </c>
      <c r="I1019" t="s">
        <v>8245</v>
      </c>
      <c r="J1019">
        <v>1448125935</v>
      </c>
      <c r="K1019">
        <v>1444666335</v>
      </c>
      <c r="L1019">
        <f>Table1[[#This Row],[launched_at]]/86400</f>
        <v>16720.675173611111</v>
      </c>
      <c r="M1019" s="5" t="str">
        <f>TEXT(Table1[[#This Row],[div/86400]],"yyyy/mm/dd")</f>
        <v>1945/10/10</v>
      </c>
      <c r="N1019" s="5">
        <f>Table1[[#This Row],[change to date]]+DATE(1970,1,1)</f>
        <v>42289</v>
      </c>
      <c r="O1019" t="b">
        <v>0</v>
      </c>
      <c r="P1019">
        <v>355</v>
      </c>
      <c r="Q1019" t="b">
        <v>0</v>
      </c>
      <c r="R1019" t="s">
        <v>8271</v>
      </c>
    </row>
    <row r="1020" spans="1:18" ht="28.8" x14ac:dyDescent="0.55000000000000004">
      <c r="A1020">
        <v>1018</v>
      </c>
      <c r="B1020" s="3" t="s">
        <v>1019</v>
      </c>
      <c r="C1020" s="3" t="s">
        <v>5128</v>
      </c>
      <c r="D1020" s="10">
        <v>20000</v>
      </c>
      <c r="E1020" s="12">
        <v>621</v>
      </c>
      <c r="F1020" s="14">
        <f>Table1[[#This Row],[pledged]]/Table1[[#This Row],[goal]]*100</f>
        <v>3.105</v>
      </c>
      <c r="G1020" t="s">
        <v>8219</v>
      </c>
      <c r="H1020" t="s">
        <v>8223</v>
      </c>
      <c r="I1020" t="s">
        <v>8245</v>
      </c>
      <c r="J1020">
        <v>1468496933</v>
      </c>
      <c r="K1020">
        <v>1465904933</v>
      </c>
      <c r="L1020">
        <f>Table1[[#This Row],[launched_at]]/86400</f>
        <v>16966.492280092592</v>
      </c>
      <c r="M1020" s="5" t="str">
        <f>TEXT(Table1[[#This Row],[div/86400]],"yyyy/mm/dd")</f>
        <v>1946/06/13</v>
      </c>
      <c r="N1020" s="5">
        <f>Table1[[#This Row],[change to date]]+DATE(1970,1,1)</f>
        <v>42535</v>
      </c>
      <c r="O1020" t="b">
        <v>0</v>
      </c>
      <c r="P1020">
        <v>7</v>
      </c>
      <c r="Q1020" t="b">
        <v>0</v>
      </c>
      <c r="R1020" t="s">
        <v>8271</v>
      </c>
    </row>
    <row r="1021" spans="1:18" ht="28.8" x14ac:dyDescent="0.55000000000000004">
      <c r="A1021">
        <v>1019</v>
      </c>
      <c r="B1021" s="3" t="s">
        <v>1020</v>
      </c>
      <c r="C1021" s="3" t="s">
        <v>5129</v>
      </c>
      <c r="D1021" s="10">
        <v>45000</v>
      </c>
      <c r="E1021" s="12">
        <v>21300</v>
      </c>
      <c r="F1021" s="14">
        <f>Table1[[#This Row],[pledged]]/Table1[[#This Row],[goal]]*100</f>
        <v>47.333333333333336</v>
      </c>
      <c r="G1021" t="s">
        <v>8219</v>
      </c>
      <c r="H1021" t="s">
        <v>8223</v>
      </c>
      <c r="I1021" t="s">
        <v>8245</v>
      </c>
      <c r="J1021">
        <v>1423092149</v>
      </c>
      <c r="K1021">
        <v>1420500149</v>
      </c>
      <c r="L1021">
        <f>Table1[[#This Row],[launched_at]]/86400</f>
        <v>16440.973946759259</v>
      </c>
      <c r="M1021" s="5" t="str">
        <f>TEXT(Table1[[#This Row],[div/86400]],"yyyy/mm/dd")</f>
        <v>1945/01/03</v>
      </c>
      <c r="N1021" s="5">
        <f>Table1[[#This Row],[change to date]]+DATE(1970,1,1)</f>
        <v>42009</v>
      </c>
      <c r="O1021" t="b">
        <v>0</v>
      </c>
      <c r="P1021">
        <v>400</v>
      </c>
      <c r="Q1021" t="b">
        <v>0</v>
      </c>
      <c r="R1021" t="s">
        <v>8271</v>
      </c>
    </row>
    <row r="1022" spans="1:18" ht="43.2" x14ac:dyDescent="0.55000000000000004">
      <c r="A1022">
        <v>1020</v>
      </c>
      <c r="B1022" s="3" t="s">
        <v>1021</v>
      </c>
      <c r="C1022" s="3" t="s">
        <v>5130</v>
      </c>
      <c r="D1022" s="10">
        <v>1550</v>
      </c>
      <c r="E1022" s="12">
        <v>3186</v>
      </c>
      <c r="F1022" s="14">
        <f>Table1[[#This Row],[pledged]]/Table1[[#This Row],[goal]]*100</f>
        <v>205.54838709677421</v>
      </c>
      <c r="G1022" t="s">
        <v>8218</v>
      </c>
      <c r="H1022" t="s">
        <v>8228</v>
      </c>
      <c r="I1022" t="s">
        <v>8250</v>
      </c>
      <c r="J1022">
        <v>1433206020</v>
      </c>
      <c r="K1022">
        <v>1430617209</v>
      </c>
      <c r="L1022">
        <f>Table1[[#This Row],[launched_at]]/86400</f>
        <v>16558.069548611111</v>
      </c>
      <c r="M1022" s="5" t="str">
        <f>TEXT(Table1[[#This Row],[div/86400]],"yyyy/mm/dd")</f>
        <v>1945/05/01</v>
      </c>
      <c r="N1022" s="5">
        <f>Table1[[#This Row],[change to date]]+DATE(1970,1,1)</f>
        <v>42127</v>
      </c>
      <c r="O1022" t="b">
        <v>0</v>
      </c>
      <c r="P1022">
        <v>30</v>
      </c>
      <c r="Q1022" t="b">
        <v>1</v>
      </c>
      <c r="R1022" t="s">
        <v>8278</v>
      </c>
    </row>
    <row r="1023" spans="1:18" ht="28.8" x14ac:dyDescent="0.55000000000000004">
      <c r="A1023">
        <v>1021</v>
      </c>
      <c r="B1023" s="3" t="s">
        <v>1022</v>
      </c>
      <c r="C1023" s="3" t="s">
        <v>5131</v>
      </c>
      <c r="D1023" s="10">
        <v>3000</v>
      </c>
      <c r="E1023" s="12">
        <v>10554.11</v>
      </c>
      <c r="F1023" s="14">
        <f>Table1[[#This Row],[pledged]]/Table1[[#This Row],[goal]]*100</f>
        <v>351.80366666666669</v>
      </c>
      <c r="G1023" t="s">
        <v>8218</v>
      </c>
      <c r="H1023" t="s">
        <v>8223</v>
      </c>
      <c r="I1023" t="s">
        <v>8245</v>
      </c>
      <c r="J1023">
        <v>1445054400</v>
      </c>
      <c r="K1023">
        <v>1443074571</v>
      </c>
      <c r="L1023">
        <f>Table1[[#This Row],[launched_at]]/86400</f>
        <v>16702.251979166667</v>
      </c>
      <c r="M1023" s="5" t="str">
        <f>TEXT(Table1[[#This Row],[div/86400]],"yyyy/mm/dd")</f>
        <v>1945/09/22</v>
      </c>
      <c r="N1023" s="5">
        <f>Table1[[#This Row],[change to date]]+DATE(1970,1,1)</f>
        <v>42271</v>
      </c>
      <c r="O1023" t="b">
        <v>1</v>
      </c>
      <c r="P1023">
        <v>478</v>
      </c>
      <c r="Q1023" t="b">
        <v>1</v>
      </c>
      <c r="R1023" t="s">
        <v>8278</v>
      </c>
    </row>
    <row r="1024" spans="1:18" ht="28.8" x14ac:dyDescent="0.55000000000000004">
      <c r="A1024">
        <v>1022</v>
      </c>
      <c r="B1024" s="3" t="s">
        <v>1023</v>
      </c>
      <c r="C1024" s="3" t="s">
        <v>5132</v>
      </c>
      <c r="D1024" s="10">
        <v>2000</v>
      </c>
      <c r="E1024" s="12">
        <v>2298</v>
      </c>
      <c r="F1024" s="14">
        <f>Table1[[#This Row],[pledged]]/Table1[[#This Row],[goal]]*100</f>
        <v>114.9</v>
      </c>
      <c r="G1024" t="s">
        <v>8218</v>
      </c>
      <c r="H1024" t="s">
        <v>8223</v>
      </c>
      <c r="I1024" t="s">
        <v>8245</v>
      </c>
      <c r="J1024">
        <v>1431876677</v>
      </c>
      <c r="K1024">
        <v>1429284677</v>
      </c>
      <c r="L1024">
        <f>Table1[[#This Row],[launched_at]]/86400</f>
        <v>16542.646724537037</v>
      </c>
      <c r="M1024" s="5" t="str">
        <f>TEXT(Table1[[#This Row],[div/86400]],"yyyy/mm/dd")</f>
        <v>1945/04/15</v>
      </c>
      <c r="N1024" s="5">
        <f>Table1[[#This Row],[change to date]]+DATE(1970,1,1)</f>
        <v>42111</v>
      </c>
      <c r="O1024" t="b">
        <v>1</v>
      </c>
      <c r="P1024">
        <v>74</v>
      </c>
      <c r="Q1024" t="b">
        <v>1</v>
      </c>
      <c r="R1024" t="s">
        <v>8278</v>
      </c>
    </row>
    <row r="1025" spans="1:18" ht="28.8" x14ac:dyDescent="0.55000000000000004">
      <c r="A1025">
        <v>1023</v>
      </c>
      <c r="B1025" s="3" t="s">
        <v>1024</v>
      </c>
      <c r="C1025" s="3" t="s">
        <v>5133</v>
      </c>
      <c r="D1025" s="10">
        <v>2000</v>
      </c>
      <c r="E1025" s="12">
        <v>4743</v>
      </c>
      <c r="F1025" s="14">
        <f>Table1[[#This Row],[pledged]]/Table1[[#This Row],[goal]]*100</f>
        <v>237.15</v>
      </c>
      <c r="G1025" t="s">
        <v>8218</v>
      </c>
      <c r="H1025" t="s">
        <v>8224</v>
      </c>
      <c r="I1025" t="s">
        <v>8246</v>
      </c>
      <c r="J1025">
        <v>1434837861</v>
      </c>
      <c r="K1025">
        <v>1432245861</v>
      </c>
      <c r="L1025">
        <f>Table1[[#This Row],[launched_at]]/86400</f>
        <v>16576.919687500002</v>
      </c>
      <c r="M1025" s="5" t="str">
        <f>TEXT(Table1[[#This Row],[div/86400]],"yyyy/mm/dd")</f>
        <v>1945/05/19</v>
      </c>
      <c r="N1025" s="5">
        <f>Table1[[#This Row],[change to date]]+DATE(1970,1,1)</f>
        <v>42145</v>
      </c>
      <c r="O1025" t="b">
        <v>0</v>
      </c>
      <c r="P1025">
        <v>131</v>
      </c>
      <c r="Q1025" t="b">
        <v>1</v>
      </c>
      <c r="R1025" t="s">
        <v>8278</v>
      </c>
    </row>
    <row r="1026" spans="1:18" ht="43.2" x14ac:dyDescent="0.55000000000000004">
      <c r="A1026">
        <v>1024</v>
      </c>
      <c r="B1026" s="3" t="s">
        <v>1025</v>
      </c>
      <c r="C1026" s="3" t="s">
        <v>5134</v>
      </c>
      <c r="D1026" s="10">
        <v>20000</v>
      </c>
      <c r="E1026" s="12">
        <v>23727.55</v>
      </c>
      <c r="F1026" s="14">
        <f>Table1[[#This Row],[pledged]]/Table1[[#This Row],[goal]]*100</f>
        <v>118.63774999999998</v>
      </c>
      <c r="G1026" t="s">
        <v>8218</v>
      </c>
      <c r="H1026" t="s">
        <v>8234</v>
      </c>
      <c r="I1026" t="s">
        <v>8254</v>
      </c>
      <c r="J1026">
        <v>1454248563</v>
      </c>
      <c r="K1026">
        <v>1451656563</v>
      </c>
      <c r="L1026">
        <f>Table1[[#This Row],[launched_at]]/86400</f>
        <v>16801.580590277779</v>
      </c>
      <c r="M1026" s="5" t="str">
        <f>TEXT(Table1[[#This Row],[div/86400]],"yyyy/mm/dd")</f>
        <v>1945/12/30</v>
      </c>
      <c r="N1026" s="5">
        <f>Table1[[#This Row],[change to date]]+DATE(1970,1,1)</f>
        <v>42370</v>
      </c>
      <c r="O1026" t="b">
        <v>1</v>
      </c>
      <c r="P1026">
        <v>61</v>
      </c>
      <c r="Q1026" t="b">
        <v>1</v>
      </c>
      <c r="R1026" t="s">
        <v>8278</v>
      </c>
    </row>
    <row r="1027" spans="1:18" ht="28.8" x14ac:dyDescent="0.55000000000000004">
      <c r="A1027">
        <v>1025</v>
      </c>
      <c r="B1027" s="3" t="s">
        <v>1026</v>
      </c>
      <c r="C1027" s="3" t="s">
        <v>5135</v>
      </c>
      <c r="D1027" s="10">
        <v>70000</v>
      </c>
      <c r="E1027" s="12">
        <v>76949.820000000007</v>
      </c>
      <c r="F1027" s="14">
        <f>Table1[[#This Row],[pledged]]/Table1[[#This Row],[goal]]*100</f>
        <v>109.92831428571431</v>
      </c>
      <c r="G1027" t="s">
        <v>8218</v>
      </c>
      <c r="H1027" t="s">
        <v>8223</v>
      </c>
      <c r="I1027" t="s">
        <v>8245</v>
      </c>
      <c r="J1027">
        <v>1426532437</v>
      </c>
      <c r="K1027">
        <v>1423944037</v>
      </c>
      <c r="L1027">
        <f>Table1[[#This Row],[launched_at]]/86400</f>
        <v>16480.833761574075</v>
      </c>
      <c r="M1027" s="5" t="str">
        <f>TEXT(Table1[[#This Row],[div/86400]],"yyyy/mm/dd")</f>
        <v>1945/02/12</v>
      </c>
      <c r="N1027" s="5">
        <f>Table1[[#This Row],[change to date]]+DATE(1970,1,1)</f>
        <v>42049</v>
      </c>
      <c r="O1027" t="b">
        <v>1</v>
      </c>
      <c r="P1027">
        <v>1071</v>
      </c>
      <c r="Q1027" t="b">
        <v>1</v>
      </c>
      <c r="R1027" t="s">
        <v>8278</v>
      </c>
    </row>
    <row r="1028" spans="1:18" ht="43.2" x14ac:dyDescent="0.55000000000000004">
      <c r="A1028">
        <v>1026</v>
      </c>
      <c r="B1028" s="3" t="s">
        <v>1027</v>
      </c>
      <c r="C1028" s="3" t="s">
        <v>5136</v>
      </c>
      <c r="D1028" s="10">
        <v>7000</v>
      </c>
      <c r="E1028" s="12">
        <v>7000.58</v>
      </c>
      <c r="F1028" s="14">
        <f>Table1[[#This Row],[pledged]]/Table1[[#This Row],[goal]]*100</f>
        <v>100.00828571428571</v>
      </c>
      <c r="G1028" t="s">
        <v>8218</v>
      </c>
      <c r="H1028" t="s">
        <v>8224</v>
      </c>
      <c r="I1028" t="s">
        <v>8246</v>
      </c>
      <c r="J1028">
        <v>1459414016</v>
      </c>
      <c r="K1028">
        <v>1456480016</v>
      </c>
      <c r="L1028">
        <f>Table1[[#This Row],[launched_at]]/86400</f>
        <v>16857.407592592594</v>
      </c>
      <c r="M1028" s="5" t="str">
        <f>TEXT(Table1[[#This Row],[div/86400]],"yyyy/mm/dd")</f>
        <v>1946/02/24</v>
      </c>
      <c r="N1028" s="5">
        <f>Table1[[#This Row],[change to date]]+DATE(1970,1,1)</f>
        <v>42426</v>
      </c>
      <c r="O1028" t="b">
        <v>1</v>
      </c>
      <c r="P1028">
        <v>122</v>
      </c>
      <c r="Q1028" t="b">
        <v>1</v>
      </c>
      <c r="R1028" t="s">
        <v>8278</v>
      </c>
    </row>
    <row r="1029" spans="1:18" ht="43.2" x14ac:dyDescent="0.55000000000000004">
      <c r="A1029">
        <v>1027</v>
      </c>
      <c r="B1029" s="3" t="s">
        <v>1028</v>
      </c>
      <c r="C1029" s="3" t="s">
        <v>5137</v>
      </c>
      <c r="D1029" s="10">
        <v>7501</v>
      </c>
      <c r="E1029" s="12">
        <v>7733</v>
      </c>
      <c r="F1029" s="14">
        <f>Table1[[#This Row],[pledged]]/Table1[[#This Row],[goal]]*100</f>
        <v>103.09292094387415</v>
      </c>
      <c r="G1029" t="s">
        <v>8218</v>
      </c>
      <c r="H1029" t="s">
        <v>8223</v>
      </c>
      <c r="I1029" t="s">
        <v>8245</v>
      </c>
      <c r="J1029">
        <v>1414025347</v>
      </c>
      <c r="K1029">
        <v>1411433347</v>
      </c>
      <c r="L1029">
        <f>Table1[[#This Row],[launched_at]]/86400</f>
        <v>16336.034108796297</v>
      </c>
      <c r="M1029" s="5" t="str">
        <f>TEXT(Table1[[#This Row],[div/86400]],"yyyy/mm/dd")</f>
        <v>1944/09/21</v>
      </c>
      <c r="N1029" s="5">
        <f>Table1[[#This Row],[change to date]]+DATE(1970,1,1)</f>
        <v>41905</v>
      </c>
      <c r="O1029" t="b">
        <v>1</v>
      </c>
      <c r="P1029">
        <v>111</v>
      </c>
      <c r="Q1029" t="b">
        <v>1</v>
      </c>
      <c r="R1029" t="s">
        <v>8278</v>
      </c>
    </row>
    <row r="1030" spans="1:18" ht="43.2" x14ac:dyDescent="0.55000000000000004">
      <c r="A1030">
        <v>1028</v>
      </c>
      <c r="B1030" s="3" t="s">
        <v>1029</v>
      </c>
      <c r="C1030" s="3" t="s">
        <v>5138</v>
      </c>
      <c r="D1030" s="10">
        <v>10000</v>
      </c>
      <c r="E1030" s="12">
        <v>11727</v>
      </c>
      <c r="F1030" s="14">
        <f>Table1[[#This Row],[pledged]]/Table1[[#This Row],[goal]]*100</f>
        <v>117.27000000000001</v>
      </c>
      <c r="G1030" t="s">
        <v>8218</v>
      </c>
      <c r="H1030" t="s">
        <v>8224</v>
      </c>
      <c r="I1030" t="s">
        <v>8246</v>
      </c>
      <c r="J1030">
        <v>1488830400</v>
      </c>
      <c r="K1030">
        <v>1484924605</v>
      </c>
      <c r="L1030">
        <f>Table1[[#This Row],[launched_at]]/86400</f>
        <v>17186.627372685187</v>
      </c>
      <c r="M1030" s="5" t="str">
        <f>TEXT(Table1[[#This Row],[div/86400]],"yyyy/mm/dd")</f>
        <v>1947/01/19</v>
      </c>
      <c r="N1030" s="5">
        <f>Table1[[#This Row],[change to date]]+DATE(1970,1,1)</f>
        <v>42755</v>
      </c>
      <c r="O1030" t="b">
        <v>1</v>
      </c>
      <c r="P1030">
        <v>255</v>
      </c>
      <c r="Q1030" t="b">
        <v>1</v>
      </c>
      <c r="R1030" t="s">
        <v>8278</v>
      </c>
    </row>
    <row r="1031" spans="1:18" ht="28.8" x14ac:dyDescent="0.55000000000000004">
      <c r="A1031">
        <v>1029</v>
      </c>
      <c r="B1031" s="3" t="s">
        <v>1030</v>
      </c>
      <c r="C1031" s="3" t="s">
        <v>5139</v>
      </c>
      <c r="D1031" s="10">
        <v>10000</v>
      </c>
      <c r="E1031" s="12">
        <v>11176</v>
      </c>
      <c r="F1031" s="14">
        <f>Table1[[#This Row],[pledged]]/Table1[[#This Row],[goal]]*100</f>
        <v>111.75999999999999</v>
      </c>
      <c r="G1031" t="s">
        <v>8218</v>
      </c>
      <c r="H1031" t="s">
        <v>8234</v>
      </c>
      <c r="I1031" t="s">
        <v>8254</v>
      </c>
      <c r="J1031">
        <v>1428184740</v>
      </c>
      <c r="K1031">
        <v>1423501507</v>
      </c>
      <c r="L1031">
        <f>Table1[[#This Row],[launched_at]]/86400</f>
        <v>16475.711886574074</v>
      </c>
      <c r="M1031" s="5" t="str">
        <f>TEXT(Table1[[#This Row],[div/86400]],"yyyy/mm/dd")</f>
        <v>1945/02/07</v>
      </c>
      <c r="N1031" s="5">
        <f>Table1[[#This Row],[change to date]]+DATE(1970,1,1)</f>
        <v>42044</v>
      </c>
      <c r="O1031" t="b">
        <v>0</v>
      </c>
      <c r="P1031">
        <v>141</v>
      </c>
      <c r="Q1031" t="b">
        <v>1</v>
      </c>
      <c r="R1031" t="s">
        <v>8278</v>
      </c>
    </row>
    <row r="1032" spans="1:18" ht="28.8" x14ac:dyDescent="0.55000000000000004">
      <c r="A1032">
        <v>1030</v>
      </c>
      <c r="B1032" s="3" t="s">
        <v>1031</v>
      </c>
      <c r="C1032" s="3" t="s">
        <v>5140</v>
      </c>
      <c r="D1032" s="10">
        <v>2000</v>
      </c>
      <c r="E1032" s="12">
        <v>6842</v>
      </c>
      <c r="F1032" s="14">
        <f>Table1[[#This Row],[pledged]]/Table1[[#This Row],[goal]]*100</f>
        <v>342.09999999999997</v>
      </c>
      <c r="G1032" t="s">
        <v>8218</v>
      </c>
      <c r="H1032" t="s">
        <v>8223</v>
      </c>
      <c r="I1032" t="s">
        <v>8245</v>
      </c>
      <c r="J1032">
        <v>1473680149</v>
      </c>
      <c r="K1032">
        <v>1472470549</v>
      </c>
      <c r="L1032">
        <f>Table1[[#This Row],[launched_at]]/86400</f>
        <v>17042.483206018518</v>
      </c>
      <c r="M1032" s="5" t="str">
        <f>TEXT(Table1[[#This Row],[div/86400]],"yyyy/mm/dd")</f>
        <v>1946/08/28</v>
      </c>
      <c r="N1032" s="5">
        <f>Table1[[#This Row],[change to date]]+DATE(1970,1,1)</f>
        <v>42611</v>
      </c>
      <c r="O1032" t="b">
        <v>0</v>
      </c>
      <c r="P1032">
        <v>159</v>
      </c>
      <c r="Q1032" t="b">
        <v>1</v>
      </c>
      <c r="R1032" t="s">
        <v>8278</v>
      </c>
    </row>
    <row r="1033" spans="1:18" ht="43.2" x14ac:dyDescent="0.55000000000000004">
      <c r="A1033">
        <v>1031</v>
      </c>
      <c r="B1033" s="3" t="s">
        <v>1032</v>
      </c>
      <c r="C1033" s="3" t="s">
        <v>5141</v>
      </c>
      <c r="D1033" s="10">
        <v>10000</v>
      </c>
      <c r="E1033" s="12">
        <v>10740</v>
      </c>
      <c r="F1033" s="14">
        <f>Table1[[#This Row],[pledged]]/Table1[[#This Row],[goal]]*100</f>
        <v>107.4</v>
      </c>
      <c r="G1033" t="s">
        <v>8218</v>
      </c>
      <c r="H1033" t="s">
        <v>8223</v>
      </c>
      <c r="I1033" t="s">
        <v>8245</v>
      </c>
      <c r="J1033">
        <v>1450290010</v>
      </c>
      <c r="K1033">
        <v>1447698010</v>
      </c>
      <c r="L1033">
        <f>Table1[[#This Row],[launched_at]]/86400</f>
        <v>16755.764004629629</v>
      </c>
      <c r="M1033" s="5" t="str">
        <f>TEXT(Table1[[#This Row],[div/86400]],"yyyy/mm/dd")</f>
        <v>1945/11/14</v>
      </c>
      <c r="N1033" s="5">
        <f>Table1[[#This Row],[change to date]]+DATE(1970,1,1)</f>
        <v>42324</v>
      </c>
      <c r="O1033" t="b">
        <v>0</v>
      </c>
      <c r="P1033">
        <v>99</v>
      </c>
      <c r="Q1033" t="b">
        <v>1</v>
      </c>
      <c r="R1033" t="s">
        <v>8278</v>
      </c>
    </row>
    <row r="1034" spans="1:18" x14ac:dyDescent="0.55000000000000004">
      <c r="A1034">
        <v>1032</v>
      </c>
      <c r="B1034" s="3" t="s">
        <v>1033</v>
      </c>
      <c r="C1034" s="3" t="s">
        <v>5142</v>
      </c>
      <c r="D1034" s="10">
        <v>5400</v>
      </c>
      <c r="E1034" s="12">
        <v>5858.84</v>
      </c>
      <c r="F1034" s="14">
        <f>Table1[[#This Row],[pledged]]/Table1[[#This Row],[goal]]*100</f>
        <v>108.49703703703703</v>
      </c>
      <c r="G1034" t="s">
        <v>8218</v>
      </c>
      <c r="H1034" t="s">
        <v>8223</v>
      </c>
      <c r="I1034" t="s">
        <v>8245</v>
      </c>
      <c r="J1034">
        <v>1466697625</v>
      </c>
      <c r="K1034">
        <v>1464105625</v>
      </c>
      <c r="L1034">
        <f>Table1[[#This Row],[launched_at]]/86400</f>
        <v>16945.666956018518</v>
      </c>
      <c r="M1034" s="5" t="str">
        <f>TEXT(Table1[[#This Row],[div/86400]],"yyyy/mm/dd")</f>
        <v>1946/05/23</v>
      </c>
      <c r="N1034" s="5">
        <f>Table1[[#This Row],[change to date]]+DATE(1970,1,1)</f>
        <v>42514</v>
      </c>
      <c r="O1034" t="b">
        <v>0</v>
      </c>
      <c r="P1034">
        <v>96</v>
      </c>
      <c r="Q1034" t="b">
        <v>1</v>
      </c>
      <c r="R1034" t="s">
        <v>8278</v>
      </c>
    </row>
    <row r="1035" spans="1:18" ht="43.2" x14ac:dyDescent="0.55000000000000004">
      <c r="A1035">
        <v>1033</v>
      </c>
      <c r="B1035" s="3" t="s">
        <v>1034</v>
      </c>
      <c r="C1035" s="3" t="s">
        <v>5143</v>
      </c>
      <c r="D1035" s="10">
        <v>1328</v>
      </c>
      <c r="E1035" s="12">
        <v>1366</v>
      </c>
      <c r="F1035" s="14">
        <f>Table1[[#This Row],[pledged]]/Table1[[#This Row],[goal]]*100</f>
        <v>102.86144578313252</v>
      </c>
      <c r="G1035" t="s">
        <v>8218</v>
      </c>
      <c r="H1035" t="s">
        <v>8224</v>
      </c>
      <c r="I1035" t="s">
        <v>8246</v>
      </c>
      <c r="J1035">
        <v>1481564080</v>
      </c>
      <c r="K1035">
        <v>1479144880</v>
      </c>
      <c r="L1035">
        <f>Table1[[#This Row],[launched_at]]/86400</f>
        <v>17119.732407407406</v>
      </c>
      <c r="M1035" s="5" t="str">
        <f>TEXT(Table1[[#This Row],[div/86400]],"yyyy/mm/dd")</f>
        <v>1946/11/13</v>
      </c>
      <c r="N1035" s="5">
        <f>Table1[[#This Row],[change to date]]+DATE(1970,1,1)</f>
        <v>42688</v>
      </c>
      <c r="O1035" t="b">
        <v>0</v>
      </c>
      <c r="P1035">
        <v>27</v>
      </c>
      <c r="Q1035" t="b">
        <v>1</v>
      </c>
      <c r="R1035" t="s">
        <v>8278</v>
      </c>
    </row>
    <row r="1036" spans="1:18" ht="43.2" x14ac:dyDescent="0.55000000000000004">
      <c r="A1036">
        <v>1034</v>
      </c>
      <c r="B1036" s="3" t="s">
        <v>1035</v>
      </c>
      <c r="C1036" s="3" t="s">
        <v>5144</v>
      </c>
      <c r="D1036" s="10">
        <v>5000</v>
      </c>
      <c r="E1036" s="12">
        <v>6500.09</v>
      </c>
      <c r="F1036" s="14">
        <f>Table1[[#This Row],[pledged]]/Table1[[#This Row],[goal]]*100</f>
        <v>130.0018</v>
      </c>
      <c r="G1036" t="s">
        <v>8218</v>
      </c>
      <c r="H1036" t="s">
        <v>8223</v>
      </c>
      <c r="I1036" t="s">
        <v>8245</v>
      </c>
      <c r="J1036">
        <v>1470369540</v>
      </c>
      <c r="K1036">
        <v>1467604804</v>
      </c>
      <c r="L1036">
        <f>Table1[[#This Row],[launched_at]]/86400</f>
        <v>16986.166712962964</v>
      </c>
      <c r="M1036" s="5" t="str">
        <f>TEXT(Table1[[#This Row],[div/86400]],"yyyy/mm/dd")</f>
        <v>1946/07/03</v>
      </c>
      <c r="N1036" s="5">
        <f>Table1[[#This Row],[change to date]]+DATE(1970,1,1)</f>
        <v>42555</v>
      </c>
      <c r="O1036" t="b">
        <v>0</v>
      </c>
      <c r="P1036">
        <v>166</v>
      </c>
      <c r="Q1036" t="b">
        <v>1</v>
      </c>
      <c r="R1036" t="s">
        <v>8278</v>
      </c>
    </row>
    <row r="1037" spans="1:18" ht="43.2" x14ac:dyDescent="0.55000000000000004">
      <c r="A1037">
        <v>1035</v>
      </c>
      <c r="B1037" s="3" t="s">
        <v>1036</v>
      </c>
      <c r="C1037" s="3" t="s">
        <v>5145</v>
      </c>
      <c r="D1037" s="10">
        <v>4600</v>
      </c>
      <c r="E1037" s="12">
        <v>4952</v>
      </c>
      <c r="F1037" s="14">
        <f>Table1[[#This Row],[pledged]]/Table1[[#This Row],[goal]]*100</f>
        <v>107.65217391304347</v>
      </c>
      <c r="G1037" t="s">
        <v>8218</v>
      </c>
      <c r="H1037" t="s">
        <v>8223</v>
      </c>
      <c r="I1037" t="s">
        <v>8245</v>
      </c>
      <c r="J1037">
        <v>1423668220</v>
      </c>
      <c r="K1037">
        <v>1421076220</v>
      </c>
      <c r="L1037">
        <f>Table1[[#This Row],[launched_at]]/86400</f>
        <v>16447.641435185185</v>
      </c>
      <c r="M1037" s="5" t="str">
        <f>TEXT(Table1[[#This Row],[div/86400]],"yyyy/mm/dd")</f>
        <v>1945/01/10</v>
      </c>
      <c r="N1037" s="5">
        <f>Table1[[#This Row],[change to date]]+DATE(1970,1,1)</f>
        <v>42016</v>
      </c>
      <c r="O1037" t="b">
        <v>0</v>
      </c>
      <c r="P1037">
        <v>76</v>
      </c>
      <c r="Q1037" t="b">
        <v>1</v>
      </c>
      <c r="R1037" t="s">
        <v>8278</v>
      </c>
    </row>
    <row r="1038" spans="1:18" ht="28.8" x14ac:dyDescent="0.55000000000000004">
      <c r="A1038">
        <v>1036</v>
      </c>
      <c r="B1038" s="3" t="s">
        <v>1037</v>
      </c>
      <c r="C1038" s="3" t="s">
        <v>5146</v>
      </c>
      <c r="D1038" s="10">
        <v>4500</v>
      </c>
      <c r="E1038" s="12">
        <v>5056.22</v>
      </c>
      <c r="F1038" s="14">
        <f>Table1[[#This Row],[pledged]]/Table1[[#This Row],[goal]]*100</f>
        <v>112.36044444444444</v>
      </c>
      <c r="G1038" t="s">
        <v>8218</v>
      </c>
      <c r="H1038" t="s">
        <v>8223</v>
      </c>
      <c r="I1038" t="s">
        <v>8245</v>
      </c>
      <c r="J1038">
        <v>1357545600</v>
      </c>
      <c r="K1038">
        <v>1354790790</v>
      </c>
      <c r="L1038">
        <f>Table1[[#This Row],[launched_at]]/86400</f>
        <v>15680.448958333332</v>
      </c>
      <c r="M1038" s="5" t="str">
        <f>TEXT(Table1[[#This Row],[div/86400]],"yyyy/mm/dd")</f>
        <v>1942/12/05</v>
      </c>
      <c r="N1038" s="5">
        <f>Table1[[#This Row],[change to date]]+DATE(1970,1,1)</f>
        <v>41249</v>
      </c>
      <c r="O1038" t="b">
        <v>0</v>
      </c>
      <c r="P1038">
        <v>211</v>
      </c>
      <c r="Q1038" t="b">
        <v>1</v>
      </c>
      <c r="R1038" t="s">
        <v>8278</v>
      </c>
    </row>
    <row r="1039" spans="1:18" ht="43.2" x14ac:dyDescent="0.55000000000000004">
      <c r="A1039">
        <v>1037</v>
      </c>
      <c r="B1039" s="3" t="s">
        <v>1038</v>
      </c>
      <c r="C1039" s="3" t="s">
        <v>5147</v>
      </c>
      <c r="D1039" s="10">
        <v>1000</v>
      </c>
      <c r="E1039" s="12">
        <v>1021</v>
      </c>
      <c r="F1039" s="14">
        <f>Table1[[#This Row],[pledged]]/Table1[[#This Row],[goal]]*100</f>
        <v>102.1</v>
      </c>
      <c r="G1039" t="s">
        <v>8218</v>
      </c>
      <c r="H1039" t="s">
        <v>8223</v>
      </c>
      <c r="I1039" t="s">
        <v>8245</v>
      </c>
      <c r="J1039">
        <v>1431925200</v>
      </c>
      <c r="K1039">
        <v>1429991062</v>
      </c>
      <c r="L1039">
        <f>Table1[[#This Row],[launched_at]]/86400</f>
        <v>16550.822476851852</v>
      </c>
      <c r="M1039" s="5" t="str">
        <f>TEXT(Table1[[#This Row],[div/86400]],"yyyy/mm/dd")</f>
        <v>1945/04/23</v>
      </c>
      <c r="N1039" s="5">
        <f>Table1[[#This Row],[change to date]]+DATE(1970,1,1)</f>
        <v>42119</v>
      </c>
      <c r="O1039" t="b">
        <v>0</v>
      </c>
      <c r="P1039">
        <v>21</v>
      </c>
      <c r="Q1039" t="b">
        <v>1</v>
      </c>
      <c r="R1039" t="s">
        <v>8278</v>
      </c>
    </row>
    <row r="1040" spans="1:18" ht="43.2" x14ac:dyDescent="0.55000000000000004">
      <c r="A1040">
        <v>1038</v>
      </c>
      <c r="B1040" s="3" t="s">
        <v>1039</v>
      </c>
      <c r="C1040" s="3" t="s">
        <v>5148</v>
      </c>
      <c r="D1040" s="10">
        <v>1500</v>
      </c>
      <c r="E1040" s="12">
        <v>2180</v>
      </c>
      <c r="F1040" s="14">
        <f>Table1[[#This Row],[pledged]]/Table1[[#This Row],[goal]]*100</f>
        <v>145.33333333333334</v>
      </c>
      <c r="G1040" t="s">
        <v>8218</v>
      </c>
      <c r="H1040" t="s">
        <v>8223</v>
      </c>
      <c r="I1040" t="s">
        <v>8245</v>
      </c>
      <c r="J1040">
        <v>1458362023</v>
      </c>
      <c r="K1040">
        <v>1455773623</v>
      </c>
      <c r="L1040">
        <f>Table1[[#This Row],[launched_at]]/86400</f>
        <v>16849.231747685186</v>
      </c>
      <c r="M1040" s="5" t="str">
        <f>TEXT(Table1[[#This Row],[div/86400]],"yyyy/mm/dd")</f>
        <v>1946/02/16</v>
      </c>
      <c r="N1040" s="5">
        <f>Table1[[#This Row],[change to date]]+DATE(1970,1,1)</f>
        <v>42418</v>
      </c>
      <c r="O1040" t="b">
        <v>0</v>
      </c>
      <c r="P1040">
        <v>61</v>
      </c>
      <c r="Q1040" t="b">
        <v>1</v>
      </c>
      <c r="R1040" t="s">
        <v>8278</v>
      </c>
    </row>
    <row r="1041" spans="1:18" ht="43.2" x14ac:dyDescent="0.55000000000000004">
      <c r="A1041">
        <v>1039</v>
      </c>
      <c r="B1041" s="3" t="s">
        <v>1040</v>
      </c>
      <c r="C1041" s="3" t="s">
        <v>5149</v>
      </c>
      <c r="D1041" s="10">
        <v>500</v>
      </c>
      <c r="E1041" s="12">
        <v>641</v>
      </c>
      <c r="F1041" s="14">
        <f>Table1[[#This Row],[pledged]]/Table1[[#This Row],[goal]]*100</f>
        <v>128.19999999999999</v>
      </c>
      <c r="G1041" t="s">
        <v>8218</v>
      </c>
      <c r="H1041" t="s">
        <v>8223</v>
      </c>
      <c r="I1041" t="s">
        <v>8245</v>
      </c>
      <c r="J1041">
        <v>1481615940</v>
      </c>
      <c r="K1041">
        <v>1479436646</v>
      </c>
      <c r="L1041">
        <f>Table1[[#This Row],[launched_at]]/86400</f>
        <v>17123.109328703704</v>
      </c>
      <c r="M1041" s="5" t="str">
        <f>TEXT(Table1[[#This Row],[div/86400]],"yyyy/mm/dd")</f>
        <v>1946/11/17</v>
      </c>
      <c r="N1041" s="5">
        <f>Table1[[#This Row],[change to date]]+DATE(1970,1,1)</f>
        <v>42692</v>
      </c>
      <c r="O1041" t="b">
        <v>0</v>
      </c>
      <c r="P1041">
        <v>30</v>
      </c>
      <c r="Q1041" t="b">
        <v>1</v>
      </c>
      <c r="R1041" t="s">
        <v>8278</v>
      </c>
    </row>
    <row r="1042" spans="1:18" ht="43.2" x14ac:dyDescent="0.55000000000000004">
      <c r="A1042">
        <v>1040</v>
      </c>
      <c r="B1042" s="3" t="s">
        <v>1041</v>
      </c>
      <c r="C1042" s="3" t="s">
        <v>5150</v>
      </c>
      <c r="D1042" s="10">
        <v>85000</v>
      </c>
      <c r="E1042" s="12">
        <v>250</v>
      </c>
      <c r="F1042" s="14">
        <f>Table1[[#This Row],[pledged]]/Table1[[#This Row],[goal]]*100</f>
        <v>0.29411764705882354</v>
      </c>
      <c r="G1042" t="s">
        <v>8219</v>
      </c>
      <c r="H1042" t="s">
        <v>8223</v>
      </c>
      <c r="I1042" t="s">
        <v>8245</v>
      </c>
      <c r="J1042">
        <v>1472317209</v>
      </c>
      <c r="K1042">
        <v>1469725209</v>
      </c>
      <c r="L1042">
        <f>Table1[[#This Row],[launched_at]]/86400</f>
        <v>17010.708437500001</v>
      </c>
      <c r="M1042" s="5" t="str">
        <f>TEXT(Table1[[#This Row],[div/86400]],"yyyy/mm/dd")</f>
        <v>1946/07/27</v>
      </c>
      <c r="N1042" s="5">
        <f>Table1[[#This Row],[change to date]]+DATE(1970,1,1)</f>
        <v>42579</v>
      </c>
      <c r="O1042" t="b">
        <v>0</v>
      </c>
      <c r="P1042">
        <v>1</v>
      </c>
      <c r="Q1042" t="b">
        <v>0</v>
      </c>
      <c r="R1042" t="s">
        <v>8279</v>
      </c>
    </row>
    <row r="1043" spans="1:18" ht="28.8" x14ac:dyDescent="0.55000000000000004">
      <c r="A1043">
        <v>1041</v>
      </c>
      <c r="B1043" s="3" t="s">
        <v>1042</v>
      </c>
      <c r="C1043" s="3" t="s">
        <v>5151</v>
      </c>
      <c r="D1043" s="10">
        <v>50</v>
      </c>
      <c r="E1043" s="12">
        <v>0</v>
      </c>
      <c r="F1043" s="14">
        <f>Table1[[#This Row],[pledged]]/Table1[[#This Row],[goal]]*100</f>
        <v>0</v>
      </c>
      <c r="G1043" t="s">
        <v>8219</v>
      </c>
      <c r="H1043" t="s">
        <v>8223</v>
      </c>
      <c r="I1043" t="s">
        <v>8245</v>
      </c>
      <c r="J1043">
        <v>1406769992</v>
      </c>
      <c r="K1043">
        <v>1405041992</v>
      </c>
      <c r="L1043">
        <f>Table1[[#This Row],[launched_at]]/86400</f>
        <v>16262.060092592592</v>
      </c>
      <c r="M1043" s="5" t="str">
        <f>TEXT(Table1[[#This Row],[div/86400]],"yyyy/mm/dd")</f>
        <v>1944/07/09</v>
      </c>
      <c r="N1043" s="5">
        <f>Table1[[#This Row],[change to date]]+DATE(1970,1,1)</f>
        <v>41831</v>
      </c>
      <c r="O1043" t="b">
        <v>0</v>
      </c>
      <c r="P1043">
        <v>0</v>
      </c>
      <c r="Q1043" t="b">
        <v>0</v>
      </c>
      <c r="R1043" t="s">
        <v>8279</v>
      </c>
    </row>
    <row r="1044" spans="1:18" ht="43.2" x14ac:dyDescent="0.55000000000000004">
      <c r="A1044">
        <v>1042</v>
      </c>
      <c r="B1044" s="3" t="s">
        <v>1043</v>
      </c>
      <c r="C1044" s="3" t="s">
        <v>5152</v>
      </c>
      <c r="D1044" s="10">
        <v>650</v>
      </c>
      <c r="E1044" s="12">
        <v>10</v>
      </c>
      <c r="F1044" s="14">
        <f>Table1[[#This Row],[pledged]]/Table1[[#This Row],[goal]]*100</f>
        <v>1.5384615384615385</v>
      </c>
      <c r="G1044" t="s">
        <v>8219</v>
      </c>
      <c r="H1044" t="s">
        <v>8223</v>
      </c>
      <c r="I1044" t="s">
        <v>8245</v>
      </c>
      <c r="J1044">
        <v>1410516000</v>
      </c>
      <c r="K1044">
        <v>1406824948</v>
      </c>
      <c r="L1044">
        <f>Table1[[#This Row],[launched_at]]/86400</f>
        <v>16282.696157407407</v>
      </c>
      <c r="M1044" s="5" t="str">
        <f>TEXT(Table1[[#This Row],[div/86400]],"yyyy/mm/dd")</f>
        <v>1944/07/29</v>
      </c>
      <c r="N1044" s="5">
        <f>Table1[[#This Row],[change to date]]+DATE(1970,1,1)</f>
        <v>41851</v>
      </c>
      <c r="O1044" t="b">
        <v>0</v>
      </c>
      <c r="P1044">
        <v>1</v>
      </c>
      <c r="Q1044" t="b">
        <v>0</v>
      </c>
      <c r="R1044" t="s">
        <v>8279</v>
      </c>
    </row>
    <row r="1045" spans="1:18" ht="28.8" x14ac:dyDescent="0.55000000000000004">
      <c r="A1045">
        <v>1043</v>
      </c>
      <c r="B1045" s="3" t="s">
        <v>1044</v>
      </c>
      <c r="C1045" s="3" t="s">
        <v>5153</v>
      </c>
      <c r="D1045" s="10">
        <v>100000</v>
      </c>
      <c r="E1045" s="12">
        <v>8537</v>
      </c>
      <c r="F1045" s="14">
        <f>Table1[[#This Row],[pledged]]/Table1[[#This Row],[goal]]*100</f>
        <v>8.5370000000000008</v>
      </c>
      <c r="G1045" t="s">
        <v>8219</v>
      </c>
      <c r="H1045" t="s">
        <v>8223</v>
      </c>
      <c r="I1045" t="s">
        <v>8245</v>
      </c>
      <c r="J1045">
        <v>1432101855</v>
      </c>
      <c r="K1045">
        <v>1429509855</v>
      </c>
      <c r="L1045">
        <f>Table1[[#This Row],[launched_at]]/86400</f>
        <v>16545.252951388888</v>
      </c>
      <c r="M1045" s="5" t="str">
        <f>TEXT(Table1[[#This Row],[div/86400]],"yyyy/mm/dd")</f>
        <v>1945/04/18</v>
      </c>
      <c r="N1045" s="5">
        <f>Table1[[#This Row],[change to date]]+DATE(1970,1,1)</f>
        <v>42114</v>
      </c>
      <c r="O1045" t="b">
        <v>0</v>
      </c>
      <c r="P1045">
        <v>292</v>
      </c>
      <c r="Q1045" t="b">
        <v>0</v>
      </c>
      <c r="R1045" t="s">
        <v>8279</v>
      </c>
    </row>
    <row r="1046" spans="1:18" ht="43.2" x14ac:dyDescent="0.55000000000000004">
      <c r="A1046">
        <v>1044</v>
      </c>
      <c r="B1046" s="3" t="s">
        <v>1045</v>
      </c>
      <c r="C1046" s="3" t="s">
        <v>5154</v>
      </c>
      <c r="D1046" s="10">
        <v>7000</v>
      </c>
      <c r="E1046" s="12">
        <v>6</v>
      </c>
      <c r="F1046" s="14">
        <f>Table1[[#This Row],[pledged]]/Table1[[#This Row],[goal]]*100</f>
        <v>8.5714285714285715E-2</v>
      </c>
      <c r="G1046" t="s">
        <v>8219</v>
      </c>
      <c r="H1046" t="s">
        <v>8223</v>
      </c>
      <c r="I1046" t="s">
        <v>8245</v>
      </c>
      <c r="J1046">
        <v>1425587220</v>
      </c>
      <c r="K1046">
        <v>1420668801</v>
      </c>
      <c r="L1046">
        <f>Table1[[#This Row],[launched_at]]/86400</f>
        <v>16442.9259375</v>
      </c>
      <c r="M1046" s="5" t="str">
        <f>TEXT(Table1[[#This Row],[div/86400]],"yyyy/mm/dd")</f>
        <v>1945/01/05</v>
      </c>
      <c r="N1046" s="5">
        <f>Table1[[#This Row],[change to date]]+DATE(1970,1,1)</f>
        <v>42011</v>
      </c>
      <c r="O1046" t="b">
        <v>0</v>
      </c>
      <c r="P1046">
        <v>2</v>
      </c>
      <c r="Q1046" t="b">
        <v>0</v>
      </c>
      <c r="R1046" t="s">
        <v>8279</v>
      </c>
    </row>
    <row r="1047" spans="1:18" ht="28.8" x14ac:dyDescent="0.55000000000000004">
      <c r="A1047">
        <v>1045</v>
      </c>
      <c r="B1047" s="3" t="s">
        <v>1046</v>
      </c>
      <c r="C1047" s="3" t="s">
        <v>5155</v>
      </c>
      <c r="D1047" s="10">
        <v>10000</v>
      </c>
      <c r="E1047" s="12">
        <v>266</v>
      </c>
      <c r="F1047" s="14">
        <f>Table1[[#This Row],[pledged]]/Table1[[#This Row],[goal]]*100</f>
        <v>2.6599999999999997</v>
      </c>
      <c r="G1047" t="s">
        <v>8219</v>
      </c>
      <c r="H1047" t="s">
        <v>8223</v>
      </c>
      <c r="I1047" t="s">
        <v>8245</v>
      </c>
      <c r="J1047">
        <v>1408827550</v>
      </c>
      <c r="K1047">
        <v>1406235550</v>
      </c>
      <c r="L1047">
        <f>Table1[[#This Row],[launched_at]]/86400</f>
        <v>16275.874421296296</v>
      </c>
      <c r="M1047" s="5" t="str">
        <f>TEXT(Table1[[#This Row],[div/86400]],"yyyy/mm/dd")</f>
        <v>1944/07/22</v>
      </c>
      <c r="N1047" s="5">
        <f>Table1[[#This Row],[change to date]]+DATE(1970,1,1)</f>
        <v>41844</v>
      </c>
      <c r="O1047" t="b">
        <v>0</v>
      </c>
      <c r="P1047">
        <v>8</v>
      </c>
      <c r="Q1047" t="b">
        <v>0</v>
      </c>
      <c r="R1047" t="s">
        <v>8279</v>
      </c>
    </row>
    <row r="1048" spans="1:18" ht="43.2" x14ac:dyDescent="0.55000000000000004">
      <c r="A1048">
        <v>1046</v>
      </c>
      <c r="B1048" s="3" t="s">
        <v>1047</v>
      </c>
      <c r="C1048" s="3" t="s">
        <v>5156</v>
      </c>
      <c r="D1048" s="10">
        <v>3000</v>
      </c>
      <c r="E1048" s="12">
        <v>0</v>
      </c>
      <c r="F1048" s="14">
        <f>Table1[[#This Row],[pledged]]/Table1[[#This Row],[goal]]*100</f>
        <v>0</v>
      </c>
      <c r="G1048" t="s">
        <v>8219</v>
      </c>
      <c r="H1048" t="s">
        <v>8235</v>
      </c>
      <c r="I1048" t="s">
        <v>8248</v>
      </c>
      <c r="J1048">
        <v>1451161560</v>
      </c>
      <c r="K1048">
        <v>1447273560</v>
      </c>
      <c r="L1048">
        <f>Table1[[#This Row],[launched_at]]/86400</f>
        <v>16750.851388888888</v>
      </c>
      <c r="M1048" s="5" t="str">
        <f>TEXT(Table1[[#This Row],[div/86400]],"yyyy/mm/dd")</f>
        <v>1945/11/09</v>
      </c>
      <c r="N1048" s="5">
        <f>Table1[[#This Row],[change to date]]+DATE(1970,1,1)</f>
        <v>42319</v>
      </c>
      <c r="O1048" t="b">
        <v>0</v>
      </c>
      <c r="P1048">
        <v>0</v>
      </c>
      <c r="Q1048" t="b">
        <v>0</v>
      </c>
      <c r="R1048" t="s">
        <v>8279</v>
      </c>
    </row>
    <row r="1049" spans="1:18" ht="43.2" x14ac:dyDescent="0.55000000000000004">
      <c r="A1049">
        <v>1047</v>
      </c>
      <c r="B1049" s="3" t="s">
        <v>1048</v>
      </c>
      <c r="C1049" s="3" t="s">
        <v>5157</v>
      </c>
      <c r="D1049" s="10">
        <v>2000</v>
      </c>
      <c r="E1049" s="12">
        <v>1</v>
      </c>
      <c r="F1049" s="14">
        <f>Table1[[#This Row],[pledged]]/Table1[[#This Row],[goal]]*100</f>
        <v>0.05</v>
      </c>
      <c r="G1049" t="s">
        <v>8219</v>
      </c>
      <c r="H1049" t="s">
        <v>8223</v>
      </c>
      <c r="I1049" t="s">
        <v>8245</v>
      </c>
      <c r="J1049">
        <v>1415219915</v>
      </c>
      <c r="K1049">
        <v>1412624315</v>
      </c>
      <c r="L1049">
        <f>Table1[[#This Row],[launched_at]]/86400</f>
        <v>16349.818460648148</v>
      </c>
      <c r="M1049" s="5" t="str">
        <f>TEXT(Table1[[#This Row],[div/86400]],"yyyy/mm/dd")</f>
        <v>1944/10/04</v>
      </c>
      <c r="N1049" s="5">
        <f>Table1[[#This Row],[change to date]]+DATE(1970,1,1)</f>
        <v>41918</v>
      </c>
      <c r="O1049" t="b">
        <v>0</v>
      </c>
      <c r="P1049">
        <v>1</v>
      </c>
      <c r="Q1049" t="b">
        <v>0</v>
      </c>
      <c r="R1049" t="s">
        <v>8279</v>
      </c>
    </row>
    <row r="1050" spans="1:18" ht="43.2" x14ac:dyDescent="0.55000000000000004">
      <c r="A1050">
        <v>1048</v>
      </c>
      <c r="B1050" s="3" t="s">
        <v>1049</v>
      </c>
      <c r="C1050" s="3" t="s">
        <v>5158</v>
      </c>
      <c r="D1050" s="10">
        <v>15000</v>
      </c>
      <c r="E1050" s="12">
        <v>212</v>
      </c>
      <c r="F1050" s="14">
        <f>Table1[[#This Row],[pledged]]/Table1[[#This Row],[goal]]*100</f>
        <v>1.4133333333333333</v>
      </c>
      <c r="G1050" t="s">
        <v>8219</v>
      </c>
      <c r="H1050" t="s">
        <v>8223</v>
      </c>
      <c r="I1050" t="s">
        <v>8245</v>
      </c>
      <c r="J1050">
        <v>1474766189</v>
      </c>
      <c r="K1050">
        <v>1471310189</v>
      </c>
      <c r="L1050">
        <f>Table1[[#This Row],[launched_at]]/86400</f>
        <v>17029.053113425925</v>
      </c>
      <c r="M1050" s="5" t="str">
        <f>TEXT(Table1[[#This Row],[div/86400]],"yyyy/mm/dd")</f>
        <v>1946/08/15</v>
      </c>
      <c r="N1050" s="5">
        <f>Table1[[#This Row],[change to date]]+DATE(1970,1,1)</f>
        <v>42598</v>
      </c>
      <c r="O1050" t="b">
        <v>0</v>
      </c>
      <c r="P1050">
        <v>4</v>
      </c>
      <c r="Q1050" t="b">
        <v>0</v>
      </c>
      <c r="R1050" t="s">
        <v>8279</v>
      </c>
    </row>
    <row r="1051" spans="1:18" x14ac:dyDescent="0.55000000000000004">
      <c r="A1051">
        <v>1049</v>
      </c>
      <c r="B1051" s="3" t="s">
        <v>1050</v>
      </c>
      <c r="C1051" s="3" t="s">
        <v>5159</v>
      </c>
      <c r="D1051" s="10">
        <v>12000</v>
      </c>
      <c r="E1051" s="12">
        <v>0</v>
      </c>
      <c r="F1051" s="14">
        <f>Table1[[#This Row],[pledged]]/Table1[[#This Row],[goal]]*100</f>
        <v>0</v>
      </c>
      <c r="G1051" t="s">
        <v>8219</v>
      </c>
      <c r="H1051" t="s">
        <v>8223</v>
      </c>
      <c r="I1051" t="s">
        <v>8245</v>
      </c>
      <c r="J1051">
        <v>1455272445</v>
      </c>
      <c r="K1051">
        <v>1452680445</v>
      </c>
      <c r="L1051">
        <f>Table1[[#This Row],[launched_at]]/86400</f>
        <v>16813.43107638889</v>
      </c>
      <c r="M1051" s="5" t="str">
        <f>TEXT(Table1[[#This Row],[div/86400]],"yyyy/mm/dd")</f>
        <v>1946/01/11</v>
      </c>
      <c r="N1051" s="5">
        <f>Table1[[#This Row],[change to date]]+DATE(1970,1,1)</f>
        <v>42382</v>
      </c>
      <c r="O1051" t="b">
        <v>0</v>
      </c>
      <c r="P1051">
        <v>0</v>
      </c>
      <c r="Q1051" t="b">
        <v>0</v>
      </c>
      <c r="R1051" t="s">
        <v>8279</v>
      </c>
    </row>
    <row r="1052" spans="1:18" x14ac:dyDescent="0.55000000000000004">
      <c r="A1052">
        <v>1050</v>
      </c>
      <c r="B1052" s="3" t="s">
        <v>1051</v>
      </c>
      <c r="C1052" s="3" t="s">
        <v>5160</v>
      </c>
      <c r="D1052" s="10">
        <v>2500</v>
      </c>
      <c r="E1052" s="12">
        <v>0</v>
      </c>
      <c r="F1052" s="14">
        <f>Table1[[#This Row],[pledged]]/Table1[[#This Row],[goal]]*100</f>
        <v>0</v>
      </c>
      <c r="G1052" t="s">
        <v>8219</v>
      </c>
      <c r="H1052" t="s">
        <v>8223</v>
      </c>
      <c r="I1052" t="s">
        <v>8245</v>
      </c>
      <c r="J1052">
        <v>1442257677</v>
      </c>
      <c r="K1052">
        <v>1439665677</v>
      </c>
      <c r="L1052">
        <f>Table1[[#This Row],[launched_at]]/86400</f>
        <v>16662.7971875</v>
      </c>
      <c r="M1052" s="5" t="str">
        <f>TEXT(Table1[[#This Row],[div/86400]],"yyyy/mm/dd")</f>
        <v>1945/08/13</v>
      </c>
      <c r="N1052" s="5">
        <f>Table1[[#This Row],[change to date]]+DATE(1970,1,1)</f>
        <v>42231</v>
      </c>
      <c r="O1052" t="b">
        <v>0</v>
      </c>
      <c r="P1052">
        <v>0</v>
      </c>
      <c r="Q1052" t="b">
        <v>0</v>
      </c>
      <c r="R1052" t="s">
        <v>8279</v>
      </c>
    </row>
    <row r="1053" spans="1:18" ht="43.2" x14ac:dyDescent="0.55000000000000004">
      <c r="A1053">
        <v>1051</v>
      </c>
      <c r="B1053" s="3" t="s">
        <v>1052</v>
      </c>
      <c r="C1053" s="3" t="s">
        <v>5161</v>
      </c>
      <c r="D1053" s="10">
        <v>500</v>
      </c>
      <c r="E1053" s="12">
        <v>0</v>
      </c>
      <c r="F1053" s="14">
        <f>Table1[[#This Row],[pledged]]/Table1[[#This Row],[goal]]*100</f>
        <v>0</v>
      </c>
      <c r="G1053" t="s">
        <v>8219</v>
      </c>
      <c r="H1053" t="s">
        <v>8223</v>
      </c>
      <c r="I1053" t="s">
        <v>8245</v>
      </c>
      <c r="J1053">
        <v>1409098825</v>
      </c>
      <c r="K1053">
        <v>1406679625</v>
      </c>
      <c r="L1053">
        <f>Table1[[#This Row],[launched_at]]/86400</f>
        <v>16281.014178240741</v>
      </c>
      <c r="M1053" s="5" t="str">
        <f>TEXT(Table1[[#This Row],[div/86400]],"yyyy/mm/dd")</f>
        <v>1944/07/28</v>
      </c>
      <c r="N1053" s="5">
        <f>Table1[[#This Row],[change to date]]+DATE(1970,1,1)</f>
        <v>41850</v>
      </c>
      <c r="O1053" t="b">
        <v>0</v>
      </c>
      <c r="P1053">
        <v>0</v>
      </c>
      <c r="Q1053" t="b">
        <v>0</v>
      </c>
      <c r="R1053" t="s">
        <v>8279</v>
      </c>
    </row>
    <row r="1054" spans="1:18" ht="43.2" x14ac:dyDescent="0.55000000000000004">
      <c r="A1054">
        <v>1052</v>
      </c>
      <c r="B1054" s="3" t="s">
        <v>1053</v>
      </c>
      <c r="C1054" s="3" t="s">
        <v>5162</v>
      </c>
      <c r="D1054" s="10">
        <v>4336</v>
      </c>
      <c r="E1054" s="12">
        <v>0</v>
      </c>
      <c r="F1054" s="14">
        <f>Table1[[#This Row],[pledged]]/Table1[[#This Row],[goal]]*100</f>
        <v>0</v>
      </c>
      <c r="G1054" t="s">
        <v>8219</v>
      </c>
      <c r="H1054" t="s">
        <v>8223</v>
      </c>
      <c r="I1054" t="s">
        <v>8245</v>
      </c>
      <c r="J1054">
        <v>1465243740</v>
      </c>
      <c r="K1054">
        <v>1461438495</v>
      </c>
      <c r="L1054">
        <f>Table1[[#This Row],[launched_at]]/86400</f>
        <v>16914.797395833335</v>
      </c>
      <c r="M1054" s="5" t="str">
        <f>TEXT(Table1[[#This Row],[div/86400]],"yyyy/mm/dd")</f>
        <v>1946/04/22</v>
      </c>
      <c r="N1054" s="5">
        <f>Table1[[#This Row],[change to date]]+DATE(1970,1,1)</f>
        <v>42483</v>
      </c>
      <c r="O1054" t="b">
        <v>0</v>
      </c>
      <c r="P1054">
        <v>0</v>
      </c>
      <c r="Q1054" t="b">
        <v>0</v>
      </c>
      <c r="R1054" t="s">
        <v>8279</v>
      </c>
    </row>
    <row r="1055" spans="1:18" ht="43.2" x14ac:dyDescent="0.55000000000000004">
      <c r="A1055">
        <v>1053</v>
      </c>
      <c r="B1055" s="3" t="s">
        <v>1054</v>
      </c>
      <c r="C1055" s="3" t="s">
        <v>5163</v>
      </c>
      <c r="D1055" s="10">
        <v>1500</v>
      </c>
      <c r="E1055" s="12">
        <v>15</v>
      </c>
      <c r="F1055" s="14">
        <f>Table1[[#This Row],[pledged]]/Table1[[#This Row],[goal]]*100</f>
        <v>1</v>
      </c>
      <c r="G1055" t="s">
        <v>8219</v>
      </c>
      <c r="H1055" t="s">
        <v>8223</v>
      </c>
      <c r="I1055" t="s">
        <v>8245</v>
      </c>
      <c r="J1055">
        <v>1488773332</v>
      </c>
      <c r="K1055">
        <v>1486613332</v>
      </c>
      <c r="L1055">
        <f>Table1[[#This Row],[launched_at]]/86400</f>
        <v>17206.172824074074</v>
      </c>
      <c r="M1055" s="5" t="str">
        <f>TEXT(Table1[[#This Row],[div/86400]],"yyyy/mm/dd")</f>
        <v>1947/02/08</v>
      </c>
      <c r="N1055" s="5">
        <f>Table1[[#This Row],[change to date]]+DATE(1970,1,1)</f>
        <v>42775</v>
      </c>
      <c r="O1055" t="b">
        <v>0</v>
      </c>
      <c r="P1055">
        <v>1</v>
      </c>
      <c r="Q1055" t="b">
        <v>0</v>
      </c>
      <c r="R1055" t="s">
        <v>8279</v>
      </c>
    </row>
    <row r="1056" spans="1:18" ht="43.2" x14ac:dyDescent="0.55000000000000004">
      <c r="A1056">
        <v>1054</v>
      </c>
      <c r="B1056" s="3" t="s">
        <v>1055</v>
      </c>
      <c r="C1056" s="3" t="s">
        <v>5164</v>
      </c>
      <c r="D1056" s="10">
        <v>2500</v>
      </c>
      <c r="E1056" s="12">
        <v>0</v>
      </c>
      <c r="F1056" s="14">
        <f>Table1[[#This Row],[pledged]]/Table1[[#This Row],[goal]]*100</f>
        <v>0</v>
      </c>
      <c r="G1056" t="s">
        <v>8219</v>
      </c>
      <c r="H1056" t="s">
        <v>8223</v>
      </c>
      <c r="I1056" t="s">
        <v>8245</v>
      </c>
      <c r="J1056">
        <v>1407708000</v>
      </c>
      <c r="K1056">
        <v>1405110399</v>
      </c>
      <c r="L1056">
        <f>Table1[[#This Row],[launched_at]]/86400</f>
        <v>16262.851840277777</v>
      </c>
      <c r="M1056" s="5" t="str">
        <f>TEXT(Table1[[#This Row],[div/86400]],"yyyy/mm/dd")</f>
        <v>1944/07/09</v>
      </c>
      <c r="N1056" s="5">
        <f>Table1[[#This Row],[change to date]]+DATE(1970,1,1)</f>
        <v>41831</v>
      </c>
      <c r="O1056" t="b">
        <v>0</v>
      </c>
      <c r="P1056">
        <v>0</v>
      </c>
      <c r="Q1056" t="b">
        <v>0</v>
      </c>
      <c r="R1056" t="s">
        <v>8279</v>
      </c>
    </row>
    <row r="1057" spans="1:18" ht="43.2" x14ac:dyDescent="0.55000000000000004">
      <c r="A1057">
        <v>1055</v>
      </c>
      <c r="B1057" s="3" t="s">
        <v>1056</v>
      </c>
      <c r="C1057" s="3" t="s">
        <v>5165</v>
      </c>
      <c r="D1057" s="10">
        <v>3500</v>
      </c>
      <c r="E1057" s="12">
        <v>0</v>
      </c>
      <c r="F1057" s="14">
        <f>Table1[[#This Row],[pledged]]/Table1[[#This Row],[goal]]*100</f>
        <v>0</v>
      </c>
      <c r="G1057" t="s">
        <v>8219</v>
      </c>
      <c r="H1057" t="s">
        <v>8223</v>
      </c>
      <c r="I1057" t="s">
        <v>8245</v>
      </c>
      <c r="J1057">
        <v>1457394545</v>
      </c>
      <c r="K1057">
        <v>1454802545</v>
      </c>
      <c r="L1057">
        <f>Table1[[#This Row],[launched_at]]/86400</f>
        <v>16837.992418981481</v>
      </c>
      <c r="M1057" s="5" t="str">
        <f>TEXT(Table1[[#This Row],[div/86400]],"yyyy/mm/dd")</f>
        <v>1946/02/04</v>
      </c>
      <c r="N1057" s="5">
        <f>Table1[[#This Row],[change to date]]+DATE(1970,1,1)</f>
        <v>42406</v>
      </c>
      <c r="O1057" t="b">
        <v>0</v>
      </c>
      <c r="P1057">
        <v>0</v>
      </c>
      <c r="Q1057" t="b">
        <v>0</v>
      </c>
      <c r="R1057" t="s">
        <v>8279</v>
      </c>
    </row>
    <row r="1058" spans="1:18" ht="43.2" x14ac:dyDescent="0.55000000000000004">
      <c r="A1058">
        <v>1056</v>
      </c>
      <c r="B1058" s="3" t="s">
        <v>1057</v>
      </c>
      <c r="C1058" s="3" t="s">
        <v>5166</v>
      </c>
      <c r="D1058" s="10">
        <v>10000</v>
      </c>
      <c r="E1058" s="12">
        <v>0</v>
      </c>
      <c r="F1058" s="14">
        <f>Table1[[#This Row],[pledged]]/Table1[[#This Row],[goal]]*100</f>
        <v>0</v>
      </c>
      <c r="G1058" t="s">
        <v>8219</v>
      </c>
      <c r="H1058" t="s">
        <v>8223</v>
      </c>
      <c r="I1058" t="s">
        <v>8245</v>
      </c>
      <c r="J1058">
        <v>1429892177</v>
      </c>
      <c r="K1058">
        <v>1424711777</v>
      </c>
      <c r="L1058">
        <f>Table1[[#This Row],[launched_at]]/86400</f>
        <v>16489.719641203705</v>
      </c>
      <c r="M1058" s="5" t="str">
        <f>TEXT(Table1[[#This Row],[div/86400]],"yyyy/mm/dd")</f>
        <v>1945/02/21</v>
      </c>
      <c r="N1058" s="5">
        <f>Table1[[#This Row],[change to date]]+DATE(1970,1,1)</f>
        <v>42058</v>
      </c>
      <c r="O1058" t="b">
        <v>0</v>
      </c>
      <c r="P1058">
        <v>0</v>
      </c>
      <c r="Q1058" t="b">
        <v>0</v>
      </c>
      <c r="R1058" t="s">
        <v>8279</v>
      </c>
    </row>
    <row r="1059" spans="1:18" ht="28.8" x14ac:dyDescent="0.55000000000000004">
      <c r="A1059">
        <v>1057</v>
      </c>
      <c r="B1059" s="3" t="s">
        <v>1058</v>
      </c>
      <c r="C1059" s="3" t="s">
        <v>5167</v>
      </c>
      <c r="D1059" s="10">
        <v>10000</v>
      </c>
      <c r="E1059" s="12">
        <v>0</v>
      </c>
      <c r="F1059" s="14">
        <f>Table1[[#This Row],[pledged]]/Table1[[#This Row],[goal]]*100</f>
        <v>0</v>
      </c>
      <c r="G1059" t="s">
        <v>8219</v>
      </c>
      <c r="H1059" t="s">
        <v>8223</v>
      </c>
      <c r="I1059" t="s">
        <v>8245</v>
      </c>
      <c r="J1059">
        <v>1480888483</v>
      </c>
      <c r="K1059">
        <v>1478292883</v>
      </c>
      <c r="L1059">
        <f>Table1[[#This Row],[launched_at]]/86400</f>
        <v>17109.871331018519</v>
      </c>
      <c r="M1059" s="5" t="str">
        <f>TEXT(Table1[[#This Row],[div/86400]],"yyyy/mm/dd")</f>
        <v>1946/11/03</v>
      </c>
      <c r="N1059" s="5">
        <f>Table1[[#This Row],[change to date]]+DATE(1970,1,1)</f>
        <v>42678</v>
      </c>
      <c r="O1059" t="b">
        <v>0</v>
      </c>
      <c r="P1059">
        <v>0</v>
      </c>
      <c r="Q1059" t="b">
        <v>0</v>
      </c>
      <c r="R1059" t="s">
        <v>8279</v>
      </c>
    </row>
    <row r="1060" spans="1:18" ht="43.2" x14ac:dyDescent="0.55000000000000004">
      <c r="A1060">
        <v>1058</v>
      </c>
      <c r="B1060" s="3" t="s">
        <v>1059</v>
      </c>
      <c r="C1060" s="3" t="s">
        <v>5168</v>
      </c>
      <c r="D1060" s="10">
        <v>40000</v>
      </c>
      <c r="E1060" s="12">
        <v>0</v>
      </c>
      <c r="F1060" s="14">
        <f>Table1[[#This Row],[pledged]]/Table1[[#This Row],[goal]]*100</f>
        <v>0</v>
      </c>
      <c r="G1060" t="s">
        <v>8219</v>
      </c>
      <c r="H1060" t="s">
        <v>8223</v>
      </c>
      <c r="I1060" t="s">
        <v>8245</v>
      </c>
      <c r="J1060">
        <v>1427328000</v>
      </c>
      <c r="K1060">
        <v>1423777043</v>
      </c>
      <c r="L1060">
        <f>Table1[[#This Row],[launched_at]]/86400</f>
        <v>16478.900960648149</v>
      </c>
      <c r="M1060" s="5" t="str">
        <f>TEXT(Table1[[#This Row],[div/86400]],"yyyy/mm/dd")</f>
        <v>1945/02/10</v>
      </c>
      <c r="N1060" s="5">
        <f>Table1[[#This Row],[change to date]]+DATE(1970,1,1)</f>
        <v>42047</v>
      </c>
      <c r="O1060" t="b">
        <v>0</v>
      </c>
      <c r="P1060">
        <v>0</v>
      </c>
      <c r="Q1060" t="b">
        <v>0</v>
      </c>
      <c r="R1060" t="s">
        <v>8279</v>
      </c>
    </row>
    <row r="1061" spans="1:18" x14ac:dyDescent="0.55000000000000004">
      <c r="A1061">
        <v>1059</v>
      </c>
      <c r="B1061" s="3" t="s">
        <v>1060</v>
      </c>
      <c r="C1061" s="3" t="s">
        <v>5169</v>
      </c>
      <c r="D1061" s="10">
        <v>1100</v>
      </c>
      <c r="E1061" s="12">
        <v>0</v>
      </c>
      <c r="F1061" s="14">
        <f>Table1[[#This Row],[pledged]]/Table1[[#This Row],[goal]]*100</f>
        <v>0</v>
      </c>
      <c r="G1061" t="s">
        <v>8219</v>
      </c>
      <c r="H1061" t="s">
        <v>8223</v>
      </c>
      <c r="I1061" t="s">
        <v>8245</v>
      </c>
      <c r="J1061">
        <v>1426269456</v>
      </c>
      <c r="K1061">
        <v>1423681056</v>
      </c>
      <c r="L1061">
        <f>Table1[[#This Row],[launched_at]]/86400</f>
        <v>16477.79</v>
      </c>
      <c r="M1061" s="5" t="str">
        <f>TEXT(Table1[[#This Row],[div/86400]],"yyyy/mm/dd")</f>
        <v>1945/02/09</v>
      </c>
      <c r="N1061" s="5">
        <f>Table1[[#This Row],[change to date]]+DATE(1970,1,1)</f>
        <v>42046</v>
      </c>
      <c r="O1061" t="b">
        <v>0</v>
      </c>
      <c r="P1061">
        <v>0</v>
      </c>
      <c r="Q1061" t="b">
        <v>0</v>
      </c>
      <c r="R1061" t="s">
        <v>8279</v>
      </c>
    </row>
    <row r="1062" spans="1:18" ht="43.2" x14ac:dyDescent="0.55000000000000004">
      <c r="A1062">
        <v>1060</v>
      </c>
      <c r="B1062" s="3" t="s">
        <v>1061</v>
      </c>
      <c r="C1062" s="3" t="s">
        <v>5170</v>
      </c>
      <c r="D1062" s="10">
        <v>5000</v>
      </c>
      <c r="E1062" s="12">
        <v>50</v>
      </c>
      <c r="F1062" s="14">
        <f>Table1[[#This Row],[pledged]]/Table1[[#This Row],[goal]]*100</f>
        <v>1</v>
      </c>
      <c r="G1062" t="s">
        <v>8219</v>
      </c>
      <c r="H1062" t="s">
        <v>8223</v>
      </c>
      <c r="I1062" t="s">
        <v>8245</v>
      </c>
      <c r="J1062">
        <v>1429134893</v>
      </c>
      <c r="K1062">
        <v>1426542893</v>
      </c>
      <c r="L1062">
        <f>Table1[[#This Row],[launched_at]]/86400</f>
        <v>16510.913113425926</v>
      </c>
      <c r="M1062" s="5" t="str">
        <f>TEXT(Table1[[#This Row],[div/86400]],"yyyy/mm/dd")</f>
        <v>1945/03/14</v>
      </c>
      <c r="N1062" s="5">
        <f>Table1[[#This Row],[change to date]]+DATE(1970,1,1)</f>
        <v>42079</v>
      </c>
      <c r="O1062" t="b">
        <v>0</v>
      </c>
      <c r="P1062">
        <v>1</v>
      </c>
      <c r="Q1062" t="b">
        <v>0</v>
      </c>
      <c r="R1062" t="s">
        <v>8279</v>
      </c>
    </row>
    <row r="1063" spans="1:18" ht="28.8" x14ac:dyDescent="0.55000000000000004">
      <c r="A1063">
        <v>1061</v>
      </c>
      <c r="B1063" s="3" t="s">
        <v>1062</v>
      </c>
      <c r="C1063" s="3" t="s">
        <v>5171</v>
      </c>
      <c r="D1063" s="10">
        <v>4000</v>
      </c>
      <c r="E1063" s="12">
        <v>0</v>
      </c>
      <c r="F1063" s="14">
        <f>Table1[[#This Row],[pledged]]/Table1[[#This Row],[goal]]*100</f>
        <v>0</v>
      </c>
      <c r="G1063" t="s">
        <v>8219</v>
      </c>
      <c r="H1063" t="s">
        <v>8223</v>
      </c>
      <c r="I1063" t="s">
        <v>8245</v>
      </c>
      <c r="J1063">
        <v>1462150800</v>
      </c>
      <c r="K1063">
        <v>1456987108</v>
      </c>
      <c r="L1063">
        <f>Table1[[#This Row],[launched_at]]/86400</f>
        <v>16863.276712962965</v>
      </c>
      <c r="M1063" s="5" t="str">
        <f>TEXT(Table1[[#This Row],[div/86400]],"yyyy/mm/dd")</f>
        <v>1946/03/02</v>
      </c>
      <c r="N1063" s="5">
        <f>Table1[[#This Row],[change to date]]+DATE(1970,1,1)</f>
        <v>42432</v>
      </c>
      <c r="O1063" t="b">
        <v>0</v>
      </c>
      <c r="P1063">
        <v>0</v>
      </c>
      <c r="Q1063" t="b">
        <v>0</v>
      </c>
      <c r="R1063" t="s">
        <v>8279</v>
      </c>
    </row>
    <row r="1064" spans="1:18" x14ac:dyDescent="0.55000000000000004">
      <c r="A1064">
        <v>1062</v>
      </c>
      <c r="B1064" s="3" t="s">
        <v>1063</v>
      </c>
      <c r="C1064" s="3" t="s">
        <v>5172</v>
      </c>
      <c r="D1064" s="10">
        <v>199</v>
      </c>
      <c r="E1064" s="12">
        <v>190</v>
      </c>
      <c r="F1064" s="14">
        <f>Table1[[#This Row],[pledged]]/Table1[[#This Row],[goal]]*100</f>
        <v>95.477386934673376</v>
      </c>
      <c r="G1064" t="s">
        <v>8219</v>
      </c>
      <c r="H1064" t="s">
        <v>8223</v>
      </c>
      <c r="I1064" t="s">
        <v>8245</v>
      </c>
      <c r="J1064">
        <v>1468351341</v>
      </c>
      <c r="K1064">
        <v>1467746541</v>
      </c>
      <c r="L1064">
        <f>Table1[[#This Row],[launched_at]]/86400</f>
        <v>16987.807187499999</v>
      </c>
      <c r="M1064" s="5" t="str">
        <f>TEXT(Table1[[#This Row],[div/86400]],"yyyy/mm/dd")</f>
        <v>1946/07/04</v>
      </c>
      <c r="N1064" s="5">
        <f>Table1[[#This Row],[change to date]]+DATE(1970,1,1)</f>
        <v>42556</v>
      </c>
      <c r="O1064" t="b">
        <v>0</v>
      </c>
      <c r="P1064">
        <v>4</v>
      </c>
      <c r="Q1064" t="b">
        <v>0</v>
      </c>
      <c r="R1064" t="s">
        <v>8279</v>
      </c>
    </row>
    <row r="1065" spans="1:18" ht="43.2" x14ac:dyDescent="0.55000000000000004">
      <c r="A1065">
        <v>1063</v>
      </c>
      <c r="B1065" s="3" t="s">
        <v>1064</v>
      </c>
      <c r="C1065" s="3" t="s">
        <v>5173</v>
      </c>
      <c r="D1065" s="10">
        <v>1000</v>
      </c>
      <c r="E1065" s="12">
        <v>0</v>
      </c>
      <c r="F1065" s="14">
        <f>Table1[[#This Row],[pledged]]/Table1[[#This Row],[goal]]*100</f>
        <v>0</v>
      </c>
      <c r="G1065" t="s">
        <v>8219</v>
      </c>
      <c r="H1065" t="s">
        <v>8223</v>
      </c>
      <c r="I1065" t="s">
        <v>8245</v>
      </c>
      <c r="J1065">
        <v>1472604262</v>
      </c>
      <c r="K1065">
        <v>1470012262</v>
      </c>
      <c r="L1065">
        <f>Table1[[#This Row],[launched_at]]/86400</f>
        <v>17014.030810185184</v>
      </c>
      <c r="M1065" s="5" t="str">
        <f>TEXT(Table1[[#This Row],[div/86400]],"yyyy/mm/dd")</f>
        <v>1946/07/31</v>
      </c>
      <c r="N1065" s="5">
        <f>Table1[[#This Row],[change to date]]+DATE(1970,1,1)</f>
        <v>42583</v>
      </c>
      <c r="O1065" t="b">
        <v>0</v>
      </c>
      <c r="P1065">
        <v>0</v>
      </c>
      <c r="Q1065" t="b">
        <v>0</v>
      </c>
      <c r="R1065" t="s">
        <v>8279</v>
      </c>
    </row>
    <row r="1066" spans="1:18" ht="43.2" x14ac:dyDescent="0.55000000000000004">
      <c r="A1066">
        <v>1064</v>
      </c>
      <c r="B1066" s="3" t="s">
        <v>1065</v>
      </c>
      <c r="C1066" s="3" t="s">
        <v>5174</v>
      </c>
      <c r="D1066" s="10">
        <v>90000</v>
      </c>
      <c r="E1066" s="12">
        <v>8077</v>
      </c>
      <c r="F1066" s="14">
        <f>Table1[[#This Row],[pledged]]/Table1[[#This Row],[goal]]*100</f>
        <v>8.974444444444444</v>
      </c>
      <c r="G1066" t="s">
        <v>8220</v>
      </c>
      <c r="H1066" t="s">
        <v>8223</v>
      </c>
      <c r="I1066" t="s">
        <v>8245</v>
      </c>
      <c r="J1066">
        <v>1373174903</v>
      </c>
      <c r="K1066">
        <v>1369286903</v>
      </c>
      <c r="L1066">
        <f>Table1[[#This Row],[launched_at]]/86400</f>
        <v>15848.228043981482</v>
      </c>
      <c r="M1066" s="5" t="str">
        <f>TEXT(Table1[[#This Row],[div/86400]],"yyyy/mm/dd")</f>
        <v>1943/05/22</v>
      </c>
      <c r="N1066" s="5">
        <f>Table1[[#This Row],[change to date]]+DATE(1970,1,1)</f>
        <v>41417</v>
      </c>
      <c r="O1066" t="b">
        <v>0</v>
      </c>
      <c r="P1066">
        <v>123</v>
      </c>
      <c r="Q1066" t="b">
        <v>0</v>
      </c>
      <c r="R1066" t="s">
        <v>8280</v>
      </c>
    </row>
    <row r="1067" spans="1:18" ht="43.2" x14ac:dyDescent="0.55000000000000004">
      <c r="A1067">
        <v>1065</v>
      </c>
      <c r="B1067" s="3" t="s">
        <v>1066</v>
      </c>
      <c r="C1067" s="3" t="s">
        <v>5175</v>
      </c>
      <c r="D1067" s="10">
        <v>3000</v>
      </c>
      <c r="E1067" s="12">
        <v>81</v>
      </c>
      <c r="F1067" s="14">
        <f>Table1[[#This Row],[pledged]]/Table1[[#This Row],[goal]]*100</f>
        <v>2.7</v>
      </c>
      <c r="G1067" t="s">
        <v>8220</v>
      </c>
      <c r="H1067" t="s">
        <v>8225</v>
      </c>
      <c r="I1067" t="s">
        <v>8247</v>
      </c>
      <c r="J1067">
        <v>1392800922</v>
      </c>
      <c r="K1067">
        <v>1390381722</v>
      </c>
      <c r="L1067">
        <f>Table1[[#This Row],[launched_at]]/86400</f>
        <v>16092.381041666667</v>
      </c>
      <c r="M1067" s="5" t="str">
        <f>TEXT(Table1[[#This Row],[div/86400]],"yyyy/mm/dd")</f>
        <v>1944/01/21</v>
      </c>
      <c r="N1067" s="5">
        <f>Table1[[#This Row],[change to date]]+DATE(1970,1,1)</f>
        <v>41661</v>
      </c>
      <c r="O1067" t="b">
        <v>0</v>
      </c>
      <c r="P1067">
        <v>5</v>
      </c>
      <c r="Q1067" t="b">
        <v>0</v>
      </c>
      <c r="R1067" t="s">
        <v>8280</v>
      </c>
    </row>
    <row r="1068" spans="1:18" ht="43.2" x14ac:dyDescent="0.55000000000000004">
      <c r="A1068">
        <v>1066</v>
      </c>
      <c r="B1068" s="3" t="s">
        <v>1067</v>
      </c>
      <c r="C1068" s="3" t="s">
        <v>5176</v>
      </c>
      <c r="D1068" s="10">
        <v>150000</v>
      </c>
      <c r="E1068" s="12">
        <v>5051</v>
      </c>
      <c r="F1068" s="14">
        <f>Table1[[#This Row],[pledged]]/Table1[[#This Row],[goal]]*100</f>
        <v>3.3673333333333333</v>
      </c>
      <c r="G1068" t="s">
        <v>8220</v>
      </c>
      <c r="H1068" t="s">
        <v>8223</v>
      </c>
      <c r="I1068" t="s">
        <v>8245</v>
      </c>
      <c r="J1068">
        <v>1375657582</v>
      </c>
      <c r="K1068">
        <v>1371769582</v>
      </c>
      <c r="L1068">
        <f>Table1[[#This Row],[launched_at]]/86400</f>
        <v>15876.962754629629</v>
      </c>
      <c r="M1068" s="5" t="str">
        <f>TEXT(Table1[[#This Row],[div/86400]],"yyyy/mm/dd")</f>
        <v>1943/06/19</v>
      </c>
      <c r="N1068" s="5">
        <f>Table1[[#This Row],[change to date]]+DATE(1970,1,1)</f>
        <v>41445</v>
      </c>
      <c r="O1068" t="b">
        <v>0</v>
      </c>
      <c r="P1068">
        <v>148</v>
      </c>
      <c r="Q1068" t="b">
        <v>0</v>
      </c>
      <c r="R1068" t="s">
        <v>8280</v>
      </c>
    </row>
    <row r="1069" spans="1:18" ht="43.2" x14ac:dyDescent="0.55000000000000004">
      <c r="A1069">
        <v>1067</v>
      </c>
      <c r="B1069" s="3" t="s">
        <v>1068</v>
      </c>
      <c r="C1069" s="3" t="s">
        <v>5177</v>
      </c>
      <c r="D1069" s="10">
        <v>500</v>
      </c>
      <c r="E1069" s="12">
        <v>130</v>
      </c>
      <c r="F1069" s="14">
        <f>Table1[[#This Row],[pledged]]/Table1[[#This Row],[goal]]*100</f>
        <v>26</v>
      </c>
      <c r="G1069" t="s">
        <v>8220</v>
      </c>
      <c r="H1069" t="s">
        <v>8223</v>
      </c>
      <c r="I1069" t="s">
        <v>8245</v>
      </c>
      <c r="J1069">
        <v>1387657931</v>
      </c>
      <c r="K1069">
        <v>1385065931</v>
      </c>
      <c r="L1069">
        <f>Table1[[#This Row],[launched_at]]/86400</f>
        <v>16030.855682870369</v>
      </c>
      <c r="M1069" s="5" t="str">
        <f>TEXT(Table1[[#This Row],[div/86400]],"yyyy/mm/dd")</f>
        <v>1943/11/20</v>
      </c>
      <c r="N1069" s="5">
        <f>Table1[[#This Row],[change to date]]+DATE(1970,1,1)</f>
        <v>41599</v>
      </c>
      <c r="O1069" t="b">
        <v>0</v>
      </c>
      <c r="P1069">
        <v>10</v>
      </c>
      <c r="Q1069" t="b">
        <v>0</v>
      </c>
      <c r="R1069" t="s">
        <v>8280</v>
      </c>
    </row>
    <row r="1070" spans="1:18" ht="43.2" x14ac:dyDescent="0.55000000000000004">
      <c r="A1070">
        <v>1068</v>
      </c>
      <c r="B1070" s="3" t="s">
        <v>1069</v>
      </c>
      <c r="C1070" s="3" t="s">
        <v>5178</v>
      </c>
      <c r="D1070" s="10">
        <v>30000</v>
      </c>
      <c r="E1070" s="12">
        <v>45</v>
      </c>
      <c r="F1070" s="14">
        <f>Table1[[#This Row],[pledged]]/Table1[[#This Row],[goal]]*100</f>
        <v>0.15</v>
      </c>
      <c r="G1070" t="s">
        <v>8220</v>
      </c>
      <c r="H1070" t="s">
        <v>8223</v>
      </c>
      <c r="I1070" t="s">
        <v>8245</v>
      </c>
      <c r="J1070">
        <v>1460274864</v>
      </c>
      <c r="K1070">
        <v>1457686464</v>
      </c>
      <c r="L1070">
        <f>Table1[[#This Row],[launched_at]]/86400</f>
        <v>16871.371111111112</v>
      </c>
      <c r="M1070" s="5" t="str">
        <f>TEXT(Table1[[#This Row],[div/86400]],"yyyy/mm/dd")</f>
        <v>1946/03/10</v>
      </c>
      <c r="N1070" s="5">
        <f>Table1[[#This Row],[change to date]]+DATE(1970,1,1)</f>
        <v>42440</v>
      </c>
      <c r="O1070" t="b">
        <v>0</v>
      </c>
      <c r="P1070">
        <v>4</v>
      </c>
      <c r="Q1070" t="b">
        <v>0</v>
      </c>
      <c r="R1070" t="s">
        <v>8280</v>
      </c>
    </row>
    <row r="1071" spans="1:18" ht="28.8" x14ac:dyDescent="0.55000000000000004">
      <c r="A1071">
        <v>1069</v>
      </c>
      <c r="B1071" s="3" t="s">
        <v>1070</v>
      </c>
      <c r="C1071" s="3" t="s">
        <v>5179</v>
      </c>
      <c r="D1071" s="10">
        <v>2200</v>
      </c>
      <c r="E1071" s="12">
        <v>850</v>
      </c>
      <c r="F1071" s="14">
        <f>Table1[[#This Row],[pledged]]/Table1[[#This Row],[goal]]*100</f>
        <v>38.636363636363633</v>
      </c>
      <c r="G1071" t="s">
        <v>8220</v>
      </c>
      <c r="H1071" t="s">
        <v>8223</v>
      </c>
      <c r="I1071" t="s">
        <v>8245</v>
      </c>
      <c r="J1071">
        <v>1385447459</v>
      </c>
      <c r="K1071">
        <v>1382679059</v>
      </c>
      <c r="L1071">
        <f>Table1[[#This Row],[launched_at]]/86400</f>
        <v>16003.229849537038</v>
      </c>
      <c r="M1071" s="5" t="str">
        <f>TEXT(Table1[[#This Row],[div/86400]],"yyyy/mm/dd")</f>
        <v>1943/10/24</v>
      </c>
      <c r="N1071" s="5">
        <f>Table1[[#This Row],[change to date]]+DATE(1970,1,1)</f>
        <v>41572</v>
      </c>
      <c r="O1071" t="b">
        <v>0</v>
      </c>
      <c r="P1071">
        <v>21</v>
      </c>
      <c r="Q1071" t="b">
        <v>0</v>
      </c>
      <c r="R1071" t="s">
        <v>8280</v>
      </c>
    </row>
    <row r="1072" spans="1:18" ht="43.2" x14ac:dyDescent="0.55000000000000004">
      <c r="A1072">
        <v>1070</v>
      </c>
      <c r="B1072" s="3" t="s">
        <v>1071</v>
      </c>
      <c r="C1072" s="3" t="s">
        <v>5180</v>
      </c>
      <c r="D1072" s="10">
        <v>10000</v>
      </c>
      <c r="E1072" s="12">
        <v>70</v>
      </c>
      <c r="F1072" s="14">
        <f>Table1[[#This Row],[pledged]]/Table1[[#This Row],[goal]]*100</f>
        <v>0.70000000000000007</v>
      </c>
      <c r="G1072" t="s">
        <v>8220</v>
      </c>
      <c r="H1072" t="s">
        <v>8223</v>
      </c>
      <c r="I1072" t="s">
        <v>8245</v>
      </c>
      <c r="J1072">
        <v>1349050622</v>
      </c>
      <c r="K1072">
        <v>1347322622</v>
      </c>
      <c r="L1072">
        <f>Table1[[#This Row],[launched_at]]/86400</f>
        <v>15594.011828703704</v>
      </c>
      <c r="M1072" s="5" t="str">
        <f>TEXT(Table1[[#This Row],[div/86400]],"yyyy/mm/dd")</f>
        <v>1942/09/10</v>
      </c>
      <c r="N1072" s="5">
        <f>Table1[[#This Row],[change to date]]+DATE(1970,1,1)</f>
        <v>41163</v>
      </c>
      <c r="O1072" t="b">
        <v>0</v>
      </c>
      <c r="P1072">
        <v>2</v>
      </c>
      <c r="Q1072" t="b">
        <v>0</v>
      </c>
      <c r="R1072" t="s">
        <v>8280</v>
      </c>
    </row>
    <row r="1073" spans="1:18" ht="43.2" x14ac:dyDescent="0.55000000000000004">
      <c r="A1073">
        <v>1071</v>
      </c>
      <c r="B1073" s="3" t="s">
        <v>1072</v>
      </c>
      <c r="C1073" s="3" t="s">
        <v>5181</v>
      </c>
      <c r="D1073" s="10">
        <v>100</v>
      </c>
      <c r="E1073" s="12">
        <v>0</v>
      </c>
      <c r="F1073" s="14">
        <f>Table1[[#This Row],[pledged]]/Table1[[#This Row],[goal]]*100</f>
        <v>0</v>
      </c>
      <c r="G1073" t="s">
        <v>8220</v>
      </c>
      <c r="H1073" t="s">
        <v>8233</v>
      </c>
      <c r="I1073" t="s">
        <v>8253</v>
      </c>
      <c r="J1073">
        <v>1447787093</v>
      </c>
      <c r="K1073">
        <v>1445191493</v>
      </c>
      <c r="L1073">
        <f>Table1[[#This Row],[launched_at]]/86400</f>
        <v>16726.753391203703</v>
      </c>
      <c r="M1073" s="5" t="str">
        <f>TEXT(Table1[[#This Row],[div/86400]],"yyyy/mm/dd")</f>
        <v>1945/10/16</v>
      </c>
      <c r="N1073" s="5">
        <f>Table1[[#This Row],[change to date]]+DATE(1970,1,1)</f>
        <v>42295</v>
      </c>
      <c r="O1073" t="b">
        <v>0</v>
      </c>
      <c r="P1073">
        <v>0</v>
      </c>
      <c r="Q1073" t="b">
        <v>0</v>
      </c>
      <c r="R1073" t="s">
        <v>8280</v>
      </c>
    </row>
    <row r="1074" spans="1:18" ht="43.2" x14ac:dyDescent="0.55000000000000004">
      <c r="A1074">
        <v>1072</v>
      </c>
      <c r="B1074" s="3" t="s">
        <v>1073</v>
      </c>
      <c r="C1074" s="3" t="s">
        <v>5182</v>
      </c>
      <c r="D1074" s="10">
        <v>75000</v>
      </c>
      <c r="E1074" s="12">
        <v>51</v>
      </c>
      <c r="F1074" s="14">
        <f>Table1[[#This Row],[pledged]]/Table1[[#This Row],[goal]]*100</f>
        <v>6.8000000000000005E-2</v>
      </c>
      <c r="G1074" t="s">
        <v>8220</v>
      </c>
      <c r="H1074" t="s">
        <v>8223</v>
      </c>
      <c r="I1074" t="s">
        <v>8245</v>
      </c>
      <c r="J1074">
        <v>1391630297</v>
      </c>
      <c r="K1074">
        <v>1389038297</v>
      </c>
      <c r="L1074">
        <f>Table1[[#This Row],[launched_at]]/86400</f>
        <v>16076.832141203704</v>
      </c>
      <c r="M1074" s="5" t="str">
        <f>TEXT(Table1[[#This Row],[div/86400]],"yyyy/mm/dd")</f>
        <v>1944/01/05</v>
      </c>
      <c r="N1074" s="5">
        <f>Table1[[#This Row],[change to date]]+DATE(1970,1,1)</f>
        <v>41645</v>
      </c>
      <c r="O1074" t="b">
        <v>0</v>
      </c>
      <c r="P1074">
        <v>4</v>
      </c>
      <c r="Q1074" t="b">
        <v>0</v>
      </c>
      <c r="R1074" t="s">
        <v>8280</v>
      </c>
    </row>
    <row r="1075" spans="1:18" ht="28.8" x14ac:dyDescent="0.55000000000000004">
      <c r="A1075">
        <v>1073</v>
      </c>
      <c r="B1075" s="3" t="s">
        <v>1074</v>
      </c>
      <c r="C1075" s="3" t="s">
        <v>5183</v>
      </c>
      <c r="D1075" s="10">
        <v>750</v>
      </c>
      <c r="E1075" s="12">
        <v>10</v>
      </c>
      <c r="F1075" s="14">
        <f>Table1[[#This Row],[pledged]]/Table1[[#This Row],[goal]]*100</f>
        <v>1.3333333333333335</v>
      </c>
      <c r="G1075" t="s">
        <v>8220</v>
      </c>
      <c r="H1075" t="s">
        <v>8223</v>
      </c>
      <c r="I1075" t="s">
        <v>8245</v>
      </c>
      <c r="J1075">
        <v>1318806541</v>
      </c>
      <c r="K1075">
        <v>1316214541</v>
      </c>
      <c r="L1075">
        <f>Table1[[#This Row],[launched_at]]/86400</f>
        <v>15233.964594907407</v>
      </c>
      <c r="M1075" s="5" t="str">
        <f>TEXT(Table1[[#This Row],[div/86400]],"yyyy/mm/dd")</f>
        <v>1941/09/14</v>
      </c>
      <c r="N1075" s="5">
        <f>Table1[[#This Row],[change to date]]+DATE(1970,1,1)</f>
        <v>40802</v>
      </c>
      <c r="O1075" t="b">
        <v>0</v>
      </c>
      <c r="P1075">
        <v>1</v>
      </c>
      <c r="Q1075" t="b">
        <v>0</v>
      </c>
      <c r="R1075" t="s">
        <v>8280</v>
      </c>
    </row>
    <row r="1076" spans="1:18" ht="43.2" x14ac:dyDescent="0.55000000000000004">
      <c r="A1076">
        <v>1074</v>
      </c>
      <c r="B1076" s="3" t="s">
        <v>1075</v>
      </c>
      <c r="C1076" s="3" t="s">
        <v>5184</v>
      </c>
      <c r="D1076" s="10">
        <v>54000</v>
      </c>
      <c r="E1076" s="12">
        <v>3407</v>
      </c>
      <c r="F1076" s="14">
        <f>Table1[[#This Row],[pledged]]/Table1[[#This Row],[goal]]*100</f>
        <v>6.3092592592592585</v>
      </c>
      <c r="G1076" t="s">
        <v>8220</v>
      </c>
      <c r="H1076" t="s">
        <v>8223</v>
      </c>
      <c r="I1076" t="s">
        <v>8245</v>
      </c>
      <c r="J1076">
        <v>1388808545</v>
      </c>
      <c r="K1076">
        <v>1386216545</v>
      </c>
      <c r="L1076">
        <f>Table1[[#This Row],[launched_at]]/86400</f>
        <v>16044.172974537038</v>
      </c>
      <c r="M1076" s="5" t="str">
        <f>TEXT(Table1[[#This Row],[div/86400]],"yyyy/mm/dd")</f>
        <v>1943/12/04</v>
      </c>
      <c r="N1076" s="5">
        <f>Table1[[#This Row],[change to date]]+DATE(1970,1,1)</f>
        <v>41613</v>
      </c>
      <c r="O1076" t="b">
        <v>0</v>
      </c>
      <c r="P1076">
        <v>30</v>
      </c>
      <c r="Q1076" t="b">
        <v>0</v>
      </c>
      <c r="R1076" t="s">
        <v>8280</v>
      </c>
    </row>
    <row r="1077" spans="1:18" ht="28.8" x14ac:dyDescent="0.55000000000000004">
      <c r="A1077">
        <v>1075</v>
      </c>
      <c r="B1077" s="3" t="s">
        <v>1076</v>
      </c>
      <c r="C1077" s="3" t="s">
        <v>5185</v>
      </c>
      <c r="D1077" s="10">
        <v>1000</v>
      </c>
      <c r="E1077" s="12">
        <v>45</v>
      </c>
      <c r="F1077" s="14">
        <f>Table1[[#This Row],[pledged]]/Table1[[#This Row],[goal]]*100</f>
        <v>4.5</v>
      </c>
      <c r="G1077" t="s">
        <v>8220</v>
      </c>
      <c r="H1077" t="s">
        <v>8223</v>
      </c>
      <c r="I1077" t="s">
        <v>8245</v>
      </c>
      <c r="J1077">
        <v>1336340516</v>
      </c>
      <c r="K1077">
        <v>1333748516</v>
      </c>
      <c r="L1077">
        <f>Table1[[#This Row],[launched_at]]/86400</f>
        <v>15436.904120370371</v>
      </c>
      <c r="M1077" s="5" t="str">
        <f>TEXT(Table1[[#This Row],[div/86400]],"yyyy/mm/dd")</f>
        <v>1942/04/05</v>
      </c>
      <c r="N1077" s="5">
        <f>Table1[[#This Row],[change to date]]+DATE(1970,1,1)</f>
        <v>41005</v>
      </c>
      <c r="O1077" t="b">
        <v>0</v>
      </c>
      <c r="P1077">
        <v>3</v>
      </c>
      <c r="Q1077" t="b">
        <v>0</v>
      </c>
      <c r="R1077" t="s">
        <v>8280</v>
      </c>
    </row>
    <row r="1078" spans="1:18" ht="43.2" x14ac:dyDescent="0.55000000000000004">
      <c r="A1078">
        <v>1076</v>
      </c>
      <c r="B1078" s="3" t="s">
        <v>1077</v>
      </c>
      <c r="C1078" s="3" t="s">
        <v>5186</v>
      </c>
      <c r="D1078" s="10">
        <v>75000</v>
      </c>
      <c r="E1078" s="12">
        <v>47074</v>
      </c>
      <c r="F1078" s="14">
        <f>Table1[[#This Row],[pledged]]/Table1[[#This Row],[goal]]*100</f>
        <v>62.765333333333331</v>
      </c>
      <c r="G1078" t="s">
        <v>8220</v>
      </c>
      <c r="H1078" t="s">
        <v>8223</v>
      </c>
      <c r="I1078" t="s">
        <v>8245</v>
      </c>
      <c r="J1078">
        <v>1410426250</v>
      </c>
      <c r="K1078">
        <v>1405674250</v>
      </c>
      <c r="L1078">
        <f>Table1[[#This Row],[launched_at]]/86400</f>
        <v>16269.377893518518</v>
      </c>
      <c r="M1078" s="5" t="str">
        <f>TEXT(Table1[[#This Row],[div/86400]],"yyyy/mm/dd")</f>
        <v>1944/07/16</v>
      </c>
      <c r="N1078" s="5">
        <f>Table1[[#This Row],[change to date]]+DATE(1970,1,1)</f>
        <v>41838</v>
      </c>
      <c r="O1078" t="b">
        <v>0</v>
      </c>
      <c r="P1078">
        <v>975</v>
      </c>
      <c r="Q1078" t="b">
        <v>0</v>
      </c>
      <c r="R1078" t="s">
        <v>8280</v>
      </c>
    </row>
    <row r="1079" spans="1:18" ht="43.2" x14ac:dyDescent="0.55000000000000004">
      <c r="A1079">
        <v>1077</v>
      </c>
      <c r="B1079" s="3" t="s">
        <v>1078</v>
      </c>
      <c r="C1079" s="3" t="s">
        <v>5187</v>
      </c>
      <c r="D1079" s="10">
        <v>25000</v>
      </c>
      <c r="E1079" s="12">
        <v>7344</v>
      </c>
      <c r="F1079" s="14">
        <f>Table1[[#This Row],[pledged]]/Table1[[#This Row],[goal]]*100</f>
        <v>29.376000000000001</v>
      </c>
      <c r="G1079" t="s">
        <v>8220</v>
      </c>
      <c r="H1079" t="s">
        <v>8223</v>
      </c>
      <c r="I1079" t="s">
        <v>8245</v>
      </c>
      <c r="J1079">
        <v>1452744011</v>
      </c>
      <c r="K1079">
        <v>1450152011</v>
      </c>
      <c r="L1079">
        <f>Table1[[#This Row],[launched_at]]/86400</f>
        <v>16784.16679398148</v>
      </c>
      <c r="M1079" s="5" t="str">
        <f>TEXT(Table1[[#This Row],[div/86400]],"yyyy/mm/dd")</f>
        <v>1945/12/13</v>
      </c>
      <c r="N1079" s="5">
        <f>Table1[[#This Row],[change to date]]+DATE(1970,1,1)</f>
        <v>42353</v>
      </c>
      <c r="O1079" t="b">
        <v>0</v>
      </c>
      <c r="P1079">
        <v>167</v>
      </c>
      <c r="Q1079" t="b">
        <v>0</v>
      </c>
      <c r="R1079" t="s">
        <v>8280</v>
      </c>
    </row>
    <row r="1080" spans="1:18" ht="43.2" x14ac:dyDescent="0.55000000000000004">
      <c r="A1080">
        <v>1078</v>
      </c>
      <c r="B1080" s="3" t="s">
        <v>1079</v>
      </c>
      <c r="C1080" s="3" t="s">
        <v>5188</v>
      </c>
      <c r="D1080" s="10">
        <v>600</v>
      </c>
      <c r="E1080" s="12">
        <v>45</v>
      </c>
      <c r="F1080" s="14">
        <f>Table1[[#This Row],[pledged]]/Table1[[#This Row],[goal]]*100</f>
        <v>7.5</v>
      </c>
      <c r="G1080" t="s">
        <v>8220</v>
      </c>
      <c r="H1080" t="s">
        <v>8223</v>
      </c>
      <c r="I1080" t="s">
        <v>8245</v>
      </c>
      <c r="J1080">
        <v>1311309721</v>
      </c>
      <c r="K1080">
        <v>1307421721</v>
      </c>
      <c r="L1080">
        <f>Table1[[#This Row],[launched_at]]/86400</f>
        <v>15132.195844907408</v>
      </c>
      <c r="M1080" s="5" t="str">
        <f>TEXT(Table1[[#This Row],[div/86400]],"yyyy/mm/dd")</f>
        <v>1941/06/05</v>
      </c>
      <c r="N1080" s="5">
        <f>Table1[[#This Row],[change to date]]+DATE(1970,1,1)</f>
        <v>40701</v>
      </c>
      <c r="O1080" t="b">
        <v>0</v>
      </c>
      <c r="P1080">
        <v>5</v>
      </c>
      <c r="Q1080" t="b">
        <v>0</v>
      </c>
      <c r="R1080" t="s">
        <v>8280</v>
      </c>
    </row>
    <row r="1081" spans="1:18" ht="43.2" x14ac:dyDescent="0.55000000000000004">
      <c r="A1081">
        <v>1079</v>
      </c>
      <c r="B1081" s="3" t="s">
        <v>1080</v>
      </c>
      <c r="C1081" s="3" t="s">
        <v>5189</v>
      </c>
      <c r="D1081" s="10">
        <v>26000</v>
      </c>
      <c r="E1081" s="12">
        <v>678</v>
      </c>
      <c r="F1081" s="14">
        <f>Table1[[#This Row],[pledged]]/Table1[[#This Row],[goal]]*100</f>
        <v>2.6076923076923078</v>
      </c>
      <c r="G1081" t="s">
        <v>8220</v>
      </c>
      <c r="H1081" t="s">
        <v>8235</v>
      </c>
      <c r="I1081" t="s">
        <v>8248</v>
      </c>
      <c r="J1081">
        <v>1463232936</v>
      </c>
      <c r="K1081">
        <v>1461072936</v>
      </c>
      <c r="L1081">
        <f>Table1[[#This Row],[launched_at]]/86400</f>
        <v>16910.566388888888</v>
      </c>
      <c r="M1081" s="5" t="str">
        <f>TEXT(Table1[[#This Row],[div/86400]],"yyyy/mm/dd")</f>
        <v>1946/04/18</v>
      </c>
      <c r="N1081" s="5">
        <f>Table1[[#This Row],[change to date]]+DATE(1970,1,1)</f>
        <v>42479</v>
      </c>
      <c r="O1081" t="b">
        <v>0</v>
      </c>
      <c r="P1081">
        <v>18</v>
      </c>
      <c r="Q1081" t="b">
        <v>0</v>
      </c>
      <c r="R1081" t="s">
        <v>8280</v>
      </c>
    </row>
    <row r="1082" spans="1:18" ht="28.8" x14ac:dyDescent="0.55000000000000004">
      <c r="A1082">
        <v>1080</v>
      </c>
      <c r="B1082" s="3" t="s">
        <v>1081</v>
      </c>
      <c r="C1082" s="3" t="s">
        <v>5190</v>
      </c>
      <c r="D1082" s="10">
        <v>20000</v>
      </c>
      <c r="E1082" s="12">
        <v>1821</v>
      </c>
      <c r="F1082" s="14">
        <f>Table1[[#This Row],[pledged]]/Table1[[#This Row],[goal]]*100</f>
        <v>9.1050000000000004</v>
      </c>
      <c r="G1082" t="s">
        <v>8220</v>
      </c>
      <c r="H1082" t="s">
        <v>8223</v>
      </c>
      <c r="I1082" t="s">
        <v>8245</v>
      </c>
      <c r="J1082">
        <v>1399778333</v>
      </c>
      <c r="K1082">
        <v>1397186333</v>
      </c>
      <c r="L1082">
        <f>Table1[[#This Row],[launched_at]]/86400</f>
        <v>16171.138113425926</v>
      </c>
      <c r="M1082" s="5" t="str">
        <f>TEXT(Table1[[#This Row],[div/86400]],"yyyy/mm/dd")</f>
        <v>1944/04/09</v>
      </c>
      <c r="N1082" s="5">
        <f>Table1[[#This Row],[change to date]]+DATE(1970,1,1)</f>
        <v>41740</v>
      </c>
      <c r="O1082" t="b">
        <v>0</v>
      </c>
      <c r="P1082">
        <v>98</v>
      </c>
      <c r="Q1082" t="b">
        <v>0</v>
      </c>
      <c r="R1082" t="s">
        <v>8280</v>
      </c>
    </row>
    <row r="1083" spans="1:18" ht="28.8" x14ac:dyDescent="0.55000000000000004">
      <c r="A1083">
        <v>1081</v>
      </c>
      <c r="B1083" s="3" t="s">
        <v>1082</v>
      </c>
      <c r="C1083" s="3" t="s">
        <v>5191</v>
      </c>
      <c r="D1083" s="10">
        <v>68000</v>
      </c>
      <c r="E1083" s="12">
        <v>12</v>
      </c>
      <c r="F1083" s="14">
        <f>Table1[[#This Row],[pledged]]/Table1[[#This Row],[goal]]*100</f>
        <v>1.7647058823529412E-2</v>
      </c>
      <c r="G1083" t="s">
        <v>8220</v>
      </c>
      <c r="H1083" t="s">
        <v>8223</v>
      </c>
      <c r="I1083" t="s">
        <v>8245</v>
      </c>
      <c r="J1083">
        <v>1422483292</v>
      </c>
      <c r="K1083">
        <v>1419891292</v>
      </c>
      <c r="L1083">
        <f>Table1[[#This Row],[launched_at]]/86400</f>
        <v>16433.92699074074</v>
      </c>
      <c r="M1083" s="5" t="str">
        <f>TEXT(Table1[[#This Row],[div/86400]],"yyyy/mm/dd")</f>
        <v>1944/12/27</v>
      </c>
      <c r="N1083" s="5">
        <f>Table1[[#This Row],[change to date]]+DATE(1970,1,1)</f>
        <v>42002</v>
      </c>
      <c r="O1083" t="b">
        <v>0</v>
      </c>
      <c r="P1083">
        <v>4</v>
      </c>
      <c r="Q1083" t="b">
        <v>0</v>
      </c>
      <c r="R1083" t="s">
        <v>8280</v>
      </c>
    </row>
    <row r="1084" spans="1:18" ht="28.8" x14ac:dyDescent="0.55000000000000004">
      <c r="A1084">
        <v>1082</v>
      </c>
      <c r="B1084" s="3" t="s">
        <v>1083</v>
      </c>
      <c r="C1084" s="3" t="s">
        <v>5192</v>
      </c>
      <c r="D1084" s="10">
        <v>10000</v>
      </c>
      <c r="E1084" s="12">
        <v>56</v>
      </c>
      <c r="F1084" s="14">
        <f>Table1[[#This Row],[pledged]]/Table1[[#This Row],[goal]]*100</f>
        <v>0.55999999999999994</v>
      </c>
      <c r="G1084" t="s">
        <v>8220</v>
      </c>
      <c r="H1084" t="s">
        <v>8223</v>
      </c>
      <c r="I1084" t="s">
        <v>8245</v>
      </c>
      <c r="J1084">
        <v>1344635088</v>
      </c>
      <c r="K1084">
        <v>1342043088</v>
      </c>
      <c r="L1084">
        <f>Table1[[#This Row],[launched_at]]/86400</f>
        <v>15532.906111111111</v>
      </c>
      <c r="M1084" s="5" t="str">
        <f>TEXT(Table1[[#This Row],[div/86400]],"yyyy/mm/dd")</f>
        <v>1942/07/10</v>
      </c>
      <c r="N1084" s="5">
        <f>Table1[[#This Row],[change to date]]+DATE(1970,1,1)</f>
        <v>41101</v>
      </c>
      <c r="O1084" t="b">
        <v>0</v>
      </c>
      <c r="P1084">
        <v>3</v>
      </c>
      <c r="Q1084" t="b">
        <v>0</v>
      </c>
      <c r="R1084" t="s">
        <v>8280</v>
      </c>
    </row>
    <row r="1085" spans="1:18" ht="43.2" x14ac:dyDescent="0.55000000000000004">
      <c r="A1085">
        <v>1083</v>
      </c>
      <c r="B1085" s="3" t="s">
        <v>1084</v>
      </c>
      <c r="C1085" s="3" t="s">
        <v>5193</v>
      </c>
      <c r="D1085" s="10">
        <v>50000</v>
      </c>
      <c r="E1085" s="12">
        <v>410</v>
      </c>
      <c r="F1085" s="14">
        <f>Table1[[#This Row],[pledged]]/Table1[[#This Row],[goal]]*100</f>
        <v>0.82000000000000006</v>
      </c>
      <c r="G1085" t="s">
        <v>8220</v>
      </c>
      <c r="H1085" t="s">
        <v>8228</v>
      </c>
      <c r="I1085" t="s">
        <v>8250</v>
      </c>
      <c r="J1085">
        <v>1406994583</v>
      </c>
      <c r="K1085">
        <v>1401810583</v>
      </c>
      <c r="L1085">
        <f>Table1[[#This Row],[launched_at]]/86400</f>
        <v>16224.659525462963</v>
      </c>
      <c r="M1085" s="5" t="str">
        <f>TEXT(Table1[[#This Row],[div/86400]],"yyyy/mm/dd")</f>
        <v>1944/06/01</v>
      </c>
      <c r="N1085" s="5">
        <f>Table1[[#This Row],[change to date]]+DATE(1970,1,1)</f>
        <v>41793</v>
      </c>
      <c r="O1085" t="b">
        <v>0</v>
      </c>
      <c r="P1085">
        <v>1</v>
      </c>
      <c r="Q1085" t="b">
        <v>0</v>
      </c>
      <c r="R1085" t="s">
        <v>8280</v>
      </c>
    </row>
    <row r="1086" spans="1:18" x14ac:dyDescent="0.55000000000000004">
      <c r="A1086">
        <v>1084</v>
      </c>
      <c r="B1086" s="3" t="s">
        <v>1085</v>
      </c>
      <c r="C1086" s="3" t="s">
        <v>5194</v>
      </c>
      <c r="D1086" s="10">
        <v>550</v>
      </c>
      <c r="E1086" s="12">
        <v>0</v>
      </c>
      <c r="F1086" s="14">
        <f>Table1[[#This Row],[pledged]]/Table1[[#This Row],[goal]]*100</f>
        <v>0</v>
      </c>
      <c r="G1086" t="s">
        <v>8220</v>
      </c>
      <c r="H1086" t="s">
        <v>8223</v>
      </c>
      <c r="I1086" t="s">
        <v>8245</v>
      </c>
      <c r="J1086">
        <v>1407534804</v>
      </c>
      <c r="K1086">
        <v>1404942804</v>
      </c>
      <c r="L1086">
        <f>Table1[[#This Row],[launched_at]]/86400</f>
        <v>16260.912083333333</v>
      </c>
      <c r="M1086" s="5" t="str">
        <f>TEXT(Table1[[#This Row],[div/86400]],"yyyy/mm/dd")</f>
        <v>1944/07/07</v>
      </c>
      <c r="N1086" s="5">
        <f>Table1[[#This Row],[change to date]]+DATE(1970,1,1)</f>
        <v>41829</v>
      </c>
      <c r="O1086" t="b">
        <v>0</v>
      </c>
      <c r="P1086">
        <v>0</v>
      </c>
      <c r="Q1086" t="b">
        <v>0</v>
      </c>
      <c r="R1086" t="s">
        <v>8280</v>
      </c>
    </row>
    <row r="1087" spans="1:18" ht="28.8" x14ac:dyDescent="0.55000000000000004">
      <c r="A1087">
        <v>1085</v>
      </c>
      <c r="B1087" s="3" t="s">
        <v>1086</v>
      </c>
      <c r="C1087" s="3" t="s">
        <v>5195</v>
      </c>
      <c r="D1087" s="10">
        <v>30000</v>
      </c>
      <c r="E1087" s="12">
        <v>1026</v>
      </c>
      <c r="F1087" s="14">
        <f>Table1[[#This Row],[pledged]]/Table1[[#This Row],[goal]]*100</f>
        <v>3.42</v>
      </c>
      <c r="G1087" t="s">
        <v>8220</v>
      </c>
      <c r="H1087" t="s">
        <v>8228</v>
      </c>
      <c r="I1087" t="s">
        <v>8250</v>
      </c>
      <c r="J1087">
        <v>1457967975</v>
      </c>
      <c r="K1087">
        <v>1455379575</v>
      </c>
      <c r="L1087">
        <f>Table1[[#This Row],[launched_at]]/86400</f>
        <v>16844.671006944445</v>
      </c>
      <c r="M1087" s="5" t="str">
        <f>TEXT(Table1[[#This Row],[div/86400]],"yyyy/mm/dd")</f>
        <v>1946/02/11</v>
      </c>
      <c r="N1087" s="5">
        <f>Table1[[#This Row],[change to date]]+DATE(1970,1,1)</f>
        <v>42413</v>
      </c>
      <c r="O1087" t="b">
        <v>0</v>
      </c>
      <c r="P1087">
        <v>9</v>
      </c>
      <c r="Q1087" t="b">
        <v>0</v>
      </c>
      <c r="R1087" t="s">
        <v>8280</v>
      </c>
    </row>
    <row r="1088" spans="1:18" x14ac:dyDescent="0.55000000000000004">
      <c r="A1088">
        <v>1086</v>
      </c>
      <c r="B1088" s="3" t="s">
        <v>1087</v>
      </c>
      <c r="C1088" s="3" t="s">
        <v>5196</v>
      </c>
      <c r="D1088" s="10">
        <v>18000</v>
      </c>
      <c r="E1088" s="12">
        <v>15</v>
      </c>
      <c r="F1088" s="14">
        <f>Table1[[#This Row],[pledged]]/Table1[[#This Row],[goal]]*100</f>
        <v>8.3333333333333343E-2</v>
      </c>
      <c r="G1088" t="s">
        <v>8220</v>
      </c>
      <c r="H1088" t="s">
        <v>8223</v>
      </c>
      <c r="I1088" t="s">
        <v>8245</v>
      </c>
      <c r="J1088">
        <v>1408913291</v>
      </c>
      <c r="K1088">
        <v>1406321291</v>
      </c>
      <c r="L1088">
        <f>Table1[[#This Row],[launched_at]]/86400</f>
        <v>16276.866793981482</v>
      </c>
      <c r="M1088" s="5" t="str">
        <f>TEXT(Table1[[#This Row],[div/86400]],"yyyy/mm/dd")</f>
        <v>1944/07/23</v>
      </c>
      <c r="N1088" s="5">
        <f>Table1[[#This Row],[change to date]]+DATE(1970,1,1)</f>
        <v>41845</v>
      </c>
      <c r="O1088" t="b">
        <v>0</v>
      </c>
      <c r="P1088">
        <v>2</v>
      </c>
      <c r="Q1088" t="b">
        <v>0</v>
      </c>
      <c r="R1088" t="s">
        <v>8280</v>
      </c>
    </row>
    <row r="1089" spans="1:18" ht="43.2" x14ac:dyDescent="0.55000000000000004">
      <c r="A1089">
        <v>1087</v>
      </c>
      <c r="B1089" s="3" t="s">
        <v>1088</v>
      </c>
      <c r="C1089" s="3" t="s">
        <v>5197</v>
      </c>
      <c r="D1089" s="10">
        <v>1100</v>
      </c>
      <c r="E1089" s="12">
        <v>0</v>
      </c>
      <c r="F1089" s="14">
        <f>Table1[[#This Row],[pledged]]/Table1[[#This Row],[goal]]*100</f>
        <v>0</v>
      </c>
      <c r="G1089" t="s">
        <v>8220</v>
      </c>
      <c r="H1089" t="s">
        <v>8223</v>
      </c>
      <c r="I1089" t="s">
        <v>8245</v>
      </c>
      <c r="J1089">
        <v>1402852087</v>
      </c>
      <c r="K1089">
        <v>1400260087</v>
      </c>
      <c r="L1089">
        <f>Table1[[#This Row],[launched_at]]/86400</f>
        <v>16206.713969907407</v>
      </c>
      <c r="M1089" s="5" t="str">
        <f>TEXT(Table1[[#This Row],[div/86400]],"yyyy/mm/dd")</f>
        <v>1944/05/14</v>
      </c>
      <c r="N1089" s="5">
        <f>Table1[[#This Row],[change to date]]+DATE(1970,1,1)</f>
        <v>41775</v>
      </c>
      <c r="O1089" t="b">
        <v>0</v>
      </c>
      <c r="P1089">
        <v>0</v>
      </c>
      <c r="Q1089" t="b">
        <v>0</v>
      </c>
      <c r="R1089" t="s">
        <v>8280</v>
      </c>
    </row>
    <row r="1090" spans="1:18" ht="28.8" x14ac:dyDescent="0.55000000000000004">
      <c r="A1090">
        <v>1088</v>
      </c>
      <c r="B1090" s="3" t="s">
        <v>1089</v>
      </c>
      <c r="C1090" s="3" t="s">
        <v>5198</v>
      </c>
      <c r="D1090" s="10">
        <v>45000</v>
      </c>
      <c r="E1090" s="12">
        <v>6382.34</v>
      </c>
      <c r="F1090" s="14">
        <f>Table1[[#This Row],[pledged]]/Table1[[#This Row],[goal]]*100</f>
        <v>14.182977777777777</v>
      </c>
      <c r="G1090" t="s">
        <v>8220</v>
      </c>
      <c r="H1090" t="s">
        <v>8223</v>
      </c>
      <c r="I1090" t="s">
        <v>8245</v>
      </c>
      <c r="J1090">
        <v>1398366667</v>
      </c>
      <c r="K1090">
        <v>1395774667</v>
      </c>
      <c r="L1090">
        <f>Table1[[#This Row],[launched_at]]/86400</f>
        <v>16154.799386574074</v>
      </c>
      <c r="M1090" s="5" t="str">
        <f>TEXT(Table1[[#This Row],[div/86400]],"yyyy/mm/dd")</f>
        <v>1944/03/23</v>
      </c>
      <c r="N1090" s="5">
        <f>Table1[[#This Row],[change to date]]+DATE(1970,1,1)</f>
        <v>41723</v>
      </c>
      <c r="O1090" t="b">
        <v>0</v>
      </c>
      <c r="P1090">
        <v>147</v>
      </c>
      <c r="Q1090" t="b">
        <v>0</v>
      </c>
      <c r="R1090" t="s">
        <v>8280</v>
      </c>
    </row>
    <row r="1091" spans="1:18" ht="28.8" x14ac:dyDescent="0.55000000000000004">
      <c r="A1091">
        <v>1089</v>
      </c>
      <c r="B1091" s="3" t="s">
        <v>1090</v>
      </c>
      <c r="C1091" s="3" t="s">
        <v>5199</v>
      </c>
      <c r="D1091" s="10">
        <v>15000</v>
      </c>
      <c r="E1091" s="12">
        <v>1174</v>
      </c>
      <c r="F1091" s="14">
        <f>Table1[[#This Row],[pledged]]/Table1[[#This Row],[goal]]*100</f>
        <v>7.8266666666666662</v>
      </c>
      <c r="G1091" t="s">
        <v>8220</v>
      </c>
      <c r="H1091" t="s">
        <v>8229</v>
      </c>
      <c r="I1091" t="s">
        <v>8248</v>
      </c>
      <c r="J1091">
        <v>1435293175</v>
      </c>
      <c r="K1091">
        <v>1432701175</v>
      </c>
      <c r="L1091">
        <f>Table1[[#This Row],[launched_at]]/86400</f>
        <v>16582.189525462964</v>
      </c>
      <c r="M1091" s="5" t="str">
        <f>TEXT(Table1[[#This Row],[div/86400]],"yyyy/mm/dd")</f>
        <v>1945/05/25</v>
      </c>
      <c r="N1091" s="5">
        <f>Table1[[#This Row],[change to date]]+DATE(1970,1,1)</f>
        <v>42151</v>
      </c>
      <c r="O1091" t="b">
        <v>0</v>
      </c>
      <c r="P1091">
        <v>49</v>
      </c>
      <c r="Q1091" t="b">
        <v>0</v>
      </c>
      <c r="R1091" t="s">
        <v>8280</v>
      </c>
    </row>
    <row r="1092" spans="1:18" ht="43.2" x14ac:dyDescent="0.55000000000000004">
      <c r="A1092">
        <v>1090</v>
      </c>
      <c r="B1092" s="3" t="s">
        <v>1091</v>
      </c>
      <c r="C1092" s="3" t="s">
        <v>5200</v>
      </c>
      <c r="D1092" s="10">
        <v>12999</v>
      </c>
      <c r="E1092" s="12">
        <v>5</v>
      </c>
      <c r="F1092" s="14">
        <f>Table1[[#This Row],[pledged]]/Table1[[#This Row],[goal]]*100</f>
        <v>3.8464497269020695E-2</v>
      </c>
      <c r="G1092" t="s">
        <v>8220</v>
      </c>
      <c r="H1092" t="s">
        <v>8225</v>
      </c>
      <c r="I1092" t="s">
        <v>8247</v>
      </c>
      <c r="J1092">
        <v>1432873653</v>
      </c>
      <c r="K1092">
        <v>1430281653</v>
      </c>
      <c r="L1092">
        <f>Table1[[#This Row],[launched_at]]/86400</f>
        <v>16554.18579861111</v>
      </c>
      <c r="M1092" s="5" t="str">
        <f>TEXT(Table1[[#This Row],[div/86400]],"yyyy/mm/dd")</f>
        <v>1945/04/27</v>
      </c>
      <c r="N1092" s="5">
        <f>Table1[[#This Row],[change to date]]+DATE(1970,1,1)</f>
        <v>42123</v>
      </c>
      <c r="O1092" t="b">
        <v>0</v>
      </c>
      <c r="P1092">
        <v>1</v>
      </c>
      <c r="Q1092" t="b">
        <v>0</v>
      </c>
      <c r="R1092" t="s">
        <v>8280</v>
      </c>
    </row>
    <row r="1093" spans="1:18" ht="43.2" x14ac:dyDescent="0.55000000000000004">
      <c r="A1093">
        <v>1091</v>
      </c>
      <c r="B1093" s="3" t="s">
        <v>1092</v>
      </c>
      <c r="C1093" s="3" t="s">
        <v>5201</v>
      </c>
      <c r="D1093" s="10">
        <v>200</v>
      </c>
      <c r="E1093" s="12">
        <v>25</v>
      </c>
      <c r="F1093" s="14">
        <f>Table1[[#This Row],[pledged]]/Table1[[#This Row],[goal]]*100</f>
        <v>12.5</v>
      </c>
      <c r="G1093" t="s">
        <v>8220</v>
      </c>
      <c r="H1093" t="s">
        <v>8224</v>
      </c>
      <c r="I1093" t="s">
        <v>8246</v>
      </c>
      <c r="J1093">
        <v>1460313672</v>
      </c>
      <c r="K1093">
        <v>1457725272</v>
      </c>
      <c r="L1093">
        <f>Table1[[#This Row],[launched_at]]/86400</f>
        <v>16871.820277777777</v>
      </c>
      <c r="M1093" s="5" t="str">
        <f>TEXT(Table1[[#This Row],[div/86400]],"yyyy/mm/dd")</f>
        <v>1946/03/10</v>
      </c>
      <c r="N1093" s="5">
        <f>Table1[[#This Row],[change to date]]+DATE(1970,1,1)</f>
        <v>42440</v>
      </c>
      <c r="O1093" t="b">
        <v>0</v>
      </c>
      <c r="P1093">
        <v>2</v>
      </c>
      <c r="Q1093" t="b">
        <v>0</v>
      </c>
      <c r="R1093" t="s">
        <v>8280</v>
      </c>
    </row>
    <row r="1094" spans="1:18" ht="43.2" x14ac:dyDescent="0.55000000000000004">
      <c r="A1094">
        <v>1092</v>
      </c>
      <c r="B1094" s="3" t="s">
        <v>1093</v>
      </c>
      <c r="C1094" s="3" t="s">
        <v>5202</v>
      </c>
      <c r="D1094" s="10">
        <v>2000</v>
      </c>
      <c r="E1094" s="12">
        <v>21</v>
      </c>
      <c r="F1094" s="14">
        <f>Table1[[#This Row],[pledged]]/Table1[[#This Row],[goal]]*100</f>
        <v>1.05</v>
      </c>
      <c r="G1094" t="s">
        <v>8220</v>
      </c>
      <c r="H1094" t="s">
        <v>8223</v>
      </c>
      <c r="I1094" t="s">
        <v>8245</v>
      </c>
      <c r="J1094">
        <v>1357432638</v>
      </c>
      <c r="K1094">
        <v>1354840638</v>
      </c>
      <c r="L1094">
        <f>Table1[[#This Row],[launched_at]]/86400</f>
        <v>15681.025902777777</v>
      </c>
      <c r="M1094" s="5" t="str">
        <f>TEXT(Table1[[#This Row],[div/86400]],"yyyy/mm/dd")</f>
        <v>1942/12/06</v>
      </c>
      <c r="N1094" s="5">
        <f>Table1[[#This Row],[change to date]]+DATE(1970,1,1)</f>
        <v>41250</v>
      </c>
      <c r="O1094" t="b">
        <v>0</v>
      </c>
      <c r="P1094">
        <v>7</v>
      </c>
      <c r="Q1094" t="b">
        <v>0</v>
      </c>
      <c r="R1094" t="s">
        <v>8280</v>
      </c>
    </row>
    <row r="1095" spans="1:18" ht="43.2" x14ac:dyDescent="0.55000000000000004">
      <c r="A1095">
        <v>1093</v>
      </c>
      <c r="B1095" s="3" t="s">
        <v>1094</v>
      </c>
      <c r="C1095" s="3" t="s">
        <v>5203</v>
      </c>
      <c r="D1095" s="10">
        <v>300</v>
      </c>
      <c r="E1095" s="12">
        <v>42.25</v>
      </c>
      <c r="F1095" s="14">
        <f>Table1[[#This Row],[pledged]]/Table1[[#This Row],[goal]]*100</f>
        <v>14.083333333333334</v>
      </c>
      <c r="G1095" t="s">
        <v>8220</v>
      </c>
      <c r="H1095" t="s">
        <v>8228</v>
      </c>
      <c r="I1095" t="s">
        <v>8250</v>
      </c>
      <c r="J1095">
        <v>1455232937</v>
      </c>
      <c r="K1095">
        <v>1453936937</v>
      </c>
      <c r="L1095">
        <f>Table1[[#This Row],[launched_at]]/86400</f>
        <v>16827.97380787037</v>
      </c>
      <c r="M1095" s="5" t="str">
        <f>TEXT(Table1[[#This Row],[div/86400]],"yyyy/mm/dd")</f>
        <v>1946/01/25</v>
      </c>
      <c r="N1095" s="5">
        <f>Table1[[#This Row],[change to date]]+DATE(1970,1,1)</f>
        <v>42396</v>
      </c>
      <c r="O1095" t="b">
        <v>0</v>
      </c>
      <c r="P1095">
        <v>4</v>
      </c>
      <c r="Q1095" t="b">
        <v>0</v>
      </c>
      <c r="R1095" t="s">
        <v>8280</v>
      </c>
    </row>
    <row r="1096" spans="1:18" ht="43.2" x14ac:dyDescent="0.55000000000000004">
      <c r="A1096">
        <v>1094</v>
      </c>
      <c r="B1096" s="3" t="s">
        <v>1095</v>
      </c>
      <c r="C1096" s="3" t="s">
        <v>5204</v>
      </c>
      <c r="D1096" s="10">
        <v>18000</v>
      </c>
      <c r="E1096" s="12">
        <v>3294.01</v>
      </c>
      <c r="F1096" s="14">
        <f>Table1[[#This Row],[pledged]]/Table1[[#This Row],[goal]]*100</f>
        <v>18.300055555555556</v>
      </c>
      <c r="G1096" t="s">
        <v>8220</v>
      </c>
      <c r="H1096" t="s">
        <v>8223</v>
      </c>
      <c r="I1096" t="s">
        <v>8245</v>
      </c>
      <c r="J1096">
        <v>1318180033</v>
      </c>
      <c r="K1096">
        <v>1315588033</v>
      </c>
      <c r="L1096">
        <f>Table1[[#This Row],[launched_at]]/86400</f>
        <v>15226.713344907408</v>
      </c>
      <c r="M1096" s="5" t="str">
        <f>TEXT(Table1[[#This Row],[div/86400]],"yyyy/mm/dd")</f>
        <v>1941/09/07</v>
      </c>
      <c r="N1096" s="5">
        <f>Table1[[#This Row],[change to date]]+DATE(1970,1,1)</f>
        <v>40795</v>
      </c>
      <c r="O1096" t="b">
        <v>0</v>
      </c>
      <c r="P1096">
        <v>27</v>
      </c>
      <c r="Q1096" t="b">
        <v>0</v>
      </c>
      <c r="R1096" t="s">
        <v>8280</v>
      </c>
    </row>
    <row r="1097" spans="1:18" ht="43.2" x14ac:dyDescent="0.55000000000000004">
      <c r="A1097">
        <v>1095</v>
      </c>
      <c r="B1097" s="3" t="s">
        <v>1096</v>
      </c>
      <c r="C1097" s="3" t="s">
        <v>5205</v>
      </c>
      <c r="D1097" s="10">
        <v>500000</v>
      </c>
      <c r="E1097" s="12">
        <v>25174</v>
      </c>
      <c r="F1097" s="14">
        <f>Table1[[#This Row],[pledged]]/Table1[[#This Row],[goal]]*100</f>
        <v>5.0347999999999997</v>
      </c>
      <c r="G1097" t="s">
        <v>8220</v>
      </c>
      <c r="H1097" t="s">
        <v>8223</v>
      </c>
      <c r="I1097" t="s">
        <v>8245</v>
      </c>
      <c r="J1097">
        <v>1377867220</v>
      </c>
      <c r="K1097">
        <v>1375275220</v>
      </c>
      <c r="L1097">
        <f>Table1[[#This Row],[launched_at]]/86400</f>
        <v>15917.537268518519</v>
      </c>
      <c r="M1097" s="5" t="str">
        <f>TEXT(Table1[[#This Row],[div/86400]],"yyyy/mm/dd")</f>
        <v>1943/07/30</v>
      </c>
      <c r="N1097" s="5">
        <f>Table1[[#This Row],[change to date]]+DATE(1970,1,1)</f>
        <v>41486</v>
      </c>
      <c r="O1097" t="b">
        <v>0</v>
      </c>
      <c r="P1097">
        <v>94</v>
      </c>
      <c r="Q1097" t="b">
        <v>0</v>
      </c>
      <c r="R1097" t="s">
        <v>8280</v>
      </c>
    </row>
    <row r="1098" spans="1:18" ht="43.2" x14ac:dyDescent="0.55000000000000004">
      <c r="A1098">
        <v>1096</v>
      </c>
      <c r="B1098" s="3" t="s">
        <v>1097</v>
      </c>
      <c r="C1098" s="3" t="s">
        <v>5206</v>
      </c>
      <c r="D1098" s="10">
        <v>12000</v>
      </c>
      <c r="E1098" s="12">
        <v>2152</v>
      </c>
      <c r="F1098" s="14">
        <f>Table1[[#This Row],[pledged]]/Table1[[#This Row],[goal]]*100</f>
        <v>17.933333333333334</v>
      </c>
      <c r="G1098" t="s">
        <v>8220</v>
      </c>
      <c r="H1098" t="s">
        <v>8223</v>
      </c>
      <c r="I1098" t="s">
        <v>8245</v>
      </c>
      <c r="J1098">
        <v>1412393400</v>
      </c>
      <c r="K1098">
        <v>1409747154</v>
      </c>
      <c r="L1098">
        <f>Table1[[#This Row],[launched_at]]/86400</f>
        <v>16316.517986111112</v>
      </c>
      <c r="M1098" s="5" t="str">
        <f>TEXT(Table1[[#This Row],[div/86400]],"yyyy/mm/dd")</f>
        <v>1944/09/01</v>
      </c>
      <c r="N1098" s="5">
        <f>Table1[[#This Row],[change to date]]+DATE(1970,1,1)</f>
        <v>41885</v>
      </c>
      <c r="O1098" t="b">
        <v>0</v>
      </c>
      <c r="P1098">
        <v>29</v>
      </c>
      <c r="Q1098" t="b">
        <v>0</v>
      </c>
      <c r="R1098" t="s">
        <v>8280</v>
      </c>
    </row>
    <row r="1099" spans="1:18" ht="43.2" x14ac:dyDescent="0.55000000000000004">
      <c r="A1099">
        <v>1097</v>
      </c>
      <c r="B1099" s="3" t="s">
        <v>1098</v>
      </c>
      <c r="C1099" s="3" t="s">
        <v>5207</v>
      </c>
      <c r="D1099" s="10">
        <v>100000</v>
      </c>
      <c r="E1099" s="12">
        <v>47</v>
      </c>
      <c r="F1099" s="14">
        <f>Table1[[#This Row],[pledged]]/Table1[[#This Row],[goal]]*100</f>
        <v>4.7E-2</v>
      </c>
      <c r="G1099" t="s">
        <v>8220</v>
      </c>
      <c r="H1099" t="s">
        <v>8223</v>
      </c>
      <c r="I1099" t="s">
        <v>8245</v>
      </c>
      <c r="J1099">
        <v>1393786877</v>
      </c>
      <c r="K1099">
        <v>1390330877</v>
      </c>
      <c r="L1099">
        <f>Table1[[#This Row],[launched_at]]/86400</f>
        <v>16091.792557870371</v>
      </c>
      <c r="M1099" s="5" t="str">
        <f>TEXT(Table1[[#This Row],[div/86400]],"yyyy/mm/dd")</f>
        <v>1944/01/20</v>
      </c>
      <c r="N1099" s="5">
        <f>Table1[[#This Row],[change to date]]+DATE(1970,1,1)</f>
        <v>41660</v>
      </c>
      <c r="O1099" t="b">
        <v>0</v>
      </c>
      <c r="P1099">
        <v>7</v>
      </c>
      <c r="Q1099" t="b">
        <v>0</v>
      </c>
      <c r="R1099" t="s">
        <v>8280</v>
      </c>
    </row>
    <row r="1100" spans="1:18" ht="28.8" x14ac:dyDescent="0.55000000000000004">
      <c r="A1100">
        <v>1098</v>
      </c>
      <c r="B1100" s="3" t="s">
        <v>1099</v>
      </c>
      <c r="C1100" s="3" t="s">
        <v>5208</v>
      </c>
      <c r="D1100" s="10">
        <v>25000</v>
      </c>
      <c r="E1100" s="12">
        <v>1803</v>
      </c>
      <c r="F1100" s="14">
        <f>Table1[[#This Row],[pledged]]/Table1[[#This Row],[goal]]*100</f>
        <v>7.2120000000000006</v>
      </c>
      <c r="G1100" t="s">
        <v>8220</v>
      </c>
      <c r="H1100" t="s">
        <v>8223</v>
      </c>
      <c r="I1100" t="s">
        <v>8245</v>
      </c>
      <c r="J1100">
        <v>1397413095</v>
      </c>
      <c r="K1100">
        <v>1394821095</v>
      </c>
      <c r="L1100">
        <f>Table1[[#This Row],[launched_at]]/86400</f>
        <v>16143.762673611111</v>
      </c>
      <c r="M1100" s="5" t="str">
        <f>TEXT(Table1[[#This Row],[div/86400]],"yyyy/mm/dd")</f>
        <v>1944/03/12</v>
      </c>
      <c r="N1100" s="5">
        <f>Table1[[#This Row],[change to date]]+DATE(1970,1,1)</f>
        <v>41712</v>
      </c>
      <c r="O1100" t="b">
        <v>0</v>
      </c>
      <c r="P1100">
        <v>22</v>
      </c>
      <c r="Q1100" t="b">
        <v>0</v>
      </c>
      <c r="R1100" t="s">
        <v>8280</v>
      </c>
    </row>
    <row r="1101" spans="1:18" ht="43.2" x14ac:dyDescent="0.55000000000000004">
      <c r="A1101">
        <v>1099</v>
      </c>
      <c r="B1101" s="3" t="s">
        <v>1100</v>
      </c>
      <c r="C1101" s="3" t="s">
        <v>5209</v>
      </c>
      <c r="D1101" s="10">
        <v>5000</v>
      </c>
      <c r="E1101" s="12">
        <v>25</v>
      </c>
      <c r="F1101" s="14">
        <f>Table1[[#This Row],[pledged]]/Table1[[#This Row],[goal]]*100</f>
        <v>0.5</v>
      </c>
      <c r="G1101" t="s">
        <v>8220</v>
      </c>
      <c r="H1101" t="s">
        <v>8224</v>
      </c>
      <c r="I1101" t="s">
        <v>8246</v>
      </c>
      <c r="J1101">
        <v>1431547468</v>
      </c>
      <c r="K1101">
        <v>1428955468</v>
      </c>
      <c r="L1101">
        <f>Table1[[#This Row],[launched_at]]/86400</f>
        <v>16538.836435185185</v>
      </c>
      <c r="M1101" s="5" t="str">
        <f>TEXT(Table1[[#This Row],[div/86400]],"yyyy/mm/dd")</f>
        <v>1945/04/11</v>
      </c>
      <c r="N1101" s="5">
        <f>Table1[[#This Row],[change to date]]+DATE(1970,1,1)</f>
        <v>42107</v>
      </c>
      <c r="O1101" t="b">
        <v>0</v>
      </c>
      <c r="P1101">
        <v>1</v>
      </c>
      <c r="Q1101" t="b">
        <v>0</v>
      </c>
      <c r="R1101" t="s">
        <v>8280</v>
      </c>
    </row>
    <row r="1102" spans="1:18" ht="43.2" x14ac:dyDescent="0.55000000000000004">
      <c r="A1102">
        <v>1100</v>
      </c>
      <c r="B1102" s="3" t="s">
        <v>1101</v>
      </c>
      <c r="C1102" s="3" t="s">
        <v>5210</v>
      </c>
      <c r="D1102" s="10">
        <v>4000</v>
      </c>
      <c r="E1102" s="12">
        <v>100</v>
      </c>
      <c r="F1102" s="14">
        <f>Table1[[#This Row],[pledged]]/Table1[[#This Row],[goal]]*100</f>
        <v>2.5</v>
      </c>
      <c r="G1102" t="s">
        <v>8220</v>
      </c>
      <c r="H1102" t="s">
        <v>8235</v>
      </c>
      <c r="I1102" t="s">
        <v>8248</v>
      </c>
      <c r="J1102">
        <v>1455417571</v>
      </c>
      <c r="K1102">
        <v>1452825571</v>
      </c>
      <c r="L1102">
        <f>Table1[[#This Row],[launched_at]]/86400</f>
        <v>16815.110775462963</v>
      </c>
      <c r="M1102" s="5" t="str">
        <f>TEXT(Table1[[#This Row],[div/86400]],"yyyy/mm/dd")</f>
        <v>1946/01/13</v>
      </c>
      <c r="N1102" s="5">
        <f>Table1[[#This Row],[change to date]]+DATE(1970,1,1)</f>
        <v>42384</v>
      </c>
      <c r="O1102" t="b">
        <v>0</v>
      </c>
      <c r="P1102">
        <v>10</v>
      </c>
      <c r="Q1102" t="b">
        <v>0</v>
      </c>
      <c r="R1102" t="s">
        <v>8280</v>
      </c>
    </row>
    <row r="1103" spans="1:18" ht="28.8" x14ac:dyDescent="0.55000000000000004">
      <c r="A1103">
        <v>1101</v>
      </c>
      <c r="B1103" s="3" t="s">
        <v>1102</v>
      </c>
      <c r="C1103" s="3" t="s">
        <v>5211</v>
      </c>
      <c r="D1103" s="10">
        <v>100000</v>
      </c>
      <c r="E1103" s="12">
        <v>41</v>
      </c>
      <c r="F1103" s="14">
        <f>Table1[[#This Row],[pledged]]/Table1[[#This Row],[goal]]*100</f>
        <v>4.1000000000000002E-2</v>
      </c>
      <c r="G1103" t="s">
        <v>8220</v>
      </c>
      <c r="H1103" t="s">
        <v>8223</v>
      </c>
      <c r="I1103" t="s">
        <v>8245</v>
      </c>
      <c r="J1103">
        <v>1468519920</v>
      </c>
      <c r="K1103">
        <v>1466188338</v>
      </c>
      <c r="L1103">
        <f>Table1[[#This Row],[launched_at]]/86400</f>
        <v>16969.772430555557</v>
      </c>
      <c r="M1103" s="5" t="str">
        <f>TEXT(Table1[[#This Row],[div/86400]],"yyyy/mm/dd")</f>
        <v>1946/06/16</v>
      </c>
      <c r="N1103" s="5">
        <f>Table1[[#This Row],[change to date]]+DATE(1970,1,1)</f>
        <v>42538</v>
      </c>
      <c r="O1103" t="b">
        <v>0</v>
      </c>
      <c r="P1103">
        <v>6</v>
      </c>
      <c r="Q1103" t="b">
        <v>0</v>
      </c>
      <c r="R1103" t="s">
        <v>8280</v>
      </c>
    </row>
    <row r="1104" spans="1:18" ht="43.2" x14ac:dyDescent="0.55000000000000004">
      <c r="A1104">
        <v>1102</v>
      </c>
      <c r="B1104" s="3" t="s">
        <v>1103</v>
      </c>
      <c r="C1104" s="3" t="s">
        <v>5212</v>
      </c>
      <c r="D1104" s="10">
        <v>8000</v>
      </c>
      <c r="E1104" s="12">
        <v>425</v>
      </c>
      <c r="F1104" s="14">
        <f>Table1[[#This Row],[pledged]]/Table1[[#This Row],[goal]]*100</f>
        <v>5.3125</v>
      </c>
      <c r="G1104" t="s">
        <v>8220</v>
      </c>
      <c r="H1104" t="s">
        <v>8223</v>
      </c>
      <c r="I1104" t="s">
        <v>8245</v>
      </c>
      <c r="J1104">
        <v>1386568740</v>
      </c>
      <c r="K1104">
        <v>1383095125</v>
      </c>
      <c r="L1104">
        <f>Table1[[#This Row],[launched_at]]/86400</f>
        <v>16008.045428240741</v>
      </c>
      <c r="M1104" s="5" t="str">
        <f>TEXT(Table1[[#This Row],[div/86400]],"yyyy/mm/dd")</f>
        <v>1943/10/29</v>
      </c>
      <c r="N1104" s="5">
        <f>Table1[[#This Row],[change to date]]+DATE(1970,1,1)</f>
        <v>41577</v>
      </c>
      <c r="O1104" t="b">
        <v>0</v>
      </c>
      <c r="P1104">
        <v>24</v>
      </c>
      <c r="Q1104" t="b">
        <v>0</v>
      </c>
      <c r="R1104" t="s">
        <v>8280</v>
      </c>
    </row>
    <row r="1105" spans="1:18" ht="43.2" x14ac:dyDescent="0.55000000000000004">
      <c r="A1105">
        <v>1103</v>
      </c>
      <c r="B1105" s="3" t="s">
        <v>1104</v>
      </c>
      <c r="C1105" s="3" t="s">
        <v>5213</v>
      </c>
      <c r="D1105" s="10">
        <v>15000</v>
      </c>
      <c r="E1105" s="12">
        <v>243</v>
      </c>
      <c r="F1105" s="14">
        <f>Table1[[#This Row],[pledged]]/Table1[[#This Row],[goal]]*100</f>
        <v>1.6199999999999999</v>
      </c>
      <c r="G1105" t="s">
        <v>8220</v>
      </c>
      <c r="H1105" t="s">
        <v>8223</v>
      </c>
      <c r="I1105" t="s">
        <v>8245</v>
      </c>
      <c r="J1105">
        <v>1466227190</v>
      </c>
      <c r="K1105">
        <v>1461043190</v>
      </c>
      <c r="L1105">
        <f>Table1[[#This Row],[launched_at]]/86400</f>
        <v>16910.22210648148</v>
      </c>
      <c r="M1105" s="5" t="str">
        <f>TEXT(Table1[[#This Row],[div/86400]],"yyyy/mm/dd")</f>
        <v>1946/04/18</v>
      </c>
      <c r="N1105" s="5">
        <f>Table1[[#This Row],[change to date]]+DATE(1970,1,1)</f>
        <v>42479</v>
      </c>
      <c r="O1105" t="b">
        <v>0</v>
      </c>
      <c r="P1105">
        <v>15</v>
      </c>
      <c r="Q1105" t="b">
        <v>0</v>
      </c>
      <c r="R1105" t="s">
        <v>8280</v>
      </c>
    </row>
    <row r="1106" spans="1:18" ht="43.2" x14ac:dyDescent="0.55000000000000004">
      <c r="A1106">
        <v>1104</v>
      </c>
      <c r="B1106" s="3" t="s">
        <v>1105</v>
      </c>
      <c r="C1106" s="3" t="s">
        <v>5214</v>
      </c>
      <c r="D1106" s="10">
        <v>60000</v>
      </c>
      <c r="E1106" s="12">
        <v>2971</v>
      </c>
      <c r="F1106" s="14">
        <f>Table1[[#This Row],[pledged]]/Table1[[#This Row],[goal]]*100</f>
        <v>4.9516666666666671</v>
      </c>
      <c r="G1106" t="s">
        <v>8220</v>
      </c>
      <c r="H1106" t="s">
        <v>8224</v>
      </c>
      <c r="I1106" t="s">
        <v>8246</v>
      </c>
      <c r="J1106">
        <v>1402480221</v>
      </c>
      <c r="K1106">
        <v>1399888221</v>
      </c>
      <c r="L1106">
        <f>Table1[[#This Row],[launched_at]]/86400</f>
        <v>16202.409965277779</v>
      </c>
      <c r="M1106" s="5" t="str">
        <f>TEXT(Table1[[#This Row],[div/86400]],"yyyy/mm/dd")</f>
        <v>1944/05/10</v>
      </c>
      <c r="N1106" s="5">
        <f>Table1[[#This Row],[change to date]]+DATE(1970,1,1)</f>
        <v>41771</v>
      </c>
      <c r="O1106" t="b">
        <v>0</v>
      </c>
      <c r="P1106">
        <v>37</v>
      </c>
      <c r="Q1106" t="b">
        <v>0</v>
      </c>
      <c r="R1106" t="s">
        <v>8280</v>
      </c>
    </row>
    <row r="1107" spans="1:18" ht="43.2" x14ac:dyDescent="0.55000000000000004">
      <c r="A1107">
        <v>1105</v>
      </c>
      <c r="B1107" s="3" t="s">
        <v>1106</v>
      </c>
      <c r="C1107" s="3" t="s">
        <v>5215</v>
      </c>
      <c r="D1107" s="10">
        <v>900000</v>
      </c>
      <c r="E1107" s="12">
        <v>1431</v>
      </c>
      <c r="F1107" s="14">
        <f>Table1[[#This Row],[pledged]]/Table1[[#This Row],[goal]]*100</f>
        <v>0.159</v>
      </c>
      <c r="G1107" t="s">
        <v>8220</v>
      </c>
      <c r="H1107" t="s">
        <v>8223</v>
      </c>
      <c r="I1107" t="s">
        <v>8245</v>
      </c>
      <c r="J1107">
        <v>1395627327</v>
      </c>
      <c r="K1107">
        <v>1393038927</v>
      </c>
      <c r="L1107">
        <f>Table1[[#This Row],[launched_at]]/86400</f>
        <v>16123.135729166666</v>
      </c>
      <c r="M1107" s="5" t="str">
        <f>TEXT(Table1[[#This Row],[div/86400]],"yyyy/mm/dd")</f>
        <v>1944/02/21</v>
      </c>
      <c r="N1107" s="5">
        <f>Table1[[#This Row],[change to date]]+DATE(1970,1,1)</f>
        <v>41692</v>
      </c>
      <c r="O1107" t="b">
        <v>0</v>
      </c>
      <c r="P1107">
        <v>20</v>
      </c>
      <c r="Q1107" t="b">
        <v>0</v>
      </c>
      <c r="R1107" t="s">
        <v>8280</v>
      </c>
    </row>
    <row r="1108" spans="1:18" ht="43.2" x14ac:dyDescent="0.55000000000000004">
      <c r="A1108">
        <v>1106</v>
      </c>
      <c r="B1108" s="3" t="s">
        <v>1107</v>
      </c>
      <c r="C1108" s="3" t="s">
        <v>5216</v>
      </c>
      <c r="D1108" s="10">
        <v>400</v>
      </c>
      <c r="E1108" s="12">
        <v>165</v>
      </c>
      <c r="F1108" s="14">
        <f>Table1[[#This Row],[pledged]]/Table1[[#This Row],[goal]]*100</f>
        <v>41.25</v>
      </c>
      <c r="G1108" t="s">
        <v>8220</v>
      </c>
      <c r="H1108" t="s">
        <v>8223</v>
      </c>
      <c r="I1108" t="s">
        <v>8245</v>
      </c>
      <c r="J1108">
        <v>1333557975</v>
      </c>
      <c r="K1108">
        <v>1330969575</v>
      </c>
      <c r="L1108">
        <f>Table1[[#This Row],[launched_at]]/86400</f>
        <v>15404.740451388889</v>
      </c>
      <c r="M1108" s="5" t="str">
        <f>TEXT(Table1[[#This Row],[div/86400]],"yyyy/mm/dd")</f>
        <v>1942/03/04</v>
      </c>
      <c r="N1108" s="5">
        <f>Table1[[#This Row],[change to date]]+DATE(1970,1,1)</f>
        <v>40973</v>
      </c>
      <c r="O1108" t="b">
        <v>0</v>
      </c>
      <c r="P1108">
        <v>7</v>
      </c>
      <c r="Q1108" t="b">
        <v>0</v>
      </c>
      <c r="R1108" t="s">
        <v>8280</v>
      </c>
    </row>
    <row r="1109" spans="1:18" ht="43.2" x14ac:dyDescent="0.55000000000000004">
      <c r="A1109">
        <v>1107</v>
      </c>
      <c r="B1109" s="3" t="s">
        <v>1108</v>
      </c>
      <c r="C1109" s="3" t="s">
        <v>5217</v>
      </c>
      <c r="D1109" s="10">
        <v>10000</v>
      </c>
      <c r="E1109" s="12">
        <v>0</v>
      </c>
      <c r="F1109" s="14">
        <f>Table1[[#This Row],[pledged]]/Table1[[#This Row],[goal]]*100</f>
        <v>0</v>
      </c>
      <c r="G1109" t="s">
        <v>8220</v>
      </c>
      <c r="H1109" t="s">
        <v>8223</v>
      </c>
      <c r="I1109" t="s">
        <v>8245</v>
      </c>
      <c r="J1109">
        <v>1406148024</v>
      </c>
      <c r="K1109">
        <v>1403556024</v>
      </c>
      <c r="L1109">
        <f>Table1[[#This Row],[launched_at]]/86400</f>
        <v>16244.861388888889</v>
      </c>
      <c r="M1109" s="5" t="str">
        <f>TEXT(Table1[[#This Row],[div/86400]],"yyyy/mm/dd")</f>
        <v>1944/06/21</v>
      </c>
      <c r="N1109" s="5">
        <f>Table1[[#This Row],[change to date]]+DATE(1970,1,1)</f>
        <v>41813</v>
      </c>
      <c r="O1109" t="b">
        <v>0</v>
      </c>
      <c r="P1109">
        <v>0</v>
      </c>
      <c r="Q1109" t="b">
        <v>0</v>
      </c>
      <c r="R1109" t="s">
        <v>8280</v>
      </c>
    </row>
    <row r="1110" spans="1:18" ht="43.2" x14ac:dyDescent="0.55000000000000004">
      <c r="A1110">
        <v>1108</v>
      </c>
      <c r="B1110" s="3" t="s">
        <v>1109</v>
      </c>
      <c r="C1110" s="3" t="s">
        <v>5218</v>
      </c>
      <c r="D1110" s="10">
        <v>25000</v>
      </c>
      <c r="E1110" s="12">
        <v>732.5</v>
      </c>
      <c r="F1110" s="14">
        <f>Table1[[#This Row],[pledged]]/Table1[[#This Row],[goal]]*100</f>
        <v>2.93</v>
      </c>
      <c r="G1110" t="s">
        <v>8220</v>
      </c>
      <c r="H1110" t="s">
        <v>8223</v>
      </c>
      <c r="I1110" t="s">
        <v>8245</v>
      </c>
      <c r="J1110">
        <v>1334326635</v>
      </c>
      <c r="K1110">
        <v>1329146235</v>
      </c>
      <c r="L1110">
        <f>Table1[[#This Row],[launched_at]]/86400</f>
        <v>15383.636979166668</v>
      </c>
      <c r="M1110" s="5" t="str">
        <f>TEXT(Table1[[#This Row],[div/86400]],"yyyy/mm/dd")</f>
        <v>1942/02/11</v>
      </c>
      <c r="N1110" s="5">
        <f>Table1[[#This Row],[change to date]]+DATE(1970,1,1)</f>
        <v>40952</v>
      </c>
      <c r="O1110" t="b">
        <v>0</v>
      </c>
      <c r="P1110">
        <v>21</v>
      </c>
      <c r="Q1110" t="b">
        <v>0</v>
      </c>
      <c r="R1110" t="s">
        <v>8280</v>
      </c>
    </row>
    <row r="1111" spans="1:18" ht="43.2" x14ac:dyDescent="0.55000000000000004">
      <c r="A1111">
        <v>1109</v>
      </c>
      <c r="B1111" s="3" t="s">
        <v>1110</v>
      </c>
      <c r="C1111" s="3" t="s">
        <v>5219</v>
      </c>
      <c r="D1111" s="10">
        <v>10000</v>
      </c>
      <c r="E1111" s="12">
        <v>45</v>
      </c>
      <c r="F1111" s="14">
        <f>Table1[[#This Row],[pledged]]/Table1[[#This Row],[goal]]*100</f>
        <v>0.44999999999999996</v>
      </c>
      <c r="G1111" t="s">
        <v>8220</v>
      </c>
      <c r="H1111" t="s">
        <v>8223</v>
      </c>
      <c r="I1111" t="s">
        <v>8245</v>
      </c>
      <c r="J1111">
        <v>1479495790</v>
      </c>
      <c r="K1111">
        <v>1476900190</v>
      </c>
      <c r="L1111">
        <f>Table1[[#This Row],[launched_at]]/86400</f>
        <v>17093.752199074075</v>
      </c>
      <c r="M1111" s="5" t="str">
        <f>TEXT(Table1[[#This Row],[div/86400]],"yyyy/mm/dd")</f>
        <v>1946/10/18</v>
      </c>
      <c r="N1111" s="5">
        <f>Table1[[#This Row],[change to date]]+DATE(1970,1,1)</f>
        <v>42662</v>
      </c>
      <c r="O1111" t="b">
        <v>0</v>
      </c>
      <c r="P1111">
        <v>3</v>
      </c>
      <c r="Q1111" t="b">
        <v>0</v>
      </c>
      <c r="R1111" t="s">
        <v>8280</v>
      </c>
    </row>
    <row r="1112" spans="1:18" ht="43.2" x14ac:dyDescent="0.55000000000000004">
      <c r="A1112">
        <v>1110</v>
      </c>
      <c r="B1112" s="3" t="s">
        <v>1111</v>
      </c>
      <c r="C1112" s="3" t="s">
        <v>5220</v>
      </c>
      <c r="D1112" s="10">
        <v>50000</v>
      </c>
      <c r="E1112" s="12">
        <v>255</v>
      </c>
      <c r="F1112" s="14">
        <f>Table1[[#This Row],[pledged]]/Table1[[#This Row],[goal]]*100</f>
        <v>0.51</v>
      </c>
      <c r="G1112" t="s">
        <v>8220</v>
      </c>
      <c r="H1112" t="s">
        <v>8223</v>
      </c>
      <c r="I1112" t="s">
        <v>8245</v>
      </c>
      <c r="J1112">
        <v>1354919022</v>
      </c>
      <c r="K1112">
        <v>1352327022</v>
      </c>
      <c r="L1112">
        <f>Table1[[#This Row],[launched_at]]/86400</f>
        <v>15651.933125</v>
      </c>
      <c r="M1112" s="5" t="str">
        <f>TEXT(Table1[[#This Row],[div/86400]],"yyyy/mm/dd")</f>
        <v>1942/11/06</v>
      </c>
      <c r="N1112" s="5">
        <f>Table1[[#This Row],[change to date]]+DATE(1970,1,1)</f>
        <v>41220</v>
      </c>
      <c r="O1112" t="b">
        <v>0</v>
      </c>
      <c r="P1112">
        <v>11</v>
      </c>
      <c r="Q1112" t="b">
        <v>0</v>
      </c>
      <c r="R1112" t="s">
        <v>8280</v>
      </c>
    </row>
    <row r="1113" spans="1:18" ht="43.2" x14ac:dyDescent="0.55000000000000004">
      <c r="A1113">
        <v>1111</v>
      </c>
      <c r="B1113" s="3" t="s">
        <v>1112</v>
      </c>
      <c r="C1113" s="3" t="s">
        <v>5221</v>
      </c>
      <c r="D1113" s="10">
        <v>2500</v>
      </c>
      <c r="E1113" s="12">
        <v>1</v>
      </c>
      <c r="F1113" s="14">
        <f>Table1[[#This Row],[pledged]]/Table1[[#This Row],[goal]]*100</f>
        <v>0.04</v>
      </c>
      <c r="G1113" t="s">
        <v>8220</v>
      </c>
      <c r="H1113" t="s">
        <v>8223</v>
      </c>
      <c r="I1113" t="s">
        <v>8245</v>
      </c>
      <c r="J1113">
        <v>1452228790</v>
      </c>
      <c r="K1113">
        <v>1449636790</v>
      </c>
      <c r="L1113">
        <f>Table1[[#This Row],[launched_at]]/86400</f>
        <v>16778.203587962962</v>
      </c>
      <c r="M1113" s="5" t="str">
        <f>TEXT(Table1[[#This Row],[div/86400]],"yyyy/mm/dd")</f>
        <v>1945/12/07</v>
      </c>
      <c r="N1113" s="5">
        <f>Table1[[#This Row],[change to date]]+DATE(1970,1,1)</f>
        <v>42347</v>
      </c>
      <c r="O1113" t="b">
        <v>0</v>
      </c>
      <c r="P1113">
        <v>1</v>
      </c>
      <c r="Q1113" t="b">
        <v>0</v>
      </c>
      <c r="R1113" t="s">
        <v>8280</v>
      </c>
    </row>
    <row r="1114" spans="1:18" ht="43.2" x14ac:dyDescent="0.55000000000000004">
      <c r="A1114">
        <v>1112</v>
      </c>
      <c r="B1114" s="3" t="s">
        <v>1113</v>
      </c>
      <c r="C1114" s="3" t="s">
        <v>5222</v>
      </c>
      <c r="D1114" s="10">
        <v>88000</v>
      </c>
      <c r="E1114" s="12">
        <v>31272.92</v>
      </c>
      <c r="F1114" s="14">
        <f>Table1[[#This Row],[pledged]]/Table1[[#This Row],[goal]]*100</f>
        <v>35.537409090909087</v>
      </c>
      <c r="G1114" t="s">
        <v>8220</v>
      </c>
      <c r="H1114" t="s">
        <v>8223</v>
      </c>
      <c r="I1114" t="s">
        <v>8245</v>
      </c>
      <c r="J1114">
        <v>1421656200</v>
      </c>
      <c r="K1114">
        <v>1416507211</v>
      </c>
      <c r="L1114">
        <f>Table1[[#This Row],[launched_at]]/86400</f>
        <v>16394.759386574075</v>
      </c>
      <c r="M1114" s="5" t="str">
        <f>TEXT(Table1[[#This Row],[div/86400]],"yyyy/mm/dd")</f>
        <v>1944/11/18</v>
      </c>
      <c r="N1114" s="5">
        <f>Table1[[#This Row],[change to date]]+DATE(1970,1,1)</f>
        <v>41963</v>
      </c>
      <c r="O1114" t="b">
        <v>0</v>
      </c>
      <c r="P1114">
        <v>312</v>
      </c>
      <c r="Q1114" t="b">
        <v>0</v>
      </c>
      <c r="R1114" t="s">
        <v>8280</v>
      </c>
    </row>
    <row r="1115" spans="1:18" ht="43.2" x14ac:dyDescent="0.55000000000000004">
      <c r="A1115">
        <v>1113</v>
      </c>
      <c r="B1115" s="3" t="s">
        <v>1114</v>
      </c>
      <c r="C1115" s="3" t="s">
        <v>5223</v>
      </c>
      <c r="D1115" s="10">
        <v>1000</v>
      </c>
      <c r="E1115" s="12">
        <v>5</v>
      </c>
      <c r="F1115" s="14">
        <f>Table1[[#This Row],[pledged]]/Table1[[#This Row],[goal]]*100</f>
        <v>0.5</v>
      </c>
      <c r="G1115" t="s">
        <v>8220</v>
      </c>
      <c r="H1115" t="s">
        <v>8224</v>
      </c>
      <c r="I1115" t="s">
        <v>8246</v>
      </c>
      <c r="J1115">
        <v>1408058820</v>
      </c>
      <c r="K1115">
        <v>1405466820</v>
      </c>
      <c r="L1115">
        <f>Table1[[#This Row],[launched_at]]/86400</f>
        <v>16266.977083333333</v>
      </c>
      <c r="M1115" s="5" t="str">
        <f>TEXT(Table1[[#This Row],[div/86400]],"yyyy/mm/dd")</f>
        <v>1944/07/13</v>
      </c>
      <c r="N1115" s="5">
        <f>Table1[[#This Row],[change to date]]+DATE(1970,1,1)</f>
        <v>41835</v>
      </c>
      <c r="O1115" t="b">
        <v>0</v>
      </c>
      <c r="P1115">
        <v>1</v>
      </c>
      <c r="Q1115" t="b">
        <v>0</v>
      </c>
      <c r="R1115" t="s">
        <v>8280</v>
      </c>
    </row>
    <row r="1116" spans="1:18" ht="43.2" x14ac:dyDescent="0.55000000000000004">
      <c r="A1116">
        <v>1114</v>
      </c>
      <c r="B1116" s="3" t="s">
        <v>1115</v>
      </c>
      <c r="C1116" s="3" t="s">
        <v>5224</v>
      </c>
      <c r="D1116" s="10">
        <v>6000</v>
      </c>
      <c r="E1116" s="12">
        <v>10</v>
      </c>
      <c r="F1116" s="14">
        <f>Table1[[#This Row],[pledged]]/Table1[[#This Row],[goal]]*100</f>
        <v>0.16666666666666669</v>
      </c>
      <c r="G1116" t="s">
        <v>8220</v>
      </c>
      <c r="H1116" t="s">
        <v>8224</v>
      </c>
      <c r="I1116" t="s">
        <v>8246</v>
      </c>
      <c r="J1116">
        <v>1381306687</v>
      </c>
      <c r="K1116">
        <v>1378714687</v>
      </c>
      <c r="L1116">
        <f>Table1[[#This Row],[launched_at]]/86400</f>
        <v>15957.345914351852</v>
      </c>
      <c r="M1116" s="5" t="str">
        <f>TEXT(Table1[[#This Row],[div/86400]],"yyyy/mm/dd")</f>
        <v>1943/09/08</v>
      </c>
      <c r="N1116" s="5">
        <f>Table1[[#This Row],[change to date]]+DATE(1970,1,1)</f>
        <v>41526</v>
      </c>
      <c r="O1116" t="b">
        <v>0</v>
      </c>
      <c r="P1116">
        <v>3</v>
      </c>
      <c r="Q1116" t="b">
        <v>0</v>
      </c>
      <c r="R1116" t="s">
        <v>8280</v>
      </c>
    </row>
    <row r="1117" spans="1:18" ht="43.2" x14ac:dyDescent="0.55000000000000004">
      <c r="A1117">
        <v>1115</v>
      </c>
      <c r="B1117" s="3" t="s">
        <v>1116</v>
      </c>
      <c r="C1117" s="3" t="s">
        <v>5225</v>
      </c>
      <c r="D1117" s="10">
        <v>40000</v>
      </c>
      <c r="E1117" s="12">
        <v>53</v>
      </c>
      <c r="F1117" s="14">
        <f>Table1[[#This Row],[pledged]]/Table1[[#This Row],[goal]]*100</f>
        <v>0.13250000000000001</v>
      </c>
      <c r="G1117" t="s">
        <v>8220</v>
      </c>
      <c r="H1117" t="s">
        <v>8223</v>
      </c>
      <c r="I1117" t="s">
        <v>8245</v>
      </c>
      <c r="J1117">
        <v>1459352495</v>
      </c>
      <c r="K1117">
        <v>1456764095</v>
      </c>
      <c r="L1117">
        <f>Table1[[#This Row],[launched_at]]/86400</f>
        <v>16860.695543981481</v>
      </c>
      <c r="M1117" s="5" t="str">
        <f>TEXT(Table1[[#This Row],[div/86400]],"yyyy/mm/dd")</f>
        <v>1946/02/27</v>
      </c>
      <c r="N1117" s="5">
        <f>Table1[[#This Row],[change to date]]+DATE(1970,1,1)</f>
        <v>42429</v>
      </c>
      <c r="O1117" t="b">
        <v>0</v>
      </c>
      <c r="P1117">
        <v>4</v>
      </c>
      <c r="Q1117" t="b">
        <v>0</v>
      </c>
      <c r="R1117" t="s">
        <v>8280</v>
      </c>
    </row>
    <row r="1118" spans="1:18" ht="28.8" x14ac:dyDescent="0.55000000000000004">
      <c r="A1118">
        <v>1116</v>
      </c>
      <c r="B1118" s="3" t="s">
        <v>1117</v>
      </c>
      <c r="C1118" s="3" t="s">
        <v>5226</v>
      </c>
      <c r="D1118" s="10">
        <v>500000</v>
      </c>
      <c r="E1118" s="12">
        <v>178.52</v>
      </c>
      <c r="F1118" s="14">
        <f>Table1[[#This Row],[pledged]]/Table1[[#This Row],[goal]]*100</f>
        <v>3.5704000000000007E-2</v>
      </c>
      <c r="G1118" t="s">
        <v>8220</v>
      </c>
      <c r="H1118" t="s">
        <v>8223</v>
      </c>
      <c r="I1118" t="s">
        <v>8245</v>
      </c>
      <c r="J1118">
        <v>1339273208</v>
      </c>
      <c r="K1118">
        <v>1334089208</v>
      </c>
      <c r="L1118">
        <f>Table1[[#This Row],[launched_at]]/86400</f>
        <v>15440.847314814815</v>
      </c>
      <c r="M1118" s="5" t="str">
        <f>TEXT(Table1[[#This Row],[div/86400]],"yyyy/mm/dd")</f>
        <v>1942/04/09</v>
      </c>
      <c r="N1118" s="5">
        <f>Table1[[#This Row],[change to date]]+DATE(1970,1,1)</f>
        <v>41009</v>
      </c>
      <c r="O1118" t="b">
        <v>0</v>
      </c>
      <c r="P1118">
        <v>10</v>
      </c>
      <c r="Q1118" t="b">
        <v>0</v>
      </c>
      <c r="R1118" t="s">
        <v>8280</v>
      </c>
    </row>
    <row r="1119" spans="1:18" ht="28.8" x14ac:dyDescent="0.55000000000000004">
      <c r="A1119">
        <v>1117</v>
      </c>
      <c r="B1119" s="3" t="s">
        <v>1118</v>
      </c>
      <c r="C1119" s="3" t="s">
        <v>5227</v>
      </c>
      <c r="D1119" s="10">
        <v>1000</v>
      </c>
      <c r="E1119" s="12">
        <v>83</v>
      </c>
      <c r="F1119" s="14">
        <f>Table1[[#This Row],[pledged]]/Table1[[#This Row],[goal]]*100</f>
        <v>8.3000000000000007</v>
      </c>
      <c r="G1119" t="s">
        <v>8220</v>
      </c>
      <c r="H1119" t="s">
        <v>8235</v>
      </c>
      <c r="I1119" t="s">
        <v>8248</v>
      </c>
      <c r="J1119">
        <v>1451053313</v>
      </c>
      <c r="K1119">
        <v>1448461313</v>
      </c>
      <c r="L1119">
        <f>Table1[[#This Row],[launched_at]]/86400</f>
        <v>16764.598530092593</v>
      </c>
      <c r="M1119" s="5" t="str">
        <f>TEXT(Table1[[#This Row],[div/86400]],"yyyy/mm/dd")</f>
        <v>1945/11/23</v>
      </c>
      <c r="N1119" s="5">
        <f>Table1[[#This Row],[change to date]]+DATE(1970,1,1)</f>
        <v>42333</v>
      </c>
      <c r="O1119" t="b">
        <v>0</v>
      </c>
      <c r="P1119">
        <v>8</v>
      </c>
      <c r="Q1119" t="b">
        <v>0</v>
      </c>
      <c r="R1119" t="s">
        <v>8280</v>
      </c>
    </row>
    <row r="1120" spans="1:18" ht="43.2" x14ac:dyDescent="0.55000000000000004">
      <c r="A1120">
        <v>1118</v>
      </c>
      <c r="B1120" s="3" t="s">
        <v>1119</v>
      </c>
      <c r="C1120" s="3" t="s">
        <v>5228</v>
      </c>
      <c r="D1120" s="10">
        <v>4500</v>
      </c>
      <c r="E1120" s="12">
        <v>109</v>
      </c>
      <c r="F1120" s="14">
        <f>Table1[[#This Row],[pledged]]/Table1[[#This Row],[goal]]*100</f>
        <v>2.4222222222222221</v>
      </c>
      <c r="G1120" t="s">
        <v>8220</v>
      </c>
      <c r="H1120" t="s">
        <v>8225</v>
      </c>
      <c r="I1120" t="s">
        <v>8247</v>
      </c>
      <c r="J1120">
        <v>1396666779</v>
      </c>
      <c r="K1120">
        <v>1394078379</v>
      </c>
      <c r="L1120">
        <f>Table1[[#This Row],[launched_at]]/86400</f>
        <v>16135.166423611112</v>
      </c>
      <c r="M1120" s="5" t="str">
        <f>TEXT(Table1[[#This Row],[div/86400]],"yyyy/mm/dd")</f>
        <v>1944/03/04</v>
      </c>
      <c r="N1120" s="5">
        <f>Table1[[#This Row],[change to date]]+DATE(1970,1,1)</f>
        <v>41704</v>
      </c>
      <c r="O1120" t="b">
        <v>0</v>
      </c>
      <c r="P1120">
        <v>3</v>
      </c>
      <c r="Q1120" t="b">
        <v>0</v>
      </c>
      <c r="R1120" t="s">
        <v>8280</v>
      </c>
    </row>
    <row r="1121" spans="1:18" ht="43.2" x14ac:dyDescent="0.55000000000000004">
      <c r="A1121">
        <v>1119</v>
      </c>
      <c r="B1121" s="3" t="s">
        <v>1120</v>
      </c>
      <c r="C1121" s="3" t="s">
        <v>5229</v>
      </c>
      <c r="D1121" s="10">
        <v>2100</v>
      </c>
      <c r="E1121" s="12">
        <v>5</v>
      </c>
      <c r="F1121" s="14">
        <f>Table1[[#This Row],[pledged]]/Table1[[#This Row],[goal]]*100</f>
        <v>0.23809523809523811</v>
      </c>
      <c r="G1121" t="s">
        <v>8220</v>
      </c>
      <c r="H1121" t="s">
        <v>8223</v>
      </c>
      <c r="I1121" t="s">
        <v>8245</v>
      </c>
      <c r="J1121">
        <v>1396810864</v>
      </c>
      <c r="K1121">
        <v>1395687664</v>
      </c>
      <c r="L1121">
        <f>Table1[[#This Row],[launched_at]]/86400</f>
        <v>16153.792407407407</v>
      </c>
      <c r="M1121" s="5" t="str">
        <f>TEXT(Table1[[#This Row],[div/86400]],"yyyy/mm/dd")</f>
        <v>1944/03/22</v>
      </c>
      <c r="N1121" s="5">
        <f>Table1[[#This Row],[change to date]]+DATE(1970,1,1)</f>
        <v>41722</v>
      </c>
      <c r="O1121" t="b">
        <v>0</v>
      </c>
      <c r="P1121">
        <v>1</v>
      </c>
      <c r="Q1121" t="b">
        <v>0</v>
      </c>
      <c r="R1121" t="s">
        <v>8280</v>
      </c>
    </row>
    <row r="1122" spans="1:18" ht="28.8" x14ac:dyDescent="0.55000000000000004">
      <c r="A1122">
        <v>1120</v>
      </c>
      <c r="B1122" s="3" t="s">
        <v>1121</v>
      </c>
      <c r="C1122" s="3" t="s">
        <v>5230</v>
      </c>
      <c r="D1122" s="10">
        <v>25000</v>
      </c>
      <c r="E1122" s="12">
        <v>0</v>
      </c>
      <c r="F1122" s="14">
        <f>Table1[[#This Row],[pledged]]/Table1[[#This Row],[goal]]*100</f>
        <v>0</v>
      </c>
      <c r="G1122" t="s">
        <v>8220</v>
      </c>
      <c r="H1122" t="s">
        <v>8223</v>
      </c>
      <c r="I1122" t="s">
        <v>8245</v>
      </c>
      <c r="J1122">
        <v>1319835400</v>
      </c>
      <c r="K1122">
        <v>1315947400</v>
      </c>
      <c r="L1122">
        <f>Table1[[#This Row],[launched_at]]/86400</f>
        <v>15230.872685185184</v>
      </c>
      <c r="M1122" s="5" t="str">
        <f>TEXT(Table1[[#This Row],[div/86400]],"yyyy/mm/dd")</f>
        <v>1941/09/11</v>
      </c>
      <c r="N1122" s="5">
        <f>Table1[[#This Row],[change to date]]+DATE(1970,1,1)</f>
        <v>40799</v>
      </c>
      <c r="O1122" t="b">
        <v>0</v>
      </c>
      <c r="P1122">
        <v>0</v>
      </c>
      <c r="Q1122" t="b">
        <v>0</v>
      </c>
      <c r="R1122" t="s">
        <v>8280</v>
      </c>
    </row>
    <row r="1123" spans="1:18" ht="28.8" x14ac:dyDescent="0.55000000000000004">
      <c r="A1123">
        <v>1121</v>
      </c>
      <c r="B1123" s="3" t="s">
        <v>1122</v>
      </c>
      <c r="C1123" s="3" t="s">
        <v>5231</v>
      </c>
      <c r="D1123" s="10">
        <v>250000</v>
      </c>
      <c r="E1123" s="12">
        <v>29</v>
      </c>
      <c r="F1123" s="14">
        <f>Table1[[#This Row],[pledged]]/Table1[[#This Row],[goal]]*100</f>
        <v>1.1599999999999999E-2</v>
      </c>
      <c r="G1123" t="s">
        <v>8220</v>
      </c>
      <c r="H1123" t="s">
        <v>8223</v>
      </c>
      <c r="I1123" t="s">
        <v>8245</v>
      </c>
      <c r="J1123">
        <v>1457904316</v>
      </c>
      <c r="K1123">
        <v>1455315916</v>
      </c>
      <c r="L1123">
        <f>Table1[[#This Row],[launched_at]]/86400</f>
        <v>16843.934212962962</v>
      </c>
      <c r="M1123" s="5" t="str">
        <f>TEXT(Table1[[#This Row],[div/86400]],"yyyy/mm/dd")</f>
        <v>1946/02/10</v>
      </c>
      <c r="N1123" s="5">
        <f>Table1[[#This Row],[change to date]]+DATE(1970,1,1)</f>
        <v>42412</v>
      </c>
      <c r="O1123" t="b">
        <v>0</v>
      </c>
      <c r="P1123">
        <v>5</v>
      </c>
      <c r="Q1123" t="b">
        <v>0</v>
      </c>
      <c r="R1123" t="s">
        <v>8280</v>
      </c>
    </row>
    <row r="1124" spans="1:18" ht="43.2" x14ac:dyDescent="0.55000000000000004">
      <c r="A1124">
        <v>1122</v>
      </c>
      <c r="B1124" s="3" t="s">
        <v>1123</v>
      </c>
      <c r="C1124" s="3" t="s">
        <v>5232</v>
      </c>
      <c r="D1124" s="10">
        <v>3200</v>
      </c>
      <c r="E1124" s="12">
        <v>0</v>
      </c>
      <c r="F1124" s="14">
        <f>Table1[[#This Row],[pledged]]/Table1[[#This Row],[goal]]*100</f>
        <v>0</v>
      </c>
      <c r="G1124" t="s">
        <v>8220</v>
      </c>
      <c r="H1124" t="s">
        <v>8224</v>
      </c>
      <c r="I1124" t="s">
        <v>8246</v>
      </c>
      <c r="J1124">
        <v>1369932825</v>
      </c>
      <c r="K1124">
        <v>1368723225</v>
      </c>
      <c r="L1124">
        <f>Table1[[#This Row],[launched_at]]/86400</f>
        <v>15841.703993055555</v>
      </c>
      <c r="M1124" s="5" t="str">
        <f>TEXT(Table1[[#This Row],[div/86400]],"yyyy/mm/dd")</f>
        <v>1943/05/15</v>
      </c>
      <c r="N1124" s="5">
        <f>Table1[[#This Row],[change to date]]+DATE(1970,1,1)</f>
        <v>41410</v>
      </c>
      <c r="O1124" t="b">
        <v>0</v>
      </c>
      <c r="P1124">
        <v>0</v>
      </c>
      <c r="Q1124" t="b">
        <v>0</v>
      </c>
      <c r="R1124" t="s">
        <v>8280</v>
      </c>
    </row>
    <row r="1125" spans="1:18" ht="43.2" x14ac:dyDescent="0.55000000000000004">
      <c r="A1125">
        <v>1123</v>
      </c>
      <c r="B1125" s="3" t="s">
        <v>1124</v>
      </c>
      <c r="C1125" s="3" t="s">
        <v>5233</v>
      </c>
      <c r="D1125" s="10">
        <v>5000</v>
      </c>
      <c r="E1125" s="12">
        <v>11</v>
      </c>
      <c r="F1125" s="14">
        <f>Table1[[#This Row],[pledged]]/Table1[[#This Row],[goal]]*100</f>
        <v>0.22</v>
      </c>
      <c r="G1125" t="s">
        <v>8220</v>
      </c>
      <c r="H1125" t="s">
        <v>8223</v>
      </c>
      <c r="I1125" t="s">
        <v>8245</v>
      </c>
      <c r="J1125">
        <v>1397910848</v>
      </c>
      <c r="K1125">
        <v>1395318848</v>
      </c>
      <c r="L1125">
        <f>Table1[[#This Row],[launched_at]]/86400</f>
        <v>16149.523703703704</v>
      </c>
      <c r="M1125" s="5" t="str">
        <f>TEXT(Table1[[#This Row],[div/86400]],"yyyy/mm/dd")</f>
        <v>1944/03/18</v>
      </c>
      <c r="N1125" s="5">
        <f>Table1[[#This Row],[change to date]]+DATE(1970,1,1)</f>
        <v>41718</v>
      </c>
      <c r="O1125" t="b">
        <v>0</v>
      </c>
      <c r="P1125">
        <v>3</v>
      </c>
      <c r="Q1125" t="b">
        <v>0</v>
      </c>
      <c r="R1125" t="s">
        <v>8280</v>
      </c>
    </row>
    <row r="1126" spans="1:18" ht="43.2" x14ac:dyDescent="0.55000000000000004">
      <c r="A1126">
        <v>1124</v>
      </c>
      <c r="B1126" s="3" t="s">
        <v>1125</v>
      </c>
      <c r="C1126" s="3" t="s">
        <v>5234</v>
      </c>
      <c r="D1126" s="10">
        <v>90000</v>
      </c>
      <c r="E1126" s="12">
        <v>425</v>
      </c>
      <c r="F1126" s="14">
        <f>Table1[[#This Row],[pledged]]/Table1[[#This Row],[goal]]*100</f>
        <v>0.47222222222222221</v>
      </c>
      <c r="G1126" t="s">
        <v>8220</v>
      </c>
      <c r="H1126" t="s">
        <v>8223</v>
      </c>
      <c r="I1126" t="s">
        <v>8245</v>
      </c>
      <c r="J1126">
        <v>1430409651</v>
      </c>
      <c r="K1126">
        <v>1427817651</v>
      </c>
      <c r="L1126">
        <f>Table1[[#This Row],[launched_at]]/86400</f>
        <v>16525.667256944445</v>
      </c>
      <c r="M1126" s="5" t="str">
        <f>TEXT(Table1[[#This Row],[div/86400]],"yyyy/mm/dd")</f>
        <v>1945/03/29</v>
      </c>
      <c r="N1126" s="5">
        <f>Table1[[#This Row],[change to date]]+DATE(1970,1,1)</f>
        <v>42094</v>
      </c>
      <c r="O1126" t="b">
        <v>0</v>
      </c>
      <c r="P1126">
        <v>7</v>
      </c>
      <c r="Q1126" t="b">
        <v>0</v>
      </c>
      <c r="R1126" t="s">
        <v>8281</v>
      </c>
    </row>
    <row r="1127" spans="1:18" ht="43.2" x14ac:dyDescent="0.55000000000000004">
      <c r="A1127">
        <v>1125</v>
      </c>
      <c r="B1127" s="3" t="s">
        <v>1126</v>
      </c>
      <c r="C1127" s="3" t="s">
        <v>5235</v>
      </c>
      <c r="D1127" s="10">
        <v>3000</v>
      </c>
      <c r="E1127" s="12">
        <v>0</v>
      </c>
      <c r="F1127" s="14">
        <f>Table1[[#This Row],[pledged]]/Table1[[#This Row],[goal]]*100</f>
        <v>0</v>
      </c>
      <c r="G1127" t="s">
        <v>8220</v>
      </c>
      <c r="H1127" t="s">
        <v>8224</v>
      </c>
      <c r="I1127" t="s">
        <v>8246</v>
      </c>
      <c r="J1127">
        <v>1443193130</v>
      </c>
      <c r="K1127">
        <v>1438009130</v>
      </c>
      <c r="L1127">
        <f>Table1[[#This Row],[launched_at]]/86400</f>
        <v>16643.624189814815</v>
      </c>
      <c r="M1127" s="5" t="str">
        <f>TEXT(Table1[[#This Row],[div/86400]],"yyyy/mm/dd")</f>
        <v>1945/07/25</v>
      </c>
      <c r="N1127" s="5">
        <f>Table1[[#This Row],[change to date]]+DATE(1970,1,1)</f>
        <v>42212</v>
      </c>
      <c r="O1127" t="b">
        <v>0</v>
      </c>
      <c r="P1127">
        <v>0</v>
      </c>
      <c r="Q1127" t="b">
        <v>0</v>
      </c>
      <c r="R1127" t="s">
        <v>8281</v>
      </c>
    </row>
    <row r="1128" spans="1:18" ht="28.8" x14ac:dyDescent="0.55000000000000004">
      <c r="A1128">
        <v>1126</v>
      </c>
      <c r="B1128" s="3" t="s">
        <v>1127</v>
      </c>
      <c r="C1128" s="3" t="s">
        <v>5236</v>
      </c>
      <c r="D1128" s="10">
        <v>2000</v>
      </c>
      <c r="E1128" s="12">
        <v>10</v>
      </c>
      <c r="F1128" s="14">
        <f>Table1[[#This Row],[pledged]]/Table1[[#This Row],[goal]]*100</f>
        <v>0.5</v>
      </c>
      <c r="G1128" t="s">
        <v>8220</v>
      </c>
      <c r="H1128" t="s">
        <v>8223</v>
      </c>
      <c r="I1128" t="s">
        <v>8245</v>
      </c>
      <c r="J1128">
        <v>1468482694</v>
      </c>
      <c r="K1128">
        <v>1465890694</v>
      </c>
      <c r="L1128">
        <f>Table1[[#This Row],[launched_at]]/86400</f>
        <v>16966.327476851853</v>
      </c>
      <c r="M1128" s="5" t="str">
        <f>TEXT(Table1[[#This Row],[div/86400]],"yyyy/mm/dd")</f>
        <v>1946/06/13</v>
      </c>
      <c r="N1128" s="5">
        <f>Table1[[#This Row],[change to date]]+DATE(1970,1,1)</f>
        <v>42535</v>
      </c>
      <c r="O1128" t="b">
        <v>0</v>
      </c>
      <c r="P1128">
        <v>2</v>
      </c>
      <c r="Q1128" t="b">
        <v>0</v>
      </c>
      <c r="R1128" t="s">
        <v>8281</v>
      </c>
    </row>
    <row r="1129" spans="1:18" ht="43.2" x14ac:dyDescent="0.55000000000000004">
      <c r="A1129">
        <v>1127</v>
      </c>
      <c r="B1129" s="3" t="s">
        <v>1128</v>
      </c>
      <c r="C1129" s="3" t="s">
        <v>5237</v>
      </c>
      <c r="D1129" s="10">
        <v>35000</v>
      </c>
      <c r="E1129" s="12">
        <v>585</v>
      </c>
      <c r="F1129" s="14">
        <f>Table1[[#This Row],[pledged]]/Table1[[#This Row],[goal]]*100</f>
        <v>1.6714285714285713</v>
      </c>
      <c r="G1129" t="s">
        <v>8220</v>
      </c>
      <c r="H1129" t="s">
        <v>8223</v>
      </c>
      <c r="I1129" t="s">
        <v>8245</v>
      </c>
      <c r="J1129">
        <v>1416000600</v>
      </c>
      <c r="K1129">
        <v>1413318600</v>
      </c>
      <c r="L1129">
        <f>Table1[[#This Row],[launched_at]]/86400</f>
        <v>16357.854166666666</v>
      </c>
      <c r="M1129" s="5" t="str">
        <f>TEXT(Table1[[#This Row],[div/86400]],"yyyy/mm/dd")</f>
        <v>1944/10/12</v>
      </c>
      <c r="N1129" s="5">
        <f>Table1[[#This Row],[change to date]]+DATE(1970,1,1)</f>
        <v>41926</v>
      </c>
      <c r="O1129" t="b">
        <v>0</v>
      </c>
      <c r="P1129">
        <v>23</v>
      </c>
      <c r="Q1129" t="b">
        <v>0</v>
      </c>
      <c r="R1129" t="s">
        <v>8281</v>
      </c>
    </row>
    <row r="1130" spans="1:18" x14ac:dyDescent="0.55000000000000004">
      <c r="A1130">
        <v>1128</v>
      </c>
      <c r="B1130" s="3" t="s">
        <v>1129</v>
      </c>
      <c r="C1130" s="3" t="s">
        <v>5238</v>
      </c>
      <c r="D1130" s="10">
        <v>1000</v>
      </c>
      <c r="E1130" s="12">
        <v>1</v>
      </c>
      <c r="F1130" s="14">
        <f>Table1[[#This Row],[pledged]]/Table1[[#This Row],[goal]]*100</f>
        <v>0.1</v>
      </c>
      <c r="G1130" t="s">
        <v>8220</v>
      </c>
      <c r="H1130" t="s">
        <v>8224</v>
      </c>
      <c r="I1130" t="s">
        <v>8246</v>
      </c>
      <c r="J1130">
        <v>1407425717</v>
      </c>
      <c r="K1130">
        <v>1404833717</v>
      </c>
      <c r="L1130">
        <f>Table1[[#This Row],[launched_at]]/86400</f>
        <v>16259.649502314815</v>
      </c>
      <c r="M1130" s="5" t="str">
        <f>TEXT(Table1[[#This Row],[div/86400]],"yyyy/mm/dd")</f>
        <v>1944/07/06</v>
      </c>
      <c r="N1130" s="5">
        <f>Table1[[#This Row],[change to date]]+DATE(1970,1,1)</f>
        <v>41828</v>
      </c>
      <c r="O1130" t="b">
        <v>0</v>
      </c>
      <c r="P1130">
        <v>1</v>
      </c>
      <c r="Q1130" t="b">
        <v>0</v>
      </c>
      <c r="R1130" t="s">
        <v>8281</v>
      </c>
    </row>
    <row r="1131" spans="1:18" ht="43.2" x14ac:dyDescent="0.55000000000000004">
      <c r="A1131">
        <v>1129</v>
      </c>
      <c r="B1131" s="3" t="s">
        <v>1130</v>
      </c>
      <c r="C1131" s="3" t="s">
        <v>5239</v>
      </c>
      <c r="D1131" s="10">
        <v>20000</v>
      </c>
      <c r="E1131" s="12">
        <v>21</v>
      </c>
      <c r="F1131" s="14">
        <f>Table1[[#This Row],[pledged]]/Table1[[#This Row],[goal]]*100</f>
        <v>0.105</v>
      </c>
      <c r="G1131" t="s">
        <v>8220</v>
      </c>
      <c r="H1131" t="s">
        <v>8223</v>
      </c>
      <c r="I1131" t="s">
        <v>8245</v>
      </c>
      <c r="J1131">
        <v>1465107693</v>
      </c>
      <c r="K1131">
        <v>1462515693</v>
      </c>
      <c r="L1131">
        <f>Table1[[#This Row],[launched_at]]/86400</f>
        <v>16927.264965277776</v>
      </c>
      <c r="M1131" s="5" t="str">
        <f>TEXT(Table1[[#This Row],[div/86400]],"yyyy/mm/dd")</f>
        <v>1946/05/05</v>
      </c>
      <c r="N1131" s="5">
        <f>Table1[[#This Row],[change to date]]+DATE(1970,1,1)</f>
        <v>42496</v>
      </c>
      <c r="O1131" t="b">
        <v>0</v>
      </c>
      <c r="P1131">
        <v>2</v>
      </c>
      <c r="Q1131" t="b">
        <v>0</v>
      </c>
      <c r="R1131" t="s">
        <v>8281</v>
      </c>
    </row>
    <row r="1132" spans="1:18" ht="43.2" x14ac:dyDescent="0.55000000000000004">
      <c r="A1132">
        <v>1130</v>
      </c>
      <c r="B1132" s="3" t="s">
        <v>1131</v>
      </c>
      <c r="C1132" s="3" t="s">
        <v>5240</v>
      </c>
      <c r="D1132" s="10">
        <v>5000</v>
      </c>
      <c r="E1132" s="12">
        <v>11</v>
      </c>
      <c r="F1132" s="14">
        <f>Table1[[#This Row],[pledged]]/Table1[[#This Row],[goal]]*100</f>
        <v>0.22</v>
      </c>
      <c r="G1132" t="s">
        <v>8220</v>
      </c>
      <c r="H1132" t="s">
        <v>8223</v>
      </c>
      <c r="I1132" t="s">
        <v>8245</v>
      </c>
      <c r="J1132">
        <v>1416963300</v>
      </c>
      <c r="K1132">
        <v>1411775700</v>
      </c>
      <c r="L1132">
        <f>Table1[[#This Row],[launched_at]]/86400</f>
        <v>16339.996527777777</v>
      </c>
      <c r="M1132" s="5" t="str">
        <f>TEXT(Table1[[#This Row],[div/86400]],"yyyy/mm/dd")</f>
        <v>1944/09/24</v>
      </c>
      <c r="N1132" s="5">
        <f>Table1[[#This Row],[change to date]]+DATE(1970,1,1)</f>
        <v>41908</v>
      </c>
      <c r="O1132" t="b">
        <v>0</v>
      </c>
      <c r="P1132">
        <v>3</v>
      </c>
      <c r="Q1132" t="b">
        <v>0</v>
      </c>
      <c r="R1132" t="s">
        <v>8281</v>
      </c>
    </row>
    <row r="1133" spans="1:18" ht="43.2" x14ac:dyDescent="0.55000000000000004">
      <c r="A1133">
        <v>1131</v>
      </c>
      <c r="B1133" s="3" t="s">
        <v>1132</v>
      </c>
      <c r="C1133" s="3" t="s">
        <v>5241</v>
      </c>
      <c r="D1133" s="10">
        <v>40000</v>
      </c>
      <c r="E1133" s="12">
        <v>0</v>
      </c>
      <c r="F1133" s="14">
        <f>Table1[[#This Row],[pledged]]/Table1[[#This Row],[goal]]*100</f>
        <v>0</v>
      </c>
      <c r="G1133" t="s">
        <v>8220</v>
      </c>
      <c r="H1133" t="s">
        <v>8225</v>
      </c>
      <c r="I1133" t="s">
        <v>8247</v>
      </c>
      <c r="J1133">
        <v>1450993668</v>
      </c>
      <c r="K1133">
        <v>1448401668</v>
      </c>
      <c r="L1133">
        <f>Table1[[#This Row],[launched_at]]/86400</f>
        <v>16763.908194444444</v>
      </c>
      <c r="M1133" s="5" t="str">
        <f>TEXT(Table1[[#This Row],[div/86400]],"yyyy/mm/dd")</f>
        <v>1945/11/22</v>
      </c>
      <c r="N1133" s="5">
        <f>Table1[[#This Row],[change to date]]+DATE(1970,1,1)</f>
        <v>42332</v>
      </c>
      <c r="O1133" t="b">
        <v>0</v>
      </c>
      <c r="P1133">
        <v>0</v>
      </c>
      <c r="Q1133" t="b">
        <v>0</v>
      </c>
      <c r="R1133" t="s">
        <v>8281</v>
      </c>
    </row>
    <row r="1134" spans="1:18" ht="43.2" x14ac:dyDescent="0.55000000000000004">
      <c r="A1134">
        <v>1132</v>
      </c>
      <c r="B1134" s="3" t="s">
        <v>1133</v>
      </c>
      <c r="C1134" s="3" t="s">
        <v>5242</v>
      </c>
      <c r="D1134" s="10">
        <v>10000</v>
      </c>
      <c r="E1134" s="12">
        <v>1438</v>
      </c>
      <c r="F1134" s="14">
        <f>Table1[[#This Row],[pledged]]/Table1[[#This Row],[goal]]*100</f>
        <v>14.38</v>
      </c>
      <c r="G1134" t="s">
        <v>8220</v>
      </c>
      <c r="H1134" t="s">
        <v>8228</v>
      </c>
      <c r="I1134" t="s">
        <v>8250</v>
      </c>
      <c r="J1134">
        <v>1483238771</v>
      </c>
      <c r="K1134">
        <v>1480646771</v>
      </c>
      <c r="L1134">
        <f>Table1[[#This Row],[launched_at]]/86400</f>
        <v>17137.115405092594</v>
      </c>
      <c r="M1134" s="5" t="str">
        <f>TEXT(Table1[[#This Row],[div/86400]],"yyyy/mm/dd")</f>
        <v>1946/12/01</v>
      </c>
      <c r="N1134" s="5">
        <f>Table1[[#This Row],[change to date]]+DATE(1970,1,1)</f>
        <v>42706</v>
      </c>
      <c r="O1134" t="b">
        <v>0</v>
      </c>
      <c r="P1134">
        <v>13</v>
      </c>
      <c r="Q1134" t="b">
        <v>0</v>
      </c>
      <c r="R1134" t="s">
        <v>8281</v>
      </c>
    </row>
    <row r="1135" spans="1:18" ht="43.2" x14ac:dyDescent="0.55000000000000004">
      <c r="A1135">
        <v>1133</v>
      </c>
      <c r="B1135" s="3" t="s">
        <v>1134</v>
      </c>
      <c r="C1135" s="3" t="s">
        <v>5243</v>
      </c>
      <c r="D1135" s="10">
        <v>3000</v>
      </c>
      <c r="E1135" s="12">
        <v>20</v>
      </c>
      <c r="F1135" s="14">
        <f>Table1[[#This Row],[pledged]]/Table1[[#This Row],[goal]]*100</f>
        <v>0.66666666666666674</v>
      </c>
      <c r="G1135" t="s">
        <v>8220</v>
      </c>
      <c r="H1135" t="s">
        <v>8224</v>
      </c>
      <c r="I1135" t="s">
        <v>8246</v>
      </c>
      <c r="J1135">
        <v>1406799981</v>
      </c>
      <c r="K1135">
        <v>1404207981</v>
      </c>
      <c r="L1135">
        <f>Table1[[#This Row],[launched_at]]/86400</f>
        <v>16252.407187500001</v>
      </c>
      <c r="M1135" s="5" t="str">
        <f>TEXT(Table1[[#This Row],[div/86400]],"yyyy/mm/dd")</f>
        <v>1944/06/29</v>
      </c>
      <c r="N1135" s="5">
        <f>Table1[[#This Row],[change to date]]+DATE(1970,1,1)</f>
        <v>41821</v>
      </c>
      <c r="O1135" t="b">
        <v>0</v>
      </c>
      <c r="P1135">
        <v>1</v>
      </c>
      <c r="Q1135" t="b">
        <v>0</v>
      </c>
      <c r="R1135" t="s">
        <v>8281</v>
      </c>
    </row>
    <row r="1136" spans="1:18" ht="43.2" x14ac:dyDescent="0.55000000000000004">
      <c r="A1136">
        <v>1134</v>
      </c>
      <c r="B1136" s="3" t="s">
        <v>1135</v>
      </c>
      <c r="C1136" s="3" t="s">
        <v>5244</v>
      </c>
      <c r="D1136" s="10">
        <v>25000</v>
      </c>
      <c r="E1136" s="12">
        <v>1</v>
      </c>
      <c r="F1136" s="14">
        <f>Table1[[#This Row],[pledged]]/Table1[[#This Row],[goal]]*100</f>
        <v>4.0000000000000001E-3</v>
      </c>
      <c r="G1136" t="s">
        <v>8220</v>
      </c>
      <c r="H1136" t="s">
        <v>8225</v>
      </c>
      <c r="I1136" t="s">
        <v>8247</v>
      </c>
      <c r="J1136">
        <v>1417235580</v>
      </c>
      <c r="K1136">
        <v>1416034228</v>
      </c>
      <c r="L1136">
        <f>Table1[[#This Row],[launched_at]]/86400</f>
        <v>16389.285046296296</v>
      </c>
      <c r="M1136" s="5" t="str">
        <f>TEXT(Table1[[#This Row],[div/86400]],"yyyy/mm/dd")</f>
        <v>1944/11/13</v>
      </c>
      <c r="N1136" s="5">
        <f>Table1[[#This Row],[change to date]]+DATE(1970,1,1)</f>
        <v>41958</v>
      </c>
      <c r="O1136" t="b">
        <v>0</v>
      </c>
      <c r="P1136">
        <v>1</v>
      </c>
      <c r="Q1136" t="b">
        <v>0</v>
      </c>
      <c r="R1136" t="s">
        <v>8281</v>
      </c>
    </row>
    <row r="1137" spans="1:18" ht="57.6" x14ac:dyDescent="0.55000000000000004">
      <c r="A1137">
        <v>1135</v>
      </c>
      <c r="B1137" s="3" t="s">
        <v>1136</v>
      </c>
      <c r="C1137" s="3" t="s">
        <v>5245</v>
      </c>
      <c r="D1137" s="10">
        <v>1000</v>
      </c>
      <c r="E1137" s="12">
        <v>50</v>
      </c>
      <c r="F1137" s="14">
        <f>Table1[[#This Row],[pledged]]/Table1[[#This Row],[goal]]*100</f>
        <v>5</v>
      </c>
      <c r="G1137" t="s">
        <v>8220</v>
      </c>
      <c r="H1137" t="s">
        <v>8235</v>
      </c>
      <c r="I1137" t="s">
        <v>8248</v>
      </c>
      <c r="J1137">
        <v>1470527094</v>
      </c>
      <c r="K1137">
        <v>1467935094</v>
      </c>
      <c r="L1137">
        <f>Table1[[#This Row],[launched_at]]/86400</f>
        <v>16989.98951388889</v>
      </c>
      <c r="M1137" s="5" t="str">
        <f>TEXT(Table1[[#This Row],[div/86400]],"yyyy/mm/dd")</f>
        <v>1946/07/06</v>
      </c>
      <c r="N1137" s="5">
        <f>Table1[[#This Row],[change to date]]+DATE(1970,1,1)</f>
        <v>42558</v>
      </c>
      <c r="O1137" t="b">
        <v>0</v>
      </c>
      <c r="P1137">
        <v>1</v>
      </c>
      <c r="Q1137" t="b">
        <v>0</v>
      </c>
      <c r="R1137" t="s">
        <v>8281</v>
      </c>
    </row>
    <row r="1138" spans="1:18" ht="43.2" x14ac:dyDescent="0.55000000000000004">
      <c r="A1138">
        <v>1136</v>
      </c>
      <c r="B1138" s="3" t="s">
        <v>1137</v>
      </c>
      <c r="C1138" s="3" t="s">
        <v>5246</v>
      </c>
      <c r="D1138" s="10">
        <v>4190</v>
      </c>
      <c r="E1138" s="12">
        <v>270</v>
      </c>
      <c r="F1138" s="14">
        <f>Table1[[#This Row],[pledged]]/Table1[[#This Row],[goal]]*100</f>
        <v>6.4439140811455857</v>
      </c>
      <c r="G1138" t="s">
        <v>8220</v>
      </c>
      <c r="H1138" t="s">
        <v>8229</v>
      </c>
      <c r="I1138" t="s">
        <v>8248</v>
      </c>
      <c r="J1138">
        <v>1450541229</v>
      </c>
      <c r="K1138">
        <v>1447949229</v>
      </c>
      <c r="L1138">
        <f>Table1[[#This Row],[launched_at]]/86400</f>
        <v>16758.671631944446</v>
      </c>
      <c r="M1138" s="5" t="str">
        <f>TEXT(Table1[[#This Row],[div/86400]],"yyyy/mm/dd")</f>
        <v>1945/11/17</v>
      </c>
      <c r="N1138" s="5">
        <f>Table1[[#This Row],[change to date]]+DATE(1970,1,1)</f>
        <v>42327</v>
      </c>
      <c r="O1138" t="b">
        <v>0</v>
      </c>
      <c r="P1138">
        <v>6</v>
      </c>
      <c r="Q1138" t="b">
        <v>0</v>
      </c>
      <c r="R1138" t="s">
        <v>8281</v>
      </c>
    </row>
    <row r="1139" spans="1:18" ht="43.2" x14ac:dyDescent="0.55000000000000004">
      <c r="A1139">
        <v>1137</v>
      </c>
      <c r="B1139" s="3" t="s">
        <v>1138</v>
      </c>
      <c r="C1139" s="3" t="s">
        <v>5247</v>
      </c>
      <c r="D1139" s="10">
        <v>25000</v>
      </c>
      <c r="E1139" s="12">
        <v>9875</v>
      </c>
      <c r="F1139" s="14">
        <f>Table1[[#This Row],[pledged]]/Table1[[#This Row],[goal]]*100</f>
        <v>39.5</v>
      </c>
      <c r="G1139" t="s">
        <v>8220</v>
      </c>
      <c r="H1139" t="s">
        <v>8223</v>
      </c>
      <c r="I1139" t="s">
        <v>8245</v>
      </c>
      <c r="J1139">
        <v>1461440421</v>
      </c>
      <c r="K1139">
        <v>1458848421</v>
      </c>
      <c r="L1139">
        <f>Table1[[#This Row],[launched_at]]/86400</f>
        <v>16884.819687499999</v>
      </c>
      <c r="M1139" s="5" t="str">
        <f>TEXT(Table1[[#This Row],[div/86400]],"yyyy/mm/dd")</f>
        <v>1946/03/23</v>
      </c>
      <c r="N1139" s="5">
        <f>Table1[[#This Row],[change to date]]+DATE(1970,1,1)</f>
        <v>42453</v>
      </c>
      <c r="O1139" t="b">
        <v>0</v>
      </c>
      <c r="P1139">
        <v>39</v>
      </c>
      <c r="Q1139" t="b">
        <v>0</v>
      </c>
      <c r="R1139" t="s">
        <v>8281</v>
      </c>
    </row>
    <row r="1140" spans="1:18" ht="43.2" x14ac:dyDescent="0.55000000000000004">
      <c r="A1140">
        <v>1138</v>
      </c>
      <c r="B1140" s="3" t="s">
        <v>1139</v>
      </c>
      <c r="C1140" s="3" t="s">
        <v>5248</v>
      </c>
      <c r="D1140" s="10">
        <v>35000</v>
      </c>
      <c r="E1140" s="12">
        <v>125</v>
      </c>
      <c r="F1140" s="14">
        <f>Table1[[#This Row],[pledged]]/Table1[[#This Row],[goal]]*100</f>
        <v>0.35714285714285715</v>
      </c>
      <c r="G1140" t="s">
        <v>8220</v>
      </c>
      <c r="H1140" t="s">
        <v>8223</v>
      </c>
      <c r="I1140" t="s">
        <v>8245</v>
      </c>
      <c r="J1140">
        <v>1485035131</v>
      </c>
      <c r="K1140">
        <v>1483307131</v>
      </c>
      <c r="L1140">
        <f>Table1[[#This Row],[launched_at]]/86400</f>
        <v>17167.906608796296</v>
      </c>
      <c r="M1140" s="5" t="str">
        <f>TEXT(Table1[[#This Row],[div/86400]],"yyyy/mm/dd")</f>
        <v>1946/12/31</v>
      </c>
      <c r="N1140" s="5">
        <f>Table1[[#This Row],[change to date]]+DATE(1970,1,1)</f>
        <v>42736</v>
      </c>
      <c r="O1140" t="b">
        <v>0</v>
      </c>
      <c r="P1140">
        <v>4</v>
      </c>
      <c r="Q1140" t="b">
        <v>0</v>
      </c>
      <c r="R1140" t="s">
        <v>8281</v>
      </c>
    </row>
    <row r="1141" spans="1:18" ht="43.2" x14ac:dyDescent="0.55000000000000004">
      <c r="A1141">
        <v>1139</v>
      </c>
      <c r="B1141" s="3" t="s">
        <v>1140</v>
      </c>
      <c r="C1141" s="3" t="s">
        <v>5249</v>
      </c>
      <c r="D1141" s="10">
        <v>8000</v>
      </c>
      <c r="E1141" s="12">
        <v>5</v>
      </c>
      <c r="F1141" s="14">
        <f>Table1[[#This Row],[pledged]]/Table1[[#This Row],[goal]]*100</f>
        <v>6.25E-2</v>
      </c>
      <c r="G1141" t="s">
        <v>8220</v>
      </c>
      <c r="H1141" t="s">
        <v>8223</v>
      </c>
      <c r="I1141" t="s">
        <v>8245</v>
      </c>
      <c r="J1141">
        <v>1420100426</v>
      </c>
      <c r="K1141">
        <v>1417508426</v>
      </c>
      <c r="L1141">
        <f>Table1[[#This Row],[launched_at]]/86400</f>
        <v>16406.34752314815</v>
      </c>
      <c r="M1141" s="5" t="str">
        <f>TEXT(Table1[[#This Row],[div/86400]],"yyyy/mm/dd")</f>
        <v>1944/11/30</v>
      </c>
      <c r="N1141" s="5">
        <f>Table1[[#This Row],[change to date]]+DATE(1970,1,1)</f>
        <v>41975</v>
      </c>
      <c r="O1141" t="b">
        <v>0</v>
      </c>
      <c r="P1141">
        <v>1</v>
      </c>
      <c r="Q1141" t="b">
        <v>0</v>
      </c>
      <c r="R1141" t="s">
        <v>8281</v>
      </c>
    </row>
    <row r="1142" spans="1:18" ht="43.2" x14ac:dyDescent="0.55000000000000004">
      <c r="A1142">
        <v>1140</v>
      </c>
      <c r="B1142" s="3" t="s">
        <v>1141</v>
      </c>
      <c r="C1142" s="3" t="s">
        <v>5250</v>
      </c>
      <c r="D1142" s="10">
        <v>5000</v>
      </c>
      <c r="E1142" s="12">
        <v>0</v>
      </c>
      <c r="F1142" s="14">
        <f>Table1[[#This Row],[pledged]]/Table1[[#This Row],[goal]]*100</f>
        <v>0</v>
      </c>
      <c r="G1142" t="s">
        <v>8220</v>
      </c>
      <c r="H1142" t="s">
        <v>8224</v>
      </c>
      <c r="I1142" t="s">
        <v>8246</v>
      </c>
      <c r="J1142">
        <v>1438859121</v>
      </c>
      <c r="K1142">
        <v>1436267121</v>
      </c>
      <c r="L1142">
        <f>Table1[[#This Row],[launched_at]]/86400</f>
        <v>16623.462048611113</v>
      </c>
      <c r="M1142" s="5" t="str">
        <f>TEXT(Table1[[#This Row],[div/86400]],"yyyy/mm/dd")</f>
        <v>1945/07/05</v>
      </c>
      <c r="N1142" s="5">
        <f>Table1[[#This Row],[change to date]]+DATE(1970,1,1)</f>
        <v>42192</v>
      </c>
      <c r="O1142" t="b">
        <v>0</v>
      </c>
      <c r="P1142">
        <v>0</v>
      </c>
      <c r="Q1142" t="b">
        <v>0</v>
      </c>
      <c r="R1142" t="s">
        <v>8281</v>
      </c>
    </row>
    <row r="1143" spans="1:18" x14ac:dyDescent="0.55000000000000004">
      <c r="A1143">
        <v>1141</v>
      </c>
      <c r="B1143" s="3" t="s">
        <v>1142</v>
      </c>
      <c r="C1143" s="3" t="s">
        <v>5251</v>
      </c>
      <c r="D1143" s="10">
        <v>500</v>
      </c>
      <c r="E1143" s="12">
        <v>0</v>
      </c>
      <c r="F1143" s="14">
        <f>Table1[[#This Row],[pledged]]/Table1[[#This Row],[goal]]*100</f>
        <v>0</v>
      </c>
      <c r="G1143" t="s">
        <v>8220</v>
      </c>
      <c r="H1143" t="s">
        <v>8235</v>
      </c>
      <c r="I1143" t="s">
        <v>8248</v>
      </c>
      <c r="J1143">
        <v>1436460450</v>
      </c>
      <c r="K1143">
        <v>1433868450</v>
      </c>
      <c r="L1143">
        <f>Table1[[#This Row],[launched_at]]/86400</f>
        <v>16595.699652777777</v>
      </c>
      <c r="M1143" s="5" t="str">
        <f>TEXT(Table1[[#This Row],[div/86400]],"yyyy/mm/dd")</f>
        <v>1945/06/07</v>
      </c>
      <c r="N1143" s="5">
        <f>Table1[[#This Row],[change to date]]+DATE(1970,1,1)</f>
        <v>42164</v>
      </c>
      <c r="O1143" t="b">
        <v>0</v>
      </c>
      <c r="P1143">
        <v>0</v>
      </c>
      <c r="Q1143" t="b">
        <v>0</v>
      </c>
      <c r="R1143" t="s">
        <v>8281</v>
      </c>
    </row>
    <row r="1144" spans="1:18" ht="43.2" x14ac:dyDescent="0.55000000000000004">
      <c r="A1144">
        <v>1142</v>
      </c>
      <c r="B1144" s="3" t="s">
        <v>1143</v>
      </c>
      <c r="C1144" s="3" t="s">
        <v>5252</v>
      </c>
      <c r="D1144" s="10">
        <v>4000</v>
      </c>
      <c r="E1144" s="12">
        <v>0</v>
      </c>
      <c r="F1144" s="14">
        <f>Table1[[#This Row],[pledged]]/Table1[[#This Row],[goal]]*100</f>
        <v>0</v>
      </c>
      <c r="G1144" t="s">
        <v>8220</v>
      </c>
      <c r="H1144" t="s">
        <v>8223</v>
      </c>
      <c r="I1144" t="s">
        <v>8245</v>
      </c>
      <c r="J1144">
        <v>1424131727</v>
      </c>
      <c r="K1144">
        <v>1421539727</v>
      </c>
      <c r="L1144">
        <f>Table1[[#This Row],[launched_at]]/86400</f>
        <v>16453.006099537037</v>
      </c>
      <c r="M1144" s="5" t="str">
        <f>TEXT(Table1[[#This Row],[div/86400]],"yyyy/mm/dd")</f>
        <v>1945/01/16</v>
      </c>
      <c r="N1144" s="5">
        <f>Table1[[#This Row],[change to date]]+DATE(1970,1,1)</f>
        <v>42022</v>
      </c>
      <c r="O1144" t="b">
        <v>0</v>
      </c>
      <c r="P1144">
        <v>0</v>
      </c>
      <c r="Q1144" t="b">
        <v>0</v>
      </c>
      <c r="R1144" t="s">
        <v>8281</v>
      </c>
    </row>
    <row r="1145" spans="1:18" ht="43.2" x14ac:dyDescent="0.55000000000000004">
      <c r="A1145">
        <v>1143</v>
      </c>
      <c r="B1145" s="3" t="s">
        <v>1144</v>
      </c>
      <c r="C1145" s="3" t="s">
        <v>5253</v>
      </c>
      <c r="D1145" s="10">
        <v>45000</v>
      </c>
      <c r="E1145" s="12">
        <v>186</v>
      </c>
      <c r="F1145" s="14">
        <f>Table1[[#This Row],[pledged]]/Table1[[#This Row],[goal]]*100</f>
        <v>0.41333333333333333</v>
      </c>
      <c r="G1145" t="s">
        <v>8220</v>
      </c>
      <c r="H1145" t="s">
        <v>8223</v>
      </c>
      <c r="I1145" t="s">
        <v>8245</v>
      </c>
      <c r="J1145">
        <v>1450327126</v>
      </c>
      <c r="K1145">
        <v>1447735126</v>
      </c>
      <c r="L1145">
        <f>Table1[[#This Row],[launched_at]]/86400</f>
        <v>16756.193587962964</v>
      </c>
      <c r="M1145" s="5" t="str">
        <f>TEXT(Table1[[#This Row],[div/86400]],"yyyy/mm/dd")</f>
        <v>1945/11/15</v>
      </c>
      <c r="N1145" s="5">
        <f>Table1[[#This Row],[change to date]]+DATE(1970,1,1)</f>
        <v>42325</v>
      </c>
      <c r="O1145" t="b">
        <v>0</v>
      </c>
      <c r="P1145">
        <v>8</v>
      </c>
      <c r="Q1145" t="b">
        <v>0</v>
      </c>
      <c r="R1145" t="s">
        <v>8281</v>
      </c>
    </row>
    <row r="1146" spans="1:18" ht="43.2" x14ac:dyDescent="0.55000000000000004">
      <c r="A1146">
        <v>1144</v>
      </c>
      <c r="B1146" s="3" t="s">
        <v>1145</v>
      </c>
      <c r="C1146" s="3" t="s">
        <v>5254</v>
      </c>
      <c r="D1146" s="10">
        <v>9300</v>
      </c>
      <c r="E1146" s="12">
        <v>0</v>
      </c>
      <c r="F1146" s="14">
        <f>Table1[[#This Row],[pledged]]/Table1[[#This Row],[goal]]*100</f>
        <v>0</v>
      </c>
      <c r="G1146" t="s">
        <v>8220</v>
      </c>
      <c r="H1146" t="s">
        <v>8223</v>
      </c>
      <c r="I1146" t="s">
        <v>8245</v>
      </c>
      <c r="J1146">
        <v>1430281320</v>
      </c>
      <c r="K1146">
        <v>1427689320</v>
      </c>
      <c r="L1146">
        <f>Table1[[#This Row],[launched_at]]/86400</f>
        <v>16524.181944444445</v>
      </c>
      <c r="M1146" s="5" t="str">
        <f>TEXT(Table1[[#This Row],[div/86400]],"yyyy/mm/dd")</f>
        <v>1945/03/28</v>
      </c>
      <c r="N1146" s="5">
        <f>Table1[[#This Row],[change to date]]+DATE(1970,1,1)</f>
        <v>42093</v>
      </c>
      <c r="O1146" t="b">
        <v>0</v>
      </c>
      <c r="P1146">
        <v>0</v>
      </c>
      <c r="Q1146" t="b">
        <v>0</v>
      </c>
      <c r="R1146" t="s">
        <v>8282</v>
      </c>
    </row>
    <row r="1147" spans="1:18" ht="28.8" x14ac:dyDescent="0.55000000000000004">
      <c r="A1147">
        <v>1145</v>
      </c>
      <c r="B1147" s="3" t="s">
        <v>1146</v>
      </c>
      <c r="C1147" s="3" t="s">
        <v>5255</v>
      </c>
      <c r="D1147" s="10">
        <v>80000</v>
      </c>
      <c r="E1147" s="12">
        <v>100</v>
      </c>
      <c r="F1147" s="14">
        <f>Table1[[#This Row],[pledged]]/Table1[[#This Row],[goal]]*100</f>
        <v>0.125</v>
      </c>
      <c r="G1147" t="s">
        <v>8220</v>
      </c>
      <c r="H1147" t="s">
        <v>8223</v>
      </c>
      <c r="I1147" t="s">
        <v>8245</v>
      </c>
      <c r="J1147">
        <v>1412272592</v>
      </c>
      <c r="K1147">
        <v>1407088592</v>
      </c>
      <c r="L1147">
        <f>Table1[[#This Row],[launched_at]]/86400</f>
        <v>16285.747592592592</v>
      </c>
      <c r="M1147" s="5" t="str">
        <f>TEXT(Table1[[#This Row],[div/86400]],"yyyy/mm/dd")</f>
        <v>1944/08/01</v>
      </c>
      <c r="N1147" s="5">
        <f>Table1[[#This Row],[change to date]]+DATE(1970,1,1)</f>
        <v>41854</v>
      </c>
      <c r="O1147" t="b">
        <v>0</v>
      </c>
      <c r="P1147">
        <v>1</v>
      </c>
      <c r="Q1147" t="b">
        <v>0</v>
      </c>
      <c r="R1147" t="s">
        <v>8282</v>
      </c>
    </row>
    <row r="1148" spans="1:18" ht="28.8" x14ac:dyDescent="0.55000000000000004">
      <c r="A1148">
        <v>1146</v>
      </c>
      <c r="B1148" s="3" t="s">
        <v>1147</v>
      </c>
      <c r="C1148" s="3" t="s">
        <v>5256</v>
      </c>
      <c r="D1148" s="10">
        <v>6000</v>
      </c>
      <c r="E1148" s="12">
        <v>530</v>
      </c>
      <c r="F1148" s="14">
        <f>Table1[[#This Row],[pledged]]/Table1[[#This Row],[goal]]*100</f>
        <v>8.8333333333333339</v>
      </c>
      <c r="G1148" t="s">
        <v>8220</v>
      </c>
      <c r="H1148" t="s">
        <v>8223</v>
      </c>
      <c r="I1148" t="s">
        <v>8245</v>
      </c>
      <c r="J1148">
        <v>1399071173</v>
      </c>
      <c r="K1148">
        <v>1395787973</v>
      </c>
      <c r="L1148">
        <f>Table1[[#This Row],[launched_at]]/86400</f>
        <v>16154.953391203704</v>
      </c>
      <c r="M1148" s="5" t="str">
        <f>TEXT(Table1[[#This Row],[div/86400]],"yyyy/mm/dd")</f>
        <v>1944/03/23</v>
      </c>
      <c r="N1148" s="5">
        <f>Table1[[#This Row],[change to date]]+DATE(1970,1,1)</f>
        <v>41723</v>
      </c>
      <c r="O1148" t="b">
        <v>0</v>
      </c>
      <c r="P1148">
        <v>12</v>
      </c>
      <c r="Q1148" t="b">
        <v>0</v>
      </c>
      <c r="R1148" t="s">
        <v>8282</v>
      </c>
    </row>
    <row r="1149" spans="1:18" ht="43.2" x14ac:dyDescent="0.55000000000000004">
      <c r="A1149">
        <v>1147</v>
      </c>
      <c r="B1149" s="3" t="s">
        <v>1148</v>
      </c>
      <c r="C1149" s="3" t="s">
        <v>5257</v>
      </c>
      <c r="D1149" s="10">
        <v>25000</v>
      </c>
      <c r="E1149" s="12">
        <v>0</v>
      </c>
      <c r="F1149" s="14">
        <f>Table1[[#This Row],[pledged]]/Table1[[#This Row],[goal]]*100</f>
        <v>0</v>
      </c>
      <c r="G1149" t="s">
        <v>8220</v>
      </c>
      <c r="H1149" t="s">
        <v>8228</v>
      </c>
      <c r="I1149" t="s">
        <v>8250</v>
      </c>
      <c r="J1149">
        <v>1413760783</v>
      </c>
      <c r="K1149">
        <v>1408576783</v>
      </c>
      <c r="L1149">
        <f>Table1[[#This Row],[launched_at]]/86400</f>
        <v>16302.972025462963</v>
      </c>
      <c r="M1149" s="5" t="str">
        <f>TEXT(Table1[[#This Row],[div/86400]],"yyyy/mm/dd")</f>
        <v>1944/08/18</v>
      </c>
      <c r="N1149" s="5">
        <f>Table1[[#This Row],[change to date]]+DATE(1970,1,1)</f>
        <v>41871</v>
      </c>
      <c r="O1149" t="b">
        <v>0</v>
      </c>
      <c r="P1149">
        <v>0</v>
      </c>
      <c r="Q1149" t="b">
        <v>0</v>
      </c>
      <c r="R1149" t="s">
        <v>8282</v>
      </c>
    </row>
    <row r="1150" spans="1:18" ht="28.8" x14ac:dyDescent="0.55000000000000004">
      <c r="A1150">
        <v>1148</v>
      </c>
      <c r="B1150" s="3" t="s">
        <v>1149</v>
      </c>
      <c r="C1150" s="3" t="s">
        <v>5258</v>
      </c>
      <c r="D1150" s="10">
        <v>15000</v>
      </c>
      <c r="E1150" s="12">
        <v>73</v>
      </c>
      <c r="F1150" s="14">
        <f>Table1[[#This Row],[pledged]]/Table1[[#This Row],[goal]]*100</f>
        <v>0.48666666666666669</v>
      </c>
      <c r="G1150" t="s">
        <v>8220</v>
      </c>
      <c r="H1150" t="s">
        <v>8223</v>
      </c>
      <c r="I1150" t="s">
        <v>8245</v>
      </c>
      <c r="J1150">
        <v>1480568781</v>
      </c>
      <c r="K1150">
        <v>1477973181</v>
      </c>
      <c r="L1150">
        <f>Table1[[#This Row],[launched_at]]/86400</f>
        <v>17106.171076388888</v>
      </c>
      <c r="M1150" s="5" t="str">
        <f>TEXT(Table1[[#This Row],[div/86400]],"yyyy/mm/dd")</f>
        <v>1946/10/31</v>
      </c>
      <c r="N1150" s="5">
        <f>Table1[[#This Row],[change to date]]+DATE(1970,1,1)</f>
        <v>42675</v>
      </c>
      <c r="O1150" t="b">
        <v>0</v>
      </c>
      <c r="P1150">
        <v>3</v>
      </c>
      <c r="Q1150" t="b">
        <v>0</v>
      </c>
      <c r="R1150" t="s">
        <v>8282</v>
      </c>
    </row>
    <row r="1151" spans="1:18" ht="28.8" x14ac:dyDescent="0.55000000000000004">
      <c r="A1151">
        <v>1149</v>
      </c>
      <c r="B1151" s="3" t="s">
        <v>1150</v>
      </c>
      <c r="C1151" s="3" t="s">
        <v>5259</v>
      </c>
      <c r="D1151" s="10">
        <v>50000</v>
      </c>
      <c r="E1151" s="12">
        <v>75</v>
      </c>
      <c r="F1151" s="14">
        <f>Table1[[#This Row],[pledged]]/Table1[[#This Row],[goal]]*100</f>
        <v>0.15</v>
      </c>
      <c r="G1151" t="s">
        <v>8220</v>
      </c>
      <c r="H1151" t="s">
        <v>8223</v>
      </c>
      <c r="I1151" t="s">
        <v>8245</v>
      </c>
      <c r="J1151">
        <v>1466096566</v>
      </c>
      <c r="K1151">
        <v>1463504566</v>
      </c>
      <c r="L1151">
        <f>Table1[[#This Row],[launched_at]]/86400</f>
        <v>16938.71025462963</v>
      </c>
      <c r="M1151" s="5" t="str">
        <f>TEXT(Table1[[#This Row],[div/86400]],"yyyy/mm/dd")</f>
        <v>1946/05/16</v>
      </c>
      <c r="N1151" s="5">
        <f>Table1[[#This Row],[change to date]]+DATE(1970,1,1)</f>
        <v>42507</v>
      </c>
      <c r="O1151" t="b">
        <v>0</v>
      </c>
      <c r="P1151">
        <v>2</v>
      </c>
      <c r="Q1151" t="b">
        <v>0</v>
      </c>
      <c r="R1151" t="s">
        <v>8282</v>
      </c>
    </row>
    <row r="1152" spans="1:18" ht="28.8" x14ac:dyDescent="0.55000000000000004">
      <c r="A1152">
        <v>1150</v>
      </c>
      <c r="B1152" s="3" t="s">
        <v>1151</v>
      </c>
      <c r="C1152" s="3" t="s">
        <v>5260</v>
      </c>
      <c r="D1152" s="10">
        <v>2500</v>
      </c>
      <c r="E1152" s="12">
        <v>252</v>
      </c>
      <c r="F1152" s="14">
        <f>Table1[[#This Row],[pledged]]/Table1[[#This Row],[goal]]*100</f>
        <v>10.08</v>
      </c>
      <c r="G1152" t="s">
        <v>8220</v>
      </c>
      <c r="H1152" t="s">
        <v>8223</v>
      </c>
      <c r="I1152" t="s">
        <v>8245</v>
      </c>
      <c r="J1152">
        <v>1452293675</v>
      </c>
      <c r="K1152">
        <v>1447109675</v>
      </c>
      <c r="L1152">
        <f>Table1[[#This Row],[launched_at]]/86400</f>
        <v>16748.954571759259</v>
      </c>
      <c r="M1152" s="5" t="str">
        <f>TEXT(Table1[[#This Row],[div/86400]],"yyyy/mm/dd")</f>
        <v>1945/11/07</v>
      </c>
      <c r="N1152" s="5">
        <f>Table1[[#This Row],[change to date]]+DATE(1970,1,1)</f>
        <v>42317</v>
      </c>
      <c r="O1152" t="b">
        <v>0</v>
      </c>
      <c r="P1152">
        <v>6</v>
      </c>
      <c r="Q1152" t="b">
        <v>0</v>
      </c>
      <c r="R1152" t="s">
        <v>8282</v>
      </c>
    </row>
    <row r="1153" spans="1:18" ht="43.2" x14ac:dyDescent="0.55000000000000004">
      <c r="A1153">
        <v>1151</v>
      </c>
      <c r="B1153" s="3" t="s">
        <v>1152</v>
      </c>
      <c r="C1153" s="3" t="s">
        <v>5261</v>
      </c>
      <c r="D1153" s="10">
        <v>25000</v>
      </c>
      <c r="E1153" s="12">
        <v>0</v>
      </c>
      <c r="F1153" s="14">
        <f>Table1[[#This Row],[pledged]]/Table1[[#This Row],[goal]]*100</f>
        <v>0</v>
      </c>
      <c r="G1153" t="s">
        <v>8220</v>
      </c>
      <c r="H1153" t="s">
        <v>8223</v>
      </c>
      <c r="I1153" t="s">
        <v>8245</v>
      </c>
      <c r="J1153">
        <v>1441592863</v>
      </c>
      <c r="K1153">
        <v>1439000863</v>
      </c>
      <c r="L1153">
        <f>Table1[[#This Row],[launched_at]]/86400</f>
        <v>16655.10258101852</v>
      </c>
      <c r="M1153" s="5" t="str">
        <f>TEXT(Table1[[#This Row],[div/86400]],"yyyy/mm/dd")</f>
        <v>1945/08/06</v>
      </c>
      <c r="N1153" s="5">
        <f>Table1[[#This Row],[change to date]]+DATE(1970,1,1)</f>
        <v>42224</v>
      </c>
      <c r="O1153" t="b">
        <v>0</v>
      </c>
      <c r="P1153">
        <v>0</v>
      </c>
      <c r="Q1153" t="b">
        <v>0</v>
      </c>
      <c r="R1153" t="s">
        <v>8282</v>
      </c>
    </row>
    <row r="1154" spans="1:18" x14ac:dyDescent="0.55000000000000004">
      <c r="A1154">
        <v>1152</v>
      </c>
      <c r="B1154" s="3" t="s">
        <v>1153</v>
      </c>
      <c r="C1154" s="3" t="s">
        <v>5262</v>
      </c>
      <c r="D1154" s="10">
        <v>16000</v>
      </c>
      <c r="E1154" s="12">
        <v>911</v>
      </c>
      <c r="F1154" s="14">
        <f>Table1[[#This Row],[pledged]]/Table1[[#This Row],[goal]]*100</f>
        <v>5.6937500000000005</v>
      </c>
      <c r="G1154" t="s">
        <v>8220</v>
      </c>
      <c r="H1154" t="s">
        <v>8223</v>
      </c>
      <c r="I1154" t="s">
        <v>8245</v>
      </c>
      <c r="J1154">
        <v>1431709312</v>
      </c>
      <c r="K1154">
        <v>1429117312</v>
      </c>
      <c r="L1154">
        <f>Table1[[#This Row],[launched_at]]/86400</f>
        <v>16540.709629629629</v>
      </c>
      <c r="M1154" s="5" t="str">
        <f>TEXT(Table1[[#This Row],[div/86400]],"yyyy/mm/dd")</f>
        <v>1945/04/13</v>
      </c>
      <c r="N1154" s="5">
        <f>Table1[[#This Row],[change to date]]+DATE(1970,1,1)</f>
        <v>42109</v>
      </c>
      <c r="O1154" t="b">
        <v>0</v>
      </c>
      <c r="P1154">
        <v>15</v>
      </c>
      <c r="Q1154" t="b">
        <v>0</v>
      </c>
      <c r="R1154" t="s">
        <v>8282</v>
      </c>
    </row>
    <row r="1155" spans="1:18" ht="28.8" x14ac:dyDescent="0.55000000000000004">
      <c r="A1155">
        <v>1153</v>
      </c>
      <c r="B1155" s="3" t="s">
        <v>1154</v>
      </c>
      <c r="C1155" s="3" t="s">
        <v>5263</v>
      </c>
      <c r="D1155" s="10">
        <v>8000</v>
      </c>
      <c r="E1155" s="12">
        <v>50</v>
      </c>
      <c r="F1155" s="14">
        <f>Table1[[#This Row],[pledged]]/Table1[[#This Row],[goal]]*100</f>
        <v>0.625</v>
      </c>
      <c r="G1155" t="s">
        <v>8220</v>
      </c>
      <c r="H1155" t="s">
        <v>8223</v>
      </c>
      <c r="I1155" t="s">
        <v>8245</v>
      </c>
      <c r="J1155">
        <v>1434647305</v>
      </c>
      <c r="K1155">
        <v>1432055305</v>
      </c>
      <c r="L1155">
        <f>Table1[[#This Row],[launched_at]]/86400</f>
        <v>16574.714178240742</v>
      </c>
      <c r="M1155" s="5" t="str">
        <f>TEXT(Table1[[#This Row],[div/86400]],"yyyy/mm/dd")</f>
        <v>1945/05/17</v>
      </c>
      <c r="N1155" s="5">
        <f>Table1[[#This Row],[change to date]]+DATE(1970,1,1)</f>
        <v>42143</v>
      </c>
      <c r="O1155" t="b">
        <v>0</v>
      </c>
      <c r="P1155">
        <v>1</v>
      </c>
      <c r="Q1155" t="b">
        <v>0</v>
      </c>
      <c r="R1155" t="s">
        <v>8282</v>
      </c>
    </row>
    <row r="1156" spans="1:18" ht="43.2" x14ac:dyDescent="0.55000000000000004">
      <c r="A1156">
        <v>1154</v>
      </c>
      <c r="B1156" s="3" t="s">
        <v>1155</v>
      </c>
      <c r="C1156" s="3" t="s">
        <v>5264</v>
      </c>
      <c r="D1156" s="10">
        <v>5000</v>
      </c>
      <c r="E1156" s="12">
        <v>325</v>
      </c>
      <c r="F1156" s="14">
        <f>Table1[[#This Row],[pledged]]/Table1[[#This Row],[goal]]*100</f>
        <v>6.5</v>
      </c>
      <c r="G1156" t="s">
        <v>8220</v>
      </c>
      <c r="H1156" t="s">
        <v>8223</v>
      </c>
      <c r="I1156" t="s">
        <v>8245</v>
      </c>
      <c r="J1156">
        <v>1441507006</v>
      </c>
      <c r="K1156">
        <v>1438915006</v>
      </c>
      <c r="L1156">
        <f>Table1[[#This Row],[launched_at]]/86400</f>
        <v>16654.108865740742</v>
      </c>
      <c r="M1156" s="5" t="str">
        <f>TEXT(Table1[[#This Row],[div/86400]],"yyyy/mm/dd")</f>
        <v>1945/08/05</v>
      </c>
      <c r="N1156" s="5">
        <f>Table1[[#This Row],[change to date]]+DATE(1970,1,1)</f>
        <v>42223</v>
      </c>
      <c r="O1156" t="b">
        <v>0</v>
      </c>
      <c r="P1156">
        <v>3</v>
      </c>
      <c r="Q1156" t="b">
        <v>0</v>
      </c>
      <c r="R1156" t="s">
        <v>8282</v>
      </c>
    </row>
    <row r="1157" spans="1:18" ht="43.2" x14ac:dyDescent="0.55000000000000004">
      <c r="A1157">
        <v>1155</v>
      </c>
      <c r="B1157" s="3" t="s">
        <v>1156</v>
      </c>
      <c r="C1157" s="3" t="s">
        <v>5265</v>
      </c>
      <c r="D1157" s="10">
        <v>25000</v>
      </c>
      <c r="E1157" s="12">
        <v>188</v>
      </c>
      <c r="F1157" s="14">
        <f>Table1[[#This Row],[pledged]]/Table1[[#This Row],[goal]]*100</f>
        <v>0.752</v>
      </c>
      <c r="G1157" t="s">
        <v>8220</v>
      </c>
      <c r="H1157" t="s">
        <v>8223</v>
      </c>
      <c r="I1157" t="s">
        <v>8245</v>
      </c>
      <c r="J1157">
        <v>1408040408</v>
      </c>
      <c r="K1157">
        <v>1405448408</v>
      </c>
      <c r="L1157">
        <f>Table1[[#This Row],[launched_at]]/86400</f>
        <v>16266.763981481481</v>
      </c>
      <c r="M1157" s="5" t="str">
        <f>TEXT(Table1[[#This Row],[div/86400]],"yyyy/mm/dd")</f>
        <v>1944/07/13</v>
      </c>
      <c r="N1157" s="5">
        <f>Table1[[#This Row],[change to date]]+DATE(1970,1,1)</f>
        <v>41835</v>
      </c>
      <c r="O1157" t="b">
        <v>0</v>
      </c>
      <c r="P1157">
        <v>8</v>
      </c>
      <c r="Q1157" t="b">
        <v>0</v>
      </c>
      <c r="R1157" t="s">
        <v>8282</v>
      </c>
    </row>
    <row r="1158" spans="1:18" ht="43.2" x14ac:dyDescent="0.55000000000000004">
      <c r="A1158">
        <v>1156</v>
      </c>
      <c r="B1158" s="3" t="s">
        <v>1157</v>
      </c>
      <c r="C1158" s="3" t="s">
        <v>5266</v>
      </c>
      <c r="D1158" s="10">
        <v>6500</v>
      </c>
      <c r="E1158" s="12">
        <v>0</v>
      </c>
      <c r="F1158" s="14">
        <f>Table1[[#This Row],[pledged]]/Table1[[#This Row],[goal]]*100</f>
        <v>0</v>
      </c>
      <c r="G1158" t="s">
        <v>8220</v>
      </c>
      <c r="H1158" t="s">
        <v>8223</v>
      </c>
      <c r="I1158" t="s">
        <v>8245</v>
      </c>
      <c r="J1158">
        <v>1424742162</v>
      </c>
      <c r="K1158">
        <v>1422150162</v>
      </c>
      <c r="L1158">
        <f>Table1[[#This Row],[launched_at]]/86400</f>
        <v>16460.071319444443</v>
      </c>
      <c r="M1158" s="5" t="str">
        <f>TEXT(Table1[[#This Row],[div/86400]],"yyyy/mm/dd")</f>
        <v>1945/01/23</v>
      </c>
      <c r="N1158" s="5">
        <f>Table1[[#This Row],[change to date]]+DATE(1970,1,1)</f>
        <v>42029</v>
      </c>
      <c r="O1158" t="b">
        <v>0</v>
      </c>
      <c r="P1158">
        <v>0</v>
      </c>
      <c r="Q1158" t="b">
        <v>0</v>
      </c>
      <c r="R1158" t="s">
        <v>8282</v>
      </c>
    </row>
    <row r="1159" spans="1:18" ht="43.2" x14ac:dyDescent="0.55000000000000004">
      <c r="A1159">
        <v>1157</v>
      </c>
      <c r="B1159" s="3" t="s">
        <v>1158</v>
      </c>
      <c r="C1159" s="3" t="s">
        <v>5267</v>
      </c>
      <c r="D1159" s="10">
        <v>10000</v>
      </c>
      <c r="E1159" s="12">
        <v>151</v>
      </c>
      <c r="F1159" s="14">
        <f>Table1[[#This Row],[pledged]]/Table1[[#This Row],[goal]]*100</f>
        <v>1.51</v>
      </c>
      <c r="G1159" t="s">
        <v>8220</v>
      </c>
      <c r="H1159" t="s">
        <v>8223</v>
      </c>
      <c r="I1159" t="s">
        <v>8245</v>
      </c>
      <c r="J1159">
        <v>1417795480</v>
      </c>
      <c r="K1159">
        <v>1412607880</v>
      </c>
      <c r="L1159">
        <f>Table1[[#This Row],[launched_at]]/86400</f>
        <v>16349.628240740742</v>
      </c>
      <c r="M1159" s="5" t="str">
        <f>TEXT(Table1[[#This Row],[div/86400]],"yyyy/mm/dd")</f>
        <v>1944/10/04</v>
      </c>
      <c r="N1159" s="5">
        <f>Table1[[#This Row],[change to date]]+DATE(1970,1,1)</f>
        <v>41918</v>
      </c>
      <c r="O1159" t="b">
        <v>0</v>
      </c>
      <c r="P1159">
        <v>3</v>
      </c>
      <c r="Q1159" t="b">
        <v>0</v>
      </c>
      <c r="R1159" t="s">
        <v>8282</v>
      </c>
    </row>
    <row r="1160" spans="1:18" ht="43.2" x14ac:dyDescent="0.55000000000000004">
      <c r="A1160">
        <v>1158</v>
      </c>
      <c r="B1160" s="3" t="s">
        <v>1159</v>
      </c>
      <c r="C1160" s="3" t="s">
        <v>5268</v>
      </c>
      <c r="D1160" s="10">
        <v>7500</v>
      </c>
      <c r="E1160" s="12">
        <v>35</v>
      </c>
      <c r="F1160" s="14">
        <f>Table1[[#This Row],[pledged]]/Table1[[#This Row],[goal]]*100</f>
        <v>0.46666666666666673</v>
      </c>
      <c r="G1160" t="s">
        <v>8220</v>
      </c>
      <c r="H1160" t="s">
        <v>8223</v>
      </c>
      <c r="I1160" t="s">
        <v>8245</v>
      </c>
      <c r="J1160">
        <v>1418091128</v>
      </c>
      <c r="K1160">
        <v>1415499128</v>
      </c>
      <c r="L1160">
        <f>Table1[[#This Row],[launched_at]]/86400</f>
        <v>16383.09175925926</v>
      </c>
      <c r="M1160" s="5" t="str">
        <f>TEXT(Table1[[#This Row],[div/86400]],"yyyy/mm/dd")</f>
        <v>1944/11/07</v>
      </c>
      <c r="N1160" s="5">
        <f>Table1[[#This Row],[change to date]]+DATE(1970,1,1)</f>
        <v>41952</v>
      </c>
      <c r="O1160" t="b">
        <v>0</v>
      </c>
      <c r="P1160">
        <v>3</v>
      </c>
      <c r="Q1160" t="b">
        <v>0</v>
      </c>
      <c r="R1160" t="s">
        <v>8282</v>
      </c>
    </row>
    <row r="1161" spans="1:18" ht="43.2" x14ac:dyDescent="0.55000000000000004">
      <c r="A1161">
        <v>1159</v>
      </c>
      <c r="B1161" s="3" t="s">
        <v>1160</v>
      </c>
      <c r="C1161" s="3" t="s">
        <v>5269</v>
      </c>
      <c r="D1161" s="10">
        <v>6750</v>
      </c>
      <c r="E1161" s="12">
        <v>0</v>
      </c>
      <c r="F1161" s="14">
        <f>Table1[[#This Row],[pledged]]/Table1[[#This Row],[goal]]*100</f>
        <v>0</v>
      </c>
      <c r="G1161" t="s">
        <v>8220</v>
      </c>
      <c r="H1161" t="s">
        <v>8223</v>
      </c>
      <c r="I1161" t="s">
        <v>8245</v>
      </c>
      <c r="J1161">
        <v>1435679100</v>
      </c>
      <c r="K1161">
        <v>1433006765</v>
      </c>
      <c r="L1161">
        <f>Table1[[#This Row],[launched_at]]/86400</f>
        <v>16585.726446759258</v>
      </c>
      <c r="M1161" s="5" t="str">
        <f>TEXT(Table1[[#This Row],[div/86400]],"yyyy/mm/dd")</f>
        <v>1945/05/28</v>
      </c>
      <c r="N1161" s="5">
        <f>Table1[[#This Row],[change to date]]+DATE(1970,1,1)</f>
        <v>42154</v>
      </c>
      <c r="O1161" t="b">
        <v>0</v>
      </c>
      <c r="P1161">
        <v>0</v>
      </c>
      <c r="Q1161" t="b">
        <v>0</v>
      </c>
      <c r="R1161" t="s">
        <v>8282</v>
      </c>
    </row>
    <row r="1162" spans="1:18" ht="43.2" x14ac:dyDescent="0.55000000000000004">
      <c r="A1162">
        <v>1160</v>
      </c>
      <c r="B1162" s="3" t="s">
        <v>1161</v>
      </c>
      <c r="C1162" s="3" t="s">
        <v>5270</v>
      </c>
      <c r="D1162" s="10">
        <v>30000</v>
      </c>
      <c r="E1162" s="12">
        <v>1155</v>
      </c>
      <c r="F1162" s="14">
        <f>Table1[[#This Row],[pledged]]/Table1[[#This Row],[goal]]*100</f>
        <v>3.85</v>
      </c>
      <c r="G1162" t="s">
        <v>8220</v>
      </c>
      <c r="H1162" t="s">
        <v>8223</v>
      </c>
      <c r="I1162" t="s">
        <v>8245</v>
      </c>
      <c r="J1162">
        <v>1427510586</v>
      </c>
      <c r="K1162">
        <v>1424922186</v>
      </c>
      <c r="L1162">
        <f>Table1[[#This Row],[launched_at]]/86400</f>
        <v>16492.154930555556</v>
      </c>
      <c r="M1162" s="5" t="str">
        <f>TEXT(Table1[[#This Row],[div/86400]],"yyyy/mm/dd")</f>
        <v>1945/02/24</v>
      </c>
      <c r="N1162" s="5">
        <f>Table1[[#This Row],[change to date]]+DATE(1970,1,1)</f>
        <v>42061</v>
      </c>
      <c r="O1162" t="b">
        <v>0</v>
      </c>
      <c r="P1162">
        <v>19</v>
      </c>
      <c r="Q1162" t="b">
        <v>0</v>
      </c>
      <c r="R1162" t="s">
        <v>8282</v>
      </c>
    </row>
    <row r="1163" spans="1:18" ht="43.2" x14ac:dyDescent="0.55000000000000004">
      <c r="A1163">
        <v>1161</v>
      </c>
      <c r="B1163" s="3" t="s">
        <v>1162</v>
      </c>
      <c r="C1163" s="3" t="s">
        <v>5271</v>
      </c>
      <c r="D1163" s="10">
        <v>18000</v>
      </c>
      <c r="E1163" s="12">
        <v>0</v>
      </c>
      <c r="F1163" s="14">
        <f>Table1[[#This Row],[pledged]]/Table1[[#This Row],[goal]]*100</f>
        <v>0</v>
      </c>
      <c r="G1163" t="s">
        <v>8220</v>
      </c>
      <c r="H1163" t="s">
        <v>8223</v>
      </c>
      <c r="I1163" t="s">
        <v>8245</v>
      </c>
      <c r="J1163">
        <v>1432047989</v>
      </c>
      <c r="K1163">
        <v>1430233589</v>
      </c>
      <c r="L1163">
        <f>Table1[[#This Row],[launched_at]]/86400</f>
        <v>16553.629502314816</v>
      </c>
      <c r="M1163" s="5" t="str">
        <f>TEXT(Table1[[#This Row],[div/86400]],"yyyy/mm/dd")</f>
        <v>1945/04/26</v>
      </c>
      <c r="N1163" s="5">
        <f>Table1[[#This Row],[change to date]]+DATE(1970,1,1)</f>
        <v>42122</v>
      </c>
      <c r="O1163" t="b">
        <v>0</v>
      </c>
      <c r="P1163">
        <v>0</v>
      </c>
      <c r="Q1163" t="b">
        <v>0</v>
      </c>
      <c r="R1163" t="s">
        <v>8282</v>
      </c>
    </row>
    <row r="1164" spans="1:18" ht="43.2" x14ac:dyDescent="0.55000000000000004">
      <c r="A1164">
        <v>1162</v>
      </c>
      <c r="B1164" s="3" t="s">
        <v>1163</v>
      </c>
      <c r="C1164" s="3" t="s">
        <v>5272</v>
      </c>
      <c r="D1164" s="10">
        <v>60000</v>
      </c>
      <c r="E1164" s="12">
        <v>35</v>
      </c>
      <c r="F1164" s="14">
        <f>Table1[[#This Row],[pledged]]/Table1[[#This Row],[goal]]*100</f>
        <v>5.8333333333333341E-2</v>
      </c>
      <c r="G1164" t="s">
        <v>8220</v>
      </c>
      <c r="H1164" t="s">
        <v>8223</v>
      </c>
      <c r="I1164" t="s">
        <v>8245</v>
      </c>
      <c r="J1164">
        <v>1411662264</v>
      </c>
      <c r="K1164">
        <v>1408983864</v>
      </c>
      <c r="L1164">
        <f>Table1[[#This Row],[launched_at]]/86400</f>
        <v>16307.683611111112</v>
      </c>
      <c r="M1164" s="5" t="str">
        <f>TEXT(Table1[[#This Row],[div/86400]],"yyyy/mm/dd")</f>
        <v>1944/08/23</v>
      </c>
      <c r="N1164" s="5">
        <f>Table1[[#This Row],[change to date]]+DATE(1970,1,1)</f>
        <v>41876</v>
      </c>
      <c r="O1164" t="b">
        <v>0</v>
      </c>
      <c r="P1164">
        <v>2</v>
      </c>
      <c r="Q1164" t="b">
        <v>0</v>
      </c>
      <c r="R1164" t="s">
        <v>8282</v>
      </c>
    </row>
    <row r="1165" spans="1:18" ht="43.2" x14ac:dyDescent="0.55000000000000004">
      <c r="A1165">
        <v>1163</v>
      </c>
      <c r="B1165" s="3" t="s">
        <v>1164</v>
      </c>
      <c r="C1165" s="3" t="s">
        <v>5273</v>
      </c>
      <c r="D1165" s="10">
        <v>5200</v>
      </c>
      <c r="E1165" s="12">
        <v>0</v>
      </c>
      <c r="F1165" s="14">
        <f>Table1[[#This Row],[pledged]]/Table1[[#This Row],[goal]]*100</f>
        <v>0</v>
      </c>
      <c r="G1165" t="s">
        <v>8220</v>
      </c>
      <c r="H1165" t="s">
        <v>8223</v>
      </c>
      <c r="I1165" t="s">
        <v>8245</v>
      </c>
      <c r="J1165">
        <v>1407604920</v>
      </c>
      <c r="K1165">
        <v>1405012920</v>
      </c>
      <c r="L1165">
        <f>Table1[[#This Row],[launched_at]]/86400</f>
        <v>16261.723611111111</v>
      </c>
      <c r="M1165" s="5" t="str">
        <f>TEXT(Table1[[#This Row],[div/86400]],"yyyy/mm/dd")</f>
        <v>1944/07/08</v>
      </c>
      <c r="N1165" s="5">
        <f>Table1[[#This Row],[change to date]]+DATE(1970,1,1)</f>
        <v>41830</v>
      </c>
      <c r="O1165" t="b">
        <v>0</v>
      </c>
      <c r="P1165">
        <v>0</v>
      </c>
      <c r="Q1165" t="b">
        <v>0</v>
      </c>
      <c r="R1165" t="s">
        <v>8282</v>
      </c>
    </row>
    <row r="1166" spans="1:18" ht="57.6" x14ac:dyDescent="0.55000000000000004">
      <c r="A1166">
        <v>1164</v>
      </c>
      <c r="B1166" s="3" t="s">
        <v>1165</v>
      </c>
      <c r="C1166" s="3" t="s">
        <v>5274</v>
      </c>
      <c r="D1166" s="10">
        <v>10000</v>
      </c>
      <c r="E1166" s="12">
        <v>0</v>
      </c>
      <c r="F1166" s="14">
        <f>Table1[[#This Row],[pledged]]/Table1[[#This Row],[goal]]*100</f>
        <v>0</v>
      </c>
      <c r="G1166" t="s">
        <v>8220</v>
      </c>
      <c r="H1166" t="s">
        <v>8223</v>
      </c>
      <c r="I1166" t="s">
        <v>8245</v>
      </c>
      <c r="J1166">
        <v>1466270582</v>
      </c>
      <c r="K1166">
        <v>1463678582</v>
      </c>
      <c r="L1166">
        <f>Table1[[#This Row],[launched_at]]/86400</f>
        <v>16940.724328703705</v>
      </c>
      <c r="M1166" s="5" t="str">
        <f>TEXT(Table1[[#This Row],[div/86400]],"yyyy/mm/dd")</f>
        <v>1946/05/18</v>
      </c>
      <c r="N1166" s="5">
        <f>Table1[[#This Row],[change to date]]+DATE(1970,1,1)</f>
        <v>42509</v>
      </c>
      <c r="O1166" t="b">
        <v>0</v>
      </c>
      <c r="P1166">
        <v>0</v>
      </c>
      <c r="Q1166" t="b">
        <v>0</v>
      </c>
      <c r="R1166" t="s">
        <v>8282</v>
      </c>
    </row>
    <row r="1167" spans="1:18" ht="43.2" x14ac:dyDescent="0.55000000000000004">
      <c r="A1167">
        <v>1165</v>
      </c>
      <c r="B1167" s="3" t="s">
        <v>1166</v>
      </c>
      <c r="C1167" s="3" t="s">
        <v>5275</v>
      </c>
      <c r="D1167" s="10">
        <v>10000</v>
      </c>
      <c r="E1167" s="12">
        <v>2070.5</v>
      </c>
      <c r="F1167" s="14">
        <f>Table1[[#This Row],[pledged]]/Table1[[#This Row],[goal]]*100</f>
        <v>20.705000000000002</v>
      </c>
      <c r="G1167" t="s">
        <v>8220</v>
      </c>
      <c r="H1167" t="s">
        <v>8223</v>
      </c>
      <c r="I1167" t="s">
        <v>8245</v>
      </c>
      <c r="J1167">
        <v>1404623330</v>
      </c>
      <c r="K1167">
        <v>1401685730</v>
      </c>
      <c r="L1167">
        <f>Table1[[#This Row],[launched_at]]/86400</f>
        <v>16223.214467592592</v>
      </c>
      <c r="M1167" s="5" t="str">
        <f>TEXT(Table1[[#This Row],[div/86400]],"yyyy/mm/dd")</f>
        <v>1944/05/31</v>
      </c>
      <c r="N1167" s="5">
        <f>Table1[[#This Row],[change to date]]+DATE(1970,1,1)</f>
        <v>41792</v>
      </c>
      <c r="O1167" t="b">
        <v>0</v>
      </c>
      <c r="P1167">
        <v>25</v>
      </c>
      <c r="Q1167" t="b">
        <v>0</v>
      </c>
      <c r="R1167" t="s">
        <v>8282</v>
      </c>
    </row>
    <row r="1168" spans="1:18" ht="43.2" x14ac:dyDescent="0.55000000000000004">
      <c r="A1168">
        <v>1166</v>
      </c>
      <c r="B1168" s="3" t="s">
        <v>1167</v>
      </c>
      <c r="C1168" s="3" t="s">
        <v>5276</v>
      </c>
      <c r="D1168" s="10">
        <v>15000</v>
      </c>
      <c r="E1168" s="12">
        <v>2871</v>
      </c>
      <c r="F1168" s="14">
        <f>Table1[[#This Row],[pledged]]/Table1[[#This Row],[goal]]*100</f>
        <v>19.139999999999997</v>
      </c>
      <c r="G1168" t="s">
        <v>8220</v>
      </c>
      <c r="H1168" t="s">
        <v>8223</v>
      </c>
      <c r="I1168" t="s">
        <v>8245</v>
      </c>
      <c r="J1168">
        <v>1435291200</v>
      </c>
      <c r="K1168">
        <v>1432640342</v>
      </c>
      <c r="L1168">
        <f>Table1[[#This Row],[launched_at]]/86400</f>
        <v>16581.485439814816</v>
      </c>
      <c r="M1168" s="5" t="str">
        <f>TEXT(Table1[[#This Row],[div/86400]],"yyyy/mm/dd")</f>
        <v>1945/05/24</v>
      </c>
      <c r="N1168" s="5">
        <f>Table1[[#This Row],[change to date]]+DATE(1970,1,1)</f>
        <v>42150</v>
      </c>
      <c r="O1168" t="b">
        <v>0</v>
      </c>
      <c r="P1168">
        <v>8</v>
      </c>
      <c r="Q1168" t="b">
        <v>0</v>
      </c>
      <c r="R1168" t="s">
        <v>8282</v>
      </c>
    </row>
    <row r="1169" spans="1:18" ht="28.8" x14ac:dyDescent="0.55000000000000004">
      <c r="A1169">
        <v>1167</v>
      </c>
      <c r="B1169" s="3" t="s">
        <v>1168</v>
      </c>
      <c r="C1169" s="3" t="s">
        <v>5277</v>
      </c>
      <c r="D1169" s="10">
        <v>60000</v>
      </c>
      <c r="E1169" s="12">
        <v>979</v>
      </c>
      <c r="F1169" s="14">
        <f>Table1[[#This Row],[pledged]]/Table1[[#This Row],[goal]]*100</f>
        <v>1.6316666666666666</v>
      </c>
      <c r="G1169" t="s">
        <v>8220</v>
      </c>
      <c r="H1169" t="s">
        <v>8223</v>
      </c>
      <c r="I1169" t="s">
        <v>8245</v>
      </c>
      <c r="J1169">
        <v>1410543495</v>
      </c>
      <c r="K1169">
        <v>1407865095</v>
      </c>
      <c r="L1169">
        <f>Table1[[#This Row],[launched_at]]/86400</f>
        <v>16294.734895833333</v>
      </c>
      <c r="M1169" s="5" t="str">
        <f>TEXT(Table1[[#This Row],[div/86400]],"yyyy/mm/dd")</f>
        <v>1944/08/10</v>
      </c>
      <c r="N1169" s="5">
        <f>Table1[[#This Row],[change to date]]+DATE(1970,1,1)</f>
        <v>41863</v>
      </c>
      <c r="O1169" t="b">
        <v>0</v>
      </c>
      <c r="P1169">
        <v>16</v>
      </c>
      <c r="Q1169" t="b">
        <v>0</v>
      </c>
      <c r="R1169" t="s">
        <v>8282</v>
      </c>
    </row>
    <row r="1170" spans="1:18" ht="28.8" x14ac:dyDescent="0.55000000000000004">
      <c r="A1170">
        <v>1168</v>
      </c>
      <c r="B1170" s="3" t="s">
        <v>1169</v>
      </c>
      <c r="C1170" s="3" t="s">
        <v>5278</v>
      </c>
      <c r="D1170" s="10">
        <v>18000</v>
      </c>
      <c r="E1170" s="12">
        <v>1020</v>
      </c>
      <c r="F1170" s="14">
        <f>Table1[[#This Row],[pledged]]/Table1[[#This Row],[goal]]*100</f>
        <v>5.6666666666666661</v>
      </c>
      <c r="G1170" t="s">
        <v>8220</v>
      </c>
      <c r="H1170" t="s">
        <v>8223</v>
      </c>
      <c r="I1170" t="s">
        <v>8245</v>
      </c>
      <c r="J1170">
        <v>1474507065</v>
      </c>
      <c r="K1170">
        <v>1471915065</v>
      </c>
      <c r="L1170">
        <f>Table1[[#This Row],[launched_at]]/86400</f>
        <v>17036.053993055557</v>
      </c>
      <c r="M1170" s="5" t="str">
        <f>TEXT(Table1[[#This Row],[div/86400]],"yyyy/mm/dd")</f>
        <v>1946/08/22</v>
      </c>
      <c r="N1170" s="5">
        <f>Table1[[#This Row],[change to date]]+DATE(1970,1,1)</f>
        <v>42605</v>
      </c>
      <c r="O1170" t="b">
        <v>0</v>
      </c>
      <c r="P1170">
        <v>3</v>
      </c>
      <c r="Q1170" t="b">
        <v>0</v>
      </c>
      <c r="R1170" t="s">
        <v>8282</v>
      </c>
    </row>
    <row r="1171" spans="1:18" ht="43.2" x14ac:dyDescent="0.55000000000000004">
      <c r="A1171">
        <v>1169</v>
      </c>
      <c r="B1171" s="3" t="s">
        <v>1170</v>
      </c>
      <c r="C1171" s="3" t="s">
        <v>5279</v>
      </c>
      <c r="D1171" s="10">
        <v>10000</v>
      </c>
      <c r="E1171" s="12">
        <v>17</v>
      </c>
      <c r="F1171" s="14">
        <f>Table1[[#This Row],[pledged]]/Table1[[#This Row],[goal]]*100</f>
        <v>0.16999999999999998</v>
      </c>
      <c r="G1171" t="s">
        <v>8220</v>
      </c>
      <c r="H1171" t="s">
        <v>8223</v>
      </c>
      <c r="I1171" t="s">
        <v>8245</v>
      </c>
      <c r="J1171">
        <v>1424593763</v>
      </c>
      <c r="K1171">
        <v>1422001763</v>
      </c>
      <c r="L1171">
        <f>Table1[[#This Row],[launched_at]]/86400</f>
        <v>16458.353738425925</v>
      </c>
      <c r="M1171" s="5" t="str">
        <f>TEXT(Table1[[#This Row],[div/86400]],"yyyy/mm/dd")</f>
        <v>1945/01/21</v>
      </c>
      <c r="N1171" s="5">
        <f>Table1[[#This Row],[change to date]]+DATE(1970,1,1)</f>
        <v>42027</v>
      </c>
      <c r="O1171" t="b">
        <v>0</v>
      </c>
      <c r="P1171">
        <v>3</v>
      </c>
      <c r="Q1171" t="b">
        <v>0</v>
      </c>
      <c r="R1171" t="s">
        <v>8282</v>
      </c>
    </row>
    <row r="1172" spans="1:18" ht="43.2" x14ac:dyDescent="0.55000000000000004">
      <c r="A1172">
        <v>1170</v>
      </c>
      <c r="B1172" s="3" t="s">
        <v>1171</v>
      </c>
      <c r="C1172" s="3" t="s">
        <v>5280</v>
      </c>
      <c r="D1172" s="10">
        <v>25000</v>
      </c>
      <c r="E1172" s="12">
        <v>100</v>
      </c>
      <c r="F1172" s="14">
        <f>Table1[[#This Row],[pledged]]/Table1[[#This Row],[goal]]*100</f>
        <v>0.4</v>
      </c>
      <c r="G1172" t="s">
        <v>8220</v>
      </c>
      <c r="H1172" t="s">
        <v>8224</v>
      </c>
      <c r="I1172" t="s">
        <v>8246</v>
      </c>
      <c r="J1172">
        <v>1433021171</v>
      </c>
      <c r="K1172">
        <v>1430429171</v>
      </c>
      <c r="L1172">
        <f>Table1[[#This Row],[launched_at]]/86400</f>
        <v>16555.893182870372</v>
      </c>
      <c r="M1172" s="5" t="str">
        <f>TEXT(Table1[[#This Row],[div/86400]],"yyyy/mm/dd")</f>
        <v>1945/04/28</v>
      </c>
      <c r="N1172" s="5">
        <f>Table1[[#This Row],[change to date]]+DATE(1970,1,1)</f>
        <v>42124</v>
      </c>
      <c r="O1172" t="b">
        <v>0</v>
      </c>
      <c r="P1172">
        <v>2</v>
      </c>
      <c r="Q1172" t="b">
        <v>0</v>
      </c>
      <c r="R1172" t="s">
        <v>8282</v>
      </c>
    </row>
    <row r="1173" spans="1:18" ht="28.8" x14ac:dyDescent="0.55000000000000004">
      <c r="A1173">
        <v>1171</v>
      </c>
      <c r="B1173" s="3" t="s">
        <v>1172</v>
      </c>
      <c r="C1173" s="3" t="s">
        <v>5281</v>
      </c>
      <c r="D1173" s="10">
        <v>25000</v>
      </c>
      <c r="E1173" s="12">
        <v>25</v>
      </c>
      <c r="F1173" s="14">
        <f>Table1[[#This Row],[pledged]]/Table1[[#This Row],[goal]]*100</f>
        <v>0.1</v>
      </c>
      <c r="G1173" t="s">
        <v>8220</v>
      </c>
      <c r="H1173" t="s">
        <v>8223</v>
      </c>
      <c r="I1173" t="s">
        <v>8245</v>
      </c>
      <c r="J1173">
        <v>1415909927</v>
      </c>
      <c r="K1173">
        <v>1414351127</v>
      </c>
      <c r="L1173">
        <f>Table1[[#This Row],[launched_at]]/86400</f>
        <v>16369.804710648148</v>
      </c>
      <c r="M1173" s="5" t="str">
        <f>TEXT(Table1[[#This Row],[div/86400]],"yyyy/mm/dd")</f>
        <v>1944/10/24</v>
      </c>
      <c r="N1173" s="5">
        <f>Table1[[#This Row],[change to date]]+DATE(1970,1,1)</f>
        <v>41938</v>
      </c>
      <c r="O1173" t="b">
        <v>0</v>
      </c>
      <c r="P1173">
        <v>1</v>
      </c>
      <c r="Q1173" t="b">
        <v>0</v>
      </c>
      <c r="R1173" t="s">
        <v>8282</v>
      </c>
    </row>
    <row r="1174" spans="1:18" x14ac:dyDescent="0.55000000000000004">
      <c r="A1174">
        <v>1172</v>
      </c>
      <c r="B1174" s="3" t="s">
        <v>1173</v>
      </c>
      <c r="C1174" s="3" t="s">
        <v>5282</v>
      </c>
      <c r="D1174" s="10">
        <v>9000</v>
      </c>
      <c r="E1174" s="12">
        <v>0</v>
      </c>
      <c r="F1174" s="14">
        <f>Table1[[#This Row],[pledged]]/Table1[[#This Row],[goal]]*100</f>
        <v>0</v>
      </c>
      <c r="G1174" t="s">
        <v>8220</v>
      </c>
      <c r="H1174" t="s">
        <v>8223</v>
      </c>
      <c r="I1174" t="s">
        <v>8245</v>
      </c>
      <c r="J1174">
        <v>1408551752</v>
      </c>
      <c r="K1174">
        <v>1405959752</v>
      </c>
      <c r="L1174">
        <f>Table1[[#This Row],[launched_at]]/86400</f>
        <v>16272.682314814814</v>
      </c>
      <c r="M1174" s="5" t="str">
        <f>TEXT(Table1[[#This Row],[div/86400]],"yyyy/mm/dd")</f>
        <v>1944/07/19</v>
      </c>
      <c r="N1174" s="5">
        <f>Table1[[#This Row],[change to date]]+DATE(1970,1,1)</f>
        <v>41841</v>
      </c>
      <c r="O1174" t="b">
        <v>0</v>
      </c>
      <c r="P1174">
        <v>0</v>
      </c>
      <c r="Q1174" t="b">
        <v>0</v>
      </c>
      <c r="R1174" t="s">
        <v>8282</v>
      </c>
    </row>
    <row r="1175" spans="1:18" ht="43.2" x14ac:dyDescent="0.55000000000000004">
      <c r="A1175">
        <v>1173</v>
      </c>
      <c r="B1175" s="3" t="s">
        <v>1174</v>
      </c>
      <c r="C1175" s="3" t="s">
        <v>5283</v>
      </c>
      <c r="D1175" s="10">
        <v>125000</v>
      </c>
      <c r="E1175" s="12">
        <v>30</v>
      </c>
      <c r="F1175" s="14">
        <f>Table1[[#This Row],[pledged]]/Table1[[#This Row],[goal]]*100</f>
        <v>2.4E-2</v>
      </c>
      <c r="G1175" t="s">
        <v>8220</v>
      </c>
      <c r="H1175" t="s">
        <v>8223</v>
      </c>
      <c r="I1175" t="s">
        <v>8245</v>
      </c>
      <c r="J1175">
        <v>1438576057</v>
      </c>
      <c r="K1175">
        <v>1435552057</v>
      </c>
      <c r="L1175">
        <f>Table1[[#This Row],[launched_at]]/86400</f>
        <v>16615.185844907406</v>
      </c>
      <c r="M1175" s="5" t="str">
        <f>TEXT(Table1[[#This Row],[div/86400]],"yyyy/mm/dd")</f>
        <v>1945/06/27</v>
      </c>
      <c r="N1175" s="5">
        <f>Table1[[#This Row],[change to date]]+DATE(1970,1,1)</f>
        <v>42184</v>
      </c>
      <c r="O1175" t="b">
        <v>0</v>
      </c>
      <c r="P1175">
        <v>1</v>
      </c>
      <c r="Q1175" t="b">
        <v>0</v>
      </c>
      <c r="R1175" t="s">
        <v>8282</v>
      </c>
    </row>
    <row r="1176" spans="1:18" ht="28.8" x14ac:dyDescent="0.55000000000000004">
      <c r="A1176">
        <v>1174</v>
      </c>
      <c r="B1176" s="3" t="s">
        <v>1175</v>
      </c>
      <c r="C1176" s="3" t="s">
        <v>5284</v>
      </c>
      <c r="D1176" s="10">
        <v>15000</v>
      </c>
      <c r="E1176" s="12">
        <v>886</v>
      </c>
      <c r="F1176" s="14">
        <f>Table1[[#This Row],[pledged]]/Table1[[#This Row],[goal]]*100</f>
        <v>5.9066666666666672</v>
      </c>
      <c r="G1176" t="s">
        <v>8220</v>
      </c>
      <c r="H1176" t="s">
        <v>8223</v>
      </c>
      <c r="I1176" t="s">
        <v>8245</v>
      </c>
      <c r="J1176">
        <v>1462738327</v>
      </c>
      <c r="K1176">
        <v>1460146327</v>
      </c>
      <c r="L1176">
        <f>Table1[[#This Row],[launched_at]]/86400</f>
        <v>16899.841747685186</v>
      </c>
      <c r="M1176" s="5" t="str">
        <f>TEXT(Table1[[#This Row],[div/86400]],"yyyy/mm/dd")</f>
        <v>1946/04/07</v>
      </c>
      <c r="N1176" s="5">
        <f>Table1[[#This Row],[change to date]]+DATE(1970,1,1)</f>
        <v>42468</v>
      </c>
      <c r="O1176" t="b">
        <v>0</v>
      </c>
      <c r="P1176">
        <v>19</v>
      </c>
      <c r="Q1176" t="b">
        <v>0</v>
      </c>
      <c r="R1176" t="s">
        <v>8282</v>
      </c>
    </row>
    <row r="1177" spans="1:18" ht="43.2" x14ac:dyDescent="0.55000000000000004">
      <c r="A1177">
        <v>1175</v>
      </c>
      <c r="B1177" s="3" t="s">
        <v>1176</v>
      </c>
      <c r="C1177" s="3" t="s">
        <v>5285</v>
      </c>
      <c r="D1177" s="10">
        <v>20000</v>
      </c>
      <c r="E1177" s="12">
        <v>585</v>
      </c>
      <c r="F1177" s="14">
        <f>Table1[[#This Row],[pledged]]/Table1[[#This Row],[goal]]*100</f>
        <v>2.9250000000000003</v>
      </c>
      <c r="G1177" t="s">
        <v>8220</v>
      </c>
      <c r="H1177" t="s">
        <v>8223</v>
      </c>
      <c r="I1177" t="s">
        <v>8245</v>
      </c>
      <c r="J1177">
        <v>1436981339</v>
      </c>
      <c r="K1177">
        <v>1434389339</v>
      </c>
      <c r="L1177">
        <f>Table1[[#This Row],[launched_at]]/86400</f>
        <v>16601.728460648148</v>
      </c>
      <c r="M1177" s="5" t="str">
        <f>TEXT(Table1[[#This Row],[div/86400]],"yyyy/mm/dd")</f>
        <v>1945/06/13</v>
      </c>
      <c r="N1177" s="5">
        <f>Table1[[#This Row],[change to date]]+DATE(1970,1,1)</f>
        <v>42170</v>
      </c>
      <c r="O1177" t="b">
        <v>0</v>
      </c>
      <c r="P1177">
        <v>9</v>
      </c>
      <c r="Q1177" t="b">
        <v>0</v>
      </c>
      <c r="R1177" t="s">
        <v>8282</v>
      </c>
    </row>
    <row r="1178" spans="1:18" ht="57.6" x14ac:dyDescent="0.55000000000000004">
      <c r="A1178">
        <v>1176</v>
      </c>
      <c r="B1178" s="3" t="s">
        <v>1177</v>
      </c>
      <c r="C1178" s="3" t="s">
        <v>5286</v>
      </c>
      <c r="D1178" s="10">
        <v>175000</v>
      </c>
      <c r="E1178" s="12">
        <v>10</v>
      </c>
      <c r="F1178" s="14">
        <f>Table1[[#This Row],[pledged]]/Table1[[#This Row],[goal]]*100</f>
        <v>5.7142857142857143E-3</v>
      </c>
      <c r="G1178" t="s">
        <v>8220</v>
      </c>
      <c r="H1178" t="s">
        <v>8225</v>
      </c>
      <c r="I1178" t="s">
        <v>8247</v>
      </c>
      <c r="J1178">
        <v>1488805200</v>
      </c>
      <c r="K1178">
        <v>1484094498</v>
      </c>
      <c r="L1178">
        <f>Table1[[#This Row],[launched_at]]/86400</f>
        <v>17177.019652777777</v>
      </c>
      <c r="M1178" s="5" t="str">
        <f>TEXT(Table1[[#This Row],[div/86400]],"yyyy/mm/dd")</f>
        <v>1947/01/10</v>
      </c>
      <c r="N1178" s="5">
        <f>Table1[[#This Row],[change to date]]+DATE(1970,1,1)</f>
        <v>42746</v>
      </c>
      <c r="O1178" t="b">
        <v>0</v>
      </c>
      <c r="P1178">
        <v>1</v>
      </c>
      <c r="Q1178" t="b">
        <v>0</v>
      </c>
      <c r="R1178" t="s">
        <v>8282</v>
      </c>
    </row>
    <row r="1179" spans="1:18" ht="43.2" x14ac:dyDescent="0.55000000000000004">
      <c r="A1179">
        <v>1177</v>
      </c>
      <c r="B1179" s="3" t="s">
        <v>1178</v>
      </c>
      <c r="C1179" s="3" t="s">
        <v>5287</v>
      </c>
      <c r="D1179" s="10">
        <v>6000</v>
      </c>
      <c r="E1179" s="12">
        <v>0</v>
      </c>
      <c r="F1179" s="14">
        <f>Table1[[#This Row],[pledged]]/Table1[[#This Row],[goal]]*100</f>
        <v>0</v>
      </c>
      <c r="G1179" t="s">
        <v>8220</v>
      </c>
      <c r="H1179" t="s">
        <v>8224</v>
      </c>
      <c r="I1179" t="s">
        <v>8246</v>
      </c>
      <c r="J1179">
        <v>1413388296</v>
      </c>
      <c r="K1179">
        <v>1410796296</v>
      </c>
      <c r="L1179">
        <f>Table1[[#This Row],[launched_at]]/86400</f>
        <v>16328.660833333333</v>
      </c>
      <c r="M1179" s="5" t="str">
        <f>TEXT(Table1[[#This Row],[div/86400]],"yyyy/mm/dd")</f>
        <v>1944/09/13</v>
      </c>
      <c r="N1179" s="5">
        <f>Table1[[#This Row],[change to date]]+DATE(1970,1,1)</f>
        <v>41897</v>
      </c>
      <c r="O1179" t="b">
        <v>0</v>
      </c>
      <c r="P1179">
        <v>0</v>
      </c>
      <c r="Q1179" t="b">
        <v>0</v>
      </c>
      <c r="R1179" t="s">
        <v>8282</v>
      </c>
    </row>
    <row r="1180" spans="1:18" ht="43.2" x14ac:dyDescent="0.55000000000000004">
      <c r="A1180">
        <v>1178</v>
      </c>
      <c r="B1180" s="3" t="s">
        <v>1179</v>
      </c>
      <c r="C1180" s="3" t="s">
        <v>5288</v>
      </c>
      <c r="D1180" s="10">
        <v>75000</v>
      </c>
      <c r="E1180" s="12">
        <v>5</v>
      </c>
      <c r="F1180" s="14">
        <f>Table1[[#This Row],[pledged]]/Table1[[#This Row],[goal]]*100</f>
        <v>6.6666666666666671E-3</v>
      </c>
      <c r="G1180" t="s">
        <v>8220</v>
      </c>
      <c r="H1180" t="s">
        <v>8223</v>
      </c>
      <c r="I1180" t="s">
        <v>8245</v>
      </c>
      <c r="J1180">
        <v>1408225452</v>
      </c>
      <c r="K1180">
        <v>1405633452</v>
      </c>
      <c r="L1180">
        <f>Table1[[#This Row],[launched_at]]/86400</f>
        <v>16268.905694444444</v>
      </c>
      <c r="M1180" s="5" t="str">
        <f>TEXT(Table1[[#This Row],[div/86400]],"yyyy/mm/dd")</f>
        <v>1944/07/15</v>
      </c>
      <c r="N1180" s="5">
        <f>Table1[[#This Row],[change to date]]+DATE(1970,1,1)</f>
        <v>41837</v>
      </c>
      <c r="O1180" t="b">
        <v>0</v>
      </c>
      <c r="P1180">
        <v>1</v>
      </c>
      <c r="Q1180" t="b">
        <v>0</v>
      </c>
      <c r="R1180" t="s">
        <v>8282</v>
      </c>
    </row>
    <row r="1181" spans="1:18" ht="43.2" x14ac:dyDescent="0.55000000000000004">
      <c r="A1181">
        <v>1179</v>
      </c>
      <c r="B1181" s="3" t="s">
        <v>1180</v>
      </c>
      <c r="C1181" s="3" t="s">
        <v>5289</v>
      </c>
      <c r="D1181" s="10">
        <v>60000</v>
      </c>
      <c r="E1181" s="12">
        <v>3200</v>
      </c>
      <c r="F1181" s="14">
        <f>Table1[[#This Row],[pledged]]/Table1[[#This Row],[goal]]*100</f>
        <v>5.3333333333333339</v>
      </c>
      <c r="G1181" t="s">
        <v>8220</v>
      </c>
      <c r="H1181" t="s">
        <v>8228</v>
      </c>
      <c r="I1181" t="s">
        <v>8250</v>
      </c>
      <c r="J1181">
        <v>1446052627</v>
      </c>
      <c r="K1181">
        <v>1443460627</v>
      </c>
      <c r="L1181">
        <f>Table1[[#This Row],[launched_at]]/86400</f>
        <v>16706.720219907409</v>
      </c>
      <c r="M1181" s="5" t="str">
        <f>TEXT(Table1[[#This Row],[div/86400]],"yyyy/mm/dd")</f>
        <v>1945/09/26</v>
      </c>
      <c r="N1181" s="5">
        <f>Table1[[#This Row],[change to date]]+DATE(1970,1,1)</f>
        <v>42275</v>
      </c>
      <c r="O1181" t="b">
        <v>0</v>
      </c>
      <c r="P1181">
        <v>5</v>
      </c>
      <c r="Q1181" t="b">
        <v>0</v>
      </c>
      <c r="R1181" t="s">
        <v>8282</v>
      </c>
    </row>
    <row r="1182" spans="1:18" ht="28.8" x14ac:dyDescent="0.55000000000000004">
      <c r="A1182">
        <v>1180</v>
      </c>
      <c r="B1182" s="3" t="s">
        <v>1181</v>
      </c>
      <c r="C1182" s="3" t="s">
        <v>5290</v>
      </c>
      <c r="D1182" s="10">
        <v>50000</v>
      </c>
      <c r="E1182" s="12">
        <v>5875</v>
      </c>
      <c r="F1182" s="14">
        <f>Table1[[#This Row],[pledged]]/Table1[[#This Row],[goal]]*100</f>
        <v>11.75</v>
      </c>
      <c r="G1182" t="s">
        <v>8220</v>
      </c>
      <c r="H1182" t="s">
        <v>8223</v>
      </c>
      <c r="I1182" t="s">
        <v>8245</v>
      </c>
      <c r="J1182">
        <v>1403983314</v>
      </c>
      <c r="K1182">
        <v>1400786514</v>
      </c>
      <c r="L1182">
        <f>Table1[[#This Row],[launched_at]]/86400</f>
        <v>16212.806875</v>
      </c>
      <c r="M1182" s="5" t="str">
        <f>TEXT(Table1[[#This Row],[div/86400]],"yyyy/mm/dd")</f>
        <v>1944/05/20</v>
      </c>
      <c r="N1182" s="5">
        <f>Table1[[#This Row],[change to date]]+DATE(1970,1,1)</f>
        <v>41781</v>
      </c>
      <c r="O1182" t="b">
        <v>0</v>
      </c>
      <c r="P1182">
        <v>85</v>
      </c>
      <c r="Q1182" t="b">
        <v>0</v>
      </c>
      <c r="R1182" t="s">
        <v>8282</v>
      </c>
    </row>
    <row r="1183" spans="1:18" x14ac:dyDescent="0.55000000000000004">
      <c r="A1183">
        <v>1181</v>
      </c>
      <c r="B1183" s="3" t="s">
        <v>1182</v>
      </c>
      <c r="C1183" s="3" t="s">
        <v>5291</v>
      </c>
      <c r="D1183" s="10">
        <v>50000</v>
      </c>
      <c r="E1183" s="12">
        <v>4</v>
      </c>
      <c r="F1183" s="14">
        <f>Table1[[#This Row],[pledged]]/Table1[[#This Row],[goal]]*100</f>
        <v>8.0000000000000002E-3</v>
      </c>
      <c r="G1183" t="s">
        <v>8220</v>
      </c>
      <c r="H1183" t="s">
        <v>8223</v>
      </c>
      <c r="I1183" t="s">
        <v>8245</v>
      </c>
      <c r="J1183">
        <v>1425197321</v>
      </c>
      <c r="K1183">
        <v>1422605321</v>
      </c>
      <c r="L1183">
        <f>Table1[[#This Row],[launched_at]]/86400</f>
        <v>16465.339363425926</v>
      </c>
      <c r="M1183" s="5" t="str">
        <f>TEXT(Table1[[#This Row],[div/86400]],"yyyy/mm/dd")</f>
        <v>1945/01/28</v>
      </c>
      <c r="N1183" s="5">
        <f>Table1[[#This Row],[change to date]]+DATE(1970,1,1)</f>
        <v>42034</v>
      </c>
      <c r="O1183" t="b">
        <v>0</v>
      </c>
      <c r="P1183">
        <v>3</v>
      </c>
      <c r="Q1183" t="b">
        <v>0</v>
      </c>
      <c r="R1183" t="s">
        <v>8282</v>
      </c>
    </row>
    <row r="1184" spans="1:18" ht="43.2" x14ac:dyDescent="0.55000000000000004">
      <c r="A1184">
        <v>1182</v>
      </c>
      <c r="B1184" s="3" t="s">
        <v>1183</v>
      </c>
      <c r="C1184" s="3" t="s">
        <v>5292</v>
      </c>
      <c r="D1184" s="10">
        <v>1000</v>
      </c>
      <c r="E1184" s="12">
        <v>42</v>
      </c>
      <c r="F1184" s="14">
        <f>Table1[[#This Row],[pledged]]/Table1[[#This Row],[goal]]*100</f>
        <v>4.2</v>
      </c>
      <c r="G1184" t="s">
        <v>8220</v>
      </c>
      <c r="H1184" t="s">
        <v>8223</v>
      </c>
      <c r="I1184" t="s">
        <v>8245</v>
      </c>
      <c r="J1184">
        <v>1484239320</v>
      </c>
      <c r="K1184">
        <v>1482609088</v>
      </c>
      <c r="L1184">
        <f>Table1[[#This Row],[launched_at]]/86400</f>
        <v>17159.827407407407</v>
      </c>
      <c r="M1184" s="5" t="str">
        <f>TEXT(Table1[[#This Row],[div/86400]],"yyyy/mm/dd")</f>
        <v>1946/12/23</v>
      </c>
      <c r="N1184" s="5">
        <f>Table1[[#This Row],[change to date]]+DATE(1970,1,1)</f>
        <v>42728</v>
      </c>
      <c r="O1184" t="b">
        <v>0</v>
      </c>
      <c r="P1184">
        <v>4</v>
      </c>
      <c r="Q1184" t="b">
        <v>0</v>
      </c>
      <c r="R1184" t="s">
        <v>8282</v>
      </c>
    </row>
    <row r="1185" spans="1:18" ht="43.2" x14ac:dyDescent="0.55000000000000004">
      <c r="A1185">
        <v>1183</v>
      </c>
      <c r="B1185" s="3" t="s">
        <v>1184</v>
      </c>
      <c r="C1185" s="3" t="s">
        <v>5293</v>
      </c>
      <c r="D1185" s="10">
        <v>2500</v>
      </c>
      <c r="E1185" s="12">
        <v>100</v>
      </c>
      <c r="F1185" s="14">
        <f>Table1[[#This Row],[pledged]]/Table1[[#This Row],[goal]]*100</f>
        <v>4</v>
      </c>
      <c r="G1185" t="s">
        <v>8220</v>
      </c>
      <c r="H1185" t="s">
        <v>8223</v>
      </c>
      <c r="I1185" t="s">
        <v>8245</v>
      </c>
      <c r="J1185">
        <v>1478059140</v>
      </c>
      <c r="K1185">
        <v>1476391223</v>
      </c>
      <c r="L1185">
        <f>Table1[[#This Row],[launched_at]]/86400</f>
        <v>17087.861377314814</v>
      </c>
      <c r="M1185" s="5" t="str">
        <f>TEXT(Table1[[#This Row],[div/86400]],"yyyy/mm/dd")</f>
        <v>1946/10/12</v>
      </c>
      <c r="N1185" s="5">
        <f>Table1[[#This Row],[change to date]]+DATE(1970,1,1)</f>
        <v>42656</v>
      </c>
      <c r="O1185" t="b">
        <v>0</v>
      </c>
      <c r="P1185">
        <v>3</v>
      </c>
      <c r="Q1185" t="b">
        <v>0</v>
      </c>
      <c r="R1185" t="s">
        <v>8282</v>
      </c>
    </row>
    <row r="1186" spans="1:18" ht="43.2" x14ac:dyDescent="0.55000000000000004">
      <c r="A1186">
        <v>1184</v>
      </c>
      <c r="B1186" s="3" t="s">
        <v>1185</v>
      </c>
      <c r="C1186" s="3" t="s">
        <v>5294</v>
      </c>
      <c r="D1186" s="10">
        <v>22000</v>
      </c>
      <c r="E1186" s="12">
        <v>23086</v>
      </c>
      <c r="F1186" s="14">
        <f>Table1[[#This Row],[pledged]]/Table1[[#This Row],[goal]]*100</f>
        <v>104.93636363636362</v>
      </c>
      <c r="G1186" t="s">
        <v>8218</v>
      </c>
      <c r="H1186" t="s">
        <v>8224</v>
      </c>
      <c r="I1186" t="s">
        <v>8246</v>
      </c>
      <c r="J1186">
        <v>1486391011</v>
      </c>
      <c r="K1186">
        <v>1483712611</v>
      </c>
      <c r="L1186">
        <f>Table1[[#This Row],[launched_at]]/86400</f>
        <v>17172.599664351852</v>
      </c>
      <c r="M1186" s="5" t="str">
        <f>TEXT(Table1[[#This Row],[div/86400]],"yyyy/mm/dd")</f>
        <v>1947/01/05</v>
      </c>
      <c r="N1186" s="5">
        <f>Table1[[#This Row],[change to date]]+DATE(1970,1,1)</f>
        <v>42741</v>
      </c>
      <c r="O1186" t="b">
        <v>0</v>
      </c>
      <c r="P1186">
        <v>375</v>
      </c>
      <c r="Q1186" t="b">
        <v>1</v>
      </c>
      <c r="R1186" t="s">
        <v>8283</v>
      </c>
    </row>
    <row r="1187" spans="1:18" ht="43.2" x14ac:dyDescent="0.55000000000000004">
      <c r="A1187">
        <v>1185</v>
      </c>
      <c r="B1187" s="3" t="s">
        <v>1186</v>
      </c>
      <c r="C1187" s="3" t="s">
        <v>5295</v>
      </c>
      <c r="D1187" s="10">
        <v>12500</v>
      </c>
      <c r="E1187" s="12">
        <v>13180</v>
      </c>
      <c r="F1187" s="14">
        <f>Table1[[#This Row],[pledged]]/Table1[[#This Row],[goal]]*100</f>
        <v>105.44</v>
      </c>
      <c r="G1187" t="s">
        <v>8218</v>
      </c>
      <c r="H1187" t="s">
        <v>8223</v>
      </c>
      <c r="I1187" t="s">
        <v>8245</v>
      </c>
      <c r="J1187">
        <v>1433736000</v>
      </c>
      <c r="K1187">
        <v>1430945149</v>
      </c>
      <c r="L1187">
        <f>Table1[[#This Row],[launched_at]]/86400</f>
        <v>16561.865150462963</v>
      </c>
      <c r="M1187" s="5" t="str">
        <f>TEXT(Table1[[#This Row],[div/86400]],"yyyy/mm/dd")</f>
        <v>1945/05/04</v>
      </c>
      <c r="N1187" s="5">
        <f>Table1[[#This Row],[change to date]]+DATE(1970,1,1)</f>
        <v>42130</v>
      </c>
      <c r="O1187" t="b">
        <v>0</v>
      </c>
      <c r="P1187">
        <v>111</v>
      </c>
      <c r="Q1187" t="b">
        <v>1</v>
      </c>
      <c r="R1187" t="s">
        <v>8283</v>
      </c>
    </row>
    <row r="1188" spans="1:18" ht="43.2" x14ac:dyDescent="0.55000000000000004">
      <c r="A1188">
        <v>1186</v>
      </c>
      <c r="B1188" s="3" t="s">
        <v>1187</v>
      </c>
      <c r="C1188" s="3" t="s">
        <v>5296</v>
      </c>
      <c r="D1188" s="10">
        <v>7500</v>
      </c>
      <c r="E1188" s="12">
        <v>8005</v>
      </c>
      <c r="F1188" s="14">
        <f>Table1[[#This Row],[pledged]]/Table1[[#This Row],[goal]]*100</f>
        <v>106.73333333333332</v>
      </c>
      <c r="G1188" t="s">
        <v>8218</v>
      </c>
      <c r="H1188" t="s">
        <v>8224</v>
      </c>
      <c r="I1188" t="s">
        <v>8246</v>
      </c>
      <c r="J1188">
        <v>1433198520</v>
      </c>
      <c r="K1188">
        <v>1430340195</v>
      </c>
      <c r="L1188">
        <f>Table1[[#This Row],[launched_at]]/86400</f>
        <v>16554.863368055554</v>
      </c>
      <c r="M1188" s="5" t="str">
        <f>TEXT(Table1[[#This Row],[div/86400]],"yyyy/mm/dd")</f>
        <v>1945/04/27</v>
      </c>
      <c r="N1188" s="5">
        <f>Table1[[#This Row],[change to date]]+DATE(1970,1,1)</f>
        <v>42123</v>
      </c>
      <c r="O1188" t="b">
        <v>0</v>
      </c>
      <c r="P1188">
        <v>123</v>
      </c>
      <c r="Q1188" t="b">
        <v>1</v>
      </c>
      <c r="R1188" t="s">
        <v>8283</v>
      </c>
    </row>
    <row r="1189" spans="1:18" ht="43.2" x14ac:dyDescent="0.55000000000000004">
      <c r="A1189">
        <v>1187</v>
      </c>
      <c r="B1189" s="3" t="s">
        <v>1188</v>
      </c>
      <c r="C1189" s="3" t="s">
        <v>5297</v>
      </c>
      <c r="D1189" s="10">
        <v>8750</v>
      </c>
      <c r="E1189" s="12">
        <v>9111</v>
      </c>
      <c r="F1189" s="14">
        <f>Table1[[#This Row],[pledged]]/Table1[[#This Row],[goal]]*100</f>
        <v>104.12571428571428</v>
      </c>
      <c r="G1189" t="s">
        <v>8218</v>
      </c>
      <c r="H1189" t="s">
        <v>8223</v>
      </c>
      <c r="I1189" t="s">
        <v>8245</v>
      </c>
      <c r="J1189">
        <v>1431885600</v>
      </c>
      <c r="K1189">
        <v>1429133323</v>
      </c>
      <c r="L1189">
        <f>Table1[[#This Row],[launched_at]]/86400</f>
        <v>16540.894942129631</v>
      </c>
      <c r="M1189" s="5" t="str">
        <f>TEXT(Table1[[#This Row],[div/86400]],"yyyy/mm/dd")</f>
        <v>1945/04/13</v>
      </c>
      <c r="N1189" s="5">
        <f>Table1[[#This Row],[change to date]]+DATE(1970,1,1)</f>
        <v>42109</v>
      </c>
      <c r="O1189" t="b">
        <v>0</v>
      </c>
      <c r="P1189">
        <v>70</v>
      </c>
      <c r="Q1189" t="b">
        <v>1</v>
      </c>
      <c r="R1189" t="s">
        <v>8283</v>
      </c>
    </row>
    <row r="1190" spans="1:18" ht="28.8" x14ac:dyDescent="0.55000000000000004">
      <c r="A1190">
        <v>1188</v>
      </c>
      <c r="B1190" s="3" t="s">
        <v>1189</v>
      </c>
      <c r="C1190" s="3" t="s">
        <v>5298</v>
      </c>
      <c r="D1190" s="10">
        <v>2000</v>
      </c>
      <c r="E1190" s="12">
        <v>3211</v>
      </c>
      <c r="F1190" s="14">
        <f>Table1[[#This Row],[pledged]]/Table1[[#This Row],[goal]]*100</f>
        <v>160.54999999999998</v>
      </c>
      <c r="G1190" t="s">
        <v>8218</v>
      </c>
      <c r="H1190" t="s">
        <v>8228</v>
      </c>
      <c r="I1190" t="s">
        <v>8250</v>
      </c>
      <c r="J1190">
        <v>1482943740</v>
      </c>
      <c r="K1190">
        <v>1481129340</v>
      </c>
      <c r="L1190">
        <f>Table1[[#This Row],[launched_at]]/86400</f>
        <v>17142.700694444444</v>
      </c>
      <c r="M1190" s="5" t="str">
        <f>TEXT(Table1[[#This Row],[div/86400]],"yyyy/mm/dd")</f>
        <v>1946/12/06</v>
      </c>
      <c r="N1190" s="5">
        <f>Table1[[#This Row],[change to date]]+DATE(1970,1,1)</f>
        <v>42711</v>
      </c>
      <c r="O1190" t="b">
        <v>0</v>
      </c>
      <c r="P1190">
        <v>85</v>
      </c>
      <c r="Q1190" t="b">
        <v>1</v>
      </c>
      <c r="R1190" t="s">
        <v>8283</v>
      </c>
    </row>
    <row r="1191" spans="1:18" ht="43.2" x14ac:dyDescent="0.55000000000000004">
      <c r="A1191">
        <v>1189</v>
      </c>
      <c r="B1191" s="3" t="s">
        <v>1190</v>
      </c>
      <c r="C1191" s="3" t="s">
        <v>5299</v>
      </c>
      <c r="D1191" s="10">
        <v>9000</v>
      </c>
      <c r="E1191" s="12">
        <v>9700</v>
      </c>
      <c r="F1191" s="14">
        <f>Table1[[#This Row],[pledged]]/Table1[[#This Row],[goal]]*100</f>
        <v>107.77777777777777</v>
      </c>
      <c r="G1191" t="s">
        <v>8218</v>
      </c>
      <c r="H1191" t="s">
        <v>8223</v>
      </c>
      <c r="I1191" t="s">
        <v>8245</v>
      </c>
      <c r="J1191">
        <v>1467242995</v>
      </c>
      <c r="K1191">
        <v>1465428595</v>
      </c>
      <c r="L1191">
        <f>Table1[[#This Row],[launched_at]]/86400</f>
        <v>16960.979108796295</v>
      </c>
      <c r="M1191" s="5" t="str">
        <f>TEXT(Table1[[#This Row],[div/86400]],"yyyy/mm/dd")</f>
        <v>1946/06/07</v>
      </c>
      <c r="N1191" s="5">
        <f>Table1[[#This Row],[change to date]]+DATE(1970,1,1)</f>
        <v>42529</v>
      </c>
      <c r="O1191" t="b">
        <v>0</v>
      </c>
      <c r="P1191">
        <v>86</v>
      </c>
      <c r="Q1191" t="b">
        <v>1</v>
      </c>
      <c r="R1191" t="s">
        <v>8283</v>
      </c>
    </row>
    <row r="1192" spans="1:18" ht="28.8" x14ac:dyDescent="0.55000000000000004">
      <c r="A1192">
        <v>1190</v>
      </c>
      <c r="B1192" s="3" t="s">
        <v>1191</v>
      </c>
      <c r="C1192" s="3" t="s">
        <v>5300</v>
      </c>
      <c r="D1192" s="10">
        <v>500</v>
      </c>
      <c r="E1192" s="12">
        <v>675</v>
      </c>
      <c r="F1192" s="14">
        <f>Table1[[#This Row],[pledged]]/Table1[[#This Row],[goal]]*100</f>
        <v>135</v>
      </c>
      <c r="G1192" t="s">
        <v>8218</v>
      </c>
      <c r="H1192" t="s">
        <v>8223</v>
      </c>
      <c r="I1192" t="s">
        <v>8245</v>
      </c>
      <c r="J1192">
        <v>1409500725</v>
      </c>
      <c r="K1192">
        <v>1406908725</v>
      </c>
      <c r="L1192">
        <f>Table1[[#This Row],[launched_at]]/86400</f>
        <v>16283.665798611111</v>
      </c>
      <c r="M1192" s="5" t="str">
        <f>TEXT(Table1[[#This Row],[div/86400]],"yyyy/mm/dd")</f>
        <v>1944/07/30</v>
      </c>
      <c r="N1192" s="5">
        <f>Table1[[#This Row],[change to date]]+DATE(1970,1,1)</f>
        <v>41852</v>
      </c>
      <c r="O1192" t="b">
        <v>0</v>
      </c>
      <c r="P1192">
        <v>13</v>
      </c>
      <c r="Q1192" t="b">
        <v>1</v>
      </c>
      <c r="R1192" t="s">
        <v>8283</v>
      </c>
    </row>
    <row r="1193" spans="1:18" ht="43.2" x14ac:dyDescent="0.55000000000000004">
      <c r="A1193">
        <v>1191</v>
      </c>
      <c r="B1193" s="3" t="s">
        <v>1192</v>
      </c>
      <c r="C1193" s="3" t="s">
        <v>5301</v>
      </c>
      <c r="D1193" s="10">
        <v>2700</v>
      </c>
      <c r="E1193" s="12">
        <v>2945</v>
      </c>
      <c r="F1193" s="14">
        <f>Table1[[#This Row],[pledged]]/Table1[[#This Row],[goal]]*100</f>
        <v>109.07407407407408</v>
      </c>
      <c r="G1193" t="s">
        <v>8218</v>
      </c>
      <c r="H1193" t="s">
        <v>8223</v>
      </c>
      <c r="I1193" t="s">
        <v>8245</v>
      </c>
      <c r="J1193">
        <v>1458480560</v>
      </c>
      <c r="K1193">
        <v>1455892160</v>
      </c>
      <c r="L1193">
        <f>Table1[[#This Row],[launched_at]]/86400</f>
        <v>16850.603703703702</v>
      </c>
      <c r="M1193" s="5" t="str">
        <f>TEXT(Table1[[#This Row],[div/86400]],"yyyy/mm/dd")</f>
        <v>1946/02/17</v>
      </c>
      <c r="N1193" s="5">
        <f>Table1[[#This Row],[change to date]]+DATE(1970,1,1)</f>
        <v>42419</v>
      </c>
      <c r="O1193" t="b">
        <v>0</v>
      </c>
      <c r="P1193">
        <v>33</v>
      </c>
      <c r="Q1193" t="b">
        <v>1</v>
      </c>
      <c r="R1193" t="s">
        <v>8283</v>
      </c>
    </row>
    <row r="1194" spans="1:18" ht="28.8" x14ac:dyDescent="0.55000000000000004">
      <c r="A1194">
        <v>1192</v>
      </c>
      <c r="B1194" s="3" t="s">
        <v>1193</v>
      </c>
      <c r="C1194" s="3" t="s">
        <v>5302</v>
      </c>
      <c r="D1194" s="10">
        <v>100</v>
      </c>
      <c r="E1194" s="12">
        <v>290</v>
      </c>
      <c r="F1194" s="14">
        <f>Table1[[#This Row],[pledged]]/Table1[[#This Row],[goal]]*100</f>
        <v>290</v>
      </c>
      <c r="G1194" t="s">
        <v>8218</v>
      </c>
      <c r="H1194" t="s">
        <v>8224</v>
      </c>
      <c r="I1194" t="s">
        <v>8246</v>
      </c>
      <c r="J1194">
        <v>1486814978</v>
      </c>
      <c r="K1194">
        <v>1484222978</v>
      </c>
      <c r="L1194">
        <f>Table1[[#This Row],[launched_at]]/86400</f>
        <v>17178.506689814814</v>
      </c>
      <c r="M1194" s="5" t="str">
        <f>TEXT(Table1[[#This Row],[div/86400]],"yyyy/mm/dd")</f>
        <v>1947/01/11</v>
      </c>
      <c r="N1194" s="5">
        <f>Table1[[#This Row],[change to date]]+DATE(1970,1,1)</f>
        <v>42747</v>
      </c>
      <c r="O1194" t="b">
        <v>0</v>
      </c>
      <c r="P1194">
        <v>15</v>
      </c>
      <c r="Q1194" t="b">
        <v>1</v>
      </c>
      <c r="R1194" t="s">
        <v>8283</v>
      </c>
    </row>
    <row r="1195" spans="1:18" ht="43.2" x14ac:dyDescent="0.55000000000000004">
      <c r="A1195">
        <v>1193</v>
      </c>
      <c r="B1195" s="3" t="s">
        <v>1194</v>
      </c>
      <c r="C1195" s="3" t="s">
        <v>5303</v>
      </c>
      <c r="D1195" s="10">
        <v>21000</v>
      </c>
      <c r="E1195" s="12">
        <v>21831</v>
      </c>
      <c r="F1195" s="14">
        <f>Table1[[#This Row],[pledged]]/Table1[[#This Row],[goal]]*100</f>
        <v>103.95714285714286</v>
      </c>
      <c r="G1195" t="s">
        <v>8218</v>
      </c>
      <c r="H1195" t="s">
        <v>8223</v>
      </c>
      <c r="I1195" t="s">
        <v>8245</v>
      </c>
      <c r="J1195">
        <v>1460223453</v>
      </c>
      <c r="K1195">
        <v>1455043053</v>
      </c>
      <c r="L1195">
        <f>Table1[[#This Row],[launched_at]]/86400</f>
        <v>16840.776076388887</v>
      </c>
      <c r="M1195" s="5" t="str">
        <f>TEXT(Table1[[#This Row],[div/86400]],"yyyy/mm/dd")</f>
        <v>1946/02/07</v>
      </c>
      <c r="N1195" s="5">
        <f>Table1[[#This Row],[change to date]]+DATE(1970,1,1)</f>
        <v>42409</v>
      </c>
      <c r="O1195" t="b">
        <v>0</v>
      </c>
      <c r="P1195">
        <v>273</v>
      </c>
      <c r="Q1195" t="b">
        <v>1</v>
      </c>
      <c r="R1195" t="s">
        <v>8283</v>
      </c>
    </row>
    <row r="1196" spans="1:18" ht="43.2" x14ac:dyDescent="0.55000000000000004">
      <c r="A1196">
        <v>1194</v>
      </c>
      <c r="B1196" s="3" t="s">
        <v>1195</v>
      </c>
      <c r="C1196" s="3" t="s">
        <v>5304</v>
      </c>
      <c r="D1196" s="10">
        <v>12500</v>
      </c>
      <c r="E1196" s="12">
        <v>40280</v>
      </c>
      <c r="F1196" s="14">
        <f>Table1[[#This Row],[pledged]]/Table1[[#This Row],[goal]]*100</f>
        <v>322.24</v>
      </c>
      <c r="G1196" t="s">
        <v>8218</v>
      </c>
      <c r="H1196" t="s">
        <v>8240</v>
      </c>
      <c r="I1196" t="s">
        <v>8248</v>
      </c>
      <c r="J1196">
        <v>1428493379</v>
      </c>
      <c r="K1196">
        <v>1425901379</v>
      </c>
      <c r="L1196">
        <f>Table1[[#This Row],[launched_at]]/86400</f>
        <v>16503.488182870369</v>
      </c>
      <c r="M1196" s="5" t="str">
        <f>TEXT(Table1[[#This Row],[div/86400]],"yyyy/mm/dd")</f>
        <v>1945/03/07</v>
      </c>
      <c r="N1196" s="5">
        <f>Table1[[#This Row],[change to date]]+DATE(1970,1,1)</f>
        <v>42072</v>
      </c>
      <c r="O1196" t="b">
        <v>0</v>
      </c>
      <c r="P1196">
        <v>714</v>
      </c>
      <c r="Q1196" t="b">
        <v>1</v>
      </c>
      <c r="R1196" t="s">
        <v>8283</v>
      </c>
    </row>
    <row r="1197" spans="1:18" ht="57.6" x14ac:dyDescent="0.55000000000000004">
      <c r="A1197">
        <v>1195</v>
      </c>
      <c r="B1197" s="3" t="s">
        <v>1196</v>
      </c>
      <c r="C1197" s="3" t="s">
        <v>5305</v>
      </c>
      <c r="D1197" s="10">
        <v>10000</v>
      </c>
      <c r="E1197" s="12">
        <v>13500</v>
      </c>
      <c r="F1197" s="14">
        <f>Table1[[#This Row],[pledged]]/Table1[[#This Row],[goal]]*100</f>
        <v>135</v>
      </c>
      <c r="G1197" t="s">
        <v>8218</v>
      </c>
      <c r="H1197" t="s">
        <v>8236</v>
      </c>
      <c r="I1197" t="s">
        <v>8248</v>
      </c>
      <c r="J1197">
        <v>1450602000</v>
      </c>
      <c r="K1197">
        <v>1445415653</v>
      </c>
      <c r="L1197">
        <f>Table1[[#This Row],[launched_at]]/86400</f>
        <v>16729.347835648146</v>
      </c>
      <c r="M1197" s="5" t="str">
        <f>TEXT(Table1[[#This Row],[div/86400]],"yyyy/mm/dd")</f>
        <v>1945/10/19</v>
      </c>
      <c r="N1197" s="5">
        <f>Table1[[#This Row],[change to date]]+DATE(1970,1,1)</f>
        <v>42298</v>
      </c>
      <c r="O1197" t="b">
        <v>0</v>
      </c>
      <c r="P1197">
        <v>170</v>
      </c>
      <c r="Q1197" t="b">
        <v>1</v>
      </c>
      <c r="R1197" t="s">
        <v>8283</v>
      </c>
    </row>
    <row r="1198" spans="1:18" ht="28.8" x14ac:dyDescent="0.55000000000000004">
      <c r="A1198">
        <v>1196</v>
      </c>
      <c r="B1198" s="3" t="s">
        <v>1197</v>
      </c>
      <c r="C1198" s="3" t="s">
        <v>5306</v>
      </c>
      <c r="D1198" s="10">
        <v>14500</v>
      </c>
      <c r="E1198" s="12">
        <v>39137</v>
      </c>
      <c r="F1198" s="14">
        <f>Table1[[#This Row],[pledged]]/Table1[[#This Row],[goal]]*100</f>
        <v>269.91034482758624</v>
      </c>
      <c r="G1198" t="s">
        <v>8218</v>
      </c>
      <c r="H1198" t="s">
        <v>8224</v>
      </c>
      <c r="I1198" t="s">
        <v>8246</v>
      </c>
      <c r="J1198">
        <v>1450467539</v>
      </c>
      <c r="K1198">
        <v>1447875539</v>
      </c>
      <c r="L1198">
        <f>Table1[[#This Row],[launched_at]]/86400</f>
        <v>16757.818738425925</v>
      </c>
      <c r="M1198" s="5" t="str">
        <f>TEXT(Table1[[#This Row],[div/86400]],"yyyy/mm/dd")</f>
        <v>1945/11/16</v>
      </c>
      <c r="N1198" s="5">
        <f>Table1[[#This Row],[change to date]]+DATE(1970,1,1)</f>
        <v>42326</v>
      </c>
      <c r="O1198" t="b">
        <v>0</v>
      </c>
      <c r="P1198">
        <v>512</v>
      </c>
      <c r="Q1198" t="b">
        <v>1</v>
      </c>
      <c r="R1198" t="s">
        <v>8283</v>
      </c>
    </row>
    <row r="1199" spans="1:18" ht="43.2" x14ac:dyDescent="0.55000000000000004">
      <c r="A1199">
        <v>1197</v>
      </c>
      <c r="B1199" s="3" t="s">
        <v>1198</v>
      </c>
      <c r="C1199" s="3" t="s">
        <v>5307</v>
      </c>
      <c r="D1199" s="10">
        <v>15000</v>
      </c>
      <c r="E1199" s="12">
        <v>37994</v>
      </c>
      <c r="F1199" s="14">
        <f>Table1[[#This Row],[pledged]]/Table1[[#This Row],[goal]]*100</f>
        <v>253.29333333333332</v>
      </c>
      <c r="G1199" t="s">
        <v>8218</v>
      </c>
      <c r="H1199" t="s">
        <v>8223</v>
      </c>
      <c r="I1199" t="s">
        <v>8245</v>
      </c>
      <c r="J1199">
        <v>1465797540</v>
      </c>
      <c r="K1199">
        <v>1463155034</v>
      </c>
      <c r="L1199">
        <f>Table1[[#This Row],[launched_at]]/86400</f>
        <v>16934.66474537037</v>
      </c>
      <c r="M1199" s="5" t="str">
        <f>TEXT(Table1[[#This Row],[div/86400]],"yyyy/mm/dd")</f>
        <v>1946/05/12</v>
      </c>
      <c r="N1199" s="5">
        <f>Table1[[#This Row],[change to date]]+DATE(1970,1,1)</f>
        <v>42503</v>
      </c>
      <c r="O1199" t="b">
        <v>0</v>
      </c>
      <c r="P1199">
        <v>314</v>
      </c>
      <c r="Q1199" t="b">
        <v>1</v>
      </c>
      <c r="R1199" t="s">
        <v>8283</v>
      </c>
    </row>
    <row r="1200" spans="1:18" ht="43.2" x14ac:dyDescent="0.55000000000000004">
      <c r="A1200">
        <v>1198</v>
      </c>
      <c r="B1200" s="3" t="s">
        <v>1199</v>
      </c>
      <c r="C1200" s="3" t="s">
        <v>5308</v>
      </c>
      <c r="D1200" s="10">
        <v>3500</v>
      </c>
      <c r="E1200" s="12">
        <v>9121</v>
      </c>
      <c r="F1200" s="14">
        <f>Table1[[#This Row],[pledged]]/Table1[[#This Row],[goal]]*100</f>
        <v>260.59999999999997</v>
      </c>
      <c r="G1200" t="s">
        <v>8218</v>
      </c>
      <c r="H1200" t="s">
        <v>8223</v>
      </c>
      <c r="I1200" t="s">
        <v>8245</v>
      </c>
      <c r="J1200">
        <v>1451530800</v>
      </c>
      <c r="K1200">
        <v>1448463086</v>
      </c>
      <c r="L1200">
        <f>Table1[[#This Row],[launched_at]]/86400</f>
        <v>16764.619050925925</v>
      </c>
      <c r="M1200" s="5" t="str">
        <f>TEXT(Table1[[#This Row],[div/86400]],"yyyy/mm/dd")</f>
        <v>1945/11/23</v>
      </c>
      <c r="N1200" s="5">
        <f>Table1[[#This Row],[change to date]]+DATE(1970,1,1)</f>
        <v>42333</v>
      </c>
      <c r="O1200" t="b">
        <v>0</v>
      </c>
      <c r="P1200">
        <v>167</v>
      </c>
      <c r="Q1200" t="b">
        <v>1</v>
      </c>
      <c r="R1200" t="s">
        <v>8283</v>
      </c>
    </row>
    <row r="1201" spans="1:18" ht="43.2" x14ac:dyDescent="0.55000000000000004">
      <c r="A1201">
        <v>1199</v>
      </c>
      <c r="B1201" s="3" t="s">
        <v>1200</v>
      </c>
      <c r="C1201" s="3" t="s">
        <v>5309</v>
      </c>
      <c r="D1201" s="10">
        <v>2658</v>
      </c>
      <c r="E1201" s="12">
        <v>2693</v>
      </c>
      <c r="F1201" s="14">
        <f>Table1[[#This Row],[pledged]]/Table1[[#This Row],[goal]]*100</f>
        <v>101.31677953348381</v>
      </c>
      <c r="G1201" t="s">
        <v>8218</v>
      </c>
      <c r="H1201" t="s">
        <v>8224</v>
      </c>
      <c r="I1201" t="s">
        <v>8246</v>
      </c>
      <c r="J1201">
        <v>1436380200</v>
      </c>
      <c r="K1201">
        <v>1433615400</v>
      </c>
      <c r="L1201">
        <f>Table1[[#This Row],[launched_at]]/86400</f>
        <v>16592.770833333332</v>
      </c>
      <c r="M1201" s="5" t="str">
        <f>TEXT(Table1[[#This Row],[div/86400]],"yyyy/mm/dd")</f>
        <v>1945/06/04</v>
      </c>
      <c r="N1201" s="5">
        <f>Table1[[#This Row],[change to date]]+DATE(1970,1,1)</f>
        <v>42161</v>
      </c>
      <c r="O1201" t="b">
        <v>0</v>
      </c>
      <c r="P1201">
        <v>9</v>
      </c>
      <c r="Q1201" t="b">
        <v>1</v>
      </c>
      <c r="R1201" t="s">
        <v>8283</v>
      </c>
    </row>
    <row r="1202" spans="1:18" ht="43.2" x14ac:dyDescent="0.55000000000000004">
      <c r="A1202">
        <v>1200</v>
      </c>
      <c r="B1202" s="3" t="s">
        <v>1201</v>
      </c>
      <c r="C1202" s="3" t="s">
        <v>5310</v>
      </c>
      <c r="D1202" s="10">
        <v>4800</v>
      </c>
      <c r="E1202" s="12">
        <v>6029</v>
      </c>
      <c r="F1202" s="14">
        <f>Table1[[#This Row],[pledged]]/Table1[[#This Row],[goal]]*100</f>
        <v>125.60416666666667</v>
      </c>
      <c r="G1202" t="s">
        <v>8218</v>
      </c>
      <c r="H1202" t="s">
        <v>8223</v>
      </c>
      <c r="I1202" t="s">
        <v>8245</v>
      </c>
      <c r="J1202">
        <v>1429183656</v>
      </c>
      <c r="K1202">
        <v>1427369256</v>
      </c>
      <c r="L1202">
        <f>Table1[[#This Row],[launched_at]]/86400</f>
        <v>16520.477500000001</v>
      </c>
      <c r="M1202" s="5" t="str">
        <f>TEXT(Table1[[#This Row],[div/86400]],"yyyy/mm/dd")</f>
        <v>1945/03/24</v>
      </c>
      <c r="N1202" s="5">
        <f>Table1[[#This Row],[change to date]]+DATE(1970,1,1)</f>
        <v>42089</v>
      </c>
      <c r="O1202" t="b">
        <v>0</v>
      </c>
      <c r="P1202">
        <v>103</v>
      </c>
      <c r="Q1202" t="b">
        <v>1</v>
      </c>
      <c r="R1202" t="s">
        <v>8283</v>
      </c>
    </row>
    <row r="1203" spans="1:18" ht="43.2" x14ac:dyDescent="0.55000000000000004">
      <c r="A1203">
        <v>1201</v>
      </c>
      <c r="B1203" s="3" t="s">
        <v>1202</v>
      </c>
      <c r="C1203" s="3" t="s">
        <v>5311</v>
      </c>
      <c r="D1203" s="10">
        <v>6000</v>
      </c>
      <c r="E1203" s="12">
        <v>6146.27</v>
      </c>
      <c r="F1203" s="14">
        <f>Table1[[#This Row],[pledged]]/Table1[[#This Row],[goal]]*100</f>
        <v>102.43783333333334</v>
      </c>
      <c r="G1203" t="s">
        <v>8218</v>
      </c>
      <c r="H1203" t="s">
        <v>8224</v>
      </c>
      <c r="I1203" t="s">
        <v>8246</v>
      </c>
      <c r="J1203">
        <v>1468593246</v>
      </c>
      <c r="K1203">
        <v>1466001246</v>
      </c>
      <c r="L1203">
        <f>Table1[[#This Row],[launched_at]]/86400</f>
        <v>16967.60701388889</v>
      </c>
      <c r="M1203" s="5" t="str">
        <f>TEXT(Table1[[#This Row],[div/86400]],"yyyy/mm/dd")</f>
        <v>1946/06/14</v>
      </c>
      <c r="N1203" s="5">
        <f>Table1[[#This Row],[change to date]]+DATE(1970,1,1)</f>
        <v>42536</v>
      </c>
      <c r="O1203" t="b">
        <v>0</v>
      </c>
      <c r="P1203">
        <v>111</v>
      </c>
      <c r="Q1203" t="b">
        <v>1</v>
      </c>
      <c r="R1203" t="s">
        <v>8283</v>
      </c>
    </row>
    <row r="1204" spans="1:18" ht="43.2" x14ac:dyDescent="0.55000000000000004">
      <c r="A1204">
        <v>1202</v>
      </c>
      <c r="B1204" s="3" t="s">
        <v>1203</v>
      </c>
      <c r="C1204" s="3" t="s">
        <v>5312</v>
      </c>
      <c r="D1204" s="10">
        <v>25000</v>
      </c>
      <c r="E1204" s="12">
        <v>49811</v>
      </c>
      <c r="F1204" s="14">
        <f>Table1[[#This Row],[pledged]]/Table1[[#This Row],[goal]]*100</f>
        <v>199.244</v>
      </c>
      <c r="G1204" t="s">
        <v>8218</v>
      </c>
      <c r="H1204" t="s">
        <v>8225</v>
      </c>
      <c r="I1204" t="s">
        <v>8247</v>
      </c>
      <c r="J1204">
        <v>1435388154</v>
      </c>
      <c r="K1204">
        <v>1432796154</v>
      </c>
      <c r="L1204">
        <f>Table1[[#This Row],[launched_at]]/86400</f>
        <v>16583.288819444446</v>
      </c>
      <c r="M1204" s="5" t="str">
        <f>TEXT(Table1[[#This Row],[div/86400]],"yyyy/mm/dd")</f>
        <v>1945/05/26</v>
      </c>
      <c r="N1204" s="5">
        <f>Table1[[#This Row],[change to date]]+DATE(1970,1,1)</f>
        <v>42152</v>
      </c>
      <c r="O1204" t="b">
        <v>0</v>
      </c>
      <c r="P1204">
        <v>271</v>
      </c>
      <c r="Q1204" t="b">
        <v>1</v>
      </c>
      <c r="R1204" t="s">
        <v>8283</v>
      </c>
    </row>
    <row r="1205" spans="1:18" ht="43.2" x14ac:dyDescent="0.55000000000000004">
      <c r="A1205">
        <v>1203</v>
      </c>
      <c r="B1205" s="3" t="s">
        <v>1204</v>
      </c>
      <c r="C1205" s="3" t="s">
        <v>5313</v>
      </c>
      <c r="D1205" s="10">
        <v>16300</v>
      </c>
      <c r="E1205" s="12">
        <v>16700</v>
      </c>
      <c r="F1205" s="14">
        <f>Table1[[#This Row],[pledged]]/Table1[[#This Row],[goal]]*100</f>
        <v>102.45398773006136</v>
      </c>
      <c r="G1205" t="s">
        <v>8218</v>
      </c>
      <c r="H1205" t="s">
        <v>8223</v>
      </c>
      <c r="I1205" t="s">
        <v>8245</v>
      </c>
      <c r="J1205">
        <v>1433083527</v>
      </c>
      <c r="K1205">
        <v>1430491527</v>
      </c>
      <c r="L1205">
        <f>Table1[[#This Row],[launched_at]]/86400</f>
        <v>16556.614895833332</v>
      </c>
      <c r="M1205" s="5" t="str">
        <f>TEXT(Table1[[#This Row],[div/86400]],"yyyy/mm/dd")</f>
        <v>1945/04/29</v>
      </c>
      <c r="N1205" s="5">
        <f>Table1[[#This Row],[change to date]]+DATE(1970,1,1)</f>
        <v>42125</v>
      </c>
      <c r="O1205" t="b">
        <v>0</v>
      </c>
      <c r="P1205">
        <v>101</v>
      </c>
      <c r="Q1205" t="b">
        <v>1</v>
      </c>
      <c r="R1205" t="s">
        <v>8283</v>
      </c>
    </row>
    <row r="1206" spans="1:18" ht="43.2" x14ac:dyDescent="0.55000000000000004">
      <c r="A1206">
        <v>1204</v>
      </c>
      <c r="B1206" s="3" t="s">
        <v>1205</v>
      </c>
      <c r="C1206" s="3" t="s">
        <v>5314</v>
      </c>
      <c r="D1206" s="10">
        <v>13000</v>
      </c>
      <c r="E1206" s="12">
        <v>13383</v>
      </c>
      <c r="F1206" s="14">
        <f>Table1[[#This Row],[pledged]]/Table1[[#This Row],[goal]]*100</f>
        <v>102.94615384615385</v>
      </c>
      <c r="G1206" t="s">
        <v>8218</v>
      </c>
      <c r="H1206" t="s">
        <v>8223</v>
      </c>
      <c r="I1206" t="s">
        <v>8245</v>
      </c>
      <c r="J1206">
        <v>1449205200</v>
      </c>
      <c r="K1206">
        <v>1445363833</v>
      </c>
      <c r="L1206">
        <f>Table1[[#This Row],[launched_at]]/86400</f>
        <v>16728.748067129629</v>
      </c>
      <c r="M1206" s="5" t="str">
        <f>TEXT(Table1[[#This Row],[div/86400]],"yyyy/mm/dd")</f>
        <v>1945/10/18</v>
      </c>
      <c r="N1206" s="5">
        <f>Table1[[#This Row],[change to date]]+DATE(1970,1,1)</f>
        <v>42297</v>
      </c>
      <c r="O1206" t="b">
        <v>0</v>
      </c>
      <c r="P1206">
        <v>57</v>
      </c>
      <c r="Q1206" t="b">
        <v>1</v>
      </c>
      <c r="R1206" t="s">
        <v>8283</v>
      </c>
    </row>
    <row r="1207" spans="1:18" ht="43.2" x14ac:dyDescent="0.55000000000000004">
      <c r="A1207">
        <v>1205</v>
      </c>
      <c r="B1207" s="3" t="s">
        <v>1206</v>
      </c>
      <c r="C1207" s="3" t="s">
        <v>5315</v>
      </c>
      <c r="D1207" s="10">
        <v>13000</v>
      </c>
      <c r="E1207" s="12">
        <v>13112</v>
      </c>
      <c r="F1207" s="14">
        <f>Table1[[#This Row],[pledged]]/Table1[[#This Row],[goal]]*100</f>
        <v>100.86153846153847</v>
      </c>
      <c r="G1207" t="s">
        <v>8218</v>
      </c>
      <c r="H1207" t="s">
        <v>8235</v>
      </c>
      <c r="I1207" t="s">
        <v>8248</v>
      </c>
      <c r="J1207">
        <v>1434197351</v>
      </c>
      <c r="K1207">
        <v>1431605351</v>
      </c>
      <c r="L1207">
        <f>Table1[[#This Row],[launched_at]]/86400</f>
        <v>16569.506377314814</v>
      </c>
      <c r="M1207" s="5" t="str">
        <f>TEXT(Table1[[#This Row],[div/86400]],"yyyy/mm/dd")</f>
        <v>1945/05/12</v>
      </c>
      <c r="N1207" s="5">
        <f>Table1[[#This Row],[change to date]]+DATE(1970,1,1)</f>
        <v>42138</v>
      </c>
      <c r="O1207" t="b">
        <v>0</v>
      </c>
      <c r="P1207">
        <v>62</v>
      </c>
      <c r="Q1207" t="b">
        <v>1</v>
      </c>
      <c r="R1207" t="s">
        <v>8283</v>
      </c>
    </row>
    <row r="1208" spans="1:18" ht="43.2" x14ac:dyDescent="0.55000000000000004">
      <c r="A1208">
        <v>1206</v>
      </c>
      <c r="B1208" s="3" t="s">
        <v>1207</v>
      </c>
      <c r="C1208" s="3" t="s">
        <v>5316</v>
      </c>
      <c r="D1208" s="10">
        <v>900</v>
      </c>
      <c r="E1208" s="12">
        <v>1035</v>
      </c>
      <c r="F1208" s="14">
        <f>Table1[[#This Row],[pledged]]/Table1[[#This Row],[goal]]*100</f>
        <v>114.99999999999999</v>
      </c>
      <c r="G1208" t="s">
        <v>8218</v>
      </c>
      <c r="H1208" t="s">
        <v>8238</v>
      </c>
      <c r="I1208" t="s">
        <v>8248</v>
      </c>
      <c r="J1208">
        <v>1489238940</v>
      </c>
      <c r="K1208">
        <v>1486406253</v>
      </c>
      <c r="L1208">
        <f>Table1[[#This Row],[launched_at]]/86400</f>
        <v>17203.776076388887</v>
      </c>
      <c r="M1208" s="5" t="str">
        <f>TEXT(Table1[[#This Row],[div/86400]],"yyyy/mm/dd")</f>
        <v>1947/02/05</v>
      </c>
      <c r="N1208" s="5">
        <f>Table1[[#This Row],[change to date]]+DATE(1970,1,1)</f>
        <v>42772</v>
      </c>
      <c r="O1208" t="b">
        <v>0</v>
      </c>
      <c r="P1208">
        <v>32</v>
      </c>
      <c r="Q1208" t="b">
        <v>1</v>
      </c>
      <c r="R1208" t="s">
        <v>8283</v>
      </c>
    </row>
    <row r="1209" spans="1:18" ht="28.8" x14ac:dyDescent="0.55000000000000004">
      <c r="A1209">
        <v>1207</v>
      </c>
      <c r="B1209" s="3" t="s">
        <v>1208</v>
      </c>
      <c r="C1209" s="3" t="s">
        <v>5317</v>
      </c>
      <c r="D1209" s="10">
        <v>16700</v>
      </c>
      <c r="E1209" s="12">
        <v>17396</v>
      </c>
      <c r="F1209" s="14">
        <f>Table1[[#This Row],[pledged]]/Table1[[#This Row],[goal]]*100</f>
        <v>104.16766467065868</v>
      </c>
      <c r="G1209" t="s">
        <v>8218</v>
      </c>
      <c r="H1209" t="s">
        <v>8236</v>
      </c>
      <c r="I1209" t="s">
        <v>8248</v>
      </c>
      <c r="J1209">
        <v>1459418400</v>
      </c>
      <c r="K1209">
        <v>1456827573</v>
      </c>
      <c r="L1209">
        <f>Table1[[#This Row],[launched_at]]/86400</f>
        <v>16861.430243055554</v>
      </c>
      <c r="M1209" s="5" t="str">
        <f>TEXT(Table1[[#This Row],[div/86400]],"yyyy/mm/dd")</f>
        <v>1946/02/28</v>
      </c>
      <c r="N1209" s="5">
        <f>Table1[[#This Row],[change to date]]+DATE(1970,1,1)</f>
        <v>42430</v>
      </c>
      <c r="O1209" t="b">
        <v>0</v>
      </c>
      <c r="P1209">
        <v>141</v>
      </c>
      <c r="Q1209" t="b">
        <v>1</v>
      </c>
      <c r="R1209" t="s">
        <v>8283</v>
      </c>
    </row>
    <row r="1210" spans="1:18" ht="43.2" x14ac:dyDescent="0.55000000000000004">
      <c r="A1210">
        <v>1208</v>
      </c>
      <c r="B1210" s="3" t="s">
        <v>1209</v>
      </c>
      <c r="C1210" s="3" t="s">
        <v>5318</v>
      </c>
      <c r="D1210" s="10">
        <v>10000</v>
      </c>
      <c r="E1210" s="12">
        <v>15530</v>
      </c>
      <c r="F1210" s="14">
        <f>Table1[[#This Row],[pledged]]/Table1[[#This Row],[goal]]*100</f>
        <v>155.29999999999998</v>
      </c>
      <c r="G1210" t="s">
        <v>8218</v>
      </c>
      <c r="H1210" t="s">
        <v>8223</v>
      </c>
      <c r="I1210" t="s">
        <v>8245</v>
      </c>
      <c r="J1210">
        <v>1458835264</v>
      </c>
      <c r="K1210">
        <v>1456246864</v>
      </c>
      <c r="L1210">
        <f>Table1[[#This Row],[launched_at]]/86400</f>
        <v>16854.709074074075</v>
      </c>
      <c r="M1210" s="5" t="str">
        <f>TEXT(Table1[[#This Row],[div/86400]],"yyyy/mm/dd")</f>
        <v>1946/02/21</v>
      </c>
      <c r="N1210" s="5">
        <f>Table1[[#This Row],[change to date]]+DATE(1970,1,1)</f>
        <v>42423</v>
      </c>
      <c r="O1210" t="b">
        <v>0</v>
      </c>
      <c r="P1210">
        <v>75</v>
      </c>
      <c r="Q1210" t="b">
        <v>1</v>
      </c>
      <c r="R1210" t="s">
        <v>8283</v>
      </c>
    </row>
    <row r="1211" spans="1:18" ht="43.2" x14ac:dyDescent="0.55000000000000004">
      <c r="A1211">
        <v>1209</v>
      </c>
      <c r="B1211" s="3" t="s">
        <v>1210</v>
      </c>
      <c r="C1211" s="3" t="s">
        <v>5319</v>
      </c>
      <c r="D1211" s="10">
        <v>6000</v>
      </c>
      <c r="E1211" s="12">
        <v>6360</v>
      </c>
      <c r="F1211" s="14">
        <f>Table1[[#This Row],[pledged]]/Table1[[#This Row],[goal]]*100</f>
        <v>106</v>
      </c>
      <c r="G1211" t="s">
        <v>8218</v>
      </c>
      <c r="H1211" t="s">
        <v>8223</v>
      </c>
      <c r="I1211" t="s">
        <v>8245</v>
      </c>
      <c r="J1211">
        <v>1488053905</v>
      </c>
      <c r="K1211">
        <v>1485461905</v>
      </c>
      <c r="L1211">
        <f>Table1[[#This Row],[launched_at]]/86400</f>
        <v>17192.846122685187</v>
      </c>
      <c r="M1211" s="5" t="str">
        <f>TEXT(Table1[[#This Row],[div/86400]],"yyyy/mm/dd")</f>
        <v>1947/01/25</v>
      </c>
      <c r="N1211" s="5">
        <f>Table1[[#This Row],[change to date]]+DATE(1970,1,1)</f>
        <v>42761</v>
      </c>
      <c r="O1211" t="b">
        <v>0</v>
      </c>
      <c r="P1211">
        <v>46</v>
      </c>
      <c r="Q1211" t="b">
        <v>1</v>
      </c>
      <c r="R1211" t="s">
        <v>8283</v>
      </c>
    </row>
    <row r="1212" spans="1:18" ht="28.8" x14ac:dyDescent="0.55000000000000004">
      <c r="A1212">
        <v>1210</v>
      </c>
      <c r="B1212" s="3" t="s">
        <v>1211</v>
      </c>
      <c r="C1212" s="3" t="s">
        <v>5320</v>
      </c>
      <c r="D1212" s="10">
        <v>20000</v>
      </c>
      <c r="E1212" s="12">
        <v>50863</v>
      </c>
      <c r="F1212" s="14">
        <f>Table1[[#This Row],[pledged]]/Table1[[#This Row],[goal]]*100</f>
        <v>254.31499999999997</v>
      </c>
      <c r="G1212" t="s">
        <v>8218</v>
      </c>
      <c r="H1212" t="s">
        <v>8234</v>
      </c>
      <c r="I1212" t="s">
        <v>8254</v>
      </c>
      <c r="J1212">
        <v>1433106000</v>
      </c>
      <c r="K1212">
        <v>1431124572</v>
      </c>
      <c r="L1212">
        <f>Table1[[#This Row],[launched_at]]/86400</f>
        <v>16563.941805555554</v>
      </c>
      <c r="M1212" s="5" t="str">
        <f>TEXT(Table1[[#This Row],[div/86400]],"yyyy/mm/dd")</f>
        <v>1945/05/06</v>
      </c>
      <c r="N1212" s="5">
        <f>Table1[[#This Row],[change to date]]+DATE(1970,1,1)</f>
        <v>42132</v>
      </c>
      <c r="O1212" t="b">
        <v>0</v>
      </c>
      <c r="P1212">
        <v>103</v>
      </c>
      <c r="Q1212" t="b">
        <v>1</v>
      </c>
      <c r="R1212" t="s">
        <v>8283</v>
      </c>
    </row>
    <row r="1213" spans="1:18" ht="43.2" x14ac:dyDescent="0.55000000000000004">
      <c r="A1213">
        <v>1211</v>
      </c>
      <c r="B1213" s="3" t="s">
        <v>1212</v>
      </c>
      <c r="C1213" s="3" t="s">
        <v>5321</v>
      </c>
      <c r="D1213" s="10">
        <v>1000</v>
      </c>
      <c r="E1213" s="12">
        <v>1011</v>
      </c>
      <c r="F1213" s="14">
        <f>Table1[[#This Row],[pledged]]/Table1[[#This Row],[goal]]*100</f>
        <v>101.1</v>
      </c>
      <c r="G1213" t="s">
        <v>8218</v>
      </c>
      <c r="H1213" t="s">
        <v>8228</v>
      </c>
      <c r="I1213" t="s">
        <v>8250</v>
      </c>
      <c r="J1213">
        <v>1465505261</v>
      </c>
      <c r="K1213">
        <v>1464209261</v>
      </c>
      <c r="L1213">
        <f>Table1[[#This Row],[launched_at]]/86400</f>
        <v>16946.866446759261</v>
      </c>
      <c r="M1213" s="5" t="str">
        <f>TEXT(Table1[[#This Row],[div/86400]],"yyyy/mm/dd")</f>
        <v>1946/05/24</v>
      </c>
      <c r="N1213" s="5">
        <f>Table1[[#This Row],[change to date]]+DATE(1970,1,1)</f>
        <v>42515</v>
      </c>
      <c r="O1213" t="b">
        <v>0</v>
      </c>
      <c r="P1213">
        <v>6</v>
      </c>
      <c r="Q1213" t="b">
        <v>1</v>
      </c>
      <c r="R1213" t="s">
        <v>8283</v>
      </c>
    </row>
    <row r="1214" spans="1:18" ht="43.2" x14ac:dyDescent="0.55000000000000004">
      <c r="A1214">
        <v>1212</v>
      </c>
      <c r="B1214" s="3" t="s">
        <v>1213</v>
      </c>
      <c r="C1214" s="3" t="s">
        <v>5322</v>
      </c>
      <c r="D1214" s="10">
        <v>2500</v>
      </c>
      <c r="E1214" s="12">
        <v>3226</v>
      </c>
      <c r="F1214" s="14">
        <f>Table1[[#This Row],[pledged]]/Table1[[#This Row],[goal]]*100</f>
        <v>129.04</v>
      </c>
      <c r="G1214" t="s">
        <v>8218</v>
      </c>
      <c r="H1214" t="s">
        <v>8223</v>
      </c>
      <c r="I1214" t="s">
        <v>8245</v>
      </c>
      <c r="J1214">
        <v>1448586000</v>
      </c>
      <c r="K1214">
        <v>1447195695</v>
      </c>
      <c r="L1214">
        <f>Table1[[#This Row],[launched_at]]/86400</f>
        <v>16749.950173611112</v>
      </c>
      <c r="M1214" s="5" t="str">
        <f>TEXT(Table1[[#This Row],[div/86400]],"yyyy/mm/dd")</f>
        <v>1945/11/08</v>
      </c>
      <c r="N1214" s="5">
        <f>Table1[[#This Row],[change to date]]+DATE(1970,1,1)</f>
        <v>42318</v>
      </c>
      <c r="O1214" t="b">
        <v>0</v>
      </c>
      <c r="P1214">
        <v>83</v>
      </c>
      <c r="Q1214" t="b">
        <v>1</v>
      </c>
      <c r="R1214" t="s">
        <v>8283</v>
      </c>
    </row>
    <row r="1215" spans="1:18" ht="43.2" x14ac:dyDescent="0.55000000000000004">
      <c r="A1215">
        <v>1213</v>
      </c>
      <c r="B1215" s="3" t="s">
        <v>1214</v>
      </c>
      <c r="C1215" s="3" t="s">
        <v>5323</v>
      </c>
      <c r="D1215" s="10">
        <v>6500</v>
      </c>
      <c r="E1215" s="12">
        <v>6645</v>
      </c>
      <c r="F1215" s="14">
        <f>Table1[[#This Row],[pledged]]/Table1[[#This Row],[goal]]*100</f>
        <v>102.23076923076924</v>
      </c>
      <c r="G1215" t="s">
        <v>8218</v>
      </c>
      <c r="H1215" t="s">
        <v>8224</v>
      </c>
      <c r="I1215" t="s">
        <v>8246</v>
      </c>
      <c r="J1215">
        <v>1485886100</v>
      </c>
      <c r="K1215">
        <v>1482862100</v>
      </c>
      <c r="L1215">
        <f>Table1[[#This Row],[launched_at]]/86400</f>
        <v>17162.755787037036</v>
      </c>
      <c r="M1215" s="5" t="str">
        <f>TEXT(Table1[[#This Row],[div/86400]],"yyyy/mm/dd")</f>
        <v>1946/12/26</v>
      </c>
      <c r="N1215" s="5">
        <f>Table1[[#This Row],[change to date]]+DATE(1970,1,1)</f>
        <v>42731</v>
      </c>
      <c r="O1215" t="b">
        <v>0</v>
      </c>
      <c r="P1215">
        <v>108</v>
      </c>
      <c r="Q1215" t="b">
        <v>1</v>
      </c>
      <c r="R1215" t="s">
        <v>8283</v>
      </c>
    </row>
    <row r="1216" spans="1:18" ht="43.2" x14ac:dyDescent="0.55000000000000004">
      <c r="A1216">
        <v>1214</v>
      </c>
      <c r="B1216" s="3" t="s">
        <v>1215</v>
      </c>
      <c r="C1216" s="3" t="s">
        <v>5324</v>
      </c>
      <c r="D1216" s="10">
        <v>2000</v>
      </c>
      <c r="E1216" s="12">
        <v>2636</v>
      </c>
      <c r="F1216" s="14">
        <f>Table1[[#This Row],[pledged]]/Table1[[#This Row],[goal]]*100</f>
        <v>131.80000000000001</v>
      </c>
      <c r="G1216" t="s">
        <v>8218</v>
      </c>
      <c r="H1216" t="s">
        <v>8223</v>
      </c>
      <c r="I1216" t="s">
        <v>8245</v>
      </c>
      <c r="J1216">
        <v>1433880605</v>
      </c>
      <c r="K1216">
        <v>1428696605</v>
      </c>
      <c r="L1216">
        <f>Table1[[#This Row],[launched_at]]/86400</f>
        <v>16535.840335648147</v>
      </c>
      <c r="M1216" s="5" t="str">
        <f>TEXT(Table1[[#This Row],[div/86400]],"yyyy/mm/dd")</f>
        <v>1945/04/08</v>
      </c>
      <c r="N1216" s="5">
        <f>Table1[[#This Row],[change to date]]+DATE(1970,1,1)</f>
        <v>42104</v>
      </c>
      <c r="O1216" t="b">
        <v>0</v>
      </c>
      <c r="P1216">
        <v>25</v>
      </c>
      <c r="Q1216" t="b">
        <v>1</v>
      </c>
      <c r="R1216" t="s">
        <v>8283</v>
      </c>
    </row>
    <row r="1217" spans="1:18" ht="43.2" x14ac:dyDescent="0.55000000000000004">
      <c r="A1217">
        <v>1215</v>
      </c>
      <c r="B1217" s="3" t="s">
        <v>1216</v>
      </c>
      <c r="C1217" s="3" t="s">
        <v>5325</v>
      </c>
      <c r="D1217" s="10">
        <v>5000</v>
      </c>
      <c r="E1217" s="12">
        <v>39304.01</v>
      </c>
      <c r="F1217" s="14">
        <f>Table1[[#This Row],[pledged]]/Table1[[#This Row],[goal]]*100</f>
        <v>786.0802000000001</v>
      </c>
      <c r="G1217" t="s">
        <v>8218</v>
      </c>
      <c r="H1217" t="s">
        <v>8223</v>
      </c>
      <c r="I1217" t="s">
        <v>8245</v>
      </c>
      <c r="J1217">
        <v>1401487756</v>
      </c>
      <c r="K1217">
        <v>1398895756</v>
      </c>
      <c r="L1217">
        <f>Table1[[#This Row],[launched_at]]/86400</f>
        <v>16190.923101851851</v>
      </c>
      <c r="M1217" s="5" t="str">
        <f>TEXT(Table1[[#This Row],[div/86400]],"yyyy/mm/dd")</f>
        <v>1944/04/28</v>
      </c>
      <c r="N1217" s="5">
        <f>Table1[[#This Row],[change to date]]+DATE(1970,1,1)</f>
        <v>41759</v>
      </c>
      <c r="O1217" t="b">
        <v>0</v>
      </c>
      <c r="P1217">
        <v>549</v>
      </c>
      <c r="Q1217" t="b">
        <v>1</v>
      </c>
      <c r="R1217" t="s">
        <v>8283</v>
      </c>
    </row>
    <row r="1218" spans="1:18" ht="28.8" x14ac:dyDescent="0.55000000000000004">
      <c r="A1218">
        <v>1216</v>
      </c>
      <c r="B1218" s="3" t="s">
        <v>1217</v>
      </c>
      <c r="C1218" s="3" t="s">
        <v>5326</v>
      </c>
      <c r="D1218" s="10">
        <v>14000</v>
      </c>
      <c r="E1218" s="12">
        <v>20398</v>
      </c>
      <c r="F1218" s="14">
        <f>Table1[[#This Row],[pledged]]/Table1[[#This Row],[goal]]*100</f>
        <v>145.70000000000002</v>
      </c>
      <c r="G1218" t="s">
        <v>8218</v>
      </c>
      <c r="H1218" t="s">
        <v>8223</v>
      </c>
      <c r="I1218" t="s">
        <v>8245</v>
      </c>
      <c r="J1218">
        <v>1443826980</v>
      </c>
      <c r="K1218">
        <v>1441032457</v>
      </c>
      <c r="L1218">
        <f>Table1[[#This Row],[launched_at]]/86400</f>
        <v>16678.616400462965</v>
      </c>
      <c r="M1218" s="5" t="str">
        <f>TEXT(Table1[[#This Row],[div/86400]],"yyyy/mm/dd")</f>
        <v>1945/08/29</v>
      </c>
      <c r="N1218" s="5">
        <f>Table1[[#This Row],[change to date]]+DATE(1970,1,1)</f>
        <v>42247</v>
      </c>
      <c r="O1218" t="b">
        <v>0</v>
      </c>
      <c r="P1218">
        <v>222</v>
      </c>
      <c r="Q1218" t="b">
        <v>1</v>
      </c>
      <c r="R1218" t="s">
        <v>8283</v>
      </c>
    </row>
    <row r="1219" spans="1:18" ht="43.2" x14ac:dyDescent="0.55000000000000004">
      <c r="A1219">
        <v>1217</v>
      </c>
      <c r="B1219" s="3" t="s">
        <v>1218</v>
      </c>
      <c r="C1219" s="3" t="s">
        <v>5327</v>
      </c>
      <c r="D1219" s="10">
        <v>26500</v>
      </c>
      <c r="E1219" s="12">
        <v>27189</v>
      </c>
      <c r="F1219" s="14">
        <f>Table1[[#This Row],[pledged]]/Table1[[#This Row],[goal]]*100</f>
        <v>102.60000000000001</v>
      </c>
      <c r="G1219" t="s">
        <v>8218</v>
      </c>
      <c r="H1219" t="s">
        <v>8223</v>
      </c>
      <c r="I1219" t="s">
        <v>8245</v>
      </c>
      <c r="J1219">
        <v>1468524340</v>
      </c>
      <c r="K1219">
        <v>1465932340</v>
      </c>
      <c r="L1219">
        <f>Table1[[#This Row],[launched_at]]/86400</f>
        <v>16966.809490740739</v>
      </c>
      <c r="M1219" s="5" t="str">
        <f>TEXT(Table1[[#This Row],[div/86400]],"yyyy/mm/dd")</f>
        <v>1946/06/13</v>
      </c>
      <c r="N1219" s="5">
        <f>Table1[[#This Row],[change to date]]+DATE(1970,1,1)</f>
        <v>42535</v>
      </c>
      <c r="O1219" t="b">
        <v>0</v>
      </c>
      <c r="P1219">
        <v>183</v>
      </c>
      <c r="Q1219" t="b">
        <v>1</v>
      </c>
      <c r="R1219" t="s">
        <v>8283</v>
      </c>
    </row>
    <row r="1220" spans="1:18" ht="43.2" x14ac:dyDescent="0.55000000000000004">
      <c r="A1220">
        <v>1218</v>
      </c>
      <c r="B1220" s="3" t="s">
        <v>1219</v>
      </c>
      <c r="C1220" s="3" t="s">
        <v>5328</v>
      </c>
      <c r="D1220" s="10">
        <v>9000</v>
      </c>
      <c r="E1220" s="12">
        <v>15505</v>
      </c>
      <c r="F1220" s="14">
        <f>Table1[[#This Row],[pledged]]/Table1[[#This Row],[goal]]*100</f>
        <v>172.27777777777777</v>
      </c>
      <c r="G1220" t="s">
        <v>8218</v>
      </c>
      <c r="H1220" t="s">
        <v>8223</v>
      </c>
      <c r="I1220" t="s">
        <v>8245</v>
      </c>
      <c r="J1220">
        <v>1446346800</v>
      </c>
      <c r="K1220">
        <v>1443714800</v>
      </c>
      <c r="L1220">
        <f>Table1[[#This Row],[launched_at]]/86400</f>
        <v>16709.662037037036</v>
      </c>
      <c r="M1220" s="5" t="str">
        <f>TEXT(Table1[[#This Row],[div/86400]],"yyyy/mm/dd")</f>
        <v>1945/09/29</v>
      </c>
      <c r="N1220" s="5">
        <f>Table1[[#This Row],[change to date]]+DATE(1970,1,1)</f>
        <v>42278</v>
      </c>
      <c r="O1220" t="b">
        <v>0</v>
      </c>
      <c r="P1220">
        <v>89</v>
      </c>
      <c r="Q1220" t="b">
        <v>1</v>
      </c>
      <c r="R1220" t="s">
        <v>8283</v>
      </c>
    </row>
    <row r="1221" spans="1:18" ht="28.8" x14ac:dyDescent="0.55000000000000004">
      <c r="A1221">
        <v>1219</v>
      </c>
      <c r="B1221" s="3" t="s">
        <v>1220</v>
      </c>
      <c r="C1221" s="3" t="s">
        <v>5329</v>
      </c>
      <c r="D1221" s="10">
        <v>16350</v>
      </c>
      <c r="E1221" s="12">
        <v>26024</v>
      </c>
      <c r="F1221" s="14">
        <f>Table1[[#This Row],[pledged]]/Table1[[#This Row],[goal]]*100</f>
        <v>159.16819571865443</v>
      </c>
      <c r="G1221" t="s">
        <v>8218</v>
      </c>
      <c r="H1221" t="s">
        <v>8223</v>
      </c>
      <c r="I1221" t="s">
        <v>8245</v>
      </c>
      <c r="J1221">
        <v>1476961513</v>
      </c>
      <c r="K1221">
        <v>1474369513</v>
      </c>
      <c r="L1221">
        <f>Table1[[#This Row],[launched_at]]/86400</f>
        <v>17064.46195601852</v>
      </c>
      <c r="M1221" s="5" t="str">
        <f>TEXT(Table1[[#This Row],[div/86400]],"yyyy/mm/dd")</f>
        <v>1946/09/19</v>
      </c>
      <c r="N1221" s="5">
        <f>Table1[[#This Row],[change to date]]+DATE(1970,1,1)</f>
        <v>42633</v>
      </c>
      <c r="O1221" t="b">
        <v>0</v>
      </c>
      <c r="P1221">
        <v>253</v>
      </c>
      <c r="Q1221" t="b">
        <v>1</v>
      </c>
      <c r="R1221" t="s">
        <v>8283</v>
      </c>
    </row>
    <row r="1222" spans="1:18" ht="43.2" x14ac:dyDescent="0.55000000000000004">
      <c r="A1222">
        <v>1220</v>
      </c>
      <c r="B1222" s="3" t="s">
        <v>1221</v>
      </c>
      <c r="C1222" s="3" t="s">
        <v>5330</v>
      </c>
      <c r="D1222" s="10">
        <v>15000</v>
      </c>
      <c r="E1222" s="12">
        <v>15565</v>
      </c>
      <c r="F1222" s="14">
        <f>Table1[[#This Row],[pledged]]/Table1[[#This Row],[goal]]*100</f>
        <v>103.76666666666668</v>
      </c>
      <c r="G1222" t="s">
        <v>8218</v>
      </c>
      <c r="H1222" t="s">
        <v>8235</v>
      </c>
      <c r="I1222" t="s">
        <v>8248</v>
      </c>
      <c r="J1222">
        <v>1440515112</v>
      </c>
      <c r="K1222">
        <v>1437923112</v>
      </c>
      <c r="L1222">
        <f>Table1[[#This Row],[launched_at]]/86400</f>
        <v>16642.628611111111</v>
      </c>
      <c r="M1222" s="5" t="str">
        <f>TEXT(Table1[[#This Row],[div/86400]],"yyyy/mm/dd")</f>
        <v>1945/07/24</v>
      </c>
      <c r="N1222" s="5">
        <f>Table1[[#This Row],[change to date]]+DATE(1970,1,1)</f>
        <v>42211</v>
      </c>
      <c r="O1222" t="b">
        <v>0</v>
      </c>
      <c r="P1222">
        <v>140</v>
      </c>
      <c r="Q1222" t="b">
        <v>1</v>
      </c>
      <c r="R1222" t="s">
        <v>8283</v>
      </c>
    </row>
    <row r="1223" spans="1:18" ht="43.2" x14ac:dyDescent="0.55000000000000004">
      <c r="A1223">
        <v>1221</v>
      </c>
      <c r="B1223" s="3" t="s">
        <v>1222</v>
      </c>
      <c r="C1223" s="3" t="s">
        <v>5331</v>
      </c>
      <c r="D1223" s="10">
        <v>2200</v>
      </c>
      <c r="E1223" s="12">
        <v>2451.0100000000002</v>
      </c>
      <c r="F1223" s="14">
        <f>Table1[[#This Row],[pledged]]/Table1[[#This Row],[goal]]*100</f>
        <v>111.40954545454547</v>
      </c>
      <c r="G1223" t="s">
        <v>8218</v>
      </c>
      <c r="H1223" t="s">
        <v>8224</v>
      </c>
      <c r="I1223" t="s">
        <v>8246</v>
      </c>
      <c r="J1223">
        <v>1480809600</v>
      </c>
      <c r="K1223">
        <v>1478431488</v>
      </c>
      <c r="L1223">
        <f>Table1[[#This Row],[launched_at]]/86400</f>
        <v>17111.475555555557</v>
      </c>
      <c r="M1223" s="5" t="str">
        <f>TEXT(Table1[[#This Row],[div/86400]],"yyyy/mm/dd")</f>
        <v>1946/11/05</v>
      </c>
      <c r="N1223" s="5">
        <f>Table1[[#This Row],[change to date]]+DATE(1970,1,1)</f>
        <v>42680</v>
      </c>
      <c r="O1223" t="b">
        <v>0</v>
      </c>
      <c r="P1223">
        <v>103</v>
      </c>
      <c r="Q1223" t="b">
        <v>1</v>
      </c>
      <c r="R1223" t="s">
        <v>8283</v>
      </c>
    </row>
    <row r="1224" spans="1:18" ht="28.8" x14ac:dyDescent="0.55000000000000004">
      <c r="A1224">
        <v>1222</v>
      </c>
      <c r="B1224" s="3" t="s">
        <v>1223</v>
      </c>
      <c r="C1224" s="3" t="s">
        <v>5332</v>
      </c>
      <c r="D1224" s="10">
        <v>4000</v>
      </c>
      <c r="E1224" s="12">
        <v>11215</v>
      </c>
      <c r="F1224" s="14">
        <f>Table1[[#This Row],[pledged]]/Table1[[#This Row],[goal]]*100</f>
        <v>280.375</v>
      </c>
      <c r="G1224" t="s">
        <v>8218</v>
      </c>
      <c r="H1224" t="s">
        <v>8228</v>
      </c>
      <c r="I1224" t="s">
        <v>8250</v>
      </c>
      <c r="J1224">
        <v>1459483200</v>
      </c>
      <c r="K1224">
        <v>1456852647</v>
      </c>
      <c r="L1224">
        <f>Table1[[#This Row],[launched_at]]/86400</f>
        <v>16861.72045138889</v>
      </c>
      <c r="M1224" s="5" t="str">
        <f>TEXT(Table1[[#This Row],[div/86400]],"yyyy/mm/dd")</f>
        <v>1946/02/28</v>
      </c>
      <c r="N1224" s="5">
        <f>Table1[[#This Row],[change to date]]+DATE(1970,1,1)</f>
        <v>42430</v>
      </c>
      <c r="O1224" t="b">
        <v>0</v>
      </c>
      <c r="P1224">
        <v>138</v>
      </c>
      <c r="Q1224" t="b">
        <v>1</v>
      </c>
      <c r="R1224" t="s">
        <v>8283</v>
      </c>
    </row>
    <row r="1225" spans="1:18" ht="28.8" x14ac:dyDescent="0.55000000000000004">
      <c r="A1225">
        <v>1223</v>
      </c>
      <c r="B1225" s="3" t="s">
        <v>1224</v>
      </c>
      <c r="C1225" s="3" t="s">
        <v>5333</v>
      </c>
      <c r="D1225" s="10">
        <v>19800</v>
      </c>
      <c r="E1225" s="12">
        <v>22197</v>
      </c>
      <c r="F1225" s="14">
        <f>Table1[[#This Row],[pledged]]/Table1[[#This Row],[goal]]*100</f>
        <v>112.10606060606061</v>
      </c>
      <c r="G1225" t="s">
        <v>8218</v>
      </c>
      <c r="H1225" t="s">
        <v>8223</v>
      </c>
      <c r="I1225" t="s">
        <v>8245</v>
      </c>
      <c r="J1225">
        <v>1478754909</v>
      </c>
      <c r="K1225">
        <v>1476159309</v>
      </c>
      <c r="L1225">
        <f>Table1[[#This Row],[launched_at]]/86400</f>
        <v>17085.177187500001</v>
      </c>
      <c r="M1225" s="5" t="str">
        <f>TEXT(Table1[[#This Row],[div/86400]],"yyyy/mm/dd")</f>
        <v>1946/10/10</v>
      </c>
      <c r="N1225" s="5">
        <f>Table1[[#This Row],[change to date]]+DATE(1970,1,1)</f>
        <v>42654</v>
      </c>
      <c r="O1225" t="b">
        <v>0</v>
      </c>
      <c r="P1225">
        <v>191</v>
      </c>
      <c r="Q1225" t="b">
        <v>1</v>
      </c>
      <c r="R1225" t="s">
        <v>8283</v>
      </c>
    </row>
    <row r="1226" spans="1:18" ht="28.8" x14ac:dyDescent="0.55000000000000004">
      <c r="A1226">
        <v>1224</v>
      </c>
      <c r="B1226" s="3" t="s">
        <v>1225</v>
      </c>
      <c r="C1226" s="3" t="s">
        <v>5334</v>
      </c>
      <c r="D1226" s="10">
        <v>15000</v>
      </c>
      <c r="E1226" s="12">
        <v>1060</v>
      </c>
      <c r="F1226" s="14">
        <f>Table1[[#This Row],[pledged]]/Table1[[#This Row],[goal]]*100</f>
        <v>7.0666666666666673</v>
      </c>
      <c r="G1226" t="s">
        <v>8219</v>
      </c>
      <c r="H1226" t="s">
        <v>8223</v>
      </c>
      <c r="I1226" t="s">
        <v>8245</v>
      </c>
      <c r="J1226">
        <v>1402060302</v>
      </c>
      <c r="K1226">
        <v>1396876302</v>
      </c>
      <c r="L1226">
        <f>Table1[[#This Row],[launched_at]]/86400</f>
        <v>16167.549791666666</v>
      </c>
      <c r="M1226" s="5" t="str">
        <f>TEXT(Table1[[#This Row],[div/86400]],"yyyy/mm/dd")</f>
        <v>1944/04/05</v>
      </c>
      <c r="N1226" s="5">
        <f>Table1[[#This Row],[change to date]]+DATE(1970,1,1)</f>
        <v>41736</v>
      </c>
      <c r="O1226" t="b">
        <v>0</v>
      </c>
      <c r="P1226">
        <v>18</v>
      </c>
      <c r="Q1226" t="b">
        <v>0</v>
      </c>
      <c r="R1226" t="s">
        <v>8284</v>
      </c>
    </row>
    <row r="1227" spans="1:18" ht="43.2" x14ac:dyDescent="0.55000000000000004">
      <c r="A1227">
        <v>1225</v>
      </c>
      <c r="B1227" s="3" t="s">
        <v>1226</v>
      </c>
      <c r="C1227" s="3" t="s">
        <v>5335</v>
      </c>
      <c r="D1227" s="10">
        <v>3000</v>
      </c>
      <c r="E1227" s="12">
        <v>132</v>
      </c>
      <c r="F1227" s="14">
        <f>Table1[[#This Row],[pledged]]/Table1[[#This Row],[goal]]*100</f>
        <v>4.3999999999999995</v>
      </c>
      <c r="G1227" t="s">
        <v>8219</v>
      </c>
      <c r="H1227" t="s">
        <v>8223</v>
      </c>
      <c r="I1227" t="s">
        <v>8245</v>
      </c>
      <c r="J1227">
        <v>1382478278</v>
      </c>
      <c r="K1227">
        <v>1377294278</v>
      </c>
      <c r="L1227">
        <f>Table1[[#This Row],[launched_at]]/86400</f>
        <v>15940.905995370371</v>
      </c>
      <c r="M1227" s="5" t="str">
        <f>TEXT(Table1[[#This Row],[div/86400]],"yyyy/mm/dd")</f>
        <v>1943/08/22</v>
      </c>
      <c r="N1227" s="5">
        <f>Table1[[#This Row],[change to date]]+DATE(1970,1,1)</f>
        <v>41509</v>
      </c>
      <c r="O1227" t="b">
        <v>0</v>
      </c>
      <c r="P1227">
        <v>3</v>
      </c>
      <c r="Q1227" t="b">
        <v>0</v>
      </c>
      <c r="R1227" t="s">
        <v>8284</v>
      </c>
    </row>
    <row r="1228" spans="1:18" ht="43.2" x14ac:dyDescent="0.55000000000000004">
      <c r="A1228">
        <v>1226</v>
      </c>
      <c r="B1228" s="3" t="s">
        <v>1227</v>
      </c>
      <c r="C1228" s="3" t="s">
        <v>5336</v>
      </c>
      <c r="D1228" s="10">
        <v>50000</v>
      </c>
      <c r="E1228" s="12">
        <v>1937</v>
      </c>
      <c r="F1228" s="14">
        <f>Table1[[#This Row],[pledged]]/Table1[[#This Row],[goal]]*100</f>
        <v>3.8739999999999997</v>
      </c>
      <c r="G1228" t="s">
        <v>8219</v>
      </c>
      <c r="H1228" t="s">
        <v>8223</v>
      </c>
      <c r="I1228" t="s">
        <v>8245</v>
      </c>
      <c r="J1228">
        <v>1398042000</v>
      </c>
      <c r="K1228">
        <v>1395089981</v>
      </c>
      <c r="L1228">
        <f>Table1[[#This Row],[launched_at]]/86400</f>
        <v>16146.874780092592</v>
      </c>
      <c r="M1228" s="5" t="str">
        <f>TEXT(Table1[[#This Row],[div/86400]],"yyyy/mm/dd")</f>
        <v>1944/03/15</v>
      </c>
      <c r="N1228" s="5">
        <f>Table1[[#This Row],[change to date]]+DATE(1970,1,1)</f>
        <v>41715</v>
      </c>
      <c r="O1228" t="b">
        <v>0</v>
      </c>
      <c r="P1228">
        <v>40</v>
      </c>
      <c r="Q1228" t="b">
        <v>0</v>
      </c>
      <c r="R1228" t="s">
        <v>8284</v>
      </c>
    </row>
    <row r="1229" spans="1:18" ht="43.2" x14ac:dyDescent="0.55000000000000004">
      <c r="A1229">
        <v>1227</v>
      </c>
      <c r="B1229" s="3" t="s">
        <v>1228</v>
      </c>
      <c r="C1229" s="3" t="s">
        <v>5337</v>
      </c>
      <c r="D1229" s="10">
        <v>2000</v>
      </c>
      <c r="E1229" s="12">
        <v>0</v>
      </c>
      <c r="F1229" s="14">
        <f>Table1[[#This Row],[pledged]]/Table1[[#This Row],[goal]]*100</f>
        <v>0</v>
      </c>
      <c r="G1229" t="s">
        <v>8219</v>
      </c>
      <c r="H1229" t="s">
        <v>8223</v>
      </c>
      <c r="I1229" t="s">
        <v>8245</v>
      </c>
      <c r="J1229">
        <v>1407394800</v>
      </c>
      <c r="K1229">
        <v>1404770616</v>
      </c>
      <c r="L1229">
        <f>Table1[[#This Row],[launched_at]]/86400</f>
        <v>16258.919166666667</v>
      </c>
      <c r="M1229" s="5" t="str">
        <f>TEXT(Table1[[#This Row],[div/86400]],"yyyy/mm/dd")</f>
        <v>1944/07/05</v>
      </c>
      <c r="N1229" s="5">
        <f>Table1[[#This Row],[change to date]]+DATE(1970,1,1)</f>
        <v>41827</v>
      </c>
      <c r="O1229" t="b">
        <v>0</v>
      </c>
      <c r="P1229">
        <v>0</v>
      </c>
      <c r="Q1229" t="b">
        <v>0</v>
      </c>
      <c r="R1229" t="s">
        <v>8284</v>
      </c>
    </row>
    <row r="1230" spans="1:18" ht="28.8" x14ac:dyDescent="0.55000000000000004">
      <c r="A1230">
        <v>1228</v>
      </c>
      <c r="B1230" s="3" t="s">
        <v>1229</v>
      </c>
      <c r="C1230" s="3" t="s">
        <v>5338</v>
      </c>
      <c r="D1230" s="10">
        <v>5000</v>
      </c>
      <c r="E1230" s="12">
        <v>1465</v>
      </c>
      <c r="F1230" s="14">
        <f>Table1[[#This Row],[pledged]]/Table1[[#This Row],[goal]]*100</f>
        <v>29.299999999999997</v>
      </c>
      <c r="G1230" t="s">
        <v>8219</v>
      </c>
      <c r="H1230" t="s">
        <v>8223</v>
      </c>
      <c r="I1230" t="s">
        <v>8245</v>
      </c>
      <c r="J1230">
        <v>1317231008</v>
      </c>
      <c r="K1230">
        <v>1312047008</v>
      </c>
      <c r="L1230">
        <f>Table1[[#This Row],[launched_at]]/86400</f>
        <v>15185.729259259258</v>
      </c>
      <c r="M1230" s="5" t="str">
        <f>TEXT(Table1[[#This Row],[div/86400]],"yyyy/mm/dd")</f>
        <v>1941/07/28</v>
      </c>
      <c r="N1230" s="5">
        <f>Table1[[#This Row],[change to date]]+DATE(1970,1,1)</f>
        <v>40754</v>
      </c>
      <c r="O1230" t="b">
        <v>0</v>
      </c>
      <c r="P1230">
        <v>24</v>
      </c>
      <c r="Q1230" t="b">
        <v>0</v>
      </c>
      <c r="R1230" t="s">
        <v>8284</v>
      </c>
    </row>
    <row r="1231" spans="1:18" ht="43.2" x14ac:dyDescent="0.55000000000000004">
      <c r="A1231">
        <v>1229</v>
      </c>
      <c r="B1231" s="3" t="s">
        <v>1230</v>
      </c>
      <c r="C1231" s="3" t="s">
        <v>5339</v>
      </c>
      <c r="D1231" s="10">
        <v>2750</v>
      </c>
      <c r="E1231" s="12">
        <v>25</v>
      </c>
      <c r="F1231" s="14">
        <f>Table1[[#This Row],[pledged]]/Table1[[#This Row],[goal]]*100</f>
        <v>0.90909090909090906</v>
      </c>
      <c r="G1231" t="s">
        <v>8219</v>
      </c>
      <c r="H1231" t="s">
        <v>8223</v>
      </c>
      <c r="I1231" t="s">
        <v>8245</v>
      </c>
      <c r="J1231">
        <v>1334592000</v>
      </c>
      <c r="K1231">
        <v>1331982127</v>
      </c>
      <c r="L1231">
        <f>Table1[[#This Row],[launched_at]]/86400</f>
        <v>15416.459803240741</v>
      </c>
      <c r="M1231" s="5" t="str">
        <f>TEXT(Table1[[#This Row],[div/86400]],"yyyy/mm/dd")</f>
        <v>1942/03/16</v>
      </c>
      <c r="N1231" s="5">
        <f>Table1[[#This Row],[change to date]]+DATE(1970,1,1)</f>
        <v>40985</v>
      </c>
      <c r="O1231" t="b">
        <v>0</v>
      </c>
      <c r="P1231">
        <v>1</v>
      </c>
      <c r="Q1231" t="b">
        <v>0</v>
      </c>
      <c r="R1231" t="s">
        <v>8284</v>
      </c>
    </row>
    <row r="1232" spans="1:18" ht="43.2" x14ac:dyDescent="0.55000000000000004">
      <c r="A1232">
        <v>1230</v>
      </c>
      <c r="B1232" s="3" t="s">
        <v>1231</v>
      </c>
      <c r="C1232" s="3" t="s">
        <v>5340</v>
      </c>
      <c r="D1232" s="10">
        <v>500000</v>
      </c>
      <c r="E1232" s="12">
        <v>0</v>
      </c>
      <c r="F1232" s="14">
        <f>Table1[[#This Row],[pledged]]/Table1[[#This Row],[goal]]*100</f>
        <v>0</v>
      </c>
      <c r="G1232" t="s">
        <v>8219</v>
      </c>
      <c r="H1232" t="s">
        <v>8223</v>
      </c>
      <c r="I1232" t="s">
        <v>8245</v>
      </c>
      <c r="J1232">
        <v>1298589630</v>
      </c>
      <c r="K1232">
        <v>1295997630</v>
      </c>
      <c r="L1232">
        <f>Table1[[#This Row],[launched_at]]/86400</f>
        <v>14999.972569444444</v>
      </c>
      <c r="M1232" s="5" t="str">
        <f>TEXT(Table1[[#This Row],[div/86400]],"yyyy/mm/dd")</f>
        <v>1941/01/23</v>
      </c>
      <c r="N1232" s="5">
        <f>Table1[[#This Row],[change to date]]+DATE(1970,1,1)</f>
        <v>40568</v>
      </c>
      <c r="O1232" t="b">
        <v>0</v>
      </c>
      <c r="P1232">
        <v>0</v>
      </c>
      <c r="Q1232" t="b">
        <v>0</v>
      </c>
      <c r="R1232" t="s">
        <v>8284</v>
      </c>
    </row>
    <row r="1233" spans="1:18" ht="43.2" x14ac:dyDescent="0.55000000000000004">
      <c r="A1233">
        <v>1231</v>
      </c>
      <c r="B1233" s="3" t="s">
        <v>1232</v>
      </c>
      <c r="C1233" s="3" t="s">
        <v>5341</v>
      </c>
      <c r="D1233" s="10">
        <v>5000</v>
      </c>
      <c r="E1233" s="12">
        <v>0</v>
      </c>
      <c r="F1233" s="14">
        <f>Table1[[#This Row],[pledged]]/Table1[[#This Row],[goal]]*100</f>
        <v>0</v>
      </c>
      <c r="G1233" t="s">
        <v>8219</v>
      </c>
      <c r="H1233" t="s">
        <v>8223</v>
      </c>
      <c r="I1233" t="s">
        <v>8245</v>
      </c>
      <c r="J1233">
        <v>1440723600</v>
      </c>
      <c r="K1233">
        <v>1436394968</v>
      </c>
      <c r="L1233">
        <f>Table1[[#This Row],[launched_at]]/86400</f>
        <v>16624.941759259258</v>
      </c>
      <c r="M1233" s="5" t="str">
        <f>TEXT(Table1[[#This Row],[div/86400]],"yyyy/mm/dd")</f>
        <v>1945/07/06</v>
      </c>
      <c r="N1233" s="5">
        <f>Table1[[#This Row],[change to date]]+DATE(1970,1,1)</f>
        <v>42193</v>
      </c>
      <c r="O1233" t="b">
        <v>0</v>
      </c>
      <c r="P1233">
        <v>0</v>
      </c>
      <c r="Q1233" t="b">
        <v>0</v>
      </c>
      <c r="R1233" t="s">
        <v>8284</v>
      </c>
    </row>
    <row r="1234" spans="1:18" ht="43.2" x14ac:dyDescent="0.55000000000000004">
      <c r="A1234">
        <v>1232</v>
      </c>
      <c r="B1234" s="3" t="s">
        <v>1233</v>
      </c>
      <c r="C1234" s="3" t="s">
        <v>5342</v>
      </c>
      <c r="D1234" s="10">
        <v>5000</v>
      </c>
      <c r="E1234" s="12">
        <v>40</v>
      </c>
      <c r="F1234" s="14">
        <f>Table1[[#This Row],[pledged]]/Table1[[#This Row],[goal]]*100</f>
        <v>0.8</v>
      </c>
      <c r="G1234" t="s">
        <v>8219</v>
      </c>
      <c r="H1234" t="s">
        <v>8223</v>
      </c>
      <c r="I1234" t="s">
        <v>8245</v>
      </c>
      <c r="J1234">
        <v>1381090870</v>
      </c>
      <c r="K1234">
        <v>1377030070</v>
      </c>
      <c r="L1234">
        <f>Table1[[#This Row],[launched_at]]/86400</f>
        <v>15937.848032407408</v>
      </c>
      <c r="M1234" s="5" t="str">
        <f>TEXT(Table1[[#This Row],[div/86400]],"yyyy/mm/dd")</f>
        <v>1943/08/19</v>
      </c>
      <c r="N1234" s="5">
        <f>Table1[[#This Row],[change to date]]+DATE(1970,1,1)</f>
        <v>41506</v>
      </c>
      <c r="O1234" t="b">
        <v>0</v>
      </c>
      <c r="P1234">
        <v>1</v>
      </c>
      <c r="Q1234" t="b">
        <v>0</v>
      </c>
      <c r="R1234" t="s">
        <v>8284</v>
      </c>
    </row>
    <row r="1235" spans="1:18" ht="43.2" x14ac:dyDescent="0.55000000000000004">
      <c r="A1235">
        <v>1233</v>
      </c>
      <c r="B1235" s="3" t="s">
        <v>1234</v>
      </c>
      <c r="C1235" s="3" t="s">
        <v>5343</v>
      </c>
      <c r="D1235" s="10">
        <v>1000</v>
      </c>
      <c r="E1235" s="12">
        <v>116</v>
      </c>
      <c r="F1235" s="14">
        <f>Table1[[#This Row],[pledged]]/Table1[[#This Row],[goal]]*100</f>
        <v>11.600000000000001</v>
      </c>
      <c r="G1235" t="s">
        <v>8219</v>
      </c>
      <c r="H1235" t="s">
        <v>8223</v>
      </c>
      <c r="I1235" t="s">
        <v>8245</v>
      </c>
      <c r="J1235">
        <v>1329864374</v>
      </c>
      <c r="K1235">
        <v>1328049974</v>
      </c>
      <c r="L1235">
        <f>Table1[[#This Row],[launched_at]]/86400</f>
        <v>15370.948773148148</v>
      </c>
      <c r="M1235" s="5" t="str">
        <f>TEXT(Table1[[#This Row],[div/86400]],"yyyy/mm/dd")</f>
        <v>1942/01/29</v>
      </c>
      <c r="N1235" s="5">
        <f>Table1[[#This Row],[change to date]]+DATE(1970,1,1)</f>
        <v>40939</v>
      </c>
      <c r="O1235" t="b">
        <v>0</v>
      </c>
      <c r="P1235">
        <v>6</v>
      </c>
      <c r="Q1235" t="b">
        <v>0</v>
      </c>
      <c r="R1235" t="s">
        <v>8284</v>
      </c>
    </row>
    <row r="1236" spans="1:18" ht="43.2" x14ac:dyDescent="0.55000000000000004">
      <c r="A1236">
        <v>1234</v>
      </c>
      <c r="B1236" s="3" t="s">
        <v>1235</v>
      </c>
      <c r="C1236" s="3" t="s">
        <v>5344</v>
      </c>
      <c r="D1236" s="10">
        <v>50000</v>
      </c>
      <c r="E1236" s="12">
        <v>0</v>
      </c>
      <c r="F1236" s="14">
        <f>Table1[[#This Row],[pledged]]/Table1[[#This Row],[goal]]*100</f>
        <v>0</v>
      </c>
      <c r="G1236" t="s">
        <v>8219</v>
      </c>
      <c r="H1236" t="s">
        <v>8224</v>
      </c>
      <c r="I1236" t="s">
        <v>8246</v>
      </c>
      <c r="J1236">
        <v>1422903342</v>
      </c>
      <c r="K1236">
        <v>1420311342</v>
      </c>
      <c r="L1236">
        <f>Table1[[#This Row],[launched_at]]/86400</f>
        <v>16438.788680555557</v>
      </c>
      <c r="M1236" s="5" t="str">
        <f>TEXT(Table1[[#This Row],[div/86400]],"yyyy/mm/dd")</f>
        <v>1945/01/01</v>
      </c>
      <c r="N1236" s="5">
        <f>Table1[[#This Row],[change to date]]+DATE(1970,1,1)</f>
        <v>42007</v>
      </c>
      <c r="O1236" t="b">
        <v>0</v>
      </c>
      <c r="P1236">
        <v>0</v>
      </c>
      <c r="Q1236" t="b">
        <v>0</v>
      </c>
      <c r="R1236" t="s">
        <v>8284</v>
      </c>
    </row>
    <row r="1237" spans="1:18" ht="43.2" x14ac:dyDescent="0.55000000000000004">
      <c r="A1237">
        <v>1235</v>
      </c>
      <c r="B1237" s="3" t="s">
        <v>1236</v>
      </c>
      <c r="C1237" s="3" t="s">
        <v>5345</v>
      </c>
      <c r="D1237" s="10">
        <v>7534</v>
      </c>
      <c r="E1237" s="12">
        <v>210</v>
      </c>
      <c r="F1237" s="14">
        <f>Table1[[#This Row],[pledged]]/Table1[[#This Row],[goal]]*100</f>
        <v>2.7873639500929119</v>
      </c>
      <c r="G1237" t="s">
        <v>8219</v>
      </c>
      <c r="H1237" t="s">
        <v>8223</v>
      </c>
      <c r="I1237" t="s">
        <v>8245</v>
      </c>
      <c r="J1237">
        <v>1387077299</v>
      </c>
      <c r="K1237">
        <v>1383621299</v>
      </c>
      <c r="L1237">
        <f>Table1[[#This Row],[launched_at]]/86400</f>
        <v>16014.135405092593</v>
      </c>
      <c r="M1237" s="5" t="str">
        <f>TEXT(Table1[[#This Row],[div/86400]],"yyyy/mm/dd")</f>
        <v>1943/11/04</v>
      </c>
      <c r="N1237" s="5">
        <f>Table1[[#This Row],[change to date]]+DATE(1970,1,1)</f>
        <v>41583</v>
      </c>
      <c r="O1237" t="b">
        <v>0</v>
      </c>
      <c r="P1237">
        <v>6</v>
      </c>
      <c r="Q1237" t="b">
        <v>0</v>
      </c>
      <c r="R1237" t="s">
        <v>8284</v>
      </c>
    </row>
    <row r="1238" spans="1:18" x14ac:dyDescent="0.55000000000000004">
      <c r="A1238">
        <v>1236</v>
      </c>
      <c r="B1238" s="3" t="s">
        <v>1237</v>
      </c>
      <c r="C1238" s="3" t="s">
        <v>5346</v>
      </c>
      <c r="D1238" s="10">
        <v>2500</v>
      </c>
      <c r="E1238" s="12">
        <v>0</v>
      </c>
      <c r="F1238" s="14">
        <f>Table1[[#This Row],[pledged]]/Table1[[#This Row],[goal]]*100</f>
        <v>0</v>
      </c>
      <c r="G1238" t="s">
        <v>8219</v>
      </c>
      <c r="H1238" t="s">
        <v>8223</v>
      </c>
      <c r="I1238" t="s">
        <v>8245</v>
      </c>
      <c r="J1238">
        <v>1343491200</v>
      </c>
      <c r="K1238">
        <v>1342801164</v>
      </c>
      <c r="L1238">
        <f>Table1[[#This Row],[launched_at]]/86400</f>
        <v>15541.680138888889</v>
      </c>
      <c r="M1238" s="5" t="str">
        <f>TEXT(Table1[[#This Row],[div/86400]],"yyyy/mm/dd")</f>
        <v>1942/07/19</v>
      </c>
      <c r="N1238" s="5">
        <f>Table1[[#This Row],[change to date]]+DATE(1970,1,1)</f>
        <v>41110</v>
      </c>
      <c r="O1238" t="b">
        <v>0</v>
      </c>
      <c r="P1238">
        <v>0</v>
      </c>
      <c r="Q1238" t="b">
        <v>0</v>
      </c>
      <c r="R1238" t="s">
        <v>8284</v>
      </c>
    </row>
    <row r="1239" spans="1:18" ht="43.2" x14ac:dyDescent="0.55000000000000004">
      <c r="A1239">
        <v>1237</v>
      </c>
      <c r="B1239" s="3" t="s">
        <v>1238</v>
      </c>
      <c r="C1239" s="3" t="s">
        <v>5347</v>
      </c>
      <c r="D1239" s="10">
        <v>25000</v>
      </c>
      <c r="E1239" s="12">
        <v>0</v>
      </c>
      <c r="F1239" s="14">
        <f>Table1[[#This Row],[pledged]]/Table1[[#This Row],[goal]]*100</f>
        <v>0</v>
      </c>
      <c r="G1239" t="s">
        <v>8219</v>
      </c>
      <c r="H1239" t="s">
        <v>8223</v>
      </c>
      <c r="I1239" t="s">
        <v>8245</v>
      </c>
      <c r="J1239">
        <v>1345790865</v>
      </c>
      <c r="K1239">
        <v>1344062865</v>
      </c>
      <c r="L1239">
        <f>Table1[[#This Row],[launched_at]]/86400</f>
        <v>15556.283159722223</v>
      </c>
      <c r="M1239" s="5" t="str">
        <f>TEXT(Table1[[#This Row],[div/86400]],"yyyy/mm/dd")</f>
        <v>1942/08/03</v>
      </c>
      <c r="N1239" s="5">
        <f>Table1[[#This Row],[change to date]]+DATE(1970,1,1)</f>
        <v>41125</v>
      </c>
      <c r="O1239" t="b">
        <v>0</v>
      </c>
      <c r="P1239">
        <v>0</v>
      </c>
      <c r="Q1239" t="b">
        <v>0</v>
      </c>
      <c r="R1239" t="s">
        <v>8284</v>
      </c>
    </row>
    <row r="1240" spans="1:18" ht="43.2" x14ac:dyDescent="0.55000000000000004">
      <c r="A1240">
        <v>1238</v>
      </c>
      <c r="B1240" s="3" t="s">
        <v>1239</v>
      </c>
      <c r="C1240" s="3" t="s">
        <v>5348</v>
      </c>
      <c r="D1240" s="10">
        <v>1000</v>
      </c>
      <c r="E1240" s="12">
        <v>178</v>
      </c>
      <c r="F1240" s="14">
        <f>Table1[[#This Row],[pledged]]/Table1[[#This Row],[goal]]*100</f>
        <v>17.8</v>
      </c>
      <c r="G1240" t="s">
        <v>8219</v>
      </c>
      <c r="H1240" t="s">
        <v>8223</v>
      </c>
      <c r="I1240" t="s">
        <v>8245</v>
      </c>
      <c r="J1240">
        <v>1312641536</v>
      </c>
      <c r="K1240">
        <v>1310049536</v>
      </c>
      <c r="L1240">
        <f>Table1[[#This Row],[launched_at]]/86400</f>
        <v>15162.61037037037</v>
      </c>
      <c r="M1240" s="5" t="str">
        <f>TEXT(Table1[[#This Row],[div/86400]],"yyyy/mm/dd")</f>
        <v>1941/07/05</v>
      </c>
      <c r="N1240" s="5">
        <f>Table1[[#This Row],[change to date]]+DATE(1970,1,1)</f>
        <v>40731</v>
      </c>
      <c r="O1240" t="b">
        <v>0</v>
      </c>
      <c r="P1240">
        <v>3</v>
      </c>
      <c r="Q1240" t="b">
        <v>0</v>
      </c>
      <c r="R1240" t="s">
        <v>8284</v>
      </c>
    </row>
    <row r="1241" spans="1:18" ht="28.8" x14ac:dyDescent="0.55000000000000004">
      <c r="A1241">
        <v>1239</v>
      </c>
      <c r="B1241" s="3" t="s">
        <v>1240</v>
      </c>
      <c r="C1241" s="3" t="s">
        <v>5349</v>
      </c>
      <c r="D1241" s="10">
        <v>2500</v>
      </c>
      <c r="E1241" s="12">
        <v>0</v>
      </c>
      <c r="F1241" s="14">
        <f>Table1[[#This Row],[pledged]]/Table1[[#This Row],[goal]]*100</f>
        <v>0</v>
      </c>
      <c r="G1241" t="s">
        <v>8219</v>
      </c>
      <c r="H1241" t="s">
        <v>8223</v>
      </c>
      <c r="I1241" t="s">
        <v>8245</v>
      </c>
      <c r="J1241">
        <v>1325804767</v>
      </c>
      <c r="K1241">
        <v>1323212767</v>
      </c>
      <c r="L1241">
        <f>Table1[[#This Row],[launched_at]]/86400</f>
        <v>15314.962581018519</v>
      </c>
      <c r="M1241" s="5" t="str">
        <f>TEXT(Table1[[#This Row],[div/86400]],"yyyy/mm/dd")</f>
        <v>1941/12/04</v>
      </c>
      <c r="N1241" s="5">
        <f>Table1[[#This Row],[change to date]]+DATE(1970,1,1)</f>
        <v>40883</v>
      </c>
      <c r="O1241" t="b">
        <v>0</v>
      </c>
      <c r="P1241">
        <v>0</v>
      </c>
      <c r="Q1241" t="b">
        <v>0</v>
      </c>
      <c r="R1241" t="s">
        <v>8284</v>
      </c>
    </row>
    <row r="1242" spans="1:18" ht="28.8" x14ac:dyDescent="0.55000000000000004">
      <c r="A1242">
        <v>1240</v>
      </c>
      <c r="B1242" s="3" t="s">
        <v>1241</v>
      </c>
      <c r="C1242" s="3" t="s">
        <v>5350</v>
      </c>
      <c r="D1242" s="10">
        <v>8000</v>
      </c>
      <c r="E1242" s="12">
        <v>241</v>
      </c>
      <c r="F1242" s="14">
        <f>Table1[[#This Row],[pledged]]/Table1[[#This Row],[goal]]*100</f>
        <v>3.0124999999999997</v>
      </c>
      <c r="G1242" t="s">
        <v>8219</v>
      </c>
      <c r="H1242" t="s">
        <v>8223</v>
      </c>
      <c r="I1242" t="s">
        <v>8245</v>
      </c>
      <c r="J1242">
        <v>1373665860</v>
      </c>
      <c r="K1242">
        <v>1368579457</v>
      </c>
      <c r="L1242">
        <f>Table1[[#This Row],[launched_at]]/86400</f>
        <v>15840.040011574074</v>
      </c>
      <c r="M1242" s="5" t="str">
        <f>TEXT(Table1[[#This Row],[div/86400]],"yyyy/mm/dd")</f>
        <v>1943/05/14</v>
      </c>
      <c r="N1242" s="5">
        <f>Table1[[#This Row],[change to date]]+DATE(1970,1,1)</f>
        <v>41409</v>
      </c>
      <c r="O1242" t="b">
        <v>0</v>
      </c>
      <c r="P1242">
        <v>8</v>
      </c>
      <c r="Q1242" t="b">
        <v>0</v>
      </c>
      <c r="R1242" t="s">
        <v>8284</v>
      </c>
    </row>
    <row r="1243" spans="1:18" ht="43.2" x14ac:dyDescent="0.55000000000000004">
      <c r="A1243">
        <v>1241</v>
      </c>
      <c r="B1243" s="3" t="s">
        <v>1242</v>
      </c>
      <c r="C1243" s="3" t="s">
        <v>5351</v>
      </c>
      <c r="D1243" s="10">
        <v>5000</v>
      </c>
      <c r="E1243" s="12">
        <v>2537</v>
      </c>
      <c r="F1243" s="14">
        <f>Table1[[#This Row],[pledged]]/Table1[[#This Row],[goal]]*100</f>
        <v>50.739999999999995</v>
      </c>
      <c r="G1243" t="s">
        <v>8219</v>
      </c>
      <c r="H1243" t="s">
        <v>8223</v>
      </c>
      <c r="I1243" t="s">
        <v>8245</v>
      </c>
      <c r="J1243">
        <v>1414994340</v>
      </c>
      <c r="K1243">
        <v>1413057980</v>
      </c>
      <c r="L1243">
        <f>Table1[[#This Row],[launched_at]]/86400</f>
        <v>16354.837731481481</v>
      </c>
      <c r="M1243" s="5" t="str">
        <f>TEXT(Table1[[#This Row],[div/86400]],"yyyy/mm/dd")</f>
        <v>1944/10/09</v>
      </c>
      <c r="N1243" s="5">
        <f>Table1[[#This Row],[change to date]]+DATE(1970,1,1)</f>
        <v>41923</v>
      </c>
      <c r="O1243" t="b">
        <v>0</v>
      </c>
      <c r="P1243">
        <v>34</v>
      </c>
      <c r="Q1243" t="b">
        <v>0</v>
      </c>
      <c r="R1243" t="s">
        <v>8284</v>
      </c>
    </row>
    <row r="1244" spans="1:18" ht="43.2" x14ac:dyDescent="0.55000000000000004">
      <c r="A1244">
        <v>1242</v>
      </c>
      <c r="B1244" s="3" t="s">
        <v>1243</v>
      </c>
      <c r="C1244" s="3" t="s">
        <v>5352</v>
      </c>
      <c r="D1244" s="10">
        <v>911</v>
      </c>
      <c r="E1244" s="12">
        <v>5</v>
      </c>
      <c r="F1244" s="14">
        <f>Table1[[#This Row],[pledged]]/Table1[[#This Row],[goal]]*100</f>
        <v>0.54884742041712409</v>
      </c>
      <c r="G1244" t="s">
        <v>8219</v>
      </c>
      <c r="H1244" t="s">
        <v>8223</v>
      </c>
      <c r="I1244" t="s">
        <v>8245</v>
      </c>
      <c r="J1244">
        <v>1315747080</v>
      </c>
      <c r="K1244">
        <v>1314417502</v>
      </c>
      <c r="L1244">
        <f>Table1[[#This Row],[launched_at]]/86400</f>
        <v>15213.165532407407</v>
      </c>
      <c r="M1244" s="5" t="str">
        <f>TEXT(Table1[[#This Row],[div/86400]],"yyyy/mm/dd")</f>
        <v>1941/08/25</v>
      </c>
      <c r="N1244" s="5">
        <f>Table1[[#This Row],[change to date]]+DATE(1970,1,1)</f>
        <v>40782</v>
      </c>
      <c r="O1244" t="b">
        <v>0</v>
      </c>
      <c r="P1244">
        <v>1</v>
      </c>
      <c r="Q1244" t="b">
        <v>0</v>
      </c>
      <c r="R1244" t="s">
        <v>8284</v>
      </c>
    </row>
    <row r="1245" spans="1:18" ht="28.8" x14ac:dyDescent="0.55000000000000004">
      <c r="A1245">
        <v>1243</v>
      </c>
      <c r="B1245" s="3" t="s">
        <v>1244</v>
      </c>
      <c r="C1245" s="3" t="s">
        <v>5353</v>
      </c>
      <c r="D1245" s="10">
        <v>12000</v>
      </c>
      <c r="E1245" s="12">
        <v>1691</v>
      </c>
      <c r="F1245" s="14">
        <f>Table1[[#This Row],[pledged]]/Table1[[#This Row],[goal]]*100</f>
        <v>14.091666666666667</v>
      </c>
      <c r="G1245" t="s">
        <v>8219</v>
      </c>
      <c r="H1245" t="s">
        <v>8223</v>
      </c>
      <c r="I1245" t="s">
        <v>8245</v>
      </c>
      <c r="J1245">
        <v>1310158800</v>
      </c>
      <c r="K1245">
        <v>1304888771</v>
      </c>
      <c r="L1245">
        <f>Table1[[#This Row],[launched_at]]/86400</f>
        <v>15102.879293981481</v>
      </c>
      <c r="M1245" s="5" t="str">
        <f>TEXT(Table1[[#This Row],[div/86400]],"yyyy/mm/dd")</f>
        <v>1941/05/06</v>
      </c>
      <c r="N1245" s="5">
        <f>Table1[[#This Row],[change to date]]+DATE(1970,1,1)</f>
        <v>40671</v>
      </c>
      <c r="O1245" t="b">
        <v>0</v>
      </c>
      <c r="P1245">
        <v>38</v>
      </c>
      <c r="Q1245" t="b">
        <v>0</v>
      </c>
      <c r="R1245" t="s">
        <v>8284</v>
      </c>
    </row>
    <row r="1246" spans="1:18" ht="28.8" x14ac:dyDescent="0.55000000000000004">
      <c r="A1246">
        <v>1244</v>
      </c>
      <c r="B1246" s="3" t="s">
        <v>1245</v>
      </c>
      <c r="C1246" s="3" t="s">
        <v>5354</v>
      </c>
      <c r="D1246" s="10">
        <v>2000</v>
      </c>
      <c r="E1246" s="12">
        <v>2076</v>
      </c>
      <c r="F1246" s="14">
        <f>Table1[[#This Row],[pledged]]/Table1[[#This Row],[goal]]*100</f>
        <v>103.8</v>
      </c>
      <c r="G1246" t="s">
        <v>8218</v>
      </c>
      <c r="H1246" t="s">
        <v>8223</v>
      </c>
      <c r="I1246" t="s">
        <v>8245</v>
      </c>
      <c r="J1246">
        <v>1366664400</v>
      </c>
      <c r="K1246">
        <v>1363981723</v>
      </c>
      <c r="L1246">
        <f>Table1[[#This Row],[launched_at]]/86400</f>
        <v>15786.825497685186</v>
      </c>
      <c r="M1246" s="5" t="str">
        <f>TEXT(Table1[[#This Row],[div/86400]],"yyyy/mm/dd")</f>
        <v>1943/03/21</v>
      </c>
      <c r="N1246" s="5">
        <f>Table1[[#This Row],[change to date]]+DATE(1970,1,1)</f>
        <v>41355</v>
      </c>
      <c r="O1246" t="b">
        <v>1</v>
      </c>
      <c r="P1246">
        <v>45</v>
      </c>
      <c r="Q1246" t="b">
        <v>1</v>
      </c>
      <c r="R1246" t="s">
        <v>8274</v>
      </c>
    </row>
    <row r="1247" spans="1:18" ht="43.2" x14ac:dyDescent="0.55000000000000004">
      <c r="A1247">
        <v>1245</v>
      </c>
      <c r="B1247" s="3" t="s">
        <v>1246</v>
      </c>
      <c r="C1247" s="3" t="s">
        <v>5355</v>
      </c>
      <c r="D1247" s="10">
        <v>2000</v>
      </c>
      <c r="E1247" s="12">
        <v>2405</v>
      </c>
      <c r="F1247" s="14">
        <f>Table1[[#This Row],[pledged]]/Table1[[#This Row],[goal]]*100</f>
        <v>120.24999999999999</v>
      </c>
      <c r="G1247" t="s">
        <v>8218</v>
      </c>
      <c r="H1247" t="s">
        <v>8223</v>
      </c>
      <c r="I1247" t="s">
        <v>8245</v>
      </c>
      <c r="J1247">
        <v>1402755834</v>
      </c>
      <c r="K1247">
        <v>1400163834</v>
      </c>
      <c r="L1247">
        <f>Table1[[#This Row],[launched_at]]/86400</f>
        <v>16205.599930555556</v>
      </c>
      <c r="M1247" s="5" t="str">
        <f>TEXT(Table1[[#This Row],[div/86400]],"yyyy/mm/dd")</f>
        <v>1944/05/13</v>
      </c>
      <c r="N1247" s="5">
        <f>Table1[[#This Row],[change to date]]+DATE(1970,1,1)</f>
        <v>41774</v>
      </c>
      <c r="O1247" t="b">
        <v>1</v>
      </c>
      <c r="P1247">
        <v>17</v>
      </c>
      <c r="Q1247" t="b">
        <v>1</v>
      </c>
      <c r="R1247" t="s">
        <v>8274</v>
      </c>
    </row>
    <row r="1248" spans="1:18" ht="43.2" x14ac:dyDescent="0.55000000000000004">
      <c r="A1248">
        <v>1246</v>
      </c>
      <c r="B1248" s="3" t="s">
        <v>1247</v>
      </c>
      <c r="C1248" s="3" t="s">
        <v>5356</v>
      </c>
      <c r="D1248" s="10">
        <v>2000</v>
      </c>
      <c r="E1248" s="12">
        <v>2340</v>
      </c>
      <c r="F1248" s="14">
        <f>Table1[[#This Row],[pledged]]/Table1[[#This Row],[goal]]*100</f>
        <v>117</v>
      </c>
      <c r="G1248" t="s">
        <v>8218</v>
      </c>
      <c r="H1248" t="s">
        <v>8223</v>
      </c>
      <c r="I1248" t="s">
        <v>8245</v>
      </c>
      <c r="J1248">
        <v>1323136949</v>
      </c>
      <c r="K1248">
        <v>1319245349</v>
      </c>
      <c r="L1248">
        <f>Table1[[#This Row],[launched_at]]/86400</f>
        <v>15269.043391203704</v>
      </c>
      <c r="M1248" s="5" t="str">
        <f>TEXT(Table1[[#This Row],[div/86400]],"yyyy/mm/dd")</f>
        <v>1941/10/20</v>
      </c>
      <c r="N1248" s="5">
        <f>Table1[[#This Row],[change to date]]+DATE(1970,1,1)</f>
        <v>40838</v>
      </c>
      <c r="O1248" t="b">
        <v>1</v>
      </c>
      <c r="P1248">
        <v>31</v>
      </c>
      <c r="Q1248" t="b">
        <v>1</v>
      </c>
      <c r="R1248" t="s">
        <v>8274</v>
      </c>
    </row>
    <row r="1249" spans="1:18" ht="28.8" x14ac:dyDescent="0.55000000000000004">
      <c r="A1249">
        <v>1247</v>
      </c>
      <c r="B1249" s="3" t="s">
        <v>1248</v>
      </c>
      <c r="C1249" s="3" t="s">
        <v>5357</v>
      </c>
      <c r="D1249" s="10">
        <v>3500</v>
      </c>
      <c r="E1249" s="12">
        <v>4275</v>
      </c>
      <c r="F1249" s="14">
        <f>Table1[[#This Row],[pledged]]/Table1[[#This Row],[goal]]*100</f>
        <v>122.14285714285715</v>
      </c>
      <c r="G1249" t="s">
        <v>8218</v>
      </c>
      <c r="H1249" t="s">
        <v>8223</v>
      </c>
      <c r="I1249" t="s">
        <v>8245</v>
      </c>
      <c r="J1249">
        <v>1367823655</v>
      </c>
      <c r="K1249">
        <v>1365231655</v>
      </c>
      <c r="L1249">
        <f>Table1[[#This Row],[launched_at]]/86400</f>
        <v>15801.292303240742</v>
      </c>
      <c r="M1249" s="5" t="str">
        <f>TEXT(Table1[[#This Row],[div/86400]],"yyyy/mm/dd")</f>
        <v>1943/04/05</v>
      </c>
      <c r="N1249" s="5">
        <f>Table1[[#This Row],[change to date]]+DATE(1970,1,1)</f>
        <v>41370</v>
      </c>
      <c r="O1249" t="b">
        <v>1</v>
      </c>
      <c r="P1249">
        <v>50</v>
      </c>
      <c r="Q1249" t="b">
        <v>1</v>
      </c>
      <c r="R1249" t="s">
        <v>8274</v>
      </c>
    </row>
    <row r="1250" spans="1:18" ht="28.8" x14ac:dyDescent="0.55000000000000004">
      <c r="A1250">
        <v>1248</v>
      </c>
      <c r="B1250" s="3" t="s">
        <v>1249</v>
      </c>
      <c r="C1250" s="3" t="s">
        <v>5358</v>
      </c>
      <c r="D1250" s="10">
        <v>2500</v>
      </c>
      <c r="E1250" s="12">
        <v>3791</v>
      </c>
      <c r="F1250" s="14">
        <f>Table1[[#This Row],[pledged]]/Table1[[#This Row],[goal]]*100</f>
        <v>151.63999999999999</v>
      </c>
      <c r="G1250" t="s">
        <v>8218</v>
      </c>
      <c r="H1250" t="s">
        <v>8223</v>
      </c>
      <c r="I1250" t="s">
        <v>8245</v>
      </c>
      <c r="J1250">
        <v>1402642740</v>
      </c>
      <c r="K1250">
        <v>1399563953</v>
      </c>
      <c r="L1250">
        <f>Table1[[#This Row],[launched_at]]/86400</f>
        <v>16198.656863425926</v>
      </c>
      <c r="M1250" s="5" t="str">
        <f>TEXT(Table1[[#This Row],[div/86400]],"yyyy/mm/dd")</f>
        <v>1944/05/06</v>
      </c>
      <c r="N1250" s="5">
        <f>Table1[[#This Row],[change to date]]+DATE(1970,1,1)</f>
        <v>41767</v>
      </c>
      <c r="O1250" t="b">
        <v>1</v>
      </c>
      <c r="P1250">
        <v>59</v>
      </c>
      <c r="Q1250" t="b">
        <v>1</v>
      </c>
      <c r="R1250" t="s">
        <v>8274</v>
      </c>
    </row>
    <row r="1251" spans="1:18" ht="28.8" x14ac:dyDescent="0.55000000000000004">
      <c r="A1251">
        <v>1249</v>
      </c>
      <c r="B1251" s="3" t="s">
        <v>1250</v>
      </c>
      <c r="C1251" s="3" t="s">
        <v>5359</v>
      </c>
      <c r="D1251" s="10">
        <v>5000</v>
      </c>
      <c r="E1251" s="12">
        <v>5222</v>
      </c>
      <c r="F1251" s="14">
        <f>Table1[[#This Row],[pledged]]/Table1[[#This Row],[goal]]*100</f>
        <v>104.44</v>
      </c>
      <c r="G1251" t="s">
        <v>8218</v>
      </c>
      <c r="H1251" t="s">
        <v>8223</v>
      </c>
      <c r="I1251" t="s">
        <v>8245</v>
      </c>
      <c r="J1251">
        <v>1341683211</v>
      </c>
      <c r="K1251">
        <v>1339091211</v>
      </c>
      <c r="L1251">
        <f>Table1[[#This Row],[launched_at]]/86400</f>
        <v>15498.740868055556</v>
      </c>
      <c r="M1251" s="5" t="str">
        <f>TEXT(Table1[[#This Row],[div/86400]],"yyyy/mm/dd")</f>
        <v>1942/06/06</v>
      </c>
      <c r="N1251" s="5">
        <f>Table1[[#This Row],[change to date]]+DATE(1970,1,1)</f>
        <v>41067</v>
      </c>
      <c r="O1251" t="b">
        <v>1</v>
      </c>
      <c r="P1251">
        <v>81</v>
      </c>
      <c r="Q1251" t="b">
        <v>1</v>
      </c>
      <c r="R1251" t="s">
        <v>8274</v>
      </c>
    </row>
    <row r="1252" spans="1:18" ht="43.2" x14ac:dyDescent="0.55000000000000004">
      <c r="A1252">
        <v>1250</v>
      </c>
      <c r="B1252" s="3" t="s">
        <v>1251</v>
      </c>
      <c r="C1252" s="3" t="s">
        <v>5360</v>
      </c>
      <c r="D1252" s="10">
        <v>30000</v>
      </c>
      <c r="E1252" s="12">
        <v>60046</v>
      </c>
      <c r="F1252" s="14">
        <f>Table1[[#This Row],[pledged]]/Table1[[#This Row],[goal]]*100</f>
        <v>200.15333333333331</v>
      </c>
      <c r="G1252" t="s">
        <v>8218</v>
      </c>
      <c r="H1252" t="s">
        <v>8223</v>
      </c>
      <c r="I1252" t="s">
        <v>8245</v>
      </c>
      <c r="J1252">
        <v>1410017131</v>
      </c>
      <c r="K1252">
        <v>1406129131</v>
      </c>
      <c r="L1252">
        <f>Table1[[#This Row],[launched_at]]/86400</f>
        <v>16274.642719907408</v>
      </c>
      <c r="M1252" s="5" t="str">
        <f>TEXT(Table1[[#This Row],[div/86400]],"yyyy/mm/dd")</f>
        <v>1944/07/21</v>
      </c>
      <c r="N1252" s="5">
        <f>Table1[[#This Row],[change to date]]+DATE(1970,1,1)</f>
        <v>41843</v>
      </c>
      <c r="O1252" t="b">
        <v>1</v>
      </c>
      <c r="P1252">
        <v>508</v>
      </c>
      <c r="Q1252" t="b">
        <v>1</v>
      </c>
      <c r="R1252" t="s">
        <v>8274</v>
      </c>
    </row>
    <row r="1253" spans="1:18" ht="28.8" x14ac:dyDescent="0.55000000000000004">
      <c r="A1253">
        <v>1251</v>
      </c>
      <c r="B1253" s="3" t="s">
        <v>1252</v>
      </c>
      <c r="C1253" s="3" t="s">
        <v>5361</v>
      </c>
      <c r="D1253" s="10">
        <v>6000</v>
      </c>
      <c r="E1253" s="12">
        <v>6108</v>
      </c>
      <c r="F1253" s="14">
        <f>Table1[[#This Row],[pledged]]/Table1[[#This Row],[goal]]*100</f>
        <v>101.8</v>
      </c>
      <c r="G1253" t="s">
        <v>8218</v>
      </c>
      <c r="H1253" t="s">
        <v>8223</v>
      </c>
      <c r="I1253" t="s">
        <v>8245</v>
      </c>
      <c r="J1253">
        <v>1316979167</v>
      </c>
      <c r="K1253">
        <v>1311795167</v>
      </c>
      <c r="L1253">
        <f>Table1[[#This Row],[launched_at]]/86400</f>
        <v>15182.814432870371</v>
      </c>
      <c r="M1253" s="5" t="str">
        <f>TEXT(Table1[[#This Row],[div/86400]],"yyyy/mm/dd")</f>
        <v>1941/07/25</v>
      </c>
      <c r="N1253" s="5">
        <f>Table1[[#This Row],[change to date]]+DATE(1970,1,1)</f>
        <v>40751</v>
      </c>
      <c r="O1253" t="b">
        <v>1</v>
      </c>
      <c r="P1253">
        <v>74</v>
      </c>
      <c r="Q1253" t="b">
        <v>1</v>
      </c>
      <c r="R1253" t="s">
        <v>8274</v>
      </c>
    </row>
    <row r="1254" spans="1:18" ht="43.2" x14ac:dyDescent="0.55000000000000004">
      <c r="A1254">
        <v>1252</v>
      </c>
      <c r="B1254" s="3" t="s">
        <v>1253</v>
      </c>
      <c r="C1254" s="3" t="s">
        <v>5362</v>
      </c>
      <c r="D1254" s="10">
        <v>3500</v>
      </c>
      <c r="E1254" s="12">
        <v>4818</v>
      </c>
      <c r="F1254" s="14">
        <f>Table1[[#This Row],[pledged]]/Table1[[#This Row],[goal]]*100</f>
        <v>137.65714285714284</v>
      </c>
      <c r="G1254" t="s">
        <v>8218</v>
      </c>
      <c r="H1254" t="s">
        <v>8223</v>
      </c>
      <c r="I1254" t="s">
        <v>8245</v>
      </c>
      <c r="J1254">
        <v>1382658169</v>
      </c>
      <c r="K1254">
        <v>1380238969</v>
      </c>
      <c r="L1254">
        <f>Table1[[#This Row],[launched_at]]/86400</f>
        <v>15974.988067129631</v>
      </c>
      <c r="M1254" s="5" t="str">
        <f>TEXT(Table1[[#This Row],[div/86400]],"yyyy/mm/dd")</f>
        <v>1943/09/25</v>
      </c>
      <c r="N1254" s="5">
        <f>Table1[[#This Row],[change to date]]+DATE(1970,1,1)</f>
        <v>41543</v>
      </c>
      <c r="O1254" t="b">
        <v>1</v>
      </c>
      <c r="P1254">
        <v>141</v>
      </c>
      <c r="Q1254" t="b">
        <v>1</v>
      </c>
      <c r="R1254" t="s">
        <v>8274</v>
      </c>
    </row>
    <row r="1255" spans="1:18" ht="43.2" x14ac:dyDescent="0.55000000000000004">
      <c r="A1255">
        <v>1253</v>
      </c>
      <c r="B1255" s="3" t="s">
        <v>1254</v>
      </c>
      <c r="C1255" s="3" t="s">
        <v>5363</v>
      </c>
      <c r="D1255" s="10">
        <v>10</v>
      </c>
      <c r="E1255" s="12">
        <v>30383.32</v>
      </c>
      <c r="F1255" s="14">
        <f>Table1[[#This Row],[pledged]]/Table1[[#This Row],[goal]]*100</f>
        <v>303833.2</v>
      </c>
      <c r="G1255" t="s">
        <v>8218</v>
      </c>
      <c r="H1255" t="s">
        <v>8223</v>
      </c>
      <c r="I1255" t="s">
        <v>8245</v>
      </c>
      <c r="J1255">
        <v>1409770107</v>
      </c>
      <c r="K1255">
        <v>1407178107</v>
      </c>
      <c r="L1255">
        <f>Table1[[#This Row],[launched_at]]/86400</f>
        <v>16286.783645833333</v>
      </c>
      <c r="M1255" s="5" t="str">
        <f>TEXT(Table1[[#This Row],[div/86400]],"yyyy/mm/dd")</f>
        <v>1944/08/02</v>
      </c>
      <c r="N1255" s="5">
        <f>Table1[[#This Row],[change to date]]+DATE(1970,1,1)</f>
        <v>41855</v>
      </c>
      <c r="O1255" t="b">
        <v>1</v>
      </c>
      <c r="P1255">
        <v>711</v>
      </c>
      <c r="Q1255" t="b">
        <v>1</v>
      </c>
      <c r="R1255" t="s">
        <v>8274</v>
      </c>
    </row>
    <row r="1256" spans="1:18" ht="43.2" x14ac:dyDescent="0.55000000000000004">
      <c r="A1256">
        <v>1254</v>
      </c>
      <c r="B1256" s="3" t="s">
        <v>1255</v>
      </c>
      <c r="C1256" s="3" t="s">
        <v>5364</v>
      </c>
      <c r="D1256" s="10">
        <v>6700</v>
      </c>
      <c r="E1256" s="12">
        <v>13323</v>
      </c>
      <c r="F1256" s="14">
        <f>Table1[[#This Row],[pledged]]/Table1[[#This Row],[goal]]*100</f>
        <v>198.85074626865671</v>
      </c>
      <c r="G1256" t="s">
        <v>8218</v>
      </c>
      <c r="H1256" t="s">
        <v>8223</v>
      </c>
      <c r="I1256" t="s">
        <v>8245</v>
      </c>
      <c r="J1256">
        <v>1293857940</v>
      </c>
      <c r="K1256">
        <v>1288968886</v>
      </c>
      <c r="L1256">
        <f>Table1[[#This Row],[launched_at]]/86400</f>
        <v>14918.621365740741</v>
      </c>
      <c r="M1256" s="5" t="str">
        <f>TEXT(Table1[[#This Row],[div/86400]],"yyyy/mm/dd")</f>
        <v>1940/11/03</v>
      </c>
      <c r="N1256" s="5">
        <f>Table1[[#This Row],[change to date]]+DATE(1970,1,1)</f>
        <v>40487</v>
      </c>
      <c r="O1256" t="b">
        <v>1</v>
      </c>
      <c r="P1256">
        <v>141</v>
      </c>
      <c r="Q1256" t="b">
        <v>1</v>
      </c>
      <c r="R1256" t="s">
        <v>8274</v>
      </c>
    </row>
    <row r="1257" spans="1:18" ht="43.2" x14ac:dyDescent="0.55000000000000004">
      <c r="A1257">
        <v>1255</v>
      </c>
      <c r="B1257" s="3" t="s">
        <v>1256</v>
      </c>
      <c r="C1257" s="3" t="s">
        <v>5365</v>
      </c>
      <c r="D1257" s="10">
        <v>3000</v>
      </c>
      <c r="E1257" s="12">
        <v>6071</v>
      </c>
      <c r="F1257" s="14">
        <f>Table1[[#This Row],[pledged]]/Table1[[#This Row],[goal]]*100</f>
        <v>202.36666666666667</v>
      </c>
      <c r="G1257" t="s">
        <v>8218</v>
      </c>
      <c r="H1257" t="s">
        <v>8223</v>
      </c>
      <c r="I1257" t="s">
        <v>8245</v>
      </c>
      <c r="J1257">
        <v>1385932652</v>
      </c>
      <c r="K1257">
        <v>1383337052</v>
      </c>
      <c r="L1257">
        <f>Table1[[#This Row],[launched_at]]/86400</f>
        <v>16010.845509259259</v>
      </c>
      <c r="M1257" s="5" t="str">
        <f>TEXT(Table1[[#This Row],[div/86400]],"yyyy/mm/dd")</f>
        <v>1943/10/31</v>
      </c>
      <c r="N1257" s="5">
        <f>Table1[[#This Row],[change to date]]+DATE(1970,1,1)</f>
        <v>41579</v>
      </c>
      <c r="O1257" t="b">
        <v>1</v>
      </c>
      <c r="P1257">
        <v>109</v>
      </c>
      <c r="Q1257" t="b">
        <v>1</v>
      </c>
      <c r="R1257" t="s">
        <v>8274</v>
      </c>
    </row>
    <row r="1258" spans="1:18" ht="43.2" x14ac:dyDescent="0.55000000000000004">
      <c r="A1258">
        <v>1256</v>
      </c>
      <c r="B1258" s="3" t="s">
        <v>1257</v>
      </c>
      <c r="C1258" s="3" t="s">
        <v>5366</v>
      </c>
      <c r="D1258" s="10">
        <v>30000</v>
      </c>
      <c r="E1258" s="12">
        <v>35389.129999999997</v>
      </c>
      <c r="F1258" s="14">
        <f>Table1[[#This Row],[pledged]]/Table1[[#This Row],[goal]]*100</f>
        <v>117.96376666666666</v>
      </c>
      <c r="G1258" t="s">
        <v>8218</v>
      </c>
      <c r="H1258" t="s">
        <v>8223</v>
      </c>
      <c r="I1258" t="s">
        <v>8245</v>
      </c>
      <c r="J1258">
        <v>1329084231</v>
      </c>
      <c r="K1258">
        <v>1326492231</v>
      </c>
      <c r="L1258">
        <f>Table1[[#This Row],[launched_at]]/86400</f>
        <v>15352.919340277778</v>
      </c>
      <c r="M1258" s="5" t="str">
        <f>TEXT(Table1[[#This Row],[div/86400]],"yyyy/mm/dd")</f>
        <v>1942/01/11</v>
      </c>
      <c r="N1258" s="5">
        <f>Table1[[#This Row],[change to date]]+DATE(1970,1,1)</f>
        <v>40921</v>
      </c>
      <c r="O1258" t="b">
        <v>1</v>
      </c>
      <c r="P1258">
        <v>361</v>
      </c>
      <c r="Q1258" t="b">
        <v>1</v>
      </c>
      <c r="R1258" t="s">
        <v>8274</v>
      </c>
    </row>
    <row r="1259" spans="1:18" ht="43.2" x14ac:dyDescent="0.55000000000000004">
      <c r="A1259">
        <v>1257</v>
      </c>
      <c r="B1259" s="3" t="s">
        <v>1258</v>
      </c>
      <c r="C1259" s="3" t="s">
        <v>5367</v>
      </c>
      <c r="D1259" s="10">
        <v>5500</v>
      </c>
      <c r="E1259" s="12">
        <v>16210</v>
      </c>
      <c r="F1259" s="14">
        <f>Table1[[#This Row],[pledged]]/Table1[[#This Row],[goal]]*100</f>
        <v>294.72727272727275</v>
      </c>
      <c r="G1259" t="s">
        <v>8218</v>
      </c>
      <c r="H1259" t="s">
        <v>8223</v>
      </c>
      <c r="I1259" t="s">
        <v>8245</v>
      </c>
      <c r="J1259">
        <v>1301792590</v>
      </c>
      <c r="K1259">
        <v>1297562590</v>
      </c>
      <c r="L1259">
        <f>Table1[[#This Row],[launched_at]]/86400</f>
        <v>15018.085532407407</v>
      </c>
      <c r="M1259" s="5" t="str">
        <f>TEXT(Table1[[#This Row],[div/86400]],"yyyy/mm/dd")</f>
        <v>1941/02/11</v>
      </c>
      <c r="N1259" s="5">
        <f>Table1[[#This Row],[change to date]]+DATE(1970,1,1)</f>
        <v>40587</v>
      </c>
      <c r="O1259" t="b">
        <v>1</v>
      </c>
      <c r="P1259">
        <v>176</v>
      </c>
      <c r="Q1259" t="b">
        <v>1</v>
      </c>
      <c r="R1259" t="s">
        <v>8274</v>
      </c>
    </row>
    <row r="1260" spans="1:18" ht="43.2" x14ac:dyDescent="0.55000000000000004">
      <c r="A1260">
        <v>1258</v>
      </c>
      <c r="B1260" s="3" t="s">
        <v>1259</v>
      </c>
      <c r="C1260" s="3" t="s">
        <v>5368</v>
      </c>
      <c r="D1260" s="10">
        <v>12000</v>
      </c>
      <c r="E1260" s="12">
        <v>25577.56</v>
      </c>
      <c r="F1260" s="14">
        <f>Table1[[#This Row],[pledged]]/Table1[[#This Row],[goal]]*100</f>
        <v>213.14633333333336</v>
      </c>
      <c r="G1260" t="s">
        <v>8218</v>
      </c>
      <c r="H1260" t="s">
        <v>8223</v>
      </c>
      <c r="I1260" t="s">
        <v>8245</v>
      </c>
      <c r="J1260">
        <v>1377960012</v>
      </c>
      <c r="K1260">
        <v>1375368012</v>
      </c>
      <c r="L1260">
        <f>Table1[[#This Row],[launched_at]]/86400</f>
        <v>15918.61125</v>
      </c>
      <c r="M1260" s="5" t="str">
        <f>TEXT(Table1[[#This Row],[div/86400]],"yyyy/mm/dd")</f>
        <v>1943/07/31</v>
      </c>
      <c r="N1260" s="5">
        <f>Table1[[#This Row],[change to date]]+DATE(1970,1,1)</f>
        <v>41487</v>
      </c>
      <c r="O1260" t="b">
        <v>1</v>
      </c>
      <c r="P1260">
        <v>670</v>
      </c>
      <c r="Q1260" t="b">
        <v>1</v>
      </c>
      <c r="R1260" t="s">
        <v>8274</v>
      </c>
    </row>
    <row r="1261" spans="1:18" ht="28.8" x14ac:dyDescent="0.55000000000000004">
      <c r="A1261">
        <v>1259</v>
      </c>
      <c r="B1261" s="3" t="s">
        <v>1260</v>
      </c>
      <c r="C1261" s="3" t="s">
        <v>5369</v>
      </c>
      <c r="D1261" s="10">
        <v>2500</v>
      </c>
      <c r="E1261" s="12">
        <v>2606</v>
      </c>
      <c r="F1261" s="14">
        <f>Table1[[#This Row],[pledged]]/Table1[[#This Row],[goal]]*100</f>
        <v>104.24</v>
      </c>
      <c r="G1261" t="s">
        <v>8218</v>
      </c>
      <c r="H1261" t="s">
        <v>8223</v>
      </c>
      <c r="I1261" t="s">
        <v>8245</v>
      </c>
      <c r="J1261">
        <v>1402286340</v>
      </c>
      <c r="K1261">
        <v>1399504664</v>
      </c>
      <c r="L1261">
        <f>Table1[[#This Row],[launched_at]]/86400</f>
        <v>16197.970648148148</v>
      </c>
      <c r="M1261" s="5" t="str">
        <f>TEXT(Table1[[#This Row],[div/86400]],"yyyy/mm/dd")</f>
        <v>1944/05/05</v>
      </c>
      <c r="N1261" s="5">
        <f>Table1[[#This Row],[change to date]]+DATE(1970,1,1)</f>
        <v>41766</v>
      </c>
      <c r="O1261" t="b">
        <v>1</v>
      </c>
      <c r="P1261">
        <v>96</v>
      </c>
      <c r="Q1261" t="b">
        <v>1</v>
      </c>
      <c r="R1261" t="s">
        <v>8274</v>
      </c>
    </row>
    <row r="1262" spans="1:18" ht="43.2" x14ac:dyDescent="0.55000000000000004">
      <c r="A1262">
        <v>1260</v>
      </c>
      <c r="B1262" s="3" t="s">
        <v>1261</v>
      </c>
      <c r="C1262" s="3" t="s">
        <v>5370</v>
      </c>
      <c r="D1262" s="10">
        <v>3300</v>
      </c>
      <c r="E1262" s="12">
        <v>3751</v>
      </c>
      <c r="F1262" s="14">
        <f>Table1[[#This Row],[pledged]]/Table1[[#This Row],[goal]]*100</f>
        <v>113.66666666666667</v>
      </c>
      <c r="G1262" t="s">
        <v>8218</v>
      </c>
      <c r="H1262" t="s">
        <v>8223</v>
      </c>
      <c r="I1262" t="s">
        <v>8245</v>
      </c>
      <c r="J1262">
        <v>1393445620</v>
      </c>
      <c r="K1262">
        <v>1390853620</v>
      </c>
      <c r="L1262">
        <f>Table1[[#This Row],[launched_at]]/86400</f>
        <v>16097.842824074074</v>
      </c>
      <c r="M1262" s="5" t="str">
        <f>TEXT(Table1[[#This Row],[div/86400]],"yyyy/mm/dd")</f>
        <v>1944/01/26</v>
      </c>
      <c r="N1262" s="5">
        <f>Table1[[#This Row],[change to date]]+DATE(1970,1,1)</f>
        <v>41666</v>
      </c>
      <c r="O1262" t="b">
        <v>1</v>
      </c>
      <c r="P1262">
        <v>74</v>
      </c>
      <c r="Q1262" t="b">
        <v>1</v>
      </c>
      <c r="R1262" t="s">
        <v>8274</v>
      </c>
    </row>
    <row r="1263" spans="1:18" ht="28.8" x14ac:dyDescent="0.55000000000000004">
      <c r="A1263">
        <v>1261</v>
      </c>
      <c r="B1263" s="3" t="s">
        <v>1262</v>
      </c>
      <c r="C1263" s="3" t="s">
        <v>5371</v>
      </c>
      <c r="D1263" s="10">
        <v>2000</v>
      </c>
      <c r="E1263" s="12">
        <v>2025</v>
      </c>
      <c r="F1263" s="14">
        <f>Table1[[#This Row],[pledged]]/Table1[[#This Row],[goal]]*100</f>
        <v>101.25</v>
      </c>
      <c r="G1263" t="s">
        <v>8218</v>
      </c>
      <c r="H1263" t="s">
        <v>8223</v>
      </c>
      <c r="I1263" t="s">
        <v>8245</v>
      </c>
      <c r="J1263">
        <v>1390983227</v>
      </c>
      <c r="K1263">
        <v>1388391227</v>
      </c>
      <c r="L1263">
        <f>Table1[[#This Row],[launched_at]]/86400</f>
        <v>16069.342905092593</v>
      </c>
      <c r="M1263" s="5" t="str">
        <f>TEXT(Table1[[#This Row],[div/86400]],"yyyy/mm/dd")</f>
        <v>1943/12/29</v>
      </c>
      <c r="N1263" s="5">
        <f>Table1[[#This Row],[change to date]]+DATE(1970,1,1)</f>
        <v>41638</v>
      </c>
      <c r="O1263" t="b">
        <v>1</v>
      </c>
      <c r="P1263">
        <v>52</v>
      </c>
      <c r="Q1263" t="b">
        <v>1</v>
      </c>
      <c r="R1263" t="s">
        <v>8274</v>
      </c>
    </row>
    <row r="1264" spans="1:18" ht="43.2" x14ac:dyDescent="0.55000000000000004">
      <c r="A1264">
        <v>1262</v>
      </c>
      <c r="B1264" s="3" t="s">
        <v>1263</v>
      </c>
      <c r="C1264" s="3" t="s">
        <v>5372</v>
      </c>
      <c r="D1264" s="10">
        <v>6500</v>
      </c>
      <c r="E1264" s="12">
        <v>8152</v>
      </c>
      <c r="F1264" s="14">
        <f>Table1[[#This Row],[pledged]]/Table1[[#This Row],[goal]]*100</f>
        <v>125.41538461538462</v>
      </c>
      <c r="G1264" t="s">
        <v>8218</v>
      </c>
      <c r="H1264" t="s">
        <v>8228</v>
      </c>
      <c r="I1264" t="s">
        <v>8250</v>
      </c>
      <c r="J1264">
        <v>1392574692</v>
      </c>
      <c r="K1264">
        <v>1389982692</v>
      </c>
      <c r="L1264">
        <f>Table1[[#This Row],[launched_at]]/86400</f>
        <v>16087.762638888889</v>
      </c>
      <c r="M1264" s="5" t="str">
        <f>TEXT(Table1[[#This Row],[div/86400]],"yyyy/mm/dd")</f>
        <v>1944/01/16</v>
      </c>
      <c r="N1264" s="5">
        <f>Table1[[#This Row],[change to date]]+DATE(1970,1,1)</f>
        <v>41656</v>
      </c>
      <c r="O1264" t="b">
        <v>1</v>
      </c>
      <c r="P1264">
        <v>105</v>
      </c>
      <c r="Q1264" t="b">
        <v>1</v>
      </c>
      <c r="R1264" t="s">
        <v>8274</v>
      </c>
    </row>
    <row r="1265" spans="1:18" ht="28.8" x14ac:dyDescent="0.55000000000000004">
      <c r="A1265">
        <v>1263</v>
      </c>
      <c r="B1265" s="3" t="s">
        <v>1264</v>
      </c>
      <c r="C1265" s="3" t="s">
        <v>5373</v>
      </c>
      <c r="D1265" s="10">
        <v>1500</v>
      </c>
      <c r="E1265" s="12">
        <v>1785</v>
      </c>
      <c r="F1265" s="14">
        <f>Table1[[#This Row],[pledged]]/Table1[[#This Row],[goal]]*100</f>
        <v>119</v>
      </c>
      <c r="G1265" t="s">
        <v>8218</v>
      </c>
      <c r="H1265" t="s">
        <v>8223</v>
      </c>
      <c r="I1265" t="s">
        <v>8245</v>
      </c>
      <c r="J1265">
        <v>1396054800</v>
      </c>
      <c r="K1265">
        <v>1393034470</v>
      </c>
      <c r="L1265">
        <f>Table1[[#This Row],[launched_at]]/86400</f>
        <v>16123.084143518519</v>
      </c>
      <c r="M1265" s="5" t="str">
        <f>TEXT(Table1[[#This Row],[div/86400]],"yyyy/mm/dd")</f>
        <v>1944/02/21</v>
      </c>
      <c r="N1265" s="5">
        <f>Table1[[#This Row],[change to date]]+DATE(1970,1,1)</f>
        <v>41692</v>
      </c>
      <c r="O1265" t="b">
        <v>1</v>
      </c>
      <c r="P1265">
        <v>41</v>
      </c>
      <c r="Q1265" t="b">
        <v>1</v>
      </c>
      <c r="R1265" t="s">
        <v>8274</v>
      </c>
    </row>
    <row r="1266" spans="1:18" ht="43.2" x14ac:dyDescent="0.55000000000000004">
      <c r="A1266">
        <v>1264</v>
      </c>
      <c r="B1266" s="3" t="s">
        <v>1265</v>
      </c>
      <c r="C1266" s="3" t="s">
        <v>5374</v>
      </c>
      <c r="D1266" s="10">
        <v>650</v>
      </c>
      <c r="E1266" s="12">
        <v>1082</v>
      </c>
      <c r="F1266" s="14">
        <f>Table1[[#This Row],[pledged]]/Table1[[#This Row],[goal]]*100</f>
        <v>166.46153846153845</v>
      </c>
      <c r="G1266" t="s">
        <v>8218</v>
      </c>
      <c r="H1266" t="s">
        <v>8223</v>
      </c>
      <c r="I1266" t="s">
        <v>8245</v>
      </c>
      <c r="J1266">
        <v>1383062083</v>
      </c>
      <c r="K1266">
        <v>1380556483</v>
      </c>
      <c r="L1266">
        <f>Table1[[#This Row],[launched_at]]/86400</f>
        <v>15978.662997685185</v>
      </c>
      <c r="M1266" s="5" t="str">
        <f>TEXT(Table1[[#This Row],[div/86400]],"yyyy/mm/dd")</f>
        <v>1943/09/29</v>
      </c>
      <c r="N1266" s="5">
        <f>Table1[[#This Row],[change to date]]+DATE(1970,1,1)</f>
        <v>41547</v>
      </c>
      <c r="O1266" t="b">
        <v>1</v>
      </c>
      <c r="P1266">
        <v>34</v>
      </c>
      <c r="Q1266" t="b">
        <v>1</v>
      </c>
      <c r="R1266" t="s">
        <v>8274</v>
      </c>
    </row>
    <row r="1267" spans="1:18" ht="43.2" x14ac:dyDescent="0.55000000000000004">
      <c r="A1267">
        <v>1265</v>
      </c>
      <c r="B1267" s="3" t="s">
        <v>1266</v>
      </c>
      <c r="C1267" s="3" t="s">
        <v>5375</v>
      </c>
      <c r="D1267" s="10">
        <v>3500</v>
      </c>
      <c r="E1267" s="12">
        <v>4170.17</v>
      </c>
      <c r="F1267" s="14">
        <f>Table1[[#This Row],[pledged]]/Table1[[#This Row],[goal]]*100</f>
        <v>119.14771428571429</v>
      </c>
      <c r="G1267" t="s">
        <v>8218</v>
      </c>
      <c r="H1267" t="s">
        <v>8223</v>
      </c>
      <c r="I1267" t="s">
        <v>8245</v>
      </c>
      <c r="J1267">
        <v>1291131815</v>
      </c>
      <c r="K1267">
        <v>1287071015</v>
      </c>
      <c r="L1267">
        <f>Table1[[#This Row],[launched_at]]/86400</f>
        <v>14896.655266203703</v>
      </c>
      <c r="M1267" s="5" t="str">
        <f>TEXT(Table1[[#This Row],[div/86400]],"yyyy/mm/dd")</f>
        <v>1940/10/12</v>
      </c>
      <c r="N1267" s="5">
        <f>Table1[[#This Row],[change to date]]+DATE(1970,1,1)</f>
        <v>40465</v>
      </c>
      <c r="O1267" t="b">
        <v>1</v>
      </c>
      <c r="P1267">
        <v>66</v>
      </c>
      <c r="Q1267" t="b">
        <v>1</v>
      </c>
      <c r="R1267" t="s">
        <v>8274</v>
      </c>
    </row>
    <row r="1268" spans="1:18" ht="28.8" x14ac:dyDescent="0.55000000000000004">
      <c r="A1268">
        <v>1266</v>
      </c>
      <c r="B1268" s="3" t="s">
        <v>1267</v>
      </c>
      <c r="C1268" s="3" t="s">
        <v>5376</v>
      </c>
      <c r="D1268" s="10">
        <v>9500</v>
      </c>
      <c r="E1268" s="12">
        <v>9545</v>
      </c>
      <c r="F1268" s="14">
        <f>Table1[[#This Row],[pledged]]/Table1[[#This Row],[goal]]*100</f>
        <v>100.47368421052632</v>
      </c>
      <c r="G1268" t="s">
        <v>8218</v>
      </c>
      <c r="H1268" t="s">
        <v>8223</v>
      </c>
      <c r="I1268" t="s">
        <v>8245</v>
      </c>
      <c r="J1268">
        <v>1389474145</v>
      </c>
      <c r="K1268">
        <v>1386882145</v>
      </c>
      <c r="L1268">
        <f>Table1[[#This Row],[launched_at]]/86400</f>
        <v>16051.87667824074</v>
      </c>
      <c r="M1268" s="5" t="str">
        <f>TEXT(Table1[[#This Row],[div/86400]],"yyyy/mm/dd")</f>
        <v>1943/12/11</v>
      </c>
      <c r="N1268" s="5">
        <f>Table1[[#This Row],[change to date]]+DATE(1970,1,1)</f>
        <v>41620</v>
      </c>
      <c r="O1268" t="b">
        <v>1</v>
      </c>
      <c r="P1268">
        <v>50</v>
      </c>
      <c r="Q1268" t="b">
        <v>1</v>
      </c>
      <c r="R1268" t="s">
        <v>8274</v>
      </c>
    </row>
    <row r="1269" spans="1:18" ht="43.2" x14ac:dyDescent="0.55000000000000004">
      <c r="A1269">
        <v>1267</v>
      </c>
      <c r="B1269" s="3" t="s">
        <v>1268</v>
      </c>
      <c r="C1269" s="3" t="s">
        <v>5377</v>
      </c>
      <c r="D1269" s="10">
        <v>22000</v>
      </c>
      <c r="E1269" s="12">
        <v>22396</v>
      </c>
      <c r="F1269" s="14">
        <f>Table1[[#This Row],[pledged]]/Table1[[#This Row],[goal]]*100</f>
        <v>101.8</v>
      </c>
      <c r="G1269" t="s">
        <v>8218</v>
      </c>
      <c r="H1269" t="s">
        <v>8223</v>
      </c>
      <c r="I1269" t="s">
        <v>8245</v>
      </c>
      <c r="J1269">
        <v>1374674558</v>
      </c>
      <c r="K1269">
        <v>1372082558</v>
      </c>
      <c r="L1269">
        <f>Table1[[#This Row],[launched_at]]/86400</f>
        <v>15880.585162037038</v>
      </c>
      <c r="M1269" s="5" t="str">
        <f>TEXT(Table1[[#This Row],[div/86400]],"yyyy/mm/dd")</f>
        <v>1943/06/23</v>
      </c>
      <c r="N1269" s="5">
        <f>Table1[[#This Row],[change to date]]+DATE(1970,1,1)</f>
        <v>41449</v>
      </c>
      <c r="O1269" t="b">
        <v>1</v>
      </c>
      <c r="P1269">
        <v>159</v>
      </c>
      <c r="Q1269" t="b">
        <v>1</v>
      </c>
      <c r="R1269" t="s">
        <v>8274</v>
      </c>
    </row>
    <row r="1270" spans="1:18" ht="28.8" x14ac:dyDescent="0.55000000000000004">
      <c r="A1270">
        <v>1268</v>
      </c>
      <c r="B1270" s="3" t="s">
        <v>1269</v>
      </c>
      <c r="C1270" s="3" t="s">
        <v>5378</v>
      </c>
      <c r="D1270" s="10">
        <v>12000</v>
      </c>
      <c r="E1270" s="12">
        <v>14000</v>
      </c>
      <c r="F1270" s="14">
        <f>Table1[[#This Row],[pledged]]/Table1[[#This Row],[goal]]*100</f>
        <v>116.66666666666667</v>
      </c>
      <c r="G1270" t="s">
        <v>8218</v>
      </c>
      <c r="H1270" t="s">
        <v>8223</v>
      </c>
      <c r="I1270" t="s">
        <v>8245</v>
      </c>
      <c r="J1270">
        <v>1379708247</v>
      </c>
      <c r="K1270">
        <v>1377116247</v>
      </c>
      <c r="L1270">
        <f>Table1[[#This Row],[launched_at]]/86400</f>
        <v>15938.845451388888</v>
      </c>
      <c r="M1270" s="5" t="str">
        <f>TEXT(Table1[[#This Row],[div/86400]],"yyyy/mm/dd")</f>
        <v>1943/08/20</v>
      </c>
      <c r="N1270" s="5">
        <f>Table1[[#This Row],[change to date]]+DATE(1970,1,1)</f>
        <v>41507</v>
      </c>
      <c r="O1270" t="b">
        <v>1</v>
      </c>
      <c r="P1270">
        <v>182</v>
      </c>
      <c r="Q1270" t="b">
        <v>1</v>
      </c>
      <c r="R1270" t="s">
        <v>8274</v>
      </c>
    </row>
    <row r="1271" spans="1:18" ht="43.2" x14ac:dyDescent="0.55000000000000004">
      <c r="A1271">
        <v>1269</v>
      </c>
      <c r="B1271" s="3" t="s">
        <v>1270</v>
      </c>
      <c r="C1271" s="3" t="s">
        <v>5379</v>
      </c>
      <c r="D1271" s="10">
        <v>18800</v>
      </c>
      <c r="E1271" s="12">
        <v>20426</v>
      </c>
      <c r="F1271" s="14">
        <f>Table1[[#This Row],[pledged]]/Table1[[#This Row],[goal]]*100</f>
        <v>108.64893617021276</v>
      </c>
      <c r="G1271" t="s">
        <v>8218</v>
      </c>
      <c r="H1271" t="s">
        <v>8223</v>
      </c>
      <c r="I1271" t="s">
        <v>8245</v>
      </c>
      <c r="J1271">
        <v>1460764800</v>
      </c>
      <c r="K1271">
        <v>1458157512</v>
      </c>
      <c r="L1271">
        <f>Table1[[#This Row],[launched_at]]/86400</f>
        <v>16876.823055555556</v>
      </c>
      <c r="M1271" s="5" t="str">
        <f>TEXT(Table1[[#This Row],[div/86400]],"yyyy/mm/dd")</f>
        <v>1946/03/15</v>
      </c>
      <c r="N1271" s="5">
        <f>Table1[[#This Row],[change to date]]+DATE(1970,1,1)</f>
        <v>42445</v>
      </c>
      <c r="O1271" t="b">
        <v>1</v>
      </c>
      <c r="P1271">
        <v>206</v>
      </c>
      <c r="Q1271" t="b">
        <v>1</v>
      </c>
      <c r="R1271" t="s">
        <v>8274</v>
      </c>
    </row>
    <row r="1272" spans="1:18" ht="28.8" x14ac:dyDescent="0.55000000000000004">
      <c r="A1272">
        <v>1270</v>
      </c>
      <c r="B1272" s="3" t="s">
        <v>1271</v>
      </c>
      <c r="C1272" s="3" t="s">
        <v>5380</v>
      </c>
      <c r="D1272" s="10">
        <v>10000</v>
      </c>
      <c r="E1272" s="12">
        <v>11472</v>
      </c>
      <c r="F1272" s="14">
        <f>Table1[[#This Row],[pledged]]/Table1[[#This Row],[goal]]*100</f>
        <v>114.72</v>
      </c>
      <c r="G1272" t="s">
        <v>8218</v>
      </c>
      <c r="H1272" t="s">
        <v>8223</v>
      </c>
      <c r="I1272" t="s">
        <v>8245</v>
      </c>
      <c r="J1272">
        <v>1332704042</v>
      </c>
      <c r="K1272">
        <v>1327523642</v>
      </c>
      <c r="L1272">
        <f>Table1[[#This Row],[launched_at]]/86400</f>
        <v>15364.856967592592</v>
      </c>
      <c r="M1272" s="5" t="str">
        <f>TEXT(Table1[[#This Row],[div/86400]],"yyyy/mm/dd")</f>
        <v>1942/01/23</v>
      </c>
      <c r="N1272" s="5">
        <f>Table1[[#This Row],[change to date]]+DATE(1970,1,1)</f>
        <v>40933</v>
      </c>
      <c r="O1272" t="b">
        <v>1</v>
      </c>
      <c r="P1272">
        <v>169</v>
      </c>
      <c r="Q1272" t="b">
        <v>1</v>
      </c>
      <c r="R1272" t="s">
        <v>8274</v>
      </c>
    </row>
    <row r="1273" spans="1:18" ht="43.2" x14ac:dyDescent="0.55000000000000004">
      <c r="A1273">
        <v>1271</v>
      </c>
      <c r="B1273" s="3" t="s">
        <v>1272</v>
      </c>
      <c r="C1273" s="3" t="s">
        <v>5381</v>
      </c>
      <c r="D1273" s="10">
        <v>7500</v>
      </c>
      <c r="E1273" s="12">
        <v>7635</v>
      </c>
      <c r="F1273" s="14">
        <f>Table1[[#This Row],[pledged]]/Table1[[#This Row],[goal]]*100</f>
        <v>101.8</v>
      </c>
      <c r="G1273" t="s">
        <v>8218</v>
      </c>
      <c r="H1273" t="s">
        <v>8223</v>
      </c>
      <c r="I1273" t="s">
        <v>8245</v>
      </c>
      <c r="J1273">
        <v>1384363459</v>
      </c>
      <c r="K1273">
        <v>1381767859</v>
      </c>
      <c r="L1273">
        <f>Table1[[#This Row],[launched_at]]/86400</f>
        <v>15992.68355324074</v>
      </c>
      <c r="M1273" s="5" t="str">
        <f>TEXT(Table1[[#This Row],[div/86400]],"yyyy/mm/dd")</f>
        <v>1943/10/13</v>
      </c>
      <c r="N1273" s="5">
        <f>Table1[[#This Row],[change to date]]+DATE(1970,1,1)</f>
        <v>41561</v>
      </c>
      <c r="O1273" t="b">
        <v>1</v>
      </c>
      <c r="P1273">
        <v>31</v>
      </c>
      <c r="Q1273" t="b">
        <v>1</v>
      </c>
      <c r="R1273" t="s">
        <v>8274</v>
      </c>
    </row>
    <row r="1274" spans="1:18" ht="43.2" x14ac:dyDescent="0.55000000000000004">
      <c r="A1274">
        <v>1272</v>
      </c>
      <c r="B1274" s="3" t="s">
        <v>1273</v>
      </c>
      <c r="C1274" s="3" t="s">
        <v>5382</v>
      </c>
      <c r="D1274" s="10">
        <v>5000</v>
      </c>
      <c r="E1274" s="12">
        <v>5300</v>
      </c>
      <c r="F1274" s="14">
        <f>Table1[[#This Row],[pledged]]/Table1[[#This Row],[goal]]*100</f>
        <v>106</v>
      </c>
      <c r="G1274" t="s">
        <v>8218</v>
      </c>
      <c r="H1274" t="s">
        <v>8223</v>
      </c>
      <c r="I1274" t="s">
        <v>8245</v>
      </c>
      <c r="J1274">
        <v>1276574400</v>
      </c>
      <c r="K1274">
        <v>1270576379</v>
      </c>
      <c r="L1274">
        <f>Table1[[#This Row],[launched_at]]/86400</f>
        <v>14705.745127314814</v>
      </c>
      <c r="M1274" s="5" t="str">
        <f>TEXT(Table1[[#This Row],[div/86400]],"yyyy/mm/dd")</f>
        <v>1940/04/04</v>
      </c>
      <c r="N1274" s="5">
        <f>Table1[[#This Row],[change to date]]+DATE(1970,1,1)</f>
        <v>40274</v>
      </c>
      <c r="O1274" t="b">
        <v>1</v>
      </c>
      <c r="P1274">
        <v>28</v>
      </c>
      <c r="Q1274" t="b">
        <v>1</v>
      </c>
      <c r="R1274" t="s">
        <v>8274</v>
      </c>
    </row>
    <row r="1275" spans="1:18" ht="28.8" x14ac:dyDescent="0.55000000000000004">
      <c r="A1275">
        <v>1273</v>
      </c>
      <c r="B1275" s="3" t="s">
        <v>1274</v>
      </c>
      <c r="C1275" s="3" t="s">
        <v>5383</v>
      </c>
      <c r="D1275" s="10">
        <v>4000</v>
      </c>
      <c r="E1275" s="12">
        <v>4140</v>
      </c>
      <c r="F1275" s="14">
        <f>Table1[[#This Row],[pledged]]/Table1[[#This Row],[goal]]*100</f>
        <v>103.49999999999999</v>
      </c>
      <c r="G1275" t="s">
        <v>8218</v>
      </c>
      <c r="H1275" t="s">
        <v>8228</v>
      </c>
      <c r="I1275" t="s">
        <v>8250</v>
      </c>
      <c r="J1275">
        <v>1409506291</v>
      </c>
      <c r="K1275">
        <v>1406914291</v>
      </c>
      <c r="L1275">
        <f>Table1[[#This Row],[launched_at]]/86400</f>
        <v>16283.730219907407</v>
      </c>
      <c r="M1275" s="5" t="str">
        <f>TEXT(Table1[[#This Row],[div/86400]],"yyyy/mm/dd")</f>
        <v>1944/07/30</v>
      </c>
      <c r="N1275" s="5">
        <f>Table1[[#This Row],[change to date]]+DATE(1970,1,1)</f>
        <v>41852</v>
      </c>
      <c r="O1275" t="b">
        <v>1</v>
      </c>
      <c r="P1275">
        <v>54</v>
      </c>
      <c r="Q1275" t="b">
        <v>1</v>
      </c>
      <c r="R1275" t="s">
        <v>8274</v>
      </c>
    </row>
    <row r="1276" spans="1:18" ht="43.2" x14ac:dyDescent="0.55000000000000004">
      <c r="A1276">
        <v>1274</v>
      </c>
      <c r="B1276" s="3" t="s">
        <v>1275</v>
      </c>
      <c r="C1276" s="3" t="s">
        <v>5384</v>
      </c>
      <c r="D1276" s="10">
        <v>25000</v>
      </c>
      <c r="E1276" s="12">
        <v>38743.839999999997</v>
      </c>
      <c r="F1276" s="14">
        <f>Table1[[#This Row],[pledged]]/Table1[[#This Row],[goal]]*100</f>
        <v>154.97535999999999</v>
      </c>
      <c r="G1276" t="s">
        <v>8218</v>
      </c>
      <c r="H1276" t="s">
        <v>8223</v>
      </c>
      <c r="I1276" t="s">
        <v>8245</v>
      </c>
      <c r="J1276">
        <v>1346344425</v>
      </c>
      <c r="K1276">
        <v>1343320425</v>
      </c>
      <c r="L1276">
        <f>Table1[[#This Row],[launched_at]]/86400</f>
        <v>15547.690104166666</v>
      </c>
      <c r="M1276" s="5" t="str">
        <f>TEXT(Table1[[#This Row],[div/86400]],"yyyy/mm/dd")</f>
        <v>1942/07/25</v>
      </c>
      <c r="N1276" s="5">
        <f>Table1[[#This Row],[change to date]]+DATE(1970,1,1)</f>
        <v>41116</v>
      </c>
      <c r="O1276" t="b">
        <v>1</v>
      </c>
      <c r="P1276">
        <v>467</v>
      </c>
      <c r="Q1276" t="b">
        <v>1</v>
      </c>
      <c r="R1276" t="s">
        <v>8274</v>
      </c>
    </row>
    <row r="1277" spans="1:18" ht="43.2" x14ac:dyDescent="0.55000000000000004">
      <c r="A1277">
        <v>1275</v>
      </c>
      <c r="B1277" s="3" t="s">
        <v>1276</v>
      </c>
      <c r="C1277" s="3" t="s">
        <v>5385</v>
      </c>
      <c r="D1277" s="10">
        <v>15000</v>
      </c>
      <c r="E1277" s="12">
        <v>24321.1</v>
      </c>
      <c r="F1277" s="14">
        <f>Table1[[#This Row],[pledged]]/Table1[[#This Row],[goal]]*100</f>
        <v>162.14066666666668</v>
      </c>
      <c r="G1277" t="s">
        <v>8218</v>
      </c>
      <c r="H1277" t="s">
        <v>8223</v>
      </c>
      <c r="I1277" t="s">
        <v>8245</v>
      </c>
      <c r="J1277">
        <v>1375908587</v>
      </c>
      <c r="K1277">
        <v>1372884587</v>
      </c>
      <c r="L1277">
        <f>Table1[[#This Row],[launched_at]]/86400</f>
        <v>15889.867905092593</v>
      </c>
      <c r="M1277" s="5" t="str">
        <f>TEXT(Table1[[#This Row],[div/86400]],"yyyy/mm/dd")</f>
        <v>1943/07/02</v>
      </c>
      <c r="N1277" s="5">
        <f>Table1[[#This Row],[change to date]]+DATE(1970,1,1)</f>
        <v>41458</v>
      </c>
      <c r="O1277" t="b">
        <v>1</v>
      </c>
      <c r="P1277">
        <v>389</v>
      </c>
      <c r="Q1277" t="b">
        <v>1</v>
      </c>
      <c r="R1277" t="s">
        <v>8274</v>
      </c>
    </row>
    <row r="1278" spans="1:18" ht="28.8" x14ac:dyDescent="0.55000000000000004">
      <c r="A1278">
        <v>1276</v>
      </c>
      <c r="B1278" s="3" t="s">
        <v>1277</v>
      </c>
      <c r="C1278" s="3" t="s">
        <v>5386</v>
      </c>
      <c r="D1278" s="10">
        <v>3000</v>
      </c>
      <c r="E1278" s="12">
        <v>3132.63</v>
      </c>
      <c r="F1278" s="14">
        <f>Table1[[#This Row],[pledged]]/Table1[[#This Row],[goal]]*100</f>
        <v>104.42100000000001</v>
      </c>
      <c r="G1278" t="s">
        <v>8218</v>
      </c>
      <c r="H1278" t="s">
        <v>8223</v>
      </c>
      <c r="I1278" t="s">
        <v>8245</v>
      </c>
      <c r="J1278">
        <v>1251777600</v>
      </c>
      <c r="K1278">
        <v>1247504047</v>
      </c>
      <c r="L1278">
        <f>Table1[[#This Row],[launched_at]]/86400</f>
        <v>14438.704247685186</v>
      </c>
      <c r="M1278" s="5" t="str">
        <f>TEXT(Table1[[#This Row],[div/86400]],"yyyy/mm/dd")</f>
        <v>1939/07/12</v>
      </c>
      <c r="N1278" s="5">
        <f>Table1[[#This Row],[change to date]]+DATE(1970,1,1)</f>
        <v>40007</v>
      </c>
      <c r="O1278" t="b">
        <v>1</v>
      </c>
      <c r="P1278">
        <v>68</v>
      </c>
      <c r="Q1278" t="b">
        <v>1</v>
      </c>
      <c r="R1278" t="s">
        <v>8274</v>
      </c>
    </row>
    <row r="1279" spans="1:18" ht="43.2" x14ac:dyDescent="0.55000000000000004">
      <c r="A1279">
        <v>1277</v>
      </c>
      <c r="B1279" s="3" t="s">
        <v>1278</v>
      </c>
      <c r="C1279" s="3" t="s">
        <v>5387</v>
      </c>
      <c r="D1279" s="10">
        <v>15000</v>
      </c>
      <c r="E1279" s="12">
        <v>15918.65</v>
      </c>
      <c r="F1279" s="14">
        <f>Table1[[#This Row],[pledged]]/Table1[[#This Row],[goal]]*100</f>
        <v>106.12433333333333</v>
      </c>
      <c r="G1279" t="s">
        <v>8218</v>
      </c>
      <c r="H1279" t="s">
        <v>8223</v>
      </c>
      <c r="I1279" t="s">
        <v>8245</v>
      </c>
      <c r="J1279">
        <v>1346765347</v>
      </c>
      <c r="K1279">
        <v>1343741347</v>
      </c>
      <c r="L1279">
        <f>Table1[[#This Row],[launched_at]]/86400</f>
        <v>15552.561886574074</v>
      </c>
      <c r="M1279" s="5" t="str">
        <f>TEXT(Table1[[#This Row],[div/86400]],"yyyy/mm/dd")</f>
        <v>1942/07/30</v>
      </c>
      <c r="N1279" s="5">
        <f>Table1[[#This Row],[change to date]]+DATE(1970,1,1)</f>
        <v>41121</v>
      </c>
      <c r="O1279" t="b">
        <v>1</v>
      </c>
      <c r="P1279">
        <v>413</v>
      </c>
      <c r="Q1279" t="b">
        <v>1</v>
      </c>
      <c r="R1279" t="s">
        <v>8274</v>
      </c>
    </row>
    <row r="1280" spans="1:18" ht="43.2" x14ac:dyDescent="0.55000000000000004">
      <c r="A1280">
        <v>1278</v>
      </c>
      <c r="B1280" s="3" t="s">
        <v>1279</v>
      </c>
      <c r="C1280" s="3" t="s">
        <v>5388</v>
      </c>
      <c r="D1280" s="10">
        <v>6500</v>
      </c>
      <c r="E1280" s="12">
        <v>10071</v>
      </c>
      <c r="F1280" s="14">
        <f>Table1[[#This Row],[pledged]]/Table1[[#This Row],[goal]]*100</f>
        <v>154.93846153846152</v>
      </c>
      <c r="G1280" t="s">
        <v>8218</v>
      </c>
      <c r="H1280" t="s">
        <v>8223</v>
      </c>
      <c r="I1280" t="s">
        <v>8245</v>
      </c>
      <c r="J1280">
        <v>1403661600</v>
      </c>
      <c r="K1280">
        <v>1401196766</v>
      </c>
      <c r="L1280">
        <f>Table1[[#This Row],[launched_at]]/86400</f>
        <v>16217.555162037037</v>
      </c>
      <c r="M1280" s="5" t="str">
        <f>TEXT(Table1[[#This Row],[div/86400]],"yyyy/mm/dd")</f>
        <v>1944/05/25</v>
      </c>
      <c r="N1280" s="5">
        <f>Table1[[#This Row],[change to date]]+DATE(1970,1,1)</f>
        <v>41786</v>
      </c>
      <c r="O1280" t="b">
        <v>1</v>
      </c>
      <c r="P1280">
        <v>190</v>
      </c>
      <c r="Q1280" t="b">
        <v>1</v>
      </c>
      <c r="R1280" t="s">
        <v>8274</v>
      </c>
    </row>
    <row r="1281" spans="1:18" ht="43.2" x14ac:dyDescent="0.55000000000000004">
      <c r="A1281">
        <v>1279</v>
      </c>
      <c r="B1281" s="3" t="s">
        <v>1280</v>
      </c>
      <c r="C1281" s="3" t="s">
        <v>5389</v>
      </c>
      <c r="D1281" s="10">
        <v>12516</v>
      </c>
      <c r="E1281" s="12">
        <v>13864.17</v>
      </c>
      <c r="F1281" s="14">
        <f>Table1[[#This Row],[pledged]]/Table1[[#This Row],[goal]]*100</f>
        <v>110.77157238734421</v>
      </c>
      <c r="G1281" t="s">
        <v>8218</v>
      </c>
      <c r="H1281" t="s">
        <v>8223</v>
      </c>
      <c r="I1281" t="s">
        <v>8245</v>
      </c>
      <c r="J1281">
        <v>1395624170</v>
      </c>
      <c r="K1281">
        <v>1392171770</v>
      </c>
      <c r="L1281">
        <f>Table1[[#This Row],[launched_at]]/86400</f>
        <v>16113.099189814815</v>
      </c>
      <c r="M1281" s="5" t="str">
        <f>TEXT(Table1[[#This Row],[div/86400]],"yyyy/mm/dd")</f>
        <v>1944/02/11</v>
      </c>
      <c r="N1281" s="5">
        <f>Table1[[#This Row],[change to date]]+DATE(1970,1,1)</f>
        <v>41682</v>
      </c>
      <c r="O1281" t="b">
        <v>1</v>
      </c>
      <c r="P1281">
        <v>189</v>
      </c>
      <c r="Q1281" t="b">
        <v>1</v>
      </c>
      <c r="R1281" t="s">
        <v>8274</v>
      </c>
    </row>
    <row r="1282" spans="1:18" ht="43.2" x14ac:dyDescent="0.55000000000000004">
      <c r="A1282">
        <v>1280</v>
      </c>
      <c r="B1282" s="3" t="s">
        <v>1281</v>
      </c>
      <c r="C1282" s="3" t="s">
        <v>5390</v>
      </c>
      <c r="D1282" s="10">
        <v>15000</v>
      </c>
      <c r="E1282" s="12">
        <v>16636.78</v>
      </c>
      <c r="F1282" s="14">
        <f>Table1[[#This Row],[pledged]]/Table1[[#This Row],[goal]]*100</f>
        <v>110.91186666666665</v>
      </c>
      <c r="G1282" t="s">
        <v>8218</v>
      </c>
      <c r="H1282" t="s">
        <v>8223</v>
      </c>
      <c r="I1282" t="s">
        <v>8245</v>
      </c>
      <c r="J1282">
        <v>1299003054</v>
      </c>
      <c r="K1282">
        <v>1291227054</v>
      </c>
      <c r="L1282">
        <f>Table1[[#This Row],[launched_at]]/86400</f>
        <v>14944.757569444444</v>
      </c>
      <c r="M1282" s="5" t="str">
        <f>TEXT(Table1[[#This Row],[div/86400]],"yyyy/mm/dd")</f>
        <v>1940/11/29</v>
      </c>
      <c r="N1282" s="5">
        <f>Table1[[#This Row],[change to date]]+DATE(1970,1,1)</f>
        <v>40513</v>
      </c>
      <c r="O1282" t="b">
        <v>1</v>
      </c>
      <c r="P1282">
        <v>130</v>
      </c>
      <c r="Q1282" t="b">
        <v>1</v>
      </c>
      <c r="R1282" t="s">
        <v>8274</v>
      </c>
    </row>
    <row r="1283" spans="1:18" ht="43.2" x14ac:dyDescent="0.55000000000000004">
      <c r="A1283">
        <v>1281</v>
      </c>
      <c r="B1283" s="3" t="s">
        <v>1282</v>
      </c>
      <c r="C1283" s="3" t="s">
        <v>5391</v>
      </c>
      <c r="D1283" s="10">
        <v>7000</v>
      </c>
      <c r="E1283" s="12">
        <v>7750</v>
      </c>
      <c r="F1283" s="14">
        <f>Table1[[#This Row],[pledged]]/Table1[[#This Row],[goal]]*100</f>
        <v>110.71428571428572</v>
      </c>
      <c r="G1283" t="s">
        <v>8218</v>
      </c>
      <c r="H1283" t="s">
        <v>8223</v>
      </c>
      <c r="I1283" t="s">
        <v>8245</v>
      </c>
      <c r="J1283">
        <v>1375033836</v>
      </c>
      <c r="K1283">
        <v>1373305836</v>
      </c>
      <c r="L1283">
        <f>Table1[[#This Row],[launched_at]]/86400</f>
        <v>15894.743472222222</v>
      </c>
      <c r="M1283" s="5" t="str">
        <f>TEXT(Table1[[#This Row],[div/86400]],"yyyy/mm/dd")</f>
        <v>1943/07/07</v>
      </c>
      <c r="N1283" s="5">
        <f>Table1[[#This Row],[change to date]]+DATE(1970,1,1)</f>
        <v>41463</v>
      </c>
      <c r="O1283" t="b">
        <v>1</v>
      </c>
      <c r="P1283">
        <v>74</v>
      </c>
      <c r="Q1283" t="b">
        <v>1</v>
      </c>
      <c r="R1283" t="s">
        <v>8274</v>
      </c>
    </row>
    <row r="1284" spans="1:18" ht="43.2" x14ac:dyDescent="0.55000000000000004">
      <c r="A1284">
        <v>1282</v>
      </c>
      <c r="B1284" s="3" t="s">
        <v>1283</v>
      </c>
      <c r="C1284" s="3" t="s">
        <v>5392</v>
      </c>
      <c r="D1284" s="10">
        <v>15000</v>
      </c>
      <c r="E1284" s="12">
        <v>18542</v>
      </c>
      <c r="F1284" s="14">
        <f>Table1[[#This Row],[pledged]]/Table1[[#This Row],[goal]]*100</f>
        <v>123.61333333333333</v>
      </c>
      <c r="G1284" t="s">
        <v>8218</v>
      </c>
      <c r="H1284" t="s">
        <v>8223</v>
      </c>
      <c r="I1284" t="s">
        <v>8245</v>
      </c>
      <c r="J1284">
        <v>1386565140</v>
      </c>
      <c r="K1284">
        <v>1383909855</v>
      </c>
      <c r="L1284">
        <f>Table1[[#This Row],[launched_at]]/86400</f>
        <v>16017.47517361111</v>
      </c>
      <c r="M1284" s="5" t="str">
        <f>TEXT(Table1[[#This Row],[div/86400]],"yyyy/mm/dd")</f>
        <v>1943/11/07</v>
      </c>
      <c r="N1284" s="5">
        <f>Table1[[#This Row],[change to date]]+DATE(1970,1,1)</f>
        <v>41586</v>
      </c>
      <c r="O1284" t="b">
        <v>1</v>
      </c>
      <c r="P1284">
        <v>274</v>
      </c>
      <c r="Q1284" t="b">
        <v>1</v>
      </c>
      <c r="R1284" t="s">
        <v>8274</v>
      </c>
    </row>
    <row r="1285" spans="1:18" ht="28.8" x14ac:dyDescent="0.55000000000000004">
      <c r="A1285">
        <v>1283</v>
      </c>
      <c r="B1285" s="3" t="s">
        <v>1284</v>
      </c>
      <c r="C1285" s="3" t="s">
        <v>5393</v>
      </c>
      <c r="D1285" s="10">
        <v>1000</v>
      </c>
      <c r="E1285" s="12">
        <v>2110.5</v>
      </c>
      <c r="F1285" s="14">
        <f>Table1[[#This Row],[pledged]]/Table1[[#This Row],[goal]]*100</f>
        <v>211.05</v>
      </c>
      <c r="G1285" t="s">
        <v>8218</v>
      </c>
      <c r="H1285" t="s">
        <v>8223</v>
      </c>
      <c r="I1285" t="s">
        <v>8245</v>
      </c>
      <c r="J1285">
        <v>1362974400</v>
      </c>
      <c r="K1285">
        <v>1360948389</v>
      </c>
      <c r="L1285">
        <f>Table1[[#This Row],[launched_at]]/86400</f>
        <v>15751.717465277778</v>
      </c>
      <c r="M1285" s="5" t="str">
        <f>TEXT(Table1[[#This Row],[div/86400]],"yyyy/mm/dd")</f>
        <v>1943/02/14</v>
      </c>
      <c r="N1285" s="5">
        <f>Table1[[#This Row],[change to date]]+DATE(1970,1,1)</f>
        <v>41320</v>
      </c>
      <c r="O1285" t="b">
        <v>1</v>
      </c>
      <c r="P1285">
        <v>22</v>
      </c>
      <c r="Q1285" t="b">
        <v>1</v>
      </c>
      <c r="R1285" t="s">
        <v>8274</v>
      </c>
    </row>
    <row r="1286" spans="1:18" ht="43.2" x14ac:dyDescent="0.55000000000000004">
      <c r="A1286">
        <v>1284</v>
      </c>
      <c r="B1286" s="3" t="s">
        <v>1285</v>
      </c>
      <c r="C1286" s="3" t="s">
        <v>5394</v>
      </c>
      <c r="D1286" s="10">
        <v>2000</v>
      </c>
      <c r="E1286" s="12">
        <v>2020</v>
      </c>
      <c r="F1286" s="14">
        <f>Table1[[#This Row],[pledged]]/Table1[[#This Row],[goal]]*100</f>
        <v>101</v>
      </c>
      <c r="G1286" t="s">
        <v>8218</v>
      </c>
      <c r="H1286" t="s">
        <v>8223</v>
      </c>
      <c r="I1286" t="s">
        <v>8245</v>
      </c>
      <c r="J1286">
        <v>1483203540</v>
      </c>
      <c r="K1286">
        <v>1481175482</v>
      </c>
      <c r="L1286">
        <f>Table1[[#This Row],[launched_at]]/86400</f>
        <v>17143.23474537037</v>
      </c>
      <c r="M1286" s="5" t="str">
        <f>TEXT(Table1[[#This Row],[div/86400]],"yyyy/mm/dd")</f>
        <v>1946/12/07</v>
      </c>
      <c r="N1286" s="5">
        <f>Table1[[#This Row],[change to date]]+DATE(1970,1,1)</f>
        <v>42712</v>
      </c>
      <c r="O1286" t="b">
        <v>0</v>
      </c>
      <c r="P1286">
        <v>31</v>
      </c>
      <c r="Q1286" t="b">
        <v>1</v>
      </c>
      <c r="R1286" t="s">
        <v>8269</v>
      </c>
    </row>
    <row r="1287" spans="1:18" ht="43.2" x14ac:dyDescent="0.55000000000000004">
      <c r="A1287">
        <v>1285</v>
      </c>
      <c r="B1287" s="3" t="s">
        <v>1286</v>
      </c>
      <c r="C1287" s="3" t="s">
        <v>5395</v>
      </c>
      <c r="D1287" s="10">
        <v>2000</v>
      </c>
      <c r="E1287" s="12">
        <v>2033</v>
      </c>
      <c r="F1287" s="14">
        <f>Table1[[#This Row],[pledged]]/Table1[[#This Row],[goal]]*100</f>
        <v>101.64999999999999</v>
      </c>
      <c r="G1287" t="s">
        <v>8218</v>
      </c>
      <c r="H1287" t="s">
        <v>8224</v>
      </c>
      <c r="I1287" t="s">
        <v>8246</v>
      </c>
      <c r="J1287">
        <v>1434808775</v>
      </c>
      <c r="K1287">
        <v>1433512775</v>
      </c>
      <c r="L1287">
        <f>Table1[[#This Row],[launched_at]]/86400</f>
        <v>16591.583043981482</v>
      </c>
      <c r="M1287" s="5" t="str">
        <f>TEXT(Table1[[#This Row],[div/86400]],"yyyy/mm/dd")</f>
        <v>1945/06/03</v>
      </c>
      <c r="N1287" s="5">
        <f>Table1[[#This Row],[change to date]]+DATE(1970,1,1)</f>
        <v>42160</v>
      </c>
      <c r="O1287" t="b">
        <v>0</v>
      </c>
      <c r="P1287">
        <v>63</v>
      </c>
      <c r="Q1287" t="b">
        <v>1</v>
      </c>
      <c r="R1287" t="s">
        <v>8269</v>
      </c>
    </row>
    <row r="1288" spans="1:18" ht="43.2" x14ac:dyDescent="0.55000000000000004">
      <c r="A1288">
        <v>1286</v>
      </c>
      <c r="B1288" s="3" t="s">
        <v>1287</v>
      </c>
      <c r="C1288" s="3" t="s">
        <v>5396</v>
      </c>
      <c r="D1288" s="10">
        <v>1500</v>
      </c>
      <c r="E1288" s="12">
        <v>1625</v>
      </c>
      <c r="F1288" s="14">
        <f>Table1[[#This Row],[pledged]]/Table1[[#This Row],[goal]]*100</f>
        <v>108.33333333333333</v>
      </c>
      <c r="G1288" t="s">
        <v>8218</v>
      </c>
      <c r="H1288" t="s">
        <v>8224</v>
      </c>
      <c r="I1288" t="s">
        <v>8246</v>
      </c>
      <c r="J1288">
        <v>1424181600</v>
      </c>
      <c r="K1288">
        <v>1423041227</v>
      </c>
      <c r="L1288">
        <f>Table1[[#This Row],[launched_at]]/86400</f>
        <v>16470.384571759259</v>
      </c>
      <c r="M1288" s="5" t="str">
        <f>TEXT(Table1[[#This Row],[div/86400]],"yyyy/mm/dd")</f>
        <v>1945/02/02</v>
      </c>
      <c r="N1288" s="5">
        <f>Table1[[#This Row],[change to date]]+DATE(1970,1,1)</f>
        <v>42039</v>
      </c>
      <c r="O1288" t="b">
        <v>0</v>
      </c>
      <c r="P1288">
        <v>20</v>
      </c>
      <c r="Q1288" t="b">
        <v>1</v>
      </c>
      <c r="R1288" t="s">
        <v>8269</v>
      </c>
    </row>
    <row r="1289" spans="1:18" ht="57.6" x14ac:dyDescent="0.55000000000000004">
      <c r="A1289">
        <v>1287</v>
      </c>
      <c r="B1289" s="3" t="s">
        <v>1288</v>
      </c>
      <c r="C1289" s="3" t="s">
        <v>5397</v>
      </c>
      <c r="D1289" s="10">
        <v>250</v>
      </c>
      <c r="E1289" s="12">
        <v>605</v>
      </c>
      <c r="F1289" s="14">
        <f>Table1[[#This Row],[pledged]]/Table1[[#This Row],[goal]]*100</f>
        <v>242</v>
      </c>
      <c r="G1289" t="s">
        <v>8218</v>
      </c>
      <c r="H1289" t="s">
        <v>8224</v>
      </c>
      <c r="I1289" t="s">
        <v>8246</v>
      </c>
      <c r="J1289">
        <v>1434120856</v>
      </c>
      <c r="K1289">
        <v>1428936856</v>
      </c>
      <c r="L1289">
        <f>Table1[[#This Row],[launched_at]]/86400</f>
        <v>16538.621018518519</v>
      </c>
      <c r="M1289" s="5" t="str">
        <f>TEXT(Table1[[#This Row],[div/86400]],"yyyy/mm/dd")</f>
        <v>1945/04/11</v>
      </c>
      <c r="N1289" s="5">
        <f>Table1[[#This Row],[change to date]]+DATE(1970,1,1)</f>
        <v>42107</v>
      </c>
      <c r="O1289" t="b">
        <v>0</v>
      </c>
      <c r="P1289">
        <v>25</v>
      </c>
      <c r="Q1289" t="b">
        <v>1</v>
      </c>
      <c r="R1289" t="s">
        <v>8269</v>
      </c>
    </row>
    <row r="1290" spans="1:18" ht="43.2" x14ac:dyDescent="0.55000000000000004">
      <c r="A1290">
        <v>1288</v>
      </c>
      <c r="B1290" s="3" t="s">
        <v>1289</v>
      </c>
      <c r="C1290" s="3" t="s">
        <v>5398</v>
      </c>
      <c r="D1290" s="10">
        <v>4000</v>
      </c>
      <c r="E1290" s="12">
        <v>4018</v>
      </c>
      <c r="F1290" s="14">
        <f>Table1[[#This Row],[pledged]]/Table1[[#This Row],[goal]]*100</f>
        <v>100.44999999999999</v>
      </c>
      <c r="G1290" t="s">
        <v>8218</v>
      </c>
      <c r="H1290" t="s">
        <v>8223</v>
      </c>
      <c r="I1290" t="s">
        <v>8245</v>
      </c>
      <c r="J1290">
        <v>1470801600</v>
      </c>
      <c r="K1290">
        <v>1468122163</v>
      </c>
      <c r="L1290">
        <f>Table1[[#This Row],[launched_at]]/86400</f>
        <v>16992.154664351852</v>
      </c>
      <c r="M1290" s="5" t="str">
        <f>TEXT(Table1[[#This Row],[div/86400]],"yyyy/mm/dd")</f>
        <v>1946/07/09</v>
      </c>
      <c r="N1290" s="5">
        <f>Table1[[#This Row],[change to date]]+DATE(1970,1,1)</f>
        <v>42561</v>
      </c>
      <c r="O1290" t="b">
        <v>0</v>
      </c>
      <c r="P1290">
        <v>61</v>
      </c>
      <c r="Q1290" t="b">
        <v>1</v>
      </c>
      <c r="R1290" t="s">
        <v>8269</v>
      </c>
    </row>
    <row r="1291" spans="1:18" ht="28.8" x14ac:dyDescent="0.55000000000000004">
      <c r="A1291">
        <v>1289</v>
      </c>
      <c r="B1291" s="3" t="s">
        <v>1290</v>
      </c>
      <c r="C1291" s="3" t="s">
        <v>5399</v>
      </c>
      <c r="D1291" s="10">
        <v>1500</v>
      </c>
      <c r="E1291" s="12">
        <v>1876</v>
      </c>
      <c r="F1291" s="14">
        <f>Table1[[#This Row],[pledged]]/Table1[[#This Row],[goal]]*100</f>
        <v>125.06666666666666</v>
      </c>
      <c r="G1291" t="s">
        <v>8218</v>
      </c>
      <c r="H1291" t="s">
        <v>8223</v>
      </c>
      <c r="I1291" t="s">
        <v>8245</v>
      </c>
      <c r="J1291">
        <v>1483499645</v>
      </c>
      <c r="K1291">
        <v>1480907645</v>
      </c>
      <c r="L1291">
        <f>Table1[[#This Row],[launched_at]]/86400</f>
        <v>17140.134780092594</v>
      </c>
      <c r="M1291" s="5" t="str">
        <f>TEXT(Table1[[#This Row],[div/86400]],"yyyy/mm/dd")</f>
        <v>1946/12/04</v>
      </c>
      <c r="N1291" s="5">
        <f>Table1[[#This Row],[change to date]]+DATE(1970,1,1)</f>
        <v>42709</v>
      </c>
      <c r="O1291" t="b">
        <v>0</v>
      </c>
      <c r="P1291">
        <v>52</v>
      </c>
      <c r="Q1291" t="b">
        <v>1</v>
      </c>
      <c r="R1291" t="s">
        <v>8269</v>
      </c>
    </row>
    <row r="1292" spans="1:18" ht="28.8" x14ac:dyDescent="0.55000000000000004">
      <c r="A1292">
        <v>1290</v>
      </c>
      <c r="B1292" s="3" t="s">
        <v>1291</v>
      </c>
      <c r="C1292" s="3" t="s">
        <v>5400</v>
      </c>
      <c r="D1292" s="10">
        <v>3500</v>
      </c>
      <c r="E1292" s="12">
        <v>3800</v>
      </c>
      <c r="F1292" s="14">
        <f>Table1[[#This Row],[pledged]]/Table1[[#This Row],[goal]]*100</f>
        <v>108.57142857142857</v>
      </c>
      <c r="G1292" t="s">
        <v>8218</v>
      </c>
      <c r="H1292" t="s">
        <v>8223</v>
      </c>
      <c r="I1292" t="s">
        <v>8245</v>
      </c>
      <c r="J1292">
        <v>1429772340</v>
      </c>
      <c r="K1292">
        <v>1427121931</v>
      </c>
      <c r="L1292">
        <f>Table1[[#This Row],[launched_at]]/86400</f>
        <v>16517.614942129629</v>
      </c>
      <c r="M1292" s="5" t="str">
        <f>TEXT(Table1[[#This Row],[div/86400]],"yyyy/mm/dd")</f>
        <v>1945/03/21</v>
      </c>
      <c r="N1292" s="5">
        <f>Table1[[#This Row],[change to date]]+DATE(1970,1,1)</f>
        <v>42086</v>
      </c>
      <c r="O1292" t="b">
        <v>0</v>
      </c>
      <c r="P1292">
        <v>86</v>
      </c>
      <c r="Q1292" t="b">
        <v>1</v>
      </c>
      <c r="R1292" t="s">
        <v>8269</v>
      </c>
    </row>
    <row r="1293" spans="1:18" ht="43.2" x14ac:dyDescent="0.55000000000000004">
      <c r="A1293">
        <v>1291</v>
      </c>
      <c r="B1293" s="3" t="s">
        <v>1292</v>
      </c>
      <c r="C1293" s="3" t="s">
        <v>5401</v>
      </c>
      <c r="D1293" s="10">
        <v>3000</v>
      </c>
      <c r="E1293" s="12">
        <v>4371</v>
      </c>
      <c r="F1293" s="14">
        <f>Table1[[#This Row],[pledged]]/Table1[[#This Row],[goal]]*100</f>
        <v>145.70000000000002</v>
      </c>
      <c r="G1293" t="s">
        <v>8218</v>
      </c>
      <c r="H1293" t="s">
        <v>8223</v>
      </c>
      <c r="I1293" t="s">
        <v>8245</v>
      </c>
      <c r="J1293">
        <v>1428390000</v>
      </c>
      <c r="K1293">
        <v>1425224391</v>
      </c>
      <c r="L1293">
        <f>Table1[[#This Row],[launched_at]]/86400</f>
        <v>16495.652673611112</v>
      </c>
      <c r="M1293" s="5" t="str">
        <f>TEXT(Table1[[#This Row],[div/86400]],"yyyy/mm/dd")</f>
        <v>1945/02/27</v>
      </c>
      <c r="N1293" s="5">
        <f>Table1[[#This Row],[change to date]]+DATE(1970,1,1)</f>
        <v>42064</v>
      </c>
      <c r="O1293" t="b">
        <v>0</v>
      </c>
      <c r="P1293">
        <v>42</v>
      </c>
      <c r="Q1293" t="b">
        <v>1</v>
      </c>
      <c r="R1293" t="s">
        <v>8269</v>
      </c>
    </row>
    <row r="1294" spans="1:18" ht="43.2" x14ac:dyDescent="0.55000000000000004">
      <c r="A1294">
        <v>1292</v>
      </c>
      <c r="B1294" s="3" t="s">
        <v>1293</v>
      </c>
      <c r="C1294" s="3" t="s">
        <v>5402</v>
      </c>
      <c r="D1294" s="10">
        <v>1700</v>
      </c>
      <c r="E1294" s="12">
        <v>1870</v>
      </c>
      <c r="F1294" s="14">
        <f>Table1[[#This Row],[pledged]]/Table1[[#This Row],[goal]]*100</f>
        <v>110.00000000000001</v>
      </c>
      <c r="G1294" t="s">
        <v>8218</v>
      </c>
      <c r="H1294" t="s">
        <v>8224</v>
      </c>
      <c r="I1294" t="s">
        <v>8246</v>
      </c>
      <c r="J1294">
        <v>1444172340</v>
      </c>
      <c r="K1294">
        <v>1441822828</v>
      </c>
      <c r="L1294">
        <f>Table1[[#This Row],[launched_at]]/86400</f>
        <v>16687.764212962964</v>
      </c>
      <c r="M1294" s="5" t="str">
        <f>TEXT(Table1[[#This Row],[div/86400]],"yyyy/mm/dd")</f>
        <v>1945/09/07</v>
      </c>
      <c r="N1294" s="5">
        <f>Table1[[#This Row],[change to date]]+DATE(1970,1,1)</f>
        <v>42256</v>
      </c>
      <c r="O1294" t="b">
        <v>0</v>
      </c>
      <c r="P1294">
        <v>52</v>
      </c>
      <c r="Q1294" t="b">
        <v>1</v>
      </c>
      <c r="R1294" t="s">
        <v>8269</v>
      </c>
    </row>
    <row r="1295" spans="1:18" ht="43.2" x14ac:dyDescent="0.55000000000000004">
      <c r="A1295">
        <v>1293</v>
      </c>
      <c r="B1295" s="3" t="s">
        <v>1294</v>
      </c>
      <c r="C1295" s="3" t="s">
        <v>5403</v>
      </c>
      <c r="D1295" s="10">
        <v>15000</v>
      </c>
      <c r="E1295" s="12">
        <v>15335</v>
      </c>
      <c r="F1295" s="14">
        <f>Table1[[#This Row],[pledged]]/Table1[[#This Row],[goal]]*100</f>
        <v>102.23333333333333</v>
      </c>
      <c r="G1295" t="s">
        <v>8218</v>
      </c>
      <c r="H1295" t="s">
        <v>8223</v>
      </c>
      <c r="I1295" t="s">
        <v>8245</v>
      </c>
      <c r="J1295">
        <v>1447523371</v>
      </c>
      <c r="K1295">
        <v>1444927771</v>
      </c>
      <c r="L1295">
        <f>Table1[[#This Row],[launched_at]]/86400</f>
        <v>16723.70105324074</v>
      </c>
      <c r="M1295" s="5" t="str">
        <f>TEXT(Table1[[#This Row],[div/86400]],"yyyy/mm/dd")</f>
        <v>1945/10/13</v>
      </c>
      <c r="N1295" s="5">
        <f>Table1[[#This Row],[change to date]]+DATE(1970,1,1)</f>
        <v>42292</v>
      </c>
      <c r="O1295" t="b">
        <v>0</v>
      </c>
      <c r="P1295">
        <v>120</v>
      </c>
      <c r="Q1295" t="b">
        <v>1</v>
      </c>
      <c r="R1295" t="s">
        <v>8269</v>
      </c>
    </row>
    <row r="1296" spans="1:18" ht="43.2" x14ac:dyDescent="0.55000000000000004">
      <c r="A1296">
        <v>1294</v>
      </c>
      <c r="B1296" s="3" t="s">
        <v>1295</v>
      </c>
      <c r="C1296" s="3" t="s">
        <v>5404</v>
      </c>
      <c r="D1296" s="10">
        <v>500</v>
      </c>
      <c r="E1296" s="12">
        <v>610</v>
      </c>
      <c r="F1296" s="14">
        <f>Table1[[#This Row],[pledged]]/Table1[[#This Row],[goal]]*100</f>
        <v>122</v>
      </c>
      <c r="G1296" t="s">
        <v>8218</v>
      </c>
      <c r="H1296" t="s">
        <v>8224</v>
      </c>
      <c r="I1296" t="s">
        <v>8246</v>
      </c>
      <c r="J1296">
        <v>1445252400</v>
      </c>
      <c r="K1296">
        <v>1443696797</v>
      </c>
      <c r="L1296">
        <f>Table1[[#This Row],[launched_at]]/86400</f>
        <v>16709.453668981481</v>
      </c>
      <c r="M1296" s="5" t="str">
        <f>TEXT(Table1[[#This Row],[div/86400]],"yyyy/mm/dd")</f>
        <v>1945/09/29</v>
      </c>
      <c r="N1296" s="5">
        <f>Table1[[#This Row],[change to date]]+DATE(1970,1,1)</f>
        <v>42278</v>
      </c>
      <c r="O1296" t="b">
        <v>0</v>
      </c>
      <c r="P1296">
        <v>22</v>
      </c>
      <c r="Q1296" t="b">
        <v>1</v>
      </c>
      <c r="R1296" t="s">
        <v>8269</v>
      </c>
    </row>
    <row r="1297" spans="1:18" ht="43.2" x14ac:dyDescent="0.55000000000000004">
      <c r="A1297">
        <v>1295</v>
      </c>
      <c r="B1297" s="3" t="s">
        <v>1296</v>
      </c>
      <c r="C1297" s="3" t="s">
        <v>5405</v>
      </c>
      <c r="D1297" s="10">
        <v>2500</v>
      </c>
      <c r="E1297" s="12">
        <v>2549</v>
      </c>
      <c r="F1297" s="14">
        <f>Table1[[#This Row],[pledged]]/Table1[[#This Row],[goal]]*100</f>
        <v>101.96000000000001</v>
      </c>
      <c r="G1297" t="s">
        <v>8218</v>
      </c>
      <c r="H1297" t="s">
        <v>8224</v>
      </c>
      <c r="I1297" t="s">
        <v>8246</v>
      </c>
      <c r="J1297">
        <v>1438189200</v>
      </c>
      <c r="K1297">
        <v>1435585497</v>
      </c>
      <c r="L1297">
        <f>Table1[[#This Row],[launched_at]]/86400</f>
        <v>16615.572881944445</v>
      </c>
      <c r="M1297" s="5" t="str">
        <f>TEXT(Table1[[#This Row],[div/86400]],"yyyy/mm/dd")</f>
        <v>1945/06/27</v>
      </c>
      <c r="N1297" s="5">
        <f>Table1[[#This Row],[change to date]]+DATE(1970,1,1)</f>
        <v>42184</v>
      </c>
      <c r="O1297" t="b">
        <v>0</v>
      </c>
      <c r="P1297">
        <v>64</v>
      </c>
      <c r="Q1297" t="b">
        <v>1</v>
      </c>
      <c r="R1297" t="s">
        <v>8269</v>
      </c>
    </row>
    <row r="1298" spans="1:18" ht="43.2" x14ac:dyDescent="0.55000000000000004">
      <c r="A1298">
        <v>1296</v>
      </c>
      <c r="B1298" s="3" t="s">
        <v>1297</v>
      </c>
      <c r="C1298" s="3" t="s">
        <v>5406</v>
      </c>
      <c r="D1298" s="10">
        <v>850</v>
      </c>
      <c r="E1298" s="12">
        <v>1200</v>
      </c>
      <c r="F1298" s="14">
        <f>Table1[[#This Row],[pledged]]/Table1[[#This Row],[goal]]*100</f>
        <v>141.1764705882353</v>
      </c>
      <c r="G1298" t="s">
        <v>8218</v>
      </c>
      <c r="H1298" t="s">
        <v>8224</v>
      </c>
      <c r="I1298" t="s">
        <v>8246</v>
      </c>
      <c r="J1298">
        <v>1457914373</v>
      </c>
      <c r="K1298">
        <v>1456189973</v>
      </c>
      <c r="L1298">
        <f>Table1[[#This Row],[launched_at]]/86400</f>
        <v>16854.050613425927</v>
      </c>
      <c r="M1298" s="5" t="str">
        <f>TEXT(Table1[[#This Row],[div/86400]],"yyyy/mm/dd")</f>
        <v>1946/02/21</v>
      </c>
      <c r="N1298" s="5">
        <f>Table1[[#This Row],[change to date]]+DATE(1970,1,1)</f>
        <v>42423</v>
      </c>
      <c r="O1298" t="b">
        <v>0</v>
      </c>
      <c r="P1298">
        <v>23</v>
      </c>
      <c r="Q1298" t="b">
        <v>1</v>
      </c>
      <c r="R1298" t="s">
        <v>8269</v>
      </c>
    </row>
    <row r="1299" spans="1:18" ht="43.2" x14ac:dyDescent="0.55000000000000004">
      <c r="A1299">
        <v>1297</v>
      </c>
      <c r="B1299" s="3" t="s">
        <v>1298</v>
      </c>
      <c r="C1299" s="3" t="s">
        <v>5407</v>
      </c>
      <c r="D1299" s="10">
        <v>20000</v>
      </c>
      <c r="E1299" s="12">
        <v>21905</v>
      </c>
      <c r="F1299" s="14">
        <f>Table1[[#This Row],[pledged]]/Table1[[#This Row],[goal]]*100</f>
        <v>109.52500000000001</v>
      </c>
      <c r="G1299" t="s">
        <v>8218</v>
      </c>
      <c r="H1299" t="s">
        <v>8223</v>
      </c>
      <c r="I1299" t="s">
        <v>8245</v>
      </c>
      <c r="J1299">
        <v>1462125358</v>
      </c>
      <c r="K1299">
        <v>1459533358</v>
      </c>
      <c r="L1299">
        <f>Table1[[#This Row],[launched_at]]/86400</f>
        <v>16892.747199074074</v>
      </c>
      <c r="M1299" s="5" t="str">
        <f>TEXT(Table1[[#This Row],[div/86400]],"yyyy/mm/dd")</f>
        <v>1946/03/31</v>
      </c>
      <c r="N1299" s="5">
        <f>Table1[[#This Row],[change to date]]+DATE(1970,1,1)</f>
        <v>42461</v>
      </c>
      <c r="O1299" t="b">
        <v>0</v>
      </c>
      <c r="P1299">
        <v>238</v>
      </c>
      <c r="Q1299" t="b">
        <v>1</v>
      </c>
      <c r="R1299" t="s">
        <v>8269</v>
      </c>
    </row>
    <row r="1300" spans="1:18" ht="43.2" x14ac:dyDescent="0.55000000000000004">
      <c r="A1300">
        <v>1298</v>
      </c>
      <c r="B1300" s="3" t="s">
        <v>1299</v>
      </c>
      <c r="C1300" s="3" t="s">
        <v>5408</v>
      </c>
      <c r="D1300" s="10">
        <v>2000</v>
      </c>
      <c r="E1300" s="12">
        <v>2093</v>
      </c>
      <c r="F1300" s="14">
        <f>Table1[[#This Row],[pledged]]/Table1[[#This Row],[goal]]*100</f>
        <v>104.65</v>
      </c>
      <c r="G1300" t="s">
        <v>8218</v>
      </c>
      <c r="H1300" t="s">
        <v>8224</v>
      </c>
      <c r="I1300" t="s">
        <v>8246</v>
      </c>
      <c r="J1300">
        <v>1461860432</v>
      </c>
      <c r="K1300">
        <v>1459268432</v>
      </c>
      <c r="L1300">
        <f>Table1[[#This Row],[launched_at]]/86400</f>
        <v>16889.680925925924</v>
      </c>
      <c r="M1300" s="5" t="str">
        <f>TEXT(Table1[[#This Row],[div/86400]],"yyyy/mm/dd")</f>
        <v>1946/03/28</v>
      </c>
      <c r="N1300" s="5">
        <f>Table1[[#This Row],[change to date]]+DATE(1970,1,1)</f>
        <v>42458</v>
      </c>
      <c r="O1300" t="b">
        <v>0</v>
      </c>
      <c r="P1300">
        <v>33</v>
      </c>
      <c r="Q1300" t="b">
        <v>1</v>
      </c>
      <c r="R1300" t="s">
        <v>8269</v>
      </c>
    </row>
    <row r="1301" spans="1:18" ht="28.8" x14ac:dyDescent="0.55000000000000004">
      <c r="A1301">
        <v>1299</v>
      </c>
      <c r="B1301" s="3" t="s">
        <v>1300</v>
      </c>
      <c r="C1301" s="3" t="s">
        <v>5409</v>
      </c>
      <c r="D1301" s="10">
        <v>3500</v>
      </c>
      <c r="E1301" s="12">
        <v>4340</v>
      </c>
      <c r="F1301" s="14">
        <f>Table1[[#This Row],[pledged]]/Table1[[#This Row],[goal]]*100</f>
        <v>124</v>
      </c>
      <c r="G1301" t="s">
        <v>8218</v>
      </c>
      <c r="H1301" t="s">
        <v>8223</v>
      </c>
      <c r="I1301" t="s">
        <v>8245</v>
      </c>
      <c r="J1301">
        <v>1436902359</v>
      </c>
      <c r="K1301">
        <v>1434310359</v>
      </c>
      <c r="L1301">
        <f>Table1[[#This Row],[launched_at]]/86400</f>
        <v>16600.814340277779</v>
      </c>
      <c r="M1301" s="5" t="str">
        <f>TEXT(Table1[[#This Row],[div/86400]],"yyyy/mm/dd")</f>
        <v>1945/06/12</v>
      </c>
      <c r="N1301" s="5">
        <f>Table1[[#This Row],[change to date]]+DATE(1970,1,1)</f>
        <v>42169</v>
      </c>
      <c r="O1301" t="b">
        <v>0</v>
      </c>
      <c r="P1301">
        <v>32</v>
      </c>
      <c r="Q1301" t="b">
        <v>1</v>
      </c>
      <c r="R1301" t="s">
        <v>8269</v>
      </c>
    </row>
    <row r="1302" spans="1:18" ht="43.2" x14ac:dyDescent="0.55000000000000004">
      <c r="A1302">
        <v>1300</v>
      </c>
      <c r="B1302" s="3" t="s">
        <v>1301</v>
      </c>
      <c r="C1302" s="3" t="s">
        <v>5410</v>
      </c>
      <c r="D1302" s="10">
        <v>3000</v>
      </c>
      <c r="E1302" s="12">
        <v>4050</v>
      </c>
      <c r="F1302" s="14">
        <f>Table1[[#This Row],[pledged]]/Table1[[#This Row],[goal]]*100</f>
        <v>135</v>
      </c>
      <c r="G1302" t="s">
        <v>8218</v>
      </c>
      <c r="H1302" t="s">
        <v>8223</v>
      </c>
      <c r="I1302" t="s">
        <v>8245</v>
      </c>
      <c r="J1302">
        <v>1464807420</v>
      </c>
      <c r="K1302">
        <v>1461427938</v>
      </c>
      <c r="L1302">
        <f>Table1[[#This Row],[launched_at]]/86400</f>
        <v>16914.675208333334</v>
      </c>
      <c r="M1302" s="5" t="str">
        <f>TEXT(Table1[[#This Row],[div/86400]],"yyyy/mm/dd")</f>
        <v>1946/04/22</v>
      </c>
      <c r="N1302" s="5">
        <f>Table1[[#This Row],[change to date]]+DATE(1970,1,1)</f>
        <v>42483</v>
      </c>
      <c r="O1302" t="b">
        <v>0</v>
      </c>
      <c r="P1302">
        <v>24</v>
      </c>
      <c r="Q1302" t="b">
        <v>1</v>
      </c>
      <c r="R1302" t="s">
        <v>8269</v>
      </c>
    </row>
    <row r="1303" spans="1:18" ht="43.2" x14ac:dyDescent="0.55000000000000004">
      <c r="A1303">
        <v>1301</v>
      </c>
      <c r="B1303" s="3" t="s">
        <v>1302</v>
      </c>
      <c r="C1303" s="3" t="s">
        <v>5411</v>
      </c>
      <c r="D1303" s="10">
        <v>2000</v>
      </c>
      <c r="E1303" s="12">
        <v>2055</v>
      </c>
      <c r="F1303" s="14">
        <f>Table1[[#This Row],[pledged]]/Table1[[#This Row],[goal]]*100</f>
        <v>102.75000000000001</v>
      </c>
      <c r="G1303" t="s">
        <v>8218</v>
      </c>
      <c r="H1303" t="s">
        <v>8223</v>
      </c>
      <c r="I1303" t="s">
        <v>8245</v>
      </c>
      <c r="J1303">
        <v>1437447600</v>
      </c>
      <c r="K1303">
        <v>1436551178</v>
      </c>
      <c r="L1303">
        <f>Table1[[#This Row],[launched_at]]/86400</f>
        <v>16626.749745370369</v>
      </c>
      <c r="M1303" s="5" t="str">
        <f>TEXT(Table1[[#This Row],[div/86400]],"yyyy/mm/dd")</f>
        <v>1945/07/08</v>
      </c>
      <c r="N1303" s="5">
        <f>Table1[[#This Row],[change to date]]+DATE(1970,1,1)</f>
        <v>42195</v>
      </c>
      <c r="O1303" t="b">
        <v>0</v>
      </c>
      <c r="P1303">
        <v>29</v>
      </c>
      <c r="Q1303" t="b">
        <v>1</v>
      </c>
      <c r="R1303" t="s">
        <v>8269</v>
      </c>
    </row>
    <row r="1304" spans="1:18" ht="28.8" x14ac:dyDescent="0.55000000000000004">
      <c r="A1304">
        <v>1302</v>
      </c>
      <c r="B1304" s="3" t="s">
        <v>1303</v>
      </c>
      <c r="C1304" s="3" t="s">
        <v>5412</v>
      </c>
      <c r="D1304" s="10">
        <v>2500</v>
      </c>
      <c r="E1304" s="12">
        <v>2500</v>
      </c>
      <c r="F1304" s="14">
        <f>Table1[[#This Row],[pledged]]/Table1[[#This Row],[goal]]*100</f>
        <v>100</v>
      </c>
      <c r="G1304" t="s">
        <v>8218</v>
      </c>
      <c r="H1304" t="s">
        <v>8223</v>
      </c>
      <c r="I1304" t="s">
        <v>8245</v>
      </c>
      <c r="J1304">
        <v>1480559011</v>
      </c>
      <c r="K1304">
        <v>1477963411</v>
      </c>
      <c r="L1304">
        <f>Table1[[#This Row],[launched_at]]/86400</f>
        <v>17106.057997685184</v>
      </c>
      <c r="M1304" s="5" t="str">
        <f>TEXT(Table1[[#This Row],[div/86400]],"yyyy/mm/dd")</f>
        <v>1946/10/31</v>
      </c>
      <c r="N1304" s="5">
        <f>Table1[[#This Row],[change to date]]+DATE(1970,1,1)</f>
        <v>42675</v>
      </c>
      <c r="O1304" t="b">
        <v>0</v>
      </c>
      <c r="P1304">
        <v>50</v>
      </c>
      <c r="Q1304" t="b">
        <v>1</v>
      </c>
      <c r="R1304" t="s">
        <v>8269</v>
      </c>
    </row>
    <row r="1305" spans="1:18" x14ac:dyDescent="0.55000000000000004">
      <c r="A1305">
        <v>1303</v>
      </c>
      <c r="B1305" s="3" t="s">
        <v>1304</v>
      </c>
      <c r="C1305" s="3" t="s">
        <v>5413</v>
      </c>
      <c r="D1305" s="10">
        <v>3500</v>
      </c>
      <c r="E1305" s="12">
        <v>4559.13</v>
      </c>
      <c r="F1305" s="14">
        <f>Table1[[#This Row],[pledged]]/Table1[[#This Row],[goal]]*100</f>
        <v>130.26085714285716</v>
      </c>
      <c r="G1305" t="s">
        <v>8218</v>
      </c>
      <c r="H1305" t="s">
        <v>8224</v>
      </c>
      <c r="I1305" t="s">
        <v>8246</v>
      </c>
      <c r="J1305">
        <v>1469962800</v>
      </c>
      <c r="K1305">
        <v>1468578920</v>
      </c>
      <c r="L1305">
        <f>Table1[[#This Row],[launched_at]]/86400</f>
        <v>16997.441203703704</v>
      </c>
      <c r="M1305" s="5" t="str">
        <f>TEXT(Table1[[#This Row],[div/86400]],"yyyy/mm/dd")</f>
        <v>1946/07/14</v>
      </c>
      <c r="N1305" s="5">
        <f>Table1[[#This Row],[change to date]]+DATE(1970,1,1)</f>
        <v>42566</v>
      </c>
      <c r="O1305" t="b">
        <v>0</v>
      </c>
      <c r="P1305">
        <v>108</v>
      </c>
      <c r="Q1305" t="b">
        <v>1</v>
      </c>
      <c r="R1305" t="s">
        <v>8269</v>
      </c>
    </row>
    <row r="1306" spans="1:18" ht="43.2" x14ac:dyDescent="0.55000000000000004">
      <c r="A1306">
        <v>1304</v>
      </c>
      <c r="B1306" s="3" t="s">
        <v>1305</v>
      </c>
      <c r="C1306" s="3" t="s">
        <v>5414</v>
      </c>
      <c r="D1306" s="10">
        <v>40000</v>
      </c>
      <c r="E1306" s="12">
        <v>15851</v>
      </c>
      <c r="F1306" s="14">
        <f>Table1[[#This Row],[pledged]]/Table1[[#This Row],[goal]]*100</f>
        <v>39.627499999999998</v>
      </c>
      <c r="G1306" t="s">
        <v>8219</v>
      </c>
      <c r="H1306" t="s">
        <v>8224</v>
      </c>
      <c r="I1306" t="s">
        <v>8246</v>
      </c>
      <c r="J1306">
        <v>1489376405</v>
      </c>
      <c r="K1306">
        <v>1484196005</v>
      </c>
      <c r="L1306">
        <f>Table1[[#This Row],[launched_at]]/86400</f>
        <v>17178.194502314815</v>
      </c>
      <c r="M1306" s="5" t="str">
        <f>TEXT(Table1[[#This Row],[div/86400]],"yyyy/mm/dd")</f>
        <v>1947/01/11</v>
      </c>
      <c r="N1306" s="5">
        <f>Table1[[#This Row],[change to date]]+DATE(1970,1,1)</f>
        <v>42747</v>
      </c>
      <c r="O1306" t="b">
        <v>0</v>
      </c>
      <c r="P1306">
        <v>104</v>
      </c>
      <c r="Q1306" t="b">
        <v>0</v>
      </c>
      <c r="R1306" t="s">
        <v>8271</v>
      </c>
    </row>
    <row r="1307" spans="1:18" ht="43.2" x14ac:dyDescent="0.55000000000000004">
      <c r="A1307">
        <v>1305</v>
      </c>
      <c r="B1307" s="3" t="s">
        <v>1306</v>
      </c>
      <c r="C1307" s="3" t="s">
        <v>5415</v>
      </c>
      <c r="D1307" s="10">
        <v>30000</v>
      </c>
      <c r="E1307" s="12">
        <v>7793</v>
      </c>
      <c r="F1307" s="14">
        <f>Table1[[#This Row],[pledged]]/Table1[[#This Row],[goal]]*100</f>
        <v>25.976666666666663</v>
      </c>
      <c r="G1307" t="s">
        <v>8219</v>
      </c>
      <c r="H1307" t="s">
        <v>8223</v>
      </c>
      <c r="I1307" t="s">
        <v>8245</v>
      </c>
      <c r="J1307">
        <v>1469122200</v>
      </c>
      <c r="K1307">
        <v>1466611108</v>
      </c>
      <c r="L1307">
        <f>Table1[[#This Row],[launched_at]]/86400</f>
        <v>16974.665601851852</v>
      </c>
      <c r="M1307" s="5" t="str">
        <f>TEXT(Table1[[#This Row],[div/86400]],"yyyy/mm/dd")</f>
        <v>1946/06/21</v>
      </c>
      <c r="N1307" s="5">
        <f>Table1[[#This Row],[change to date]]+DATE(1970,1,1)</f>
        <v>42543</v>
      </c>
      <c r="O1307" t="b">
        <v>0</v>
      </c>
      <c r="P1307">
        <v>86</v>
      </c>
      <c r="Q1307" t="b">
        <v>0</v>
      </c>
      <c r="R1307" t="s">
        <v>8271</v>
      </c>
    </row>
    <row r="1308" spans="1:18" ht="43.2" x14ac:dyDescent="0.55000000000000004">
      <c r="A1308">
        <v>1306</v>
      </c>
      <c r="B1308" s="3" t="s">
        <v>1307</v>
      </c>
      <c r="C1308" s="3" t="s">
        <v>5416</v>
      </c>
      <c r="D1308" s="10">
        <v>110000</v>
      </c>
      <c r="E1308" s="12">
        <v>71771</v>
      </c>
      <c r="F1308" s="14">
        <f>Table1[[#This Row],[pledged]]/Table1[[#This Row],[goal]]*100</f>
        <v>65.24636363636364</v>
      </c>
      <c r="G1308" t="s">
        <v>8219</v>
      </c>
      <c r="H1308" t="s">
        <v>8223</v>
      </c>
      <c r="I1308" t="s">
        <v>8245</v>
      </c>
      <c r="J1308">
        <v>1417690734</v>
      </c>
      <c r="K1308">
        <v>1415098734</v>
      </c>
      <c r="L1308">
        <f>Table1[[#This Row],[launched_at]]/86400</f>
        <v>16378.457569444445</v>
      </c>
      <c r="M1308" s="5" t="str">
        <f>TEXT(Table1[[#This Row],[div/86400]],"yyyy/mm/dd")</f>
        <v>1944/11/02</v>
      </c>
      <c r="N1308" s="5">
        <f>Table1[[#This Row],[change to date]]+DATE(1970,1,1)</f>
        <v>41947</v>
      </c>
      <c r="O1308" t="b">
        <v>0</v>
      </c>
      <c r="P1308">
        <v>356</v>
      </c>
      <c r="Q1308" t="b">
        <v>0</v>
      </c>
      <c r="R1308" t="s">
        <v>8271</v>
      </c>
    </row>
    <row r="1309" spans="1:18" ht="28.8" x14ac:dyDescent="0.55000000000000004">
      <c r="A1309">
        <v>1307</v>
      </c>
      <c r="B1309" s="3" t="s">
        <v>1308</v>
      </c>
      <c r="C1309" s="3" t="s">
        <v>5417</v>
      </c>
      <c r="D1309" s="10">
        <v>50000</v>
      </c>
      <c r="E1309" s="12">
        <v>5757</v>
      </c>
      <c r="F1309" s="14">
        <f>Table1[[#This Row],[pledged]]/Table1[[#This Row],[goal]]*100</f>
        <v>11.514000000000001</v>
      </c>
      <c r="G1309" t="s">
        <v>8219</v>
      </c>
      <c r="H1309" t="s">
        <v>8223</v>
      </c>
      <c r="I1309" t="s">
        <v>8245</v>
      </c>
      <c r="J1309">
        <v>1455710679</v>
      </c>
      <c r="K1309">
        <v>1453118679</v>
      </c>
      <c r="L1309">
        <f>Table1[[#This Row],[launched_at]]/86400</f>
        <v>16818.503229166668</v>
      </c>
      <c r="M1309" s="5" t="str">
        <f>TEXT(Table1[[#This Row],[div/86400]],"yyyy/mm/dd")</f>
        <v>1946/01/16</v>
      </c>
      <c r="N1309" s="5">
        <f>Table1[[#This Row],[change to date]]+DATE(1970,1,1)</f>
        <v>42387</v>
      </c>
      <c r="O1309" t="b">
        <v>0</v>
      </c>
      <c r="P1309">
        <v>45</v>
      </c>
      <c r="Q1309" t="b">
        <v>0</v>
      </c>
      <c r="R1309" t="s">
        <v>8271</v>
      </c>
    </row>
    <row r="1310" spans="1:18" x14ac:dyDescent="0.55000000000000004">
      <c r="A1310">
        <v>1308</v>
      </c>
      <c r="B1310" s="3" t="s">
        <v>1309</v>
      </c>
      <c r="C1310" s="3" t="s">
        <v>5418</v>
      </c>
      <c r="D1310" s="10">
        <v>10000</v>
      </c>
      <c r="E1310" s="12">
        <v>1136</v>
      </c>
      <c r="F1310" s="14">
        <f>Table1[[#This Row],[pledged]]/Table1[[#This Row],[goal]]*100</f>
        <v>11.360000000000001</v>
      </c>
      <c r="G1310" t="s">
        <v>8219</v>
      </c>
      <c r="H1310" t="s">
        <v>8223</v>
      </c>
      <c r="I1310" t="s">
        <v>8245</v>
      </c>
      <c r="J1310">
        <v>1475937812</v>
      </c>
      <c r="K1310">
        <v>1472481812</v>
      </c>
      <c r="L1310">
        <f>Table1[[#This Row],[launched_at]]/86400</f>
        <v>17042.613564814816</v>
      </c>
      <c r="M1310" s="5" t="str">
        <f>TEXT(Table1[[#This Row],[div/86400]],"yyyy/mm/dd")</f>
        <v>1946/08/28</v>
      </c>
      <c r="N1310" s="5">
        <f>Table1[[#This Row],[change to date]]+DATE(1970,1,1)</f>
        <v>42611</v>
      </c>
      <c r="O1310" t="b">
        <v>0</v>
      </c>
      <c r="P1310">
        <v>38</v>
      </c>
      <c r="Q1310" t="b">
        <v>0</v>
      </c>
      <c r="R1310" t="s">
        <v>8271</v>
      </c>
    </row>
    <row r="1311" spans="1:18" ht="28.8" x14ac:dyDescent="0.55000000000000004">
      <c r="A1311">
        <v>1309</v>
      </c>
      <c r="B1311" s="3" t="s">
        <v>1310</v>
      </c>
      <c r="C1311" s="3" t="s">
        <v>5419</v>
      </c>
      <c r="D1311" s="10">
        <v>11500</v>
      </c>
      <c r="E1311" s="12">
        <v>12879</v>
      </c>
      <c r="F1311" s="14">
        <f>Table1[[#This Row],[pledged]]/Table1[[#This Row],[goal]]*100</f>
        <v>111.99130434782609</v>
      </c>
      <c r="G1311" t="s">
        <v>8219</v>
      </c>
      <c r="H1311" t="s">
        <v>8223</v>
      </c>
      <c r="I1311" t="s">
        <v>8245</v>
      </c>
      <c r="J1311">
        <v>1444943468</v>
      </c>
      <c r="K1311">
        <v>1441919468</v>
      </c>
      <c r="L1311">
        <f>Table1[[#This Row],[launched_at]]/86400</f>
        <v>16688.882731481481</v>
      </c>
      <c r="M1311" s="5" t="str">
        <f>TEXT(Table1[[#This Row],[div/86400]],"yyyy/mm/dd")</f>
        <v>1945/09/08</v>
      </c>
      <c r="N1311" s="5">
        <f>Table1[[#This Row],[change to date]]+DATE(1970,1,1)</f>
        <v>42257</v>
      </c>
      <c r="O1311" t="b">
        <v>0</v>
      </c>
      <c r="P1311">
        <v>35</v>
      </c>
      <c r="Q1311" t="b">
        <v>0</v>
      </c>
      <c r="R1311" t="s">
        <v>8271</v>
      </c>
    </row>
    <row r="1312" spans="1:18" ht="28.8" x14ac:dyDescent="0.55000000000000004">
      <c r="A1312">
        <v>1310</v>
      </c>
      <c r="B1312" s="3" t="s">
        <v>1311</v>
      </c>
      <c r="C1312" s="3" t="s">
        <v>5420</v>
      </c>
      <c r="D1312" s="10">
        <v>20000</v>
      </c>
      <c r="E1312" s="12">
        <v>3100</v>
      </c>
      <c r="F1312" s="14">
        <f>Table1[[#This Row],[pledged]]/Table1[[#This Row],[goal]]*100</f>
        <v>15.5</v>
      </c>
      <c r="G1312" t="s">
        <v>8219</v>
      </c>
      <c r="H1312" t="s">
        <v>8223</v>
      </c>
      <c r="I1312" t="s">
        <v>8245</v>
      </c>
      <c r="J1312">
        <v>1471622450</v>
      </c>
      <c r="K1312">
        <v>1467734450</v>
      </c>
      <c r="L1312">
        <f>Table1[[#This Row],[launched_at]]/86400</f>
        <v>16987.667245370369</v>
      </c>
      <c r="M1312" s="5" t="str">
        <f>TEXT(Table1[[#This Row],[div/86400]],"yyyy/mm/dd")</f>
        <v>1946/07/04</v>
      </c>
      <c r="N1312" s="5">
        <f>Table1[[#This Row],[change to date]]+DATE(1970,1,1)</f>
        <v>42556</v>
      </c>
      <c r="O1312" t="b">
        <v>0</v>
      </c>
      <c r="P1312">
        <v>24</v>
      </c>
      <c r="Q1312" t="b">
        <v>0</v>
      </c>
      <c r="R1312" t="s">
        <v>8271</v>
      </c>
    </row>
    <row r="1313" spans="1:18" ht="43.2" x14ac:dyDescent="0.55000000000000004">
      <c r="A1313">
        <v>1311</v>
      </c>
      <c r="B1313" s="3" t="s">
        <v>1312</v>
      </c>
      <c r="C1313" s="3" t="s">
        <v>5421</v>
      </c>
      <c r="D1313" s="10">
        <v>250000</v>
      </c>
      <c r="E1313" s="12">
        <v>80070</v>
      </c>
      <c r="F1313" s="14">
        <f>Table1[[#This Row],[pledged]]/Table1[[#This Row],[goal]]*100</f>
        <v>32.027999999999999</v>
      </c>
      <c r="G1313" t="s">
        <v>8219</v>
      </c>
      <c r="H1313" t="s">
        <v>8223</v>
      </c>
      <c r="I1313" t="s">
        <v>8245</v>
      </c>
      <c r="J1313">
        <v>1480536919</v>
      </c>
      <c r="K1313">
        <v>1477509319</v>
      </c>
      <c r="L1313">
        <f>Table1[[#This Row],[launched_at]]/86400</f>
        <v>17100.80230324074</v>
      </c>
      <c r="M1313" s="5" t="str">
        <f>TEXT(Table1[[#This Row],[div/86400]],"yyyy/mm/dd")</f>
        <v>1946/10/25</v>
      </c>
      <c r="N1313" s="5">
        <f>Table1[[#This Row],[change to date]]+DATE(1970,1,1)</f>
        <v>42669</v>
      </c>
      <c r="O1313" t="b">
        <v>0</v>
      </c>
      <c r="P1313">
        <v>100</v>
      </c>
      <c r="Q1313" t="b">
        <v>0</v>
      </c>
      <c r="R1313" t="s">
        <v>8271</v>
      </c>
    </row>
    <row r="1314" spans="1:18" ht="43.2" x14ac:dyDescent="0.55000000000000004">
      <c r="A1314">
        <v>1312</v>
      </c>
      <c r="B1314" s="3" t="s">
        <v>1313</v>
      </c>
      <c r="C1314" s="3" t="s">
        <v>5422</v>
      </c>
      <c r="D1314" s="10">
        <v>4600</v>
      </c>
      <c r="E1314" s="12">
        <v>28</v>
      </c>
      <c r="F1314" s="14">
        <f>Table1[[#This Row],[pledged]]/Table1[[#This Row],[goal]]*100</f>
        <v>0.60869565217391308</v>
      </c>
      <c r="G1314" t="s">
        <v>8219</v>
      </c>
      <c r="H1314" t="s">
        <v>8223</v>
      </c>
      <c r="I1314" t="s">
        <v>8245</v>
      </c>
      <c r="J1314">
        <v>1429375922</v>
      </c>
      <c r="K1314">
        <v>1426783922</v>
      </c>
      <c r="L1314">
        <f>Table1[[#This Row],[launched_at]]/86400</f>
        <v>16513.702800925927</v>
      </c>
      <c r="M1314" s="5" t="str">
        <f>TEXT(Table1[[#This Row],[div/86400]],"yyyy/mm/dd")</f>
        <v>1945/03/17</v>
      </c>
      <c r="N1314" s="5">
        <f>Table1[[#This Row],[change to date]]+DATE(1970,1,1)</f>
        <v>42082</v>
      </c>
      <c r="O1314" t="b">
        <v>0</v>
      </c>
      <c r="P1314">
        <v>1</v>
      </c>
      <c r="Q1314" t="b">
        <v>0</v>
      </c>
      <c r="R1314" t="s">
        <v>8271</v>
      </c>
    </row>
    <row r="1315" spans="1:18" ht="43.2" x14ac:dyDescent="0.55000000000000004">
      <c r="A1315">
        <v>1313</v>
      </c>
      <c r="B1315" s="3" t="s">
        <v>1314</v>
      </c>
      <c r="C1315" s="3" t="s">
        <v>5423</v>
      </c>
      <c r="D1315" s="10">
        <v>40000</v>
      </c>
      <c r="E1315" s="12">
        <v>12446</v>
      </c>
      <c r="F1315" s="14">
        <f>Table1[[#This Row],[pledged]]/Table1[[#This Row],[goal]]*100</f>
        <v>31.114999999999998</v>
      </c>
      <c r="G1315" t="s">
        <v>8219</v>
      </c>
      <c r="H1315" t="s">
        <v>8223</v>
      </c>
      <c r="I1315" t="s">
        <v>8245</v>
      </c>
      <c r="J1315">
        <v>1457024514</v>
      </c>
      <c r="K1315">
        <v>1454432514</v>
      </c>
      <c r="L1315">
        <f>Table1[[#This Row],[launched_at]]/86400</f>
        <v>16833.709652777779</v>
      </c>
      <c r="M1315" s="5" t="str">
        <f>TEXT(Table1[[#This Row],[div/86400]],"yyyy/mm/dd")</f>
        <v>1946/01/31</v>
      </c>
      <c r="N1315" s="5">
        <f>Table1[[#This Row],[change to date]]+DATE(1970,1,1)</f>
        <v>42402</v>
      </c>
      <c r="O1315" t="b">
        <v>0</v>
      </c>
      <c r="P1315">
        <v>122</v>
      </c>
      <c r="Q1315" t="b">
        <v>0</v>
      </c>
      <c r="R1315" t="s">
        <v>8271</v>
      </c>
    </row>
    <row r="1316" spans="1:18" ht="43.2" x14ac:dyDescent="0.55000000000000004">
      <c r="A1316">
        <v>1314</v>
      </c>
      <c r="B1316" s="3" t="s">
        <v>1315</v>
      </c>
      <c r="C1316" s="3" t="s">
        <v>5424</v>
      </c>
      <c r="D1316" s="10">
        <v>180000</v>
      </c>
      <c r="E1316" s="12">
        <v>2028</v>
      </c>
      <c r="F1316" s="14">
        <f>Table1[[#This Row],[pledged]]/Table1[[#This Row],[goal]]*100</f>
        <v>1.1266666666666667</v>
      </c>
      <c r="G1316" t="s">
        <v>8219</v>
      </c>
      <c r="H1316" t="s">
        <v>8223</v>
      </c>
      <c r="I1316" t="s">
        <v>8245</v>
      </c>
      <c r="J1316">
        <v>1477065860</v>
      </c>
      <c r="K1316">
        <v>1471881860</v>
      </c>
      <c r="L1316">
        <f>Table1[[#This Row],[launched_at]]/86400</f>
        <v>17035.669675925925</v>
      </c>
      <c r="M1316" s="5" t="str">
        <f>TEXT(Table1[[#This Row],[div/86400]],"yyyy/mm/dd")</f>
        <v>1946/08/21</v>
      </c>
      <c r="N1316" s="5">
        <f>Table1[[#This Row],[change to date]]+DATE(1970,1,1)</f>
        <v>42604</v>
      </c>
      <c r="O1316" t="b">
        <v>0</v>
      </c>
      <c r="P1316">
        <v>11</v>
      </c>
      <c r="Q1316" t="b">
        <v>0</v>
      </c>
      <c r="R1316" t="s">
        <v>8271</v>
      </c>
    </row>
    <row r="1317" spans="1:18" ht="28.8" x14ac:dyDescent="0.55000000000000004">
      <c r="A1317">
        <v>1315</v>
      </c>
      <c r="B1317" s="3" t="s">
        <v>1316</v>
      </c>
      <c r="C1317" s="3" t="s">
        <v>5425</v>
      </c>
      <c r="D1317" s="10">
        <v>100000</v>
      </c>
      <c r="E1317" s="12">
        <v>40404</v>
      </c>
      <c r="F1317" s="14">
        <f>Table1[[#This Row],[pledged]]/Table1[[#This Row],[goal]]*100</f>
        <v>40.404000000000003</v>
      </c>
      <c r="G1317" t="s">
        <v>8219</v>
      </c>
      <c r="H1317" t="s">
        <v>8223</v>
      </c>
      <c r="I1317" t="s">
        <v>8245</v>
      </c>
      <c r="J1317">
        <v>1446771600</v>
      </c>
      <c r="K1317">
        <v>1443700648</v>
      </c>
      <c r="L1317">
        <f>Table1[[#This Row],[launched_at]]/86400</f>
        <v>16709.498240740741</v>
      </c>
      <c r="M1317" s="5" t="str">
        <f>TEXT(Table1[[#This Row],[div/86400]],"yyyy/mm/dd")</f>
        <v>1945/09/29</v>
      </c>
      <c r="N1317" s="5">
        <f>Table1[[#This Row],[change to date]]+DATE(1970,1,1)</f>
        <v>42278</v>
      </c>
      <c r="O1317" t="b">
        <v>0</v>
      </c>
      <c r="P1317">
        <v>248</v>
      </c>
      <c r="Q1317" t="b">
        <v>0</v>
      </c>
      <c r="R1317" t="s">
        <v>8271</v>
      </c>
    </row>
    <row r="1318" spans="1:18" ht="43.2" x14ac:dyDescent="0.55000000000000004">
      <c r="A1318">
        <v>1316</v>
      </c>
      <c r="B1318" s="3" t="s">
        <v>1317</v>
      </c>
      <c r="C1318" s="3" t="s">
        <v>5426</v>
      </c>
      <c r="D1318" s="10">
        <v>75000</v>
      </c>
      <c r="E1318" s="12">
        <v>1</v>
      </c>
      <c r="F1318" s="14">
        <f>Table1[[#This Row],[pledged]]/Table1[[#This Row],[goal]]*100</f>
        <v>1.3333333333333333E-3</v>
      </c>
      <c r="G1318" t="s">
        <v>8219</v>
      </c>
      <c r="H1318" t="s">
        <v>8223</v>
      </c>
      <c r="I1318" t="s">
        <v>8245</v>
      </c>
      <c r="J1318">
        <v>1456700709</v>
      </c>
      <c r="K1318">
        <v>1453676709</v>
      </c>
      <c r="L1318">
        <f>Table1[[#This Row],[launched_at]]/86400</f>
        <v>16824.961909722224</v>
      </c>
      <c r="M1318" s="5" t="str">
        <f>TEXT(Table1[[#This Row],[div/86400]],"yyyy/mm/dd")</f>
        <v>1946/01/22</v>
      </c>
      <c r="N1318" s="5">
        <f>Table1[[#This Row],[change to date]]+DATE(1970,1,1)</f>
        <v>42393</v>
      </c>
      <c r="O1318" t="b">
        <v>0</v>
      </c>
      <c r="P1318">
        <v>1</v>
      </c>
      <c r="Q1318" t="b">
        <v>0</v>
      </c>
      <c r="R1318" t="s">
        <v>8271</v>
      </c>
    </row>
    <row r="1319" spans="1:18" ht="43.2" x14ac:dyDescent="0.55000000000000004">
      <c r="A1319">
        <v>1317</v>
      </c>
      <c r="B1319" s="3" t="s">
        <v>1318</v>
      </c>
      <c r="C1319" s="3" t="s">
        <v>5427</v>
      </c>
      <c r="D1319" s="10">
        <v>200000</v>
      </c>
      <c r="E1319" s="12">
        <v>11467</v>
      </c>
      <c r="F1319" s="14">
        <f>Table1[[#This Row],[pledged]]/Table1[[#This Row],[goal]]*100</f>
        <v>5.7334999999999994</v>
      </c>
      <c r="G1319" t="s">
        <v>8219</v>
      </c>
      <c r="H1319" t="s">
        <v>8231</v>
      </c>
      <c r="I1319" t="s">
        <v>8252</v>
      </c>
      <c r="J1319">
        <v>1469109600</v>
      </c>
      <c r="K1319">
        <v>1464586746</v>
      </c>
      <c r="L1319">
        <f>Table1[[#This Row],[launched_at]]/86400</f>
        <v>16951.235486111113</v>
      </c>
      <c r="M1319" s="5" t="str">
        <f>TEXT(Table1[[#This Row],[div/86400]],"yyyy/mm/dd")</f>
        <v>1946/05/29</v>
      </c>
      <c r="N1319" s="5">
        <f>Table1[[#This Row],[change to date]]+DATE(1970,1,1)</f>
        <v>42520</v>
      </c>
      <c r="O1319" t="b">
        <v>0</v>
      </c>
      <c r="P1319">
        <v>19</v>
      </c>
      <c r="Q1319" t="b">
        <v>0</v>
      </c>
      <c r="R1319" t="s">
        <v>8271</v>
      </c>
    </row>
    <row r="1320" spans="1:18" ht="43.2" x14ac:dyDescent="0.55000000000000004">
      <c r="A1320">
        <v>1318</v>
      </c>
      <c r="B1320" s="3" t="s">
        <v>1319</v>
      </c>
      <c r="C1320" s="3" t="s">
        <v>5428</v>
      </c>
      <c r="D1320" s="10">
        <v>40000</v>
      </c>
      <c r="E1320" s="12">
        <v>6130</v>
      </c>
      <c r="F1320" s="14">
        <f>Table1[[#This Row],[pledged]]/Table1[[#This Row],[goal]]*100</f>
        <v>15.324999999999999</v>
      </c>
      <c r="G1320" t="s">
        <v>8219</v>
      </c>
      <c r="H1320" t="s">
        <v>8223</v>
      </c>
      <c r="I1320" t="s">
        <v>8245</v>
      </c>
      <c r="J1320">
        <v>1420938172</v>
      </c>
      <c r="K1320">
        <v>1418346172</v>
      </c>
      <c r="L1320">
        <f>Table1[[#This Row],[launched_at]]/86400</f>
        <v>16416.043657407408</v>
      </c>
      <c r="M1320" s="5" t="str">
        <f>TEXT(Table1[[#This Row],[div/86400]],"yyyy/mm/dd")</f>
        <v>1944/12/10</v>
      </c>
      <c r="N1320" s="5">
        <f>Table1[[#This Row],[change to date]]+DATE(1970,1,1)</f>
        <v>41985</v>
      </c>
      <c r="O1320" t="b">
        <v>0</v>
      </c>
      <c r="P1320">
        <v>135</v>
      </c>
      <c r="Q1320" t="b">
        <v>0</v>
      </c>
      <c r="R1320" t="s">
        <v>8271</v>
      </c>
    </row>
    <row r="1321" spans="1:18" ht="43.2" x14ac:dyDescent="0.55000000000000004">
      <c r="A1321">
        <v>1319</v>
      </c>
      <c r="B1321" s="3" t="s">
        <v>1320</v>
      </c>
      <c r="C1321" s="3" t="s">
        <v>5429</v>
      </c>
      <c r="D1321" s="10">
        <v>5800</v>
      </c>
      <c r="E1321" s="12">
        <v>876</v>
      </c>
      <c r="F1321" s="14">
        <f>Table1[[#This Row],[pledged]]/Table1[[#This Row],[goal]]*100</f>
        <v>15.103448275862069</v>
      </c>
      <c r="G1321" t="s">
        <v>8219</v>
      </c>
      <c r="H1321" t="s">
        <v>8224</v>
      </c>
      <c r="I1321" t="s">
        <v>8246</v>
      </c>
      <c r="J1321">
        <v>1405094400</v>
      </c>
      <c r="K1321">
        <v>1403810965</v>
      </c>
      <c r="L1321">
        <f>Table1[[#This Row],[launched_at]]/86400</f>
        <v>16247.812094907407</v>
      </c>
      <c r="M1321" s="5" t="str">
        <f>TEXT(Table1[[#This Row],[div/86400]],"yyyy/mm/dd")</f>
        <v>1944/06/24</v>
      </c>
      <c r="N1321" s="5">
        <f>Table1[[#This Row],[change to date]]+DATE(1970,1,1)</f>
        <v>41816</v>
      </c>
      <c r="O1321" t="b">
        <v>0</v>
      </c>
      <c r="P1321">
        <v>9</v>
      </c>
      <c r="Q1321" t="b">
        <v>0</v>
      </c>
      <c r="R1321" t="s">
        <v>8271</v>
      </c>
    </row>
    <row r="1322" spans="1:18" ht="43.2" x14ac:dyDescent="0.55000000000000004">
      <c r="A1322">
        <v>1320</v>
      </c>
      <c r="B1322" s="3" t="s">
        <v>1321</v>
      </c>
      <c r="C1322" s="3" t="s">
        <v>5430</v>
      </c>
      <c r="D1322" s="10">
        <v>100000</v>
      </c>
      <c r="E1322" s="12">
        <v>503</v>
      </c>
      <c r="F1322" s="14">
        <f>Table1[[#This Row],[pledged]]/Table1[[#This Row],[goal]]*100</f>
        <v>0.503</v>
      </c>
      <c r="G1322" t="s">
        <v>8219</v>
      </c>
      <c r="H1322" t="s">
        <v>8232</v>
      </c>
      <c r="I1322" t="s">
        <v>8248</v>
      </c>
      <c r="J1322">
        <v>1483138800</v>
      </c>
      <c r="K1322">
        <v>1480610046</v>
      </c>
      <c r="L1322">
        <f>Table1[[#This Row],[launched_at]]/86400</f>
        <v>17136.690347222222</v>
      </c>
      <c r="M1322" s="5" t="str">
        <f>TEXT(Table1[[#This Row],[div/86400]],"yyyy/mm/dd")</f>
        <v>1946/11/30</v>
      </c>
      <c r="N1322" s="5">
        <f>Table1[[#This Row],[change to date]]+DATE(1970,1,1)</f>
        <v>42705</v>
      </c>
      <c r="O1322" t="b">
        <v>0</v>
      </c>
      <c r="P1322">
        <v>3</v>
      </c>
      <c r="Q1322" t="b">
        <v>0</v>
      </c>
      <c r="R1322" t="s">
        <v>8271</v>
      </c>
    </row>
    <row r="1323" spans="1:18" ht="43.2" x14ac:dyDescent="0.55000000000000004">
      <c r="A1323">
        <v>1321</v>
      </c>
      <c r="B1323" s="3" t="s">
        <v>1322</v>
      </c>
      <c r="C1323" s="3" t="s">
        <v>5431</v>
      </c>
      <c r="D1323" s="10">
        <v>462000</v>
      </c>
      <c r="E1323" s="12">
        <v>6019</v>
      </c>
      <c r="F1323" s="14">
        <f>Table1[[#This Row],[pledged]]/Table1[[#This Row],[goal]]*100</f>
        <v>1.3028138528138529</v>
      </c>
      <c r="G1323" t="s">
        <v>8219</v>
      </c>
      <c r="H1323" t="s">
        <v>8234</v>
      </c>
      <c r="I1323" t="s">
        <v>8254</v>
      </c>
      <c r="J1323">
        <v>1482515937</v>
      </c>
      <c r="K1323">
        <v>1479923937</v>
      </c>
      <c r="L1323">
        <f>Table1[[#This Row],[launched_at]]/86400</f>
        <v>17128.749270833334</v>
      </c>
      <c r="M1323" s="5" t="str">
        <f>TEXT(Table1[[#This Row],[div/86400]],"yyyy/mm/dd")</f>
        <v>1946/11/22</v>
      </c>
      <c r="N1323" s="5">
        <f>Table1[[#This Row],[change to date]]+DATE(1970,1,1)</f>
        <v>42697</v>
      </c>
      <c r="O1323" t="b">
        <v>0</v>
      </c>
      <c r="P1323">
        <v>7</v>
      </c>
      <c r="Q1323" t="b">
        <v>0</v>
      </c>
      <c r="R1323" t="s">
        <v>8271</v>
      </c>
    </row>
    <row r="1324" spans="1:18" ht="43.2" x14ac:dyDescent="0.55000000000000004">
      <c r="A1324">
        <v>1322</v>
      </c>
      <c r="B1324" s="3" t="s">
        <v>1323</v>
      </c>
      <c r="C1324" s="3" t="s">
        <v>5432</v>
      </c>
      <c r="D1324" s="10">
        <v>35000</v>
      </c>
      <c r="E1324" s="12">
        <v>106</v>
      </c>
      <c r="F1324" s="14">
        <f>Table1[[#This Row],[pledged]]/Table1[[#This Row],[goal]]*100</f>
        <v>0.30285714285714288</v>
      </c>
      <c r="G1324" t="s">
        <v>8219</v>
      </c>
      <c r="H1324" t="s">
        <v>8224</v>
      </c>
      <c r="I1324" t="s">
        <v>8246</v>
      </c>
      <c r="J1324">
        <v>1432223125</v>
      </c>
      <c r="K1324">
        <v>1429631125</v>
      </c>
      <c r="L1324">
        <f>Table1[[#This Row],[launched_at]]/86400</f>
        <v>16546.65653935185</v>
      </c>
      <c r="M1324" s="5" t="str">
        <f>TEXT(Table1[[#This Row],[div/86400]],"yyyy/mm/dd")</f>
        <v>1945/04/19</v>
      </c>
      <c r="N1324" s="5">
        <f>Table1[[#This Row],[change to date]]+DATE(1970,1,1)</f>
        <v>42115</v>
      </c>
      <c r="O1324" t="b">
        <v>0</v>
      </c>
      <c r="P1324">
        <v>4</v>
      </c>
      <c r="Q1324" t="b">
        <v>0</v>
      </c>
      <c r="R1324" t="s">
        <v>8271</v>
      </c>
    </row>
    <row r="1325" spans="1:18" ht="43.2" x14ac:dyDescent="0.55000000000000004">
      <c r="A1325">
        <v>1323</v>
      </c>
      <c r="B1325" s="3" t="s">
        <v>1324</v>
      </c>
      <c r="C1325" s="3" t="s">
        <v>5433</v>
      </c>
      <c r="D1325" s="10">
        <v>15000</v>
      </c>
      <c r="E1325" s="12">
        <v>1332</v>
      </c>
      <c r="F1325" s="14">
        <f>Table1[[#This Row],[pledged]]/Table1[[#This Row],[goal]]*100</f>
        <v>8.8800000000000008</v>
      </c>
      <c r="G1325" t="s">
        <v>8219</v>
      </c>
      <c r="H1325" t="s">
        <v>8223</v>
      </c>
      <c r="I1325" t="s">
        <v>8245</v>
      </c>
      <c r="J1325">
        <v>1461653700</v>
      </c>
      <c r="K1325">
        <v>1458665146</v>
      </c>
      <c r="L1325">
        <f>Table1[[#This Row],[launched_at]]/86400</f>
        <v>16882.698449074072</v>
      </c>
      <c r="M1325" s="5" t="str">
        <f>TEXT(Table1[[#This Row],[div/86400]],"yyyy/mm/dd")</f>
        <v>1946/03/21</v>
      </c>
      <c r="N1325" s="5">
        <f>Table1[[#This Row],[change to date]]+DATE(1970,1,1)</f>
        <v>42451</v>
      </c>
      <c r="O1325" t="b">
        <v>0</v>
      </c>
      <c r="P1325">
        <v>44</v>
      </c>
      <c r="Q1325" t="b">
        <v>0</v>
      </c>
      <c r="R1325" t="s">
        <v>8271</v>
      </c>
    </row>
    <row r="1326" spans="1:18" ht="43.2" x14ac:dyDescent="0.55000000000000004">
      <c r="A1326">
        <v>1324</v>
      </c>
      <c r="B1326" s="3" t="s">
        <v>1325</v>
      </c>
      <c r="C1326" s="3" t="s">
        <v>5434</v>
      </c>
      <c r="D1326" s="10">
        <v>50000</v>
      </c>
      <c r="E1326" s="12">
        <v>4920</v>
      </c>
      <c r="F1326" s="14">
        <f>Table1[[#This Row],[pledged]]/Table1[[#This Row],[goal]]*100</f>
        <v>9.84</v>
      </c>
      <c r="G1326" t="s">
        <v>8219</v>
      </c>
      <c r="H1326" t="s">
        <v>8223</v>
      </c>
      <c r="I1326" t="s">
        <v>8245</v>
      </c>
      <c r="J1326">
        <v>1476371552</v>
      </c>
      <c r="K1326">
        <v>1473779552</v>
      </c>
      <c r="L1326">
        <f>Table1[[#This Row],[launched_at]]/86400</f>
        <v>17057.633703703705</v>
      </c>
      <c r="M1326" s="5" t="str">
        <f>TEXT(Table1[[#This Row],[div/86400]],"yyyy/mm/dd")</f>
        <v>1946/09/12</v>
      </c>
      <c r="N1326" s="5">
        <f>Table1[[#This Row],[change to date]]+DATE(1970,1,1)</f>
        <v>42626</v>
      </c>
      <c r="O1326" t="b">
        <v>0</v>
      </c>
      <c r="P1326">
        <v>90</v>
      </c>
      <c r="Q1326" t="b">
        <v>0</v>
      </c>
      <c r="R1326" t="s">
        <v>8271</v>
      </c>
    </row>
    <row r="1327" spans="1:18" ht="43.2" x14ac:dyDescent="0.55000000000000004">
      <c r="A1327">
        <v>1325</v>
      </c>
      <c r="B1327" s="3" t="s">
        <v>1326</v>
      </c>
      <c r="C1327" s="3" t="s">
        <v>5435</v>
      </c>
      <c r="D1327" s="10">
        <v>20000</v>
      </c>
      <c r="E1327" s="12">
        <v>486</v>
      </c>
      <c r="F1327" s="14">
        <f>Table1[[#This Row],[pledged]]/Table1[[#This Row],[goal]]*100</f>
        <v>2.4299999999999997</v>
      </c>
      <c r="G1327" t="s">
        <v>8219</v>
      </c>
      <c r="H1327" t="s">
        <v>8223</v>
      </c>
      <c r="I1327" t="s">
        <v>8245</v>
      </c>
      <c r="J1327">
        <v>1483063435</v>
      </c>
      <c r="K1327">
        <v>1480471435</v>
      </c>
      <c r="L1327">
        <f>Table1[[#This Row],[launched_at]]/86400</f>
        <v>17135.086053240742</v>
      </c>
      <c r="M1327" s="5" t="str">
        <f>TEXT(Table1[[#This Row],[div/86400]],"yyyy/mm/dd")</f>
        <v>1946/11/29</v>
      </c>
      <c r="N1327" s="5">
        <f>Table1[[#This Row],[change to date]]+DATE(1970,1,1)</f>
        <v>42704</v>
      </c>
      <c r="O1327" t="b">
        <v>0</v>
      </c>
      <c r="P1327">
        <v>8</v>
      </c>
      <c r="Q1327" t="b">
        <v>0</v>
      </c>
      <c r="R1327" t="s">
        <v>8271</v>
      </c>
    </row>
    <row r="1328" spans="1:18" ht="43.2" x14ac:dyDescent="0.55000000000000004">
      <c r="A1328">
        <v>1326</v>
      </c>
      <c r="B1328" s="3" t="s">
        <v>1327</v>
      </c>
      <c r="C1328" s="3" t="s">
        <v>5436</v>
      </c>
      <c r="D1328" s="10">
        <v>100000</v>
      </c>
      <c r="E1328" s="12">
        <v>1130</v>
      </c>
      <c r="F1328" s="14">
        <f>Table1[[#This Row],[pledged]]/Table1[[#This Row],[goal]]*100</f>
        <v>1.1299999999999999</v>
      </c>
      <c r="G1328" t="s">
        <v>8219</v>
      </c>
      <c r="H1328" t="s">
        <v>8223</v>
      </c>
      <c r="I1328" t="s">
        <v>8245</v>
      </c>
      <c r="J1328">
        <v>1421348428</v>
      </c>
      <c r="K1328">
        <v>1417460428</v>
      </c>
      <c r="L1328">
        <f>Table1[[#This Row],[launched_at]]/86400</f>
        <v>16405.791990740741</v>
      </c>
      <c r="M1328" s="5" t="str">
        <f>TEXT(Table1[[#This Row],[div/86400]],"yyyy/mm/dd")</f>
        <v>1944/11/29</v>
      </c>
      <c r="N1328" s="5">
        <f>Table1[[#This Row],[change to date]]+DATE(1970,1,1)</f>
        <v>41974</v>
      </c>
      <c r="O1328" t="b">
        <v>0</v>
      </c>
      <c r="P1328">
        <v>11</v>
      </c>
      <c r="Q1328" t="b">
        <v>0</v>
      </c>
      <c r="R1328" t="s">
        <v>8271</v>
      </c>
    </row>
    <row r="1329" spans="1:18" ht="43.2" x14ac:dyDescent="0.55000000000000004">
      <c r="A1329">
        <v>1327</v>
      </c>
      <c r="B1329" s="3" t="s">
        <v>1328</v>
      </c>
      <c r="C1329" s="3" t="s">
        <v>5437</v>
      </c>
      <c r="D1329" s="10">
        <v>48000</v>
      </c>
      <c r="E1329" s="12">
        <v>1705</v>
      </c>
      <c r="F1329" s="14">
        <f>Table1[[#This Row],[pledged]]/Table1[[#This Row],[goal]]*100</f>
        <v>3.5520833333333335</v>
      </c>
      <c r="G1329" t="s">
        <v>8219</v>
      </c>
      <c r="H1329" t="s">
        <v>8223</v>
      </c>
      <c r="I1329" t="s">
        <v>8245</v>
      </c>
      <c r="J1329">
        <v>1432916235</v>
      </c>
      <c r="K1329">
        <v>1430324235</v>
      </c>
      <c r="L1329">
        <f>Table1[[#This Row],[launched_at]]/86400</f>
        <v>16554.678645833334</v>
      </c>
      <c r="M1329" s="5" t="str">
        <f>TEXT(Table1[[#This Row],[div/86400]],"yyyy/mm/dd")</f>
        <v>1945/04/27</v>
      </c>
      <c r="N1329" s="5">
        <f>Table1[[#This Row],[change to date]]+DATE(1970,1,1)</f>
        <v>42123</v>
      </c>
      <c r="O1329" t="b">
        <v>0</v>
      </c>
      <c r="P1329">
        <v>41</v>
      </c>
      <c r="Q1329" t="b">
        <v>0</v>
      </c>
      <c r="R1329" t="s">
        <v>8271</v>
      </c>
    </row>
    <row r="1330" spans="1:18" ht="43.2" x14ac:dyDescent="0.55000000000000004">
      <c r="A1330">
        <v>1328</v>
      </c>
      <c r="B1330" s="3" t="s">
        <v>1329</v>
      </c>
      <c r="C1330" s="3" t="s">
        <v>5438</v>
      </c>
      <c r="D1330" s="10">
        <v>75000</v>
      </c>
      <c r="E1330" s="12">
        <v>1748</v>
      </c>
      <c r="F1330" s="14">
        <f>Table1[[#This Row],[pledged]]/Table1[[#This Row],[goal]]*100</f>
        <v>2.3306666666666667</v>
      </c>
      <c r="G1330" t="s">
        <v>8219</v>
      </c>
      <c r="H1330" t="s">
        <v>8223</v>
      </c>
      <c r="I1330" t="s">
        <v>8245</v>
      </c>
      <c r="J1330">
        <v>1476458734</v>
      </c>
      <c r="K1330">
        <v>1472570734</v>
      </c>
      <c r="L1330">
        <f>Table1[[#This Row],[launched_at]]/86400</f>
        <v>17043.642754629629</v>
      </c>
      <c r="M1330" s="5" t="str">
        <f>TEXT(Table1[[#This Row],[div/86400]],"yyyy/mm/dd")</f>
        <v>1946/08/29</v>
      </c>
      <c r="N1330" s="5">
        <f>Table1[[#This Row],[change to date]]+DATE(1970,1,1)</f>
        <v>42612</v>
      </c>
      <c r="O1330" t="b">
        <v>0</v>
      </c>
      <c r="P1330">
        <v>15</v>
      </c>
      <c r="Q1330" t="b">
        <v>0</v>
      </c>
      <c r="R1330" t="s">
        <v>8271</v>
      </c>
    </row>
    <row r="1331" spans="1:18" ht="43.2" x14ac:dyDescent="0.55000000000000004">
      <c r="A1331">
        <v>1329</v>
      </c>
      <c r="B1331" s="3" t="s">
        <v>1330</v>
      </c>
      <c r="C1331" s="3" t="s">
        <v>5439</v>
      </c>
      <c r="D1331" s="10">
        <v>50000</v>
      </c>
      <c r="E1331" s="12">
        <v>408</v>
      </c>
      <c r="F1331" s="14">
        <f>Table1[[#This Row],[pledged]]/Table1[[#This Row],[goal]]*100</f>
        <v>0.81600000000000006</v>
      </c>
      <c r="G1331" t="s">
        <v>8219</v>
      </c>
      <c r="H1331" t="s">
        <v>8223</v>
      </c>
      <c r="I1331" t="s">
        <v>8245</v>
      </c>
      <c r="J1331">
        <v>1417501145</v>
      </c>
      <c r="K1331">
        <v>1414041545</v>
      </c>
      <c r="L1331">
        <f>Table1[[#This Row],[launched_at]]/86400</f>
        <v>16366.221585648149</v>
      </c>
      <c r="M1331" s="5" t="str">
        <f>TEXT(Table1[[#This Row],[div/86400]],"yyyy/mm/dd")</f>
        <v>1944/10/21</v>
      </c>
      <c r="N1331" s="5">
        <f>Table1[[#This Row],[change to date]]+DATE(1970,1,1)</f>
        <v>41935</v>
      </c>
      <c r="O1331" t="b">
        <v>0</v>
      </c>
      <c r="P1331">
        <v>9</v>
      </c>
      <c r="Q1331" t="b">
        <v>0</v>
      </c>
      <c r="R1331" t="s">
        <v>8271</v>
      </c>
    </row>
    <row r="1332" spans="1:18" ht="43.2" x14ac:dyDescent="0.55000000000000004">
      <c r="A1332">
        <v>1330</v>
      </c>
      <c r="B1332" s="3" t="s">
        <v>1331</v>
      </c>
      <c r="C1332" s="3" t="s">
        <v>5440</v>
      </c>
      <c r="D1332" s="10">
        <v>35000</v>
      </c>
      <c r="E1332" s="12">
        <v>7873</v>
      </c>
      <c r="F1332" s="14">
        <f>Table1[[#This Row],[pledged]]/Table1[[#This Row],[goal]]*100</f>
        <v>22.494285714285713</v>
      </c>
      <c r="G1332" t="s">
        <v>8219</v>
      </c>
      <c r="H1332" t="s">
        <v>8223</v>
      </c>
      <c r="I1332" t="s">
        <v>8245</v>
      </c>
      <c r="J1332">
        <v>1467432000</v>
      </c>
      <c r="K1332">
        <v>1464763109</v>
      </c>
      <c r="L1332">
        <f>Table1[[#This Row],[launched_at]]/86400</f>
        <v>16953.276724537038</v>
      </c>
      <c r="M1332" s="5" t="str">
        <f>TEXT(Table1[[#This Row],[div/86400]],"yyyy/mm/dd")</f>
        <v>1946/05/31</v>
      </c>
      <c r="N1332" s="5">
        <f>Table1[[#This Row],[change to date]]+DATE(1970,1,1)</f>
        <v>42522</v>
      </c>
      <c r="O1332" t="b">
        <v>0</v>
      </c>
      <c r="P1332">
        <v>50</v>
      </c>
      <c r="Q1332" t="b">
        <v>0</v>
      </c>
      <c r="R1332" t="s">
        <v>8271</v>
      </c>
    </row>
    <row r="1333" spans="1:18" ht="43.2" x14ac:dyDescent="0.55000000000000004">
      <c r="A1333">
        <v>1331</v>
      </c>
      <c r="B1333" s="3" t="s">
        <v>1332</v>
      </c>
      <c r="C1333" s="3" t="s">
        <v>5441</v>
      </c>
      <c r="D1333" s="10">
        <v>250000</v>
      </c>
      <c r="E1333" s="12">
        <v>3417</v>
      </c>
      <c r="F1333" s="14">
        <f>Table1[[#This Row],[pledged]]/Table1[[#This Row],[goal]]*100</f>
        <v>1.3668</v>
      </c>
      <c r="G1333" t="s">
        <v>8219</v>
      </c>
      <c r="H1333" t="s">
        <v>8223</v>
      </c>
      <c r="I1333" t="s">
        <v>8245</v>
      </c>
      <c r="J1333">
        <v>1471435554</v>
      </c>
      <c r="K1333">
        <v>1468843554</v>
      </c>
      <c r="L1333">
        <f>Table1[[#This Row],[launched_at]]/86400</f>
        <v>17000.504097222223</v>
      </c>
      <c r="M1333" s="5" t="str">
        <f>TEXT(Table1[[#This Row],[div/86400]],"yyyy/mm/dd")</f>
        <v>1946/07/17</v>
      </c>
      <c r="N1333" s="5">
        <f>Table1[[#This Row],[change to date]]+DATE(1970,1,1)</f>
        <v>42569</v>
      </c>
      <c r="O1333" t="b">
        <v>0</v>
      </c>
      <c r="P1333">
        <v>34</v>
      </c>
      <c r="Q1333" t="b">
        <v>0</v>
      </c>
      <c r="R1333" t="s">
        <v>8271</v>
      </c>
    </row>
    <row r="1334" spans="1:18" ht="43.2" x14ac:dyDescent="0.55000000000000004">
      <c r="A1334">
        <v>1332</v>
      </c>
      <c r="B1334" s="3" t="s">
        <v>1333</v>
      </c>
      <c r="C1334" s="3" t="s">
        <v>5442</v>
      </c>
      <c r="D1334" s="10">
        <v>10115</v>
      </c>
      <c r="E1334" s="12">
        <v>0</v>
      </c>
      <c r="F1334" s="14">
        <f>Table1[[#This Row],[pledged]]/Table1[[#This Row],[goal]]*100</f>
        <v>0</v>
      </c>
      <c r="G1334" t="s">
        <v>8219</v>
      </c>
      <c r="H1334" t="s">
        <v>8239</v>
      </c>
      <c r="I1334" t="s">
        <v>8256</v>
      </c>
      <c r="J1334">
        <v>1485480408</v>
      </c>
      <c r="K1334">
        <v>1482888408</v>
      </c>
      <c r="L1334">
        <f>Table1[[#This Row],[launched_at]]/86400</f>
        <v>17163.060277777779</v>
      </c>
      <c r="M1334" s="5" t="str">
        <f>TEXT(Table1[[#This Row],[div/86400]],"yyyy/mm/dd")</f>
        <v>1946/12/27</v>
      </c>
      <c r="N1334" s="5">
        <f>Table1[[#This Row],[change to date]]+DATE(1970,1,1)</f>
        <v>42732</v>
      </c>
      <c r="O1334" t="b">
        <v>0</v>
      </c>
      <c r="P1334">
        <v>0</v>
      </c>
      <c r="Q1334" t="b">
        <v>0</v>
      </c>
      <c r="R1334" t="s">
        <v>8271</v>
      </c>
    </row>
    <row r="1335" spans="1:18" ht="43.2" x14ac:dyDescent="0.55000000000000004">
      <c r="A1335">
        <v>1333</v>
      </c>
      <c r="B1335" s="3" t="s">
        <v>1334</v>
      </c>
      <c r="C1335" s="3" t="s">
        <v>5443</v>
      </c>
      <c r="D1335" s="10">
        <v>2500</v>
      </c>
      <c r="E1335" s="12">
        <v>0</v>
      </c>
      <c r="F1335" s="14">
        <f>Table1[[#This Row],[pledged]]/Table1[[#This Row],[goal]]*100</f>
        <v>0</v>
      </c>
      <c r="G1335" t="s">
        <v>8219</v>
      </c>
      <c r="H1335" t="s">
        <v>8225</v>
      </c>
      <c r="I1335" t="s">
        <v>8247</v>
      </c>
      <c r="J1335">
        <v>1405478025</v>
      </c>
      <c r="K1335">
        <v>1402886025</v>
      </c>
      <c r="L1335">
        <f>Table1[[#This Row],[launched_at]]/86400</f>
        <v>16237.106770833334</v>
      </c>
      <c r="M1335" s="5" t="str">
        <f>TEXT(Table1[[#This Row],[div/86400]],"yyyy/mm/dd")</f>
        <v>1944/06/14</v>
      </c>
      <c r="N1335" s="5">
        <f>Table1[[#This Row],[change to date]]+DATE(1970,1,1)</f>
        <v>41806</v>
      </c>
      <c r="O1335" t="b">
        <v>0</v>
      </c>
      <c r="P1335">
        <v>0</v>
      </c>
      <c r="Q1335" t="b">
        <v>0</v>
      </c>
      <c r="R1335" t="s">
        <v>8271</v>
      </c>
    </row>
    <row r="1336" spans="1:18" ht="28.8" x14ac:dyDescent="0.55000000000000004">
      <c r="A1336">
        <v>1334</v>
      </c>
      <c r="B1336" s="3" t="s">
        <v>1335</v>
      </c>
      <c r="C1336" s="3" t="s">
        <v>5444</v>
      </c>
      <c r="D1336" s="10">
        <v>133000</v>
      </c>
      <c r="E1336" s="12">
        <v>14303</v>
      </c>
      <c r="F1336" s="14">
        <f>Table1[[#This Row],[pledged]]/Table1[[#This Row],[goal]]*100</f>
        <v>10.754135338345865</v>
      </c>
      <c r="G1336" t="s">
        <v>8219</v>
      </c>
      <c r="H1336" t="s">
        <v>8223</v>
      </c>
      <c r="I1336" t="s">
        <v>8245</v>
      </c>
      <c r="J1336">
        <v>1457721287</v>
      </c>
      <c r="K1336">
        <v>1455129287</v>
      </c>
      <c r="L1336">
        <f>Table1[[#This Row],[launched_at]]/86400</f>
        <v>16841.774155092593</v>
      </c>
      <c r="M1336" s="5" t="str">
        <f>TEXT(Table1[[#This Row],[div/86400]],"yyyy/mm/dd")</f>
        <v>1946/02/08</v>
      </c>
      <c r="N1336" s="5">
        <f>Table1[[#This Row],[change to date]]+DATE(1970,1,1)</f>
        <v>42410</v>
      </c>
      <c r="O1336" t="b">
        <v>0</v>
      </c>
      <c r="P1336">
        <v>276</v>
      </c>
      <c r="Q1336" t="b">
        <v>0</v>
      </c>
      <c r="R1336" t="s">
        <v>8271</v>
      </c>
    </row>
    <row r="1337" spans="1:18" ht="43.2" x14ac:dyDescent="0.55000000000000004">
      <c r="A1337">
        <v>1335</v>
      </c>
      <c r="B1337" s="3" t="s">
        <v>1336</v>
      </c>
      <c r="C1337" s="3" t="s">
        <v>5445</v>
      </c>
      <c r="D1337" s="10">
        <v>25000</v>
      </c>
      <c r="E1337" s="12">
        <v>4940</v>
      </c>
      <c r="F1337" s="14">
        <f>Table1[[#This Row],[pledged]]/Table1[[#This Row],[goal]]*100</f>
        <v>19.759999999999998</v>
      </c>
      <c r="G1337" t="s">
        <v>8219</v>
      </c>
      <c r="H1337" t="s">
        <v>8223</v>
      </c>
      <c r="I1337" t="s">
        <v>8245</v>
      </c>
      <c r="J1337">
        <v>1449354502</v>
      </c>
      <c r="K1337">
        <v>1446762502</v>
      </c>
      <c r="L1337">
        <f>Table1[[#This Row],[launched_at]]/86400</f>
        <v>16744.936365740741</v>
      </c>
      <c r="M1337" s="5" t="str">
        <f>TEXT(Table1[[#This Row],[div/86400]],"yyyy/mm/dd")</f>
        <v>1945/11/03</v>
      </c>
      <c r="N1337" s="5">
        <f>Table1[[#This Row],[change to date]]+DATE(1970,1,1)</f>
        <v>42313</v>
      </c>
      <c r="O1337" t="b">
        <v>0</v>
      </c>
      <c r="P1337">
        <v>16</v>
      </c>
      <c r="Q1337" t="b">
        <v>0</v>
      </c>
      <c r="R1337" t="s">
        <v>8271</v>
      </c>
    </row>
    <row r="1338" spans="1:18" ht="43.2" x14ac:dyDescent="0.55000000000000004">
      <c r="A1338">
        <v>1336</v>
      </c>
      <c r="B1338" s="3" t="s">
        <v>1337</v>
      </c>
      <c r="C1338" s="3" t="s">
        <v>5446</v>
      </c>
      <c r="D1338" s="10">
        <v>100000</v>
      </c>
      <c r="E1338" s="12">
        <v>84947</v>
      </c>
      <c r="F1338" s="14">
        <f>Table1[[#This Row],[pledged]]/Table1[[#This Row],[goal]]*100</f>
        <v>84.946999999999989</v>
      </c>
      <c r="G1338" t="s">
        <v>8219</v>
      </c>
      <c r="H1338" t="s">
        <v>8223</v>
      </c>
      <c r="I1338" t="s">
        <v>8245</v>
      </c>
      <c r="J1338">
        <v>1418849028</v>
      </c>
      <c r="K1338">
        <v>1415825028</v>
      </c>
      <c r="L1338">
        <f>Table1[[#This Row],[launched_at]]/86400</f>
        <v>16386.86375</v>
      </c>
      <c r="M1338" s="5" t="str">
        <f>TEXT(Table1[[#This Row],[div/86400]],"yyyy/mm/dd")</f>
        <v>1944/11/10</v>
      </c>
      <c r="N1338" s="5">
        <f>Table1[[#This Row],[change to date]]+DATE(1970,1,1)</f>
        <v>41955</v>
      </c>
      <c r="O1338" t="b">
        <v>0</v>
      </c>
      <c r="P1338">
        <v>224</v>
      </c>
      <c r="Q1338" t="b">
        <v>0</v>
      </c>
      <c r="R1338" t="s">
        <v>8271</v>
      </c>
    </row>
    <row r="1339" spans="1:18" ht="43.2" x14ac:dyDescent="0.55000000000000004">
      <c r="A1339">
        <v>1337</v>
      </c>
      <c r="B1339" s="3" t="s">
        <v>1338</v>
      </c>
      <c r="C1339" s="3" t="s">
        <v>5447</v>
      </c>
      <c r="D1339" s="10">
        <v>50000</v>
      </c>
      <c r="E1339" s="12">
        <v>24691</v>
      </c>
      <c r="F1339" s="14">
        <f>Table1[[#This Row],[pledged]]/Table1[[#This Row],[goal]]*100</f>
        <v>49.381999999999998</v>
      </c>
      <c r="G1339" t="s">
        <v>8219</v>
      </c>
      <c r="H1339" t="s">
        <v>8223</v>
      </c>
      <c r="I1339" t="s">
        <v>8245</v>
      </c>
      <c r="J1339">
        <v>1488549079</v>
      </c>
      <c r="K1339">
        <v>1485957079</v>
      </c>
      <c r="L1339">
        <f>Table1[[#This Row],[launched_at]]/86400</f>
        <v>17198.577303240741</v>
      </c>
      <c r="M1339" s="5" t="str">
        <f>TEXT(Table1[[#This Row],[div/86400]],"yyyy/mm/dd")</f>
        <v>1947/01/31</v>
      </c>
      <c r="N1339" s="5">
        <f>Table1[[#This Row],[change to date]]+DATE(1970,1,1)</f>
        <v>42767</v>
      </c>
      <c r="O1339" t="b">
        <v>0</v>
      </c>
      <c r="P1339">
        <v>140</v>
      </c>
      <c r="Q1339" t="b">
        <v>0</v>
      </c>
      <c r="R1339" t="s">
        <v>8271</v>
      </c>
    </row>
    <row r="1340" spans="1:18" ht="43.2" x14ac:dyDescent="0.55000000000000004">
      <c r="A1340">
        <v>1338</v>
      </c>
      <c r="B1340" s="3" t="s">
        <v>1339</v>
      </c>
      <c r="C1340" s="3" t="s">
        <v>5448</v>
      </c>
      <c r="D1340" s="10">
        <v>30000</v>
      </c>
      <c r="E1340" s="12">
        <v>991</v>
      </c>
      <c r="F1340" s="14">
        <f>Table1[[#This Row],[pledged]]/Table1[[#This Row],[goal]]*100</f>
        <v>3.3033333333333332</v>
      </c>
      <c r="G1340" t="s">
        <v>8219</v>
      </c>
      <c r="H1340" t="s">
        <v>8223</v>
      </c>
      <c r="I1340" t="s">
        <v>8245</v>
      </c>
      <c r="J1340">
        <v>1438543033</v>
      </c>
      <c r="K1340">
        <v>1435951033</v>
      </c>
      <c r="L1340">
        <f>Table1[[#This Row],[launched_at]]/86400</f>
        <v>16619.803622685184</v>
      </c>
      <c r="M1340" s="5" t="str">
        <f>TEXT(Table1[[#This Row],[div/86400]],"yyyy/mm/dd")</f>
        <v>1945/07/01</v>
      </c>
      <c r="N1340" s="5">
        <f>Table1[[#This Row],[change to date]]+DATE(1970,1,1)</f>
        <v>42188</v>
      </c>
      <c r="O1340" t="b">
        <v>0</v>
      </c>
      <c r="P1340">
        <v>15</v>
      </c>
      <c r="Q1340" t="b">
        <v>0</v>
      </c>
      <c r="R1340" t="s">
        <v>8271</v>
      </c>
    </row>
    <row r="1341" spans="1:18" ht="28.8" x14ac:dyDescent="0.55000000000000004">
      <c r="A1341">
        <v>1339</v>
      </c>
      <c r="B1341" s="3" t="s">
        <v>1340</v>
      </c>
      <c r="C1341" s="3" t="s">
        <v>5449</v>
      </c>
      <c r="D1341" s="10">
        <v>50000</v>
      </c>
      <c r="E1341" s="12">
        <v>3317</v>
      </c>
      <c r="F1341" s="14">
        <f>Table1[[#This Row],[pledged]]/Table1[[#This Row],[goal]]*100</f>
        <v>6.6339999999999995</v>
      </c>
      <c r="G1341" t="s">
        <v>8219</v>
      </c>
      <c r="H1341" t="s">
        <v>8223</v>
      </c>
      <c r="I1341" t="s">
        <v>8245</v>
      </c>
      <c r="J1341">
        <v>1418056315</v>
      </c>
      <c r="K1341">
        <v>1414164715</v>
      </c>
      <c r="L1341">
        <f>Table1[[#This Row],[launched_at]]/86400</f>
        <v>16367.647164351853</v>
      </c>
      <c r="M1341" s="5" t="str">
        <f>TEXT(Table1[[#This Row],[div/86400]],"yyyy/mm/dd")</f>
        <v>1944/10/22</v>
      </c>
      <c r="N1341" s="5">
        <f>Table1[[#This Row],[change to date]]+DATE(1970,1,1)</f>
        <v>41936</v>
      </c>
      <c r="O1341" t="b">
        <v>0</v>
      </c>
      <c r="P1341">
        <v>37</v>
      </c>
      <c r="Q1341" t="b">
        <v>0</v>
      </c>
      <c r="R1341" t="s">
        <v>8271</v>
      </c>
    </row>
    <row r="1342" spans="1:18" ht="28.8" x14ac:dyDescent="0.55000000000000004">
      <c r="A1342">
        <v>1340</v>
      </c>
      <c r="B1342" s="3" t="s">
        <v>1341</v>
      </c>
      <c r="C1342" s="3" t="s">
        <v>5450</v>
      </c>
      <c r="D1342" s="10">
        <v>1680</v>
      </c>
      <c r="E1342" s="12">
        <v>0</v>
      </c>
      <c r="F1342" s="14">
        <f>Table1[[#This Row],[pledged]]/Table1[[#This Row],[goal]]*100</f>
        <v>0</v>
      </c>
      <c r="G1342" t="s">
        <v>8219</v>
      </c>
      <c r="H1342" t="s">
        <v>8223</v>
      </c>
      <c r="I1342" t="s">
        <v>8245</v>
      </c>
      <c r="J1342">
        <v>1408112253</v>
      </c>
      <c r="K1342">
        <v>1405520253</v>
      </c>
      <c r="L1342">
        <f>Table1[[#This Row],[launched_at]]/86400</f>
        <v>16267.595520833333</v>
      </c>
      <c r="M1342" s="5" t="str">
        <f>TEXT(Table1[[#This Row],[div/86400]],"yyyy/mm/dd")</f>
        <v>1944/07/14</v>
      </c>
      <c r="N1342" s="5">
        <f>Table1[[#This Row],[change to date]]+DATE(1970,1,1)</f>
        <v>41836</v>
      </c>
      <c r="O1342" t="b">
        <v>0</v>
      </c>
      <c r="P1342">
        <v>0</v>
      </c>
      <c r="Q1342" t="b">
        <v>0</v>
      </c>
      <c r="R1342" t="s">
        <v>8271</v>
      </c>
    </row>
    <row r="1343" spans="1:18" ht="43.2" x14ac:dyDescent="0.55000000000000004">
      <c r="A1343">
        <v>1341</v>
      </c>
      <c r="B1343" s="3" t="s">
        <v>1342</v>
      </c>
      <c r="C1343" s="3" t="s">
        <v>5451</v>
      </c>
      <c r="D1343" s="10">
        <v>25000</v>
      </c>
      <c r="E1343" s="12">
        <v>17590</v>
      </c>
      <c r="F1343" s="14">
        <f>Table1[[#This Row],[pledged]]/Table1[[#This Row],[goal]]*100</f>
        <v>70.36</v>
      </c>
      <c r="G1343" t="s">
        <v>8219</v>
      </c>
      <c r="H1343" t="s">
        <v>8224</v>
      </c>
      <c r="I1343" t="s">
        <v>8246</v>
      </c>
      <c r="J1343">
        <v>1475333917</v>
      </c>
      <c r="K1343">
        <v>1472569117</v>
      </c>
      <c r="L1343">
        <f>Table1[[#This Row],[launched_at]]/86400</f>
        <v>17043.624039351853</v>
      </c>
      <c r="M1343" s="5" t="str">
        <f>TEXT(Table1[[#This Row],[div/86400]],"yyyy/mm/dd")</f>
        <v>1946/08/29</v>
      </c>
      <c r="N1343" s="5">
        <f>Table1[[#This Row],[change to date]]+DATE(1970,1,1)</f>
        <v>42612</v>
      </c>
      <c r="O1343" t="b">
        <v>0</v>
      </c>
      <c r="P1343">
        <v>46</v>
      </c>
      <c r="Q1343" t="b">
        <v>0</v>
      </c>
      <c r="R1343" t="s">
        <v>8271</v>
      </c>
    </row>
    <row r="1344" spans="1:18" ht="43.2" x14ac:dyDescent="0.55000000000000004">
      <c r="A1344">
        <v>1342</v>
      </c>
      <c r="B1344" s="3" t="s">
        <v>1343</v>
      </c>
      <c r="C1344" s="3" t="s">
        <v>5452</v>
      </c>
      <c r="D1344" s="10">
        <v>50000</v>
      </c>
      <c r="E1344" s="12">
        <v>100</v>
      </c>
      <c r="F1344" s="14">
        <f>Table1[[#This Row],[pledged]]/Table1[[#This Row],[goal]]*100</f>
        <v>0.2</v>
      </c>
      <c r="G1344" t="s">
        <v>8219</v>
      </c>
      <c r="H1344" t="s">
        <v>8223</v>
      </c>
      <c r="I1344" t="s">
        <v>8245</v>
      </c>
      <c r="J1344">
        <v>1437161739</v>
      </c>
      <c r="K1344">
        <v>1434569739</v>
      </c>
      <c r="L1344">
        <f>Table1[[#This Row],[launched_at]]/86400</f>
        <v>16603.816423611112</v>
      </c>
      <c r="M1344" s="5" t="str">
        <f>TEXT(Table1[[#This Row],[div/86400]],"yyyy/mm/dd")</f>
        <v>1945/06/15</v>
      </c>
      <c r="N1344" s="5">
        <f>Table1[[#This Row],[change to date]]+DATE(1970,1,1)</f>
        <v>42172</v>
      </c>
      <c r="O1344" t="b">
        <v>0</v>
      </c>
      <c r="P1344">
        <v>1</v>
      </c>
      <c r="Q1344" t="b">
        <v>0</v>
      </c>
      <c r="R1344" t="s">
        <v>8271</v>
      </c>
    </row>
    <row r="1345" spans="1:18" ht="43.2" x14ac:dyDescent="0.55000000000000004">
      <c r="A1345">
        <v>1343</v>
      </c>
      <c r="B1345" s="3" t="s">
        <v>1344</v>
      </c>
      <c r="C1345" s="3" t="s">
        <v>5453</v>
      </c>
      <c r="D1345" s="10">
        <v>50000</v>
      </c>
      <c r="E1345" s="12">
        <v>51149</v>
      </c>
      <c r="F1345" s="14">
        <f>Table1[[#This Row],[pledged]]/Table1[[#This Row],[goal]]*100</f>
        <v>102.298</v>
      </c>
      <c r="G1345" t="s">
        <v>8219</v>
      </c>
      <c r="H1345" t="s">
        <v>8223</v>
      </c>
      <c r="I1345" t="s">
        <v>8245</v>
      </c>
      <c r="J1345">
        <v>1471579140</v>
      </c>
      <c r="K1345">
        <v>1466512683</v>
      </c>
      <c r="L1345">
        <f>Table1[[#This Row],[launched_at]]/86400</f>
        <v>16973.526423611111</v>
      </c>
      <c r="M1345" s="5" t="str">
        <f>TEXT(Table1[[#This Row],[div/86400]],"yyyy/mm/dd")</f>
        <v>1946/06/20</v>
      </c>
      <c r="N1345" s="5">
        <f>Table1[[#This Row],[change to date]]+DATE(1970,1,1)</f>
        <v>42542</v>
      </c>
      <c r="O1345" t="b">
        <v>0</v>
      </c>
      <c r="P1345">
        <v>323</v>
      </c>
      <c r="Q1345" t="b">
        <v>0</v>
      </c>
      <c r="R1345" t="s">
        <v>8271</v>
      </c>
    </row>
    <row r="1346" spans="1:18" ht="43.2" x14ac:dyDescent="0.55000000000000004">
      <c r="A1346">
        <v>1344</v>
      </c>
      <c r="B1346" s="3" t="s">
        <v>1345</v>
      </c>
      <c r="C1346" s="3" t="s">
        <v>5454</v>
      </c>
      <c r="D1346" s="10">
        <v>1500</v>
      </c>
      <c r="E1346" s="12">
        <v>5666</v>
      </c>
      <c r="F1346" s="14">
        <f>Table1[[#This Row],[pledged]]/Table1[[#This Row],[goal]]*100</f>
        <v>377.73333333333335</v>
      </c>
      <c r="G1346" t="s">
        <v>8218</v>
      </c>
      <c r="H1346" t="s">
        <v>8228</v>
      </c>
      <c r="I1346" t="s">
        <v>8250</v>
      </c>
      <c r="J1346">
        <v>1467313039</v>
      </c>
      <c r="K1346">
        <v>1464807439</v>
      </c>
      <c r="L1346">
        <f>Table1[[#This Row],[launched_at]]/86400</f>
        <v>16953.789803240739</v>
      </c>
      <c r="M1346" s="5" t="str">
        <f>TEXT(Table1[[#This Row],[div/86400]],"yyyy/mm/dd")</f>
        <v>1946/05/31</v>
      </c>
      <c r="N1346" s="5">
        <f>Table1[[#This Row],[change to date]]+DATE(1970,1,1)</f>
        <v>42522</v>
      </c>
      <c r="O1346" t="b">
        <v>0</v>
      </c>
      <c r="P1346">
        <v>139</v>
      </c>
      <c r="Q1346" t="b">
        <v>1</v>
      </c>
      <c r="R1346" t="s">
        <v>8272</v>
      </c>
    </row>
    <row r="1347" spans="1:18" ht="43.2" x14ac:dyDescent="0.55000000000000004">
      <c r="A1347">
        <v>1345</v>
      </c>
      <c r="B1347" s="3" t="s">
        <v>1346</v>
      </c>
      <c r="C1347" s="3" t="s">
        <v>5455</v>
      </c>
      <c r="D1347" s="10">
        <v>300</v>
      </c>
      <c r="E1347" s="12">
        <v>375</v>
      </c>
      <c r="F1347" s="14">
        <f>Table1[[#This Row],[pledged]]/Table1[[#This Row],[goal]]*100</f>
        <v>125</v>
      </c>
      <c r="G1347" t="s">
        <v>8218</v>
      </c>
      <c r="H1347" t="s">
        <v>8223</v>
      </c>
      <c r="I1347" t="s">
        <v>8245</v>
      </c>
      <c r="J1347">
        <v>1405366359</v>
      </c>
      <c r="K1347">
        <v>1402342359</v>
      </c>
      <c r="L1347">
        <f>Table1[[#This Row],[launched_at]]/86400</f>
        <v>16230.814340277779</v>
      </c>
      <c r="M1347" s="5" t="str">
        <f>TEXT(Table1[[#This Row],[div/86400]],"yyyy/mm/dd")</f>
        <v>1944/06/07</v>
      </c>
      <c r="N1347" s="5">
        <f>Table1[[#This Row],[change to date]]+DATE(1970,1,1)</f>
        <v>41799</v>
      </c>
      <c r="O1347" t="b">
        <v>0</v>
      </c>
      <c r="P1347">
        <v>7</v>
      </c>
      <c r="Q1347" t="b">
        <v>1</v>
      </c>
      <c r="R1347" t="s">
        <v>8272</v>
      </c>
    </row>
    <row r="1348" spans="1:18" ht="43.2" x14ac:dyDescent="0.55000000000000004">
      <c r="A1348">
        <v>1346</v>
      </c>
      <c r="B1348" s="3" t="s">
        <v>1347</v>
      </c>
      <c r="C1348" s="3" t="s">
        <v>5456</v>
      </c>
      <c r="D1348" s="10">
        <v>4900</v>
      </c>
      <c r="E1348" s="12">
        <v>7219</v>
      </c>
      <c r="F1348" s="14">
        <f>Table1[[#This Row],[pledged]]/Table1[[#This Row],[goal]]*100</f>
        <v>147.32653061224491</v>
      </c>
      <c r="G1348" t="s">
        <v>8218</v>
      </c>
      <c r="H1348" t="s">
        <v>8223</v>
      </c>
      <c r="I1348" t="s">
        <v>8245</v>
      </c>
      <c r="J1348">
        <v>1372297751</v>
      </c>
      <c r="K1348">
        <v>1369705751</v>
      </c>
      <c r="L1348">
        <f>Table1[[#This Row],[launched_at]]/86400</f>
        <v>15853.075821759259</v>
      </c>
      <c r="M1348" s="5" t="str">
        <f>TEXT(Table1[[#This Row],[div/86400]],"yyyy/mm/dd")</f>
        <v>1943/05/27</v>
      </c>
      <c r="N1348" s="5">
        <f>Table1[[#This Row],[change to date]]+DATE(1970,1,1)</f>
        <v>41422</v>
      </c>
      <c r="O1348" t="b">
        <v>0</v>
      </c>
      <c r="P1348">
        <v>149</v>
      </c>
      <c r="Q1348" t="b">
        <v>1</v>
      </c>
      <c r="R1348" t="s">
        <v>8272</v>
      </c>
    </row>
    <row r="1349" spans="1:18" ht="43.2" x14ac:dyDescent="0.55000000000000004">
      <c r="A1349">
        <v>1347</v>
      </c>
      <c r="B1349" s="3" t="s">
        <v>1348</v>
      </c>
      <c r="C1349" s="3" t="s">
        <v>5457</v>
      </c>
      <c r="D1349" s="10">
        <v>2500</v>
      </c>
      <c r="E1349" s="12">
        <v>2555</v>
      </c>
      <c r="F1349" s="14">
        <f>Table1[[#This Row],[pledged]]/Table1[[#This Row],[goal]]*100</f>
        <v>102.2</v>
      </c>
      <c r="G1349" t="s">
        <v>8218</v>
      </c>
      <c r="H1349" t="s">
        <v>8223</v>
      </c>
      <c r="I1349" t="s">
        <v>8245</v>
      </c>
      <c r="J1349">
        <v>1425741525</v>
      </c>
      <c r="K1349">
        <v>1423149525</v>
      </c>
      <c r="L1349">
        <f>Table1[[#This Row],[launched_at]]/86400</f>
        <v>16471.638020833332</v>
      </c>
      <c r="M1349" s="5" t="str">
        <f>TEXT(Table1[[#This Row],[div/86400]],"yyyy/mm/dd")</f>
        <v>1945/02/03</v>
      </c>
      <c r="N1349" s="5">
        <f>Table1[[#This Row],[change to date]]+DATE(1970,1,1)</f>
        <v>42040</v>
      </c>
      <c r="O1349" t="b">
        <v>0</v>
      </c>
      <c r="P1349">
        <v>31</v>
      </c>
      <c r="Q1349" t="b">
        <v>1</v>
      </c>
      <c r="R1349" t="s">
        <v>8272</v>
      </c>
    </row>
    <row r="1350" spans="1:18" ht="43.2" x14ac:dyDescent="0.55000000000000004">
      <c r="A1350">
        <v>1348</v>
      </c>
      <c r="B1350" s="3" t="s">
        <v>1349</v>
      </c>
      <c r="C1350" s="3" t="s">
        <v>5458</v>
      </c>
      <c r="D1350" s="10">
        <v>5875</v>
      </c>
      <c r="E1350" s="12">
        <v>5985</v>
      </c>
      <c r="F1350" s="14">
        <f>Table1[[#This Row],[pledged]]/Table1[[#This Row],[goal]]*100</f>
        <v>101.8723404255319</v>
      </c>
      <c r="G1350" t="s">
        <v>8218</v>
      </c>
      <c r="H1350" t="s">
        <v>8223</v>
      </c>
      <c r="I1350" t="s">
        <v>8245</v>
      </c>
      <c r="J1350">
        <v>1418904533</v>
      </c>
      <c r="K1350">
        <v>1416485333</v>
      </c>
      <c r="L1350">
        <f>Table1[[#This Row],[launched_at]]/86400</f>
        <v>16394.506168981483</v>
      </c>
      <c r="M1350" s="5" t="str">
        <f>TEXT(Table1[[#This Row],[div/86400]],"yyyy/mm/dd")</f>
        <v>1944/11/18</v>
      </c>
      <c r="N1350" s="5">
        <f>Table1[[#This Row],[change to date]]+DATE(1970,1,1)</f>
        <v>41963</v>
      </c>
      <c r="O1350" t="b">
        <v>0</v>
      </c>
      <c r="P1350">
        <v>26</v>
      </c>
      <c r="Q1350" t="b">
        <v>1</v>
      </c>
      <c r="R1350" t="s">
        <v>8272</v>
      </c>
    </row>
    <row r="1351" spans="1:18" ht="43.2" x14ac:dyDescent="0.55000000000000004">
      <c r="A1351">
        <v>1349</v>
      </c>
      <c r="B1351" s="3" t="s">
        <v>1350</v>
      </c>
      <c r="C1351" s="3" t="s">
        <v>5459</v>
      </c>
      <c r="D1351" s="10">
        <v>5000</v>
      </c>
      <c r="E1351" s="12">
        <v>10210</v>
      </c>
      <c r="F1351" s="14">
        <f>Table1[[#This Row],[pledged]]/Table1[[#This Row],[goal]]*100</f>
        <v>204.2</v>
      </c>
      <c r="G1351" t="s">
        <v>8218</v>
      </c>
      <c r="H1351" t="s">
        <v>8228</v>
      </c>
      <c r="I1351" t="s">
        <v>8250</v>
      </c>
      <c r="J1351">
        <v>1450249140</v>
      </c>
      <c r="K1351">
        <v>1447055935</v>
      </c>
      <c r="L1351">
        <f>Table1[[#This Row],[launched_at]]/86400</f>
        <v>16748.33258101852</v>
      </c>
      <c r="M1351" s="5" t="str">
        <f>TEXT(Table1[[#This Row],[div/86400]],"yyyy/mm/dd")</f>
        <v>1945/11/07</v>
      </c>
      <c r="N1351" s="5">
        <f>Table1[[#This Row],[change to date]]+DATE(1970,1,1)</f>
        <v>42317</v>
      </c>
      <c r="O1351" t="b">
        <v>0</v>
      </c>
      <c r="P1351">
        <v>172</v>
      </c>
      <c r="Q1351" t="b">
        <v>1</v>
      </c>
      <c r="R1351" t="s">
        <v>8272</v>
      </c>
    </row>
    <row r="1352" spans="1:18" ht="43.2" x14ac:dyDescent="0.55000000000000004">
      <c r="A1352">
        <v>1350</v>
      </c>
      <c r="B1352" s="3" t="s">
        <v>1351</v>
      </c>
      <c r="C1352" s="3" t="s">
        <v>5460</v>
      </c>
      <c r="D1352" s="10">
        <v>5000</v>
      </c>
      <c r="E1352" s="12">
        <v>5202.5</v>
      </c>
      <c r="F1352" s="14">
        <f>Table1[[#This Row],[pledged]]/Table1[[#This Row],[goal]]*100</f>
        <v>104.05</v>
      </c>
      <c r="G1352" t="s">
        <v>8218</v>
      </c>
      <c r="H1352" t="s">
        <v>8223</v>
      </c>
      <c r="I1352" t="s">
        <v>8245</v>
      </c>
      <c r="J1352">
        <v>1451089134</v>
      </c>
      <c r="K1352">
        <v>1448497134</v>
      </c>
      <c r="L1352">
        <f>Table1[[#This Row],[launched_at]]/86400</f>
        <v>16765.013125000001</v>
      </c>
      <c r="M1352" s="5" t="str">
        <f>TEXT(Table1[[#This Row],[div/86400]],"yyyy/mm/dd")</f>
        <v>1945/11/24</v>
      </c>
      <c r="N1352" s="5">
        <f>Table1[[#This Row],[change to date]]+DATE(1970,1,1)</f>
        <v>42334</v>
      </c>
      <c r="O1352" t="b">
        <v>0</v>
      </c>
      <c r="P1352">
        <v>78</v>
      </c>
      <c r="Q1352" t="b">
        <v>1</v>
      </c>
      <c r="R1352" t="s">
        <v>8272</v>
      </c>
    </row>
    <row r="1353" spans="1:18" ht="28.8" x14ac:dyDescent="0.55000000000000004">
      <c r="A1353">
        <v>1351</v>
      </c>
      <c r="B1353" s="3" t="s">
        <v>1352</v>
      </c>
      <c r="C1353" s="3" t="s">
        <v>5461</v>
      </c>
      <c r="D1353" s="10">
        <v>20000</v>
      </c>
      <c r="E1353" s="12">
        <v>20253</v>
      </c>
      <c r="F1353" s="14">
        <f>Table1[[#This Row],[pledged]]/Table1[[#This Row],[goal]]*100</f>
        <v>101.265</v>
      </c>
      <c r="G1353" t="s">
        <v>8218</v>
      </c>
      <c r="H1353" t="s">
        <v>8223</v>
      </c>
      <c r="I1353" t="s">
        <v>8245</v>
      </c>
      <c r="J1353">
        <v>1455299144</v>
      </c>
      <c r="K1353">
        <v>1452707144</v>
      </c>
      <c r="L1353">
        <f>Table1[[#This Row],[launched_at]]/86400</f>
        <v>16813.740092592594</v>
      </c>
      <c r="M1353" s="5" t="str">
        <f>TEXT(Table1[[#This Row],[div/86400]],"yyyy/mm/dd")</f>
        <v>1946/01/11</v>
      </c>
      <c r="N1353" s="5">
        <f>Table1[[#This Row],[change to date]]+DATE(1970,1,1)</f>
        <v>42382</v>
      </c>
      <c r="O1353" t="b">
        <v>0</v>
      </c>
      <c r="P1353">
        <v>120</v>
      </c>
      <c r="Q1353" t="b">
        <v>1</v>
      </c>
      <c r="R1353" t="s">
        <v>8272</v>
      </c>
    </row>
    <row r="1354" spans="1:18" ht="43.2" x14ac:dyDescent="0.55000000000000004">
      <c r="A1354">
        <v>1352</v>
      </c>
      <c r="B1354" s="3" t="s">
        <v>1353</v>
      </c>
      <c r="C1354" s="3" t="s">
        <v>5462</v>
      </c>
      <c r="D1354" s="10">
        <v>10000</v>
      </c>
      <c r="E1354" s="12">
        <v>13614</v>
      </c>
      <c r="F1354" s="14">
        <f>Table1[[#This Row],[pledged]]/Table1[[#This Row],[goal]]*100</f>
        <v>136.13999999999999</v>
      </c>
      <c r="G1354" t="s">
        <v>8218</v>
      </c>
      <c r="H1354" t="s">
        <v>8223</v>
      </c>
      <c r="I1354" t="s">
        <v>8245</v>
      </c>
      <c r="J1354">
        <v>1441425540</v>
      </c>
      <c r="K1354">
        <v>1436968366</v>
      </c>
      <c r="L1354">
        <f>Table1[[#This Row],[launched_at]]/86400</f>
        <v>16631.578310185185</v>
      </c>
      <c r="M1354" s="5" t="str">
        <f>TEXT(Table1[[#This Row],[div/86400]],"yyyy/mm/dd")</f>
        <v>1945/07/13</v>
      </c>
      <c r="N1354" s="5">
        <f>Table1[[#This Row],[change to date]]+DATE(1970,1,1)</f>
        <v>42200</v>
      </c>
      <c r="O1354" t="b">
        <v>0</v>
      </c>
      <c r="P1354">
        <v>227</v>
      </c>
      <c r="Q1354" t="b">
        <v>1</v>
      </c>
      <c r="R1354" t="s">
        <v>8272</v>
      </c>
    </row>
    <row r="1355" spans="1:18" ht="28.8" x14ac:dyDescent="0.55000000000000004">
      <c r="A1355">
        <v>1353</v>
      </c>
      <c r="B1355" s="3" t="s">
        <v>1354</v>
      </c>
      <c r="C1355" s="3" t="s">
        <v>5463</v>
      </c>
      <c r="D1355" s="10">
        <v>1000</v>
      </c>
      <c r="E1355" s="12">
        <v>1336</v>
      </c>
      <c r="F1355" s="14">
        <f>Table1[[#This Row],[pledged]]/Table1[[#This Row],[goal]]*100</f>
        <v>133.6</v>
      </c>
      <c r="G1355" t="s">
        <v>8218</v>
      </c>
      <c r="H1355" t="s">
        <v>8223</v>
      </c>
      <c r="I1355" t="s">
        <v>8245</v>
      </c>
      <c r="J1355">
        <v>1362960000</v>
      </c>
      <c r="K1355">
        <v>1359946188</v>
      </c>
      <c r="L1355">
        <f>Table1[[#This Row],[launched_at]]/86400</f>
        <v>15740.117916666666</v>
      </c>
      <c r="M1355" s="5" t="str">
        <f>TEXT(Table1[[#This Row],[div/86400]],"yyyy/mm/dd")</f>
        <v>1943/02/03</v>
      </c>
      <c r="N1355" s="5">
        <f>Table1[[#This Row],[change to date]]+DATE(1970,1,1)</f>
        <v>41309</v>
      </c>
      <c r="O1355" t="b">
        <v>0</v>
      </c>
      <c r="P1355">
        <v>42</v>
      </c>
      <c r="Q1355" t="b">
        <v>1</v>
      </c>
      <c r="R1355" t="s">
        <v>8272</v>
      </c>
    </row>
    <row r="1356" spans="1:18" ht="43.2" x14ac:dyDescent="0.55000000000000004">
      <c r="A1356">
        <v>1354</v>
      </c>
      <c r="B1356" s="3" t="s">
        <v>1355</v>
      </c>
      <c r="C1356" s="3" t="s">
        <v>5464</v>
      </c>
      <c r="D1356" s="10">
        <v>1200</v>
      </c>
      <c r="E1356" s="12">
        <v>1563</v>
      </c>
      <c r="F1356" s="14">
        <f>Table1[[#This Row],[pledged]]/Table1[[#This Row],[goal]]*100</f>
        <v>130.25</v>
      </c>
      <c r="G1356" t="s">
        <v>8218</v>
      </c>
      <c r="H1356" t="s">
        <v>8224</v>
      </c>
      <c r="I1356" t="s">
        <v>8246</v>
      </c>
      <c r="J1356">
        <v>1465672979</v>
      </c>
      <c r="K1356">
        <v>1463080979</v>
      </c>
      <c r="L1356">
        <f>Table1[[#This Row],[launched_at]]/86400</f>
        <v>16933.807627314814</v>
      </c>
      <c r="M1356" s="5" t="str">
        <f>TEXT(Table1[[#This Row],[div/86400]],"yyyy/mm/dd")</f>
        <v>1946/05/11</v>
      </c>
      <c r="N1356" s="5">
        <f>Table1[[#This Row],[change to date]]+DATE(1970,1,1)</f>
        <v>42502</v>
      </c>
      <c r="O1356" t="b">
        <v>0</v>
      </c>
      <c r="P1356">
        <v>64</v>
      </c>
      <c r="Q1356" t="b">
        <v>1</v>
      </c>
      <c r="R1356" t="s">
        <v>8272</v>
      </c>
    </row>
    <row r="1357" spans="1:18" ht="43.2" x14ac:dyDescent="0.55000000000000004">
      <c r="A1357">
        <v>1355</v>
      </c>
      <c r="B1357" s="3" t="s">
        <v>1356</v>
      </c>
      <c r="C1357" s="3" t="s">
        <v>5465</v>
      </c>
      <c r="D1357" s="10">
        <v>2500</v>
      </c>
      <c r="E1357" s="12">
        <v>3067</v>
      </c>
      <c r="F1357" s="14">
        <f>Table1[[#This Row],[pledged]]/Table1[[#This Row],[goal]]*100</f>
        <v>122.67999999999999</v>
      </c>
      <c r="G1357" t="s">
        <v>8218</v>
      </c>
      <c r="H1357" t="s">
        <v>8224</v>
      </c>
      <c r="I1357" t="s">
        <v>8246</v>
      </c>
      <c r="J1357">
        <v>1354269600</v>
      </c>
      <c r="K1357">
        <v>1351663605</v>
      </c>
      <c r="L1357">
        <f>Table1[[#This Row],[launched_at]]/86400</f>
        <v>15644.254687500001</v>
      </c>
      <c r="M1357" s="5" t="str">
        <f>TEXT(Table1[[#This Row],[div/86400]],"yyyy/mm/dd")</f>
        <v>1942/10/30</v>
      </c>
      <c r="N1357" s="5">
        <f>Table1[[#This Row],[change to date]]+DATE(1970,1,1)</f>
        <v>41213</v>
      </c>
      <c r="O1357" t="b">
        <v>0</v>
      </c>
      <c r="P1357">
        <v>121</v>
      </c>
      <c r="Q1357" t="b">
        <v>1</v>
      </c>
      <c r="R1357" t="s">
        <v>8272</v>
      </c>
    </row>
    <row r="1358" spans="1:18" ht="43.2" x14ac:dyDescent="0.55000000000000004">
      <c r="A1358">
        <v>1356</v>
      </c>
      <c r="B1358" s="3" t="s">
        <v>1357</v>
      </c>
      <c r="C1358" s="3" t="s">
        <v>5466</v>
      </c>
      <c r="D1358" s="10">
        <v>3400</v>
      </c>
      <c r="E1358" s="12">
        <v>6215.56</v>
      </c>
      <c r="F1358" s="14">
        <f>Table1[[#This Row],[pledged]]/Table1[[#This Row],[goal]]*100</f>
        <v>182.81058823529412</v>
      </c>
      <c r="G1358" t="s">
        <v>8218</v>
      </c>
      <c r="H1358" t="s">
        <v>8223</v>
      </c>
      <c r="I1358" t="s">
        <v>8245</v>
      </c>
      <c r="J1358">
        <v>1372985760</v>
      </c>
      <c r="K1358">
        <v>1370393760</v>
      </c>
      <c r="L1358">
        <f>Table1[[#This Row],[launched_at]]/86400</f>
        <v>15861.038888888888</v>
      </c>
      <c r="M1358" s="5" t="str">
        <f>TEXT(Table1[[#This Row],[div/86400]],"yyyy/mm/dd")</f>
        <v>1943/06/04</v>
      </c>
      <c r="N1358" s="5">
        <f>Table1[[#This Row],[change to date]]+DATE(1970,1,1)</f>
        <v>41430</v>
      </c>
      <c r="O1358" t="b">
        <v>0</v>
      </c>
      <c r="P1358">
        <v>87</v>
      </c>
      <c r="Q1358" t="b">
        <v>1</v>
      </c>
      <c r="R1358" t="s">
        <v>8272</v>
      </c>
    </row>
    <row r="1359" spans="1:18" ht="43.2" x14ac:dyDescent="0.55000000000000004">
      <c r="A1359">
        <v>1357</v>
      </c>
      <c r="B1359" s="3" t="s">
        <v>1358</v>
      </c>
      <c r="C1359" s="3" t="s">
        <v>5467</v>
      </c>
      <c r="D1359" s="10">
        <v>2000</v>
      </c>
      <c r="E1359" s="12">
        <v>2506</v>
      </c>
      <c r="F1359" s="14">
        <f>Table1[[#This Row],[pledged]]/Table1[[#This Row],[goal]]*100</f>
        <v>125.29999999999998</v>
      </c>
      <c r="G1359" t="s">
        <v>8218</v>
      </c>
      <c r="H1359" t="s">
        <v>8223</v>
      </c>
      <c r="I1359" t="s">
        <v>8245</v>
      </c>
      <c r="J1359">
        <v>1362117540</v>
      </c>
      <c r="K1359">
        <v>1359587137</v>
      </c>
      <c r="L1359">
        <f>Table1[[#This Row],[launched_at]]/86400</f>
        <v>15735.962233796296</v>
      </c>
      <c r="M1359" s="5" t="str">
        <f>TEXT(Table1[[#This Row],[div/86400]],"yyyy/mm/dd")</f>
        <v>1943/01/29</v>
      </c>
      <c r="N1359" s="5">
        <f>Table1[[#This Row],[change to date]]+DATE(1970,1,1)</f>
        <v>41304</v>
      </c>
      <c r="O1359" t="b">
        <v>0</v>
      </c>
      <c r="P1359">
        <v>65</v>
      </c>
      <c r="Q1359" t="b">
        <v>1</v>
      </c>
      <c r="R1359" t="s">
        <v>8272</v>
      </c>
    </row>
    <row r="1360" spans="1:18" ht="43.2" x14ac:dyDescent="0.55000000000000004">
      <c r="A1360">
        <v>1358</v>
      </c>
      <c r="B1360" s="3" t="s">
        <v>1359</v>
      </c>
      <c r="C1360" s="3" t="s">
        <v>5468</v>
      </c>
      <c r="D1360" s="10">
        <v>3000</v>
      </c>
      <c r="E1360" s="12">
        <v>3350</v>
      </c>
      <c r="F1360" s="14">
        <f>Table1[[#This Row],[pledged]]/Table1[[#This Row],[goal]]*100</f>
        <v>111.66666666666667</v>
      </c>
      <c r="G1360" t="s">
        <v>8218</v>
      </c>
      <c r="H1360" t="s">
        <v>8223</v>
      </c>
      <c r="I1360" t="s">
        <v>8245</v>
      </c>
      <c r="J1360">
        <v>1309009323</v>
      </c>
      <c r="K1360">
        <v>1306417323</v>
      </c>
      <c r="L1360">
        <f>Table1[[#This Row],[launched_at]]/86400</f>
        <v>15120.570868055556</v>
      </c>
      <c r="M1360" s="5" t="str">
        <f>TEXT(Table1[[#This Row],[div/86400]],"yyyy/mm/dd")</f>
        <v>1941/05/24</v>
      </c>
      <c r="N1360" s="5">
        <f>Table1[[#This Row],[change to date]]+DATE(1970,1,1)</f>
        <v>40689</v>
      </c>
      <c r="O1360" t="b">
        <v>0</v>
      </c>
      <c r="P1360">
        <v>49</v>
      </c>
      <c r="Q1360" t="b">
        <v>1</v>
      </c>
      <c r="R1360" t="s">
        <v>8272</v>
      </c>
    </row>
    <row r="1361" spans="1:18" ht="43.2" x14ac:dyDescent="0.55000000000000004">
      <c r="A1361">
        <v>1359</v>
      </c>
      <c r="B1361" s="3" t="s">
        <v>1360</v>
      </c>
      <c r="C1361" s="3" t="s">
        <v>5469</v>
      </c>
      <c r="D1361" s="10">
        <v>660</v>
      </c>
      <c r="E1361" s="12">
        <v>764</v>
      </c>
      <c r="F1361" s="14">
        <f>Table1[[#This Row],[pledged]]/Table1[[#This Row],[goal]]*100</f>
        <v>115.75757575757575</v>
      </c>
      <c r="G1361" t="s">
        <v>8218</v>
      </c>
      <c r="H1361" t="s">
        <v>8223</v>
      </c>
      <c r="I1361" t="s">
        <v>8245</v>
      </c>
      <c r="J1361">
        <v>1309980790</v>
      </c>
      <c r="K1361">
        <v>1304623990</v>
      </c>
      <c r="L1361">
        <f>Table1[[#This Row],[launched_at]]/86400</f>
        <v>15099.814699074073</v>
      </c>
      <c r="M1361" s="5" t="str">
        <f>TEXT(Table1[[#This Row],[div/86400]],"yyyy/mm/dd")</f>
        <v>1941/05/03</v>
      </c>
      <c r="N1361" s="5">
        <f>Table1[[#This Row],[change to date]]+DATE(1970,1,1)</f>
        <v>40668</v>
      </c>
      <c r="O1361" t="b">
        <v>0</v>
      </c>
      <c r="P1361">
        <v>19</v>
      </c>
      <c r="Q1361" t="b">
        <v>1</v>
      </c>
      <c r="R1361" t="s">
        <v>8272</v>
      </c>
    </row>
    <row r="1362" spans="1:18" ht="28.8" x14ac:dyDescent="0.55000000000000004">
      <c r="A1362">
        <v>1360</v>
      </c>
      <c r="B1362" s="3" t="s">
        <v>1361</v>
      </c>
      <c r="C1362" s="3" t="s">
        <v>5470</v>
      </c>
      <c r="D1362" s="10">
        <v>1500</v>
      </c>
      <c r="E1362" s="12">
        <v>2598</v>
      </c>
      <c r="F1362" s="14">
        <f>Table1[[#This Row],[pledged]]/Table1[[#This Row],[goal]]*100</f>
        <v>173.2</v>
      </c>
      <c r="G1362" t="s">
        <v>8218</v>
      </c>
      <c r="H1362" t="s">
        <v>8223</v>
      </c>
      <c r="I1362" t="s">
        <v>8245</v>
      </c>
      <c r="J1362">
        <v>1343943420</v>
      </c>
      <c r="K1362">
        <v>1341524220</v>
      </c>
      <c r="L1362">
        <f>Table1[[#This Row],[launched_at]]/86400</f>
        <v>15526.900694444445</v>
      </c>
      <c r="M1362" s="5" t="str">
        <f>TEXT(Table1[[#This Row],[div/86400]],"yyyy/mm/dd")</f>
        <v>1942/07/04</v>
      </c>
      <c r="N1362" s="5">
        <f>Table1[[#This Row],[change to date]]+DATE(1970,1,1)</f>
        <v>41095</v>
      </c>
      <c r="O1362" t="b">
        <v>0</v>
      </c>
      <c r="P1362">
        <v>81</v>
      </c>
      <c r="Q1362" t="b">
        <v>1</v>
      </c>
      <c r="R1362" t="s">
        <v>8272</v>
      </c>
    </row>
    <row r="1363" spans="1:18" ht="43.2" x14ac:dyDescent="0.55000000000000004">
      <c r="A1363">
        <v>1361</v>
      </c>
      <c r="B1363" s="3" t="s">
        <v>1362</v>
      </c>
      <c r="C1363" s="3" t="s">
        <v>5471</v>
      </c>
      <c r="D1363" s="10">
        <v>6000</v>
      </c>
      <c r="E1363" s="12">
        <v>7559</v>
      </c>
      <c r="F1363" s="14">
        <f>Table1[[#This Row],[pledged]]/Table1[[#This Row],[goal]]*100</f>
        <v>125.98333333333333</v>
      </c>
      <c r="G1363" t="s">
        <v>8218</v>
      </c>
      <c r="H1363" t="s">
        <v>8224</v>
      </c>
      <c r="I1363" t="s">
        <v>8246</v>
      </c>
      <c r="J1363">
        <v>1403370772</v>
      </c>
      <c r="K1363">
        <v>1400778772</v>
      </c>
      <c r="L1363">
        <f>Table1[[#This Row],[launched_at]]/86400</f>
        <v>16212.717268518518</v>
      </c>
      <c r="M1363" s="5" t="str">
        <f>TEXT(Table1[[#This Row],[div/86400]],"yyyy/mm/dd")</f>
        <v>1944/05/20</v>
      </c>
      <c r="N1363" s="5">
        <f>Table1[[#This Row],[change to date]]+DATE(1970,1,1)</f>
        <v>41781</v>
      </c>
      <c r="O1363" t="b">
        <v>0</v>
      </c>
      <c r="P1363">
        <v>264</v>
      </c>
      <c r="Q1363" t="b">
        <v>1</v>
      </c>
      <c r="R1363" t="s">
        <v>8272</v>
      </c>
    </row>
    <row r="1364" spans="1:18" ht="28.8" x14ac:dyDescent="0.55000000000000004">
      <c r="A1364">
        <v>1362</v>
      </c>
      <c r="B1364" s="3" t="s">
        <v>1363</v>
      </c>
      <c r="C1364" s="3" t="s">
        <v>5472</v>
      </c>
      <c r="D1364" s="10">
        <v>1000</v>
      </c>
      <c r="E1364" s="12">
        <v>1091</v>
      </c>
      <c r="F1364" s="14">
        <f>Table1[[#This Row],[pledged]]/Table1[[#This Row],[goal]]*100</f>
        <v>109.1</v>
      </c>
      <c r="G1364" t="s">
        <v>8218</v>
      </c>
      <c r="H1364" t="s">
        <v>8223</v>
      </c>
      <c r="I1364" t="s">
        <v>8245</v>
      </c>
      <c r="J1364">
        <v>1378592731</v>
      </c>
      <c r="K1364">
        <v>1373408731</v>
      </c>
      <c r="L1364">
        <f>Table1[[#This Row],[launched_at]]/86400</f>
        <v>15895.934386574074</v>
      </c>
      <c r="M1364" s="5" t="str">
        <f>TEXT(Table1[[#This Row],[div/86400]],"yyyy/mm/dd")</f>
        <v>1943/07/08</v>
      </c>
      <c r="N1364" s="5">
        <f>Table1[[#This Row],[change to date]]+DATE(1970,1,1)</f>
        <v>41464</v>
      </c>
      <c r="O1364" t="b">
        <v>0</v>
      </c>
      <c r="P1364">
        <v>25</v>
      </c>
      <c r="Q1364" t="b">
        <v>1</v>
      </c>
      <c r="R1364" t="s">
        <v>8272</v>
      </c>
    </row>
    <row r="1365" spans="1:18" ht="43.2" x14ac:dyDescent="0.55000000000000004">
      <c r="A1365">
        <v>1363</v>
      </c>
      <c r="B1365" s="3" t="s">
        <v>1364</v>
      </c>
      <c r="C1365" s="3" t="s">
        <v>5473</v>
      </c>
      <c r="D1365" s="10">
        <v>200</v>
      </c>
      <c r="E1365" s="12">
        <v>200</v>
      </c>
      <c r="F1365" s="14">
        <f>Table1[[#This Row],[pledged]]/Table1[[#This Row],[goal]]*100</f>
        <v>100</v>
      </c>
      <c r="G1365" t="s">
        <v>8218</v>
      </c>
      <c r="H1365" t="s">
        <v>8223</v>
      </c>
      <c r="I1365" t="s">
        <v>8245</v>
      </c>
      <c r="J1365">
        <v>1455523140</v>
      </c>
      <c r="K1365">
        <v>1453925727</v>
      </c>
      <c r="L1365">
        <f>Table1[[#This Row],[launched_at]]/86400</f>
        <v>16827.8440625</v>
      </c>
      <c r="M1365" s="5" t="str">
        <f>TEXT(Table1[[#This Row],[div/86400]],"yyyy/mm/dd")</f>
        <v>1946/01/25</v>
      </c>
      <c r="N1365" s="5">
        <f>Table1[[#This Row],[change to date]]+DATE(1970,1,1)</f>
        <v>42396</v>
      </c>
      <c r="O1365" t="b">
        <v>0</v>
      </c>
      <c r="P1365">
        <v>5</v>
      </c>
      <c r="Q1365" t="b">
        <v>1</v>
      </c>
      <c r="R1365" t="s">
        <v>8272</v>
      </c>
    </row>
    <row r="1366" spans="1:18" ht="43.2" x14ac:dyDescent="0.55000000000000004">
      <c r="A1366">
        <v>1364</v>
      </c>
      <c r="B1366" s="3" t="s">
        <v>1365</v>
      </c>
      <c r="C1366" s="3" t="s">
        <v>5474</v>
      </c>
      <c r="D1366" s="10">
        <v>42000</v>
      </c>
      <c r="E1366" s="12">
        <v>49830</v>
      </c>
      <c r="F1366" s="14">
        <f>Table1[[#This Row],[pledged]]/Table1[[#This Row],[goal]]*100</f>
        <v>118.64285714285714</v>
      </c>
      <c r="G1366" t="s">
        <v>8218</v>
      </c>
      <c r="H1366" t="s">
        <v>8231</v>
      </c>
      <c r="I1366" t="s">
        <v>8252</v>
      </c>
      <c r="J1366">
        <v>1420648906</v>
      </c>
      <c r="K1366">
        <v>1415464906</v>
      </c>
      <c r="L1366">
        <f>Table1[[#This Row],[launched_at]]/86400</f>
        <v>16382.695671296296</v>
      </c>
      <c r="M1366" s="5" t="str">
        <f>TEXT(Table1[[#This Row],[div/86400]],"yyyy/mm/dd")</f>
        <v>1944/11/06</v>
      </c>
      <c r="N1366" s="5">
        <f>Table1[[#This Row],[change to date]]+DATE(1970,1,1)</f>
        <v>41951</v>
      </c>
      <c r="O1366" t="b">
        <v>0</v>
      </c>
      <c r="P1366">
        <v>144</v>
      </c>
      <c r="Q1366" t="b">
        <v>1</v>
      </c>
      <c r="R1366" t="s">
        <v>8274</v>
      </c>
    </row>
    <row r="1367" spans="1:18" ht="43.2" x14ac:dyDescent="0.55000000000000004">
      <c r="A1367">
        <v>1365</v>
      </c>
      <c r="B1367" s="3" t="s">
        <v>1366</v>
      </c>
      <c r="C1367" s="3" t="s">
        <v>5475</v>
      </c>
      <c r="D1367" s="10">
        <v>7500</v>
      </c>
      <c r="E1367" s="12">
        <v>7520</v>
      </c>
      <c r="F1367" s="14">
        <f>Table1[[#This Row],[pledged]]/Table1[[#This Row],[goal]]*100</f>
        <v>100.26666666666667</v>
      </c>
      <c r="G1367" t="s">
        <v>8218</v>
      </c>
      <c r="H1367" t="s">
        <v>8223</v>
      </c>
      <c r="I1367" t="s">
        <v>8245</v>
      </c>
      <c r="J1367">
        <v>1426523752</v>
      </c>
      <c r="K1367">
        <v>1423935352</v>
      </c>
      <c r="L1367">
        <f>Table1[[#This Row],[launched_at]]/86400</f>
        <v>16480.733240740741</v>
      </c>
      <c r="M1367" s="5" t="str">
        <f>TEXT(Table1[[#This Row],[div/86400]],"yyyy/mm/dd")</f>
        <v>1945/02/12</v>
      </c>
      <c r="N1367" s="5">
        <f>Table1[[#This Row],[change to date]]+DATE(1970,1,1)</f>
        <v>42049</v>
      </c>
      <c r="O1367" t="b">
        <v>0</v>
      </c>
      <c r="P1367">
        <v>92</v>
      </c>
      <c r="Q1367" t="b">
        <v>1</v>
      </c>
      <c r="R1367" t="s">
        <v>8274</v>
      </c>
    </row>
    <row r="1368" spans="1:18" x14ac:dyDescent="0.55000000000000004">
      <c r="A1368">
        <v>1366</v>
      </c>
      <c r="B1368" s="3" t="s">
        <v>1367</v>
      </c>
      <c r="C1368" s="3" t="s">
        <v>5476</v>
      </c>
      <c r="D1368" s="10">
        <v>7500</v>
      </c>
      <c r="E1368" s="12">
        <v>9486.69</v>
      </c>
      <c r="F1368" s="14">
        <f>Table1[[#This Row],[pledged]]/Table1[[#This Row],[goal]]*100</f>
        <v>126.48920000000001</v>
      </c>
      <c r="G1368" t="s">
        <v>8218</v>
      </c>
      <c r="H1368" t="s">
        <v>8223</v>
      </c>
      <c r="I1368" t="s">
        <v>8245</v>
      </c>
      <c r="J1368">
        <v>1417049663</v>
      </c>
      <c r="K1368">
        <v>1413158063</v>
      </c>
      <c r="L1368">
        <f>Table1[[#This Row],[launched_at]]/86400</f>
        <v>16355.996099537037</v>
      </c>
      <c r="M1368" s="5" t="str">
        <f>TEXT(Table1[[#This Row],[div/86400]],"yyyy/mm/dd")</f>
        <v>1944/10/10</v>
      </c>
      <c r="N1368" s="5">
        <f>Table1[[#This Row],[change to date]]+DATE(1970,1,1)</f>
        <v>41924</v>
      </c>
      <c r="O1368" t="b">
        <v>0</v>
      </c>
      <c r="P1368">
        <v>147</v>
      </c>
      <c r="Q1368" t="b">
        <v>1</v>
      </c>
      <c r="R1368" t="s">
        <v>8274</v>
      </c>
    </row>
    <row r="1369" spans="1:18" ht="43.2" x14ac:dyDescent="0.55000000000000004">
      <c r="A1369">
        <v>1367</v>
      </c>
      <c r="B1369" s="3" t="s">
        <v>1368</v>
      </c>
      <c r="C1369" s="3" t="s">
        <v>5477</v>
      </c>
      <c r="D1369" s="10">
        <v>5000</v>
      </c>
      <c r="E1369" s="12">
        <v>5713</v>
      </c>
      <c r="F1369" s="14">
        <f>Table1[[#This Row],[pledged]]/Table1[[#This Row],[goal]]*100</f>
        <v>114.26</v>
      </c>
      <c r="G1369" t="s">
        <v>8218</v>
      </c>
      <c r="H1369" t="s">
        <v>8223</v>
      </c>
      <c r="I1369" t="s">
        <v>8245</v>
      </c>
      <c r="J1369">
        <v>1447463050</v>
      </c>
      <c r="K1369">
        <v>1444867450</v>
      </c>
      <c r="L1369">
        <f>Table1[[#This Row],[launched_at]]/86400</f>
        <v>16723.002893518518</v>
      </c>
      <c r="M1369" s="5" t="str">
        <f>TEXT(Table1[[#This Row],[div/86400]],"yyyy/mm/dd")</f>
        <v>1945/10/13</v>
      </c>
      <c r="N1369" s="5">
        <f>Table1[[#This Row],[change to date]]+DATE(1970,1,1)</f>
        <v>42292</v>
      </c>
      <c r="O1369" t="b">
        <v>0</v>
      </c>
      <c r="P1369">
        <v>90</v>
      </c>
      <c r="Q1369" t="b">
        <v>1</v>
      </c>
      <c r="R1369" t="s">
        <v>8274</v>
      </c>
    </row>
    <row r="1370" spans="1:18" ht="43.2" x14ac:dyDescent="0.55000000000000004">
      <c r="A1370">
        <v>1368</v>
      </c>
      <c r="B1370" s="3" t="s">
        <v>1369</v>
      </c>
      <c r="C1370" s="3" t="s">
        <v>5478</v>
      </c>
      <c r="D1370" s="10">
        <v>5000</v>
      </c>
      <c r="E1370" s="12">
        <v>5535</v>
      </c>
      <c r="F1370" s="14">
        <f>Table1[[#This Row],[pledged]]/Table1[[#This Row],[goal]]*100</f>
        <v>110.7</v>
      </c>
      <c r="G1370" t="s">
        <v>8218</v>
      </c>
      <c r="H1370" t="s">
        <v>8223</v>
      </c>
      <c r="I1370" t="s">
        <v>8245</v>
      </c>
      <c r="J1370">
        <v>1434342894</v>
      </c>
      <c r="K1370">
        <v>1432269294</v>
      </c>
      <c r="L1370">
        <f>Table1[[#This Row],[launched_at]]/86400</f>
        <v>16577.190902777777</v>
      </c>
      <c r="M1370" s="5" t="str">
        <f>TEXT(Table1[[#This Row],[div/86400]],"yyyy/mm/dd")</f>
        <v>1945/05/20</v>
      </c>
      <c r="N1370" s="5">
        <f>Table1[[#This Row],[change to date]]+DATE(1970,1,1)</f>
        <v>42146</v>
      </c>
      <c r="O1370" t="b">
        <v>0</v>
      </c>
      <c r="P1370">
        <v>87</v>
      </c>
      <c r="Q1370" t="b">
        <v>1</v>
      </c>
      <c r="R1370" t="s">
        <v>8274</v>
      </c>
    </row>
    <row r="1371" spans="1:18" ht="43.2" x14ac:dyDescent="0.55000000000000004">
      <c r="A1371">
        <v>1369</v>
      </c>
      <c r="B1371" s="3" t="s">
        <v>1370</v>
      </c>
      <c r="C1371" s="3" t="s">
        <v>5479</v>
      </c>
      <c r="D1371" s="10">
        <v>32360</v>
      </c>
      <c r="E1371" s="12">
        <v>34090.629999999997</v>
      </c>
      <c r="F1371" s="14">
        <f>Table1[[#This Row],[pledged]]/Table1[[#This Row],[goal]]*100</f>
        <v>105.34805315203954</v>
      </c>
      <c r="G1371" t="s">
        <v>8218</v>
      </c>
      <c r="H1371" t="s">
        <v>8223</v>
      </c>
      <c r="I1371" t="s">
        <v>8245</v>
      </c>
      <c r="J1371">
        <v>1397225746</v>
      </c>
      <c r="K1371">
        <v>1394633746</v>
      </c>
      <c r="L1371">
        <f>Table1[[#This Row],[launched_at]]/86400</f>
        <v>16141.594282407408</v>
      </c>
      <c r="M1371" s="5" t="str">
        <f>TEXT(Table1[[#This Row],[div/86400]],"yyyy/mm/dd")</f>
        <v>1944/03/10</v>
      </c>
      <c r="N1371" s="5">
        <f>Table1[[#This Row],[change to date]]+DATE(1970,1,1)</f>
        <v>41710</v>
      </c>
      <c r="O1371" t="b">
        <v>0</v>
      </c>
      <c r="P1371">
        <v>406</v>
      </c>
      <c r="Q1371" t="b">
        <v>1</v>
      </c>
      <c r="R1371" t="s">
        <v>8274</v>
      </c>
    </row>
    <row r="1372" spans="1:18" ht="28.8" x14ac:dyDescent="0.55000000000000004">
      <c r="A1372">
        <v>1370</v>
      </c>
      <c r="B1372" s="3" t="s">
        <v>1371</v>
      </c>
      <c r="C1372" s="3" t="s">
        <v>5480</v>
      </c>
      <c r="D1372" s="10">
        <v>1500</v>
      </c>
      <c r="E1372" s="12">
        <v>1555</v>
      </c>
      <c r="F1372" s="14">
        <f>Table1[[#This Row],[pledged]]/Table1[[#This Row],[goal]]*100</f>
        <v>103.66666666666666</v>
      </c>
      <c r="G1372" t="s">
        <v>8218</v>
      </c>
      <c r="H1372" t="s">
        <v>8223</v>
      </c>
      <c r="I1372" t="s">
        <v>8245</v>
      </c>
      <c r="J1372">
        <v>1381881890</v>
      </c>
      <c r="K1372">
        <v>1380585890</v>
      </c>
      <c r="L1372">
        <f>Table1[[#This Row],[launched_at]]/86400</f>
        <v>15979.003356481482</v>
      </c>
      <c r="M1372" s="5" t="str">
        <f>TEXT(Table1[[#This Row],[div/86400]],"yyyy/mm/dd")</f>
        <v>1943/09/30</v>
      </c>
      <c r="N1372" s="5">
        <f>Table1[[#This Row],[change to date]]+DATE(1970,1,1)</f>
        <v>41548</v>
      </c>
      <c r="O1372" t="b">
        <v>0</v>
      </c>
      <c r="P1372">
        <v>20</v>
      </c>
      <c r="Q1372" t="b">
        <v>1</v>
      </c>
      <c r="R1372" t="s">
        <v>8274</v>
      </c>
    </row>
    <row r="1373" spans="1:18" ht="43.2" x14ac:dyDescent="0.55000000000000004">
      <c r="A1373">
        <v>1371</v>
      </c>
      <c r="B1373" s="3" t="s">
        <v>1372</v>
      </c>
      <c r="C1373" s="3" t="s">
        <v>5481</v>
      </c>
      <c r="D1373" s="10">
        <v>6999</v>
      </c>
      <c r="E1373" s="12">
        <v>7495</v>
      </c>
      <c r="F1373" s="14">
        <f>Table1[[#This Row],[pledged]]/Table1[[#This Row],[goal]]*100</f>
        <v>107.08672667523933</v>
      </c>
      <c r="G1373" t="s">
        <v>8218</v>
      </c>
      <c r="H1373" t="s">
        <v>8223</v>
      </c>
      <c r="I1373" t="s">
        <v>8245</v>
      </c>
      <c r="J1373">
        <v>1431022342</v>
      </c>
      <c r="K1373">
        <v>1428430342</v>
      </c>
      <c r="L1373">
        <f>Table1[[#This Row],[launched_at]]/86400</f>
        <v>16532.758587962962</v>
      </c>
      <c r="M1373" s="5" t="str">
        <f>TEXT(Table1[[#This Row],[div/86400]],"yyyy/mm/dd")</f>
        <v>1945/04/05</v>
      </c>
      <c r="N1373" s="5">
        <f>Table1[[#This Row],[change to date]]+DATE(1970,1,1)</f>
        <v>42101</v>
      </c>
      <c r="O1373" t="b">
        <v>0</v>
      </c>
      <c r="P1373">
        <v>70</v>
      </c>
      <c r="Q1373" t="b">
        <v>1</v>
      </c>
      <c r="R1373" t="s">
        <v>8274</v>
      </c>
    </row>
    <row r="1374" spans="1:18" x14ac:dyDescent="0.55000000000000004">
      <c r="A1374">
        <v>1372</v>
      </c>
      <c r="B1374" s="3" t="s">
        <v>1373</v>
      </c>
      <c r="C1374" s="3" t="s">
        <v>5482</v>
      </c>
      <c r="D1374" s="10">
        <v>500</v>
      </c>
      <c r="E1374" s="12">
        <v>620</v>
      </c>
      <c r="F1374" s="14">
        <f>Table1[[#This Row],[pledged]]/Table1[[#This Row],[goal]]*100</f>
        <v>124</v>
      </c>
      <c r="G1374" t="s">
        <v>8218</v>
      </c>
      <c r="H1374" t="s">
        <v>8223</v>
      </c>
      <c r="I1374" t="s">
        <v>8245</v>
      </c>
      <c r="J1374">
        <v>1342115132</v>
      </c>
      <c r="K1374">
        <v>1339523132</v>
      </c>
      <c r="L1374">
        <f>Table1[[#This Row],[launched_at]]/86400</f>
        <v>15503.739953703704</v>
      </c>
      <c r="M1374" s="5" t="str">
        <f>TEXT(Table1[[#This Row],[div/86400]],"yyyy/mm/dd")</f>
        <v>1942/06/11</v>
      </c>
      <c r="N1374" s="5">
        <f>Table1[[#This Row],[change to date]]+DATE(1970,1,1)</f>
        <v>41072</v>
      </c>
      <c r="O1374" t="b">
        <v>0</v>
      </c>
      <c r="P1374">
        <v>16</v>
      </c>
      <c r="Q1374" t="b">
        <v>1</v>
      </c>
      <c r="R1374" t="s">
        <v>8274</v>
      </c>
    </row>
    <row r="1375" spans="1:18" ht="28.8" x14ac:dyDescent="0.55000000000000004">
      <c r="A1375">
        <v>1373</v>
      </c>
      <c r="B1375" s="3" t="s">
        <v>1374</v>
      </c>
      <c r="C1375" s="3" t="s">
        <v>5483</v>
      </c>
      <c r="D1375" s="10">
        <v>10000</v>
      </c>
      <c r="E1375" s="12">
        <v>10501</v>
      </c>
      <c r="F1375" s="14">
        <f>Table1[[#This Row],[pledged]]/Table1[[#This Row],[goal]]*100</f>
        <v>105.01</v>
      </c>
      <c r="G1375" t="s">
        <v>8218</v>
      </c>
      <c r="H1375" t="s">
        <v>8223</v>
      </c>
      <c r="I1375" t="s">
        <v>8245</v>
      </c>
      <c r="J1375">
        <v>1483138233</v>
      </c>
      <c r="K1375">
        <v>1480546233</v>
      </c>
      <c r="L1375">
        <f>Table1[[#This Row],[launched_at]]/86400</f>
        <v>17135.951770833333</v>
      </c>
      <c r="M1375" s="5" t="str">
        <f>TEXT(Table1[[#This Row],[div/86400]],"yyyy/mm/dd")</f>
        <v>1946/11/29</v>
      </c>
      <c r="N1375" s="5">
        <f>Table1[[#This Row],[change to date]]+DATE(1970,1,1)</f>
        <v>42704</v>
      </c>
      <c r="O1375" t="b">
        <v>0</v>
      </c>
      <c r="P1375">
        <v>52</v>
      </c>
      <c r="Q1375" t="b">
        <v>1</v>
      </c>
      <c r="R1375" t="s">
        <v>8274</v>
      </c>
    </row>
    <row r="1376" spans="1:18" ht="43.2" x14ac:dyDescent="0.55000000000000004">
      <c r="A1376">
        <v>1374</v>
      </c>
      <c r="B1376" s="3" t="s">
        <v>1375</v>
      </c>
      <c r="C1376" s="3" t="s">
        <v>5484</v>
      </c>
      <c r="D1376" s="10">
        <v>1500</v>
      </c>
      <c r="E1376" s="12">
        <v>2842</v>
      </c>
      <c r="F1376" s="14">
        <f>Table1[[#This Row],[pledged]]/Table1[[#This Row],[goal]]*100</f>
        <v>189.46666666666667</v>
      </c>
      <c r="G1376" t="s">
        <v>8218</v>
      </c>
      <c r="H1376" t="s">
        <v>8223</v>
      </c>
      <c r="I1376" t="s">
        <v>8245</v>
      </c>
      <c r="J1376">
        <v>1458874388</v>
      </c>
      <c r="K1376">
        <v>1456285988</v>
      </c>
      <c r="L1376">
        <f>Table1[[#This Row],[launched_at]]/86400</f>
        <v>16855.161898148148</v>
      </c>
      <c r="M1376" s="5" t="str">
        <f>TEXT(Table1[[#This Row],[div/86400]],"yyyy/mm/dd")</f>
        <v>1946/02/22</v>
      </c>
      <c r="N1376" s="5">
        <f>Table1[[#This Row],[change to date]]+DATE(1970,1,1)</f>
        <v>42424</v>
      </c>
      <c r="O1376" t="b">
        <v>0</v>
      </c>
      <c r="P1376">
        <v>66</v>
      </c>
      <c r="Q1376" t="b">
        <v>1</v>
      </c>
      <c r="R1376" t="s">
        <v>8274</v>
      </c>
    </row>
    <row r="1377" spans="1:18" ht="43.2" x14ac:dyDescent="0.55000000000000004">
      <c r="A1377">
        <v>1375</v>
      </c>
      <c r="B1377" s="3" t="s">
        <v>1376</v>
      </c>
      <c r="C1377" s="3" t="s">
        <v>5485</v>
      </c>
      <c r="D1377" s="10">
        <v>4000</v>
      </c>
      <c r="E1377" s="12">
        <v>6853</v>
      </c>
      <c r="F1377" s="14">
        <f>Table1[[#This Row],[pledged]]/Table1[[#This Row],[goal]]*100</f>
        <v>171.32499999999999</v>
      </c>
      <c r="G1377" t="s">
        <v>8218</v>
      </c>
      <c r="H1377" t="s">
        <v>8229</v>
      </c>
      <c r="I1377" t="s">
        <v>8248</v>
      </c>
      <c r="J1377">
        <v>1484444119</v>
      </c>
      <c r="K1377">
        <v>1481852119</v>
      </c>
      <c r="L1377">
        <f>Table1[[#This Row],[launched_at]]/86400</f>
        <v>17151.066192129631</v>
      </c>
      <c r="M1377" s="5" t="str">
        <f>TEXT(Table1[[#This Row],[div/86400]],"yyyy/mm/dd")</f>
        <v>1946/12/15</v>
      </c>
      <c r="N1377" s="5">
        <f>Table1[[#This Row],[change to date]]+DATE(1970,1,1)</f>
        <v>42720</v>
      </c>
      <c r="O1377" t="b">
        <v>0</v>
      </c>
      <c r="P1377">
        <v>109</v>
      </c>
      <c r="Q1377" t="b">
        <v>1</v>
      </c>
      <c r="R1377" t="s">
        <v>8274</v>
      </c>
    </row>
    <row r="1378" spans="1:18" ht="28.8" x14ac:dyDescent="0.55000000000000004">
      <c r="A1378">
        <v>1376</v>
      </c>
      <c r="B1378" s="3" t="s">
        <v>1377</v>
      </c>
      <c r="C1378" s="3" t="s">
        <v>5486</v>
      </c>
      <c r="D1378" s="10">
        <v>3700</v>
      </c>
      <c r="E1378" s="12">
        <v>9342</v>
      </c>
      <c r="F1378" s="14">
        <f>Table1[[#This Row],[pledged]]/Table1[[#This Row],[goal]]*100</f>
        <v>252.48648648648651</v>
      </c>
      <c r="G1378" t="s">
        <v>8218</v>
      </c>
      <c r="H1378" t="s">
        <v>8224</v>
      </c>
      <c r="I1378" t="s">
        <v>8246</v>
      </c>
      <c r="J1378">
        <v>1480784606</v>
      </c>
      <c r="K1378">
        <v>1478189006</v>
      </c>
      <c r="L1378">
        <f>Table1[[#This Row],[launched_at]]/86400</f>
        <v>17108.669050925924</v>
      </c>
      <c r="M1378" s="5" t="str">
        <f>TEXT(Table1[[#This Row],[div/86400]],"yyyy/mm/dd")</f>
        <v>1946/11/02</v>
      </c>
      <c r="N1378" s="5">
        <f>Table1[[#This Row],[change to date]]+DATE(1970,1,1)</f>
        <v>42677</v>
      </c>
      <c r="O1378" t="b">
        <v>0</v>
      </c>
      <c r="P1378">
        <v>168</v>
      </c>
      <c r="Q1378" t="b">
        <v>1</v>
      </c>
      <c r="R1378" t="s">
        <v>8274</v>
      </c>
    </row>
    <row r="1379" spans="1:18" ht="43.2" x14ac:dyDescent="0.55000000000000004">
      <c r="A1379">
        <v>1377</v>
      </c>
      <c r="B1379" s="3" t="s">
        <v>1378</v>
      </c>
      <c r="C1379" s="3" t="s">
        <v>5487</v>
      </c>
      <c r="D1379" s="10">
        <v>1300</v>
      </c>
      <c r="E1379" s="12">
        <v>1510</v>
      </c>
      <c r="F1379" s="14">
        <f>Table1[[#This Row],[pledged]]/Table1[[#This Row],[goal]]*100</f>
        <v>116.15384615384616</v>
      </c>
      <c r="G1379" t="s">
        <v>8218</v>
      </c>
      <c r="H1379" t="s">
        <v>8223</v>
      </c>
      <c r="I1379" t="s">
        <v>8245</v>
      </c>
      <c r="J1379">
        <v>1486095060</v>
      </c>
      <c r="K1379">
        <v>1484198170</v>
      </c>
      <c r="L1379">
        <f>Table1[[#This Row],[launched_at]]/86400</f>
        <v>17178.219560185185</v>
      </c>
      <c r="M1379" s="5" t="str">
        <f>TEXT(Table1[[#This Row],[div/86400]],"yyyy/mm/dd")</f>
        <v>1947/01/11</v>
      </c>
      <c r="N1379" s="5">
        <f>Table1[[#This Row],[change to date]]+DATE(1970,1,1)</f>
        <v>42747</v>
      </c>
      <c r="O1379" t="b">
        <v>0</v>
      </c>
      <c r="P1379">
        <v>31</v>
      </c>
      <c r="Q1379" t="b">
        <v>1</v>
      </c>
      <c r="R1379" t="s">
        <v>8274</v>
      </c>
    </row>
    <row r="1380" spans="1:18" x14ac:dyDescent="0.55000000000000004">
      <c r="A1380">
        <v>1378</v>
      </c>
      <c r="B1380" s="3" t="s">
        <v>1379</v>
      </c>
      <c r="C1380" s="3" t="s">
        <v>5488</v>
      </c>
      <c r="D1380" s="10">
        <v>2000</v>
      </c>
      <c r="E1380" s="12">
        <v>4067</v>
      </c>
      <c r="F1380" s="14">
        <f>Table1[[#This Row],[pledged]]/Table1[[#This Row],[goal]]*100</f>
        <v>203.35000000000002</v>
      </c>
      <c r="G1380" t="s">
        <v>8218</v>
      </c>
      <c r="H1380" t="s">
        <v>8224</v>
      </c>
      <c r="I1380" t="s">
        <v>8246</v>
      </c>
      <c r="J1380">
        <v>1470075210</v>
      </c>
      <c r="K1380">
        <v>1468779210</v>
      </c>
      <c r="L1380">
        <f>Table1[[#This Row],[launched_at]]/86400</f>
        <v>16999.759375000001</v>
      </c>
      <c r="M1380" s="5" t="str">
        <f>TEXT(Table1[[#This Row],[div/86400]],"yyyy/mm/dd")</f>
        <v>1946/07/16</v>
      </c>
      <c r="N1380" s="5">
        <f>Table1[[#This Row],[change to date]]+DATE(1970,1,1)</f>
        <v>42568</v>
      </c>
      <c r="O1380" t="b">
        <v>0</v>
      </c>
      <c r="P1380">
        <v>133</v>
      </c>
      <c r="Q1380" t="b">
        <v>1</v>
      </c>
      <c r="R1380" t="s">
        <v>8274</v>
      </c>
    </row>
    <row r="1381" spans="1:18" ht="28.8" x14ac:dyDescent="0.55000000000000004">
      <c r="A1381">
        <v>1379</v>
      </c>
      <c r="B1381" s="3" t="s">
        <v>1380</v>
      </c>
      <c r="C1381" s="3" t="s">
        <v>5489</v>
      </c>
      <c r="D1381" s="10">
        <v>10000</v>
      </c>
      <c r="E1381" s="12">
        <v>11160</v>
      </c>
      <c r="F1381" s="14">
        <f>Table1[[#This Row],[pledged]]/Table1[[#This Row],[goal]]*100</f>
        <v>111.60000000000001</v>
      </c>
      <c r="G1381" t="s">
        <v>8218</v>
      </c>
      <c r="H1381" t="s">
        <v>8223</v>
      </c>
      <c r="I1381" t="s">
        <v>8245</v>
      </c>
      <c r="J1381">
        <v>1433504876</v>
      </c>
      <c r="K1381">
        <v>1430912876</v>
      </c>
      <c r="L1381">
        <f>Table1[[#This Row],[launched_at]]/86400</f>
        <v>16561.491620370369</v>
      </c>
      <c r="M1381" s="5" t="str">
        <f>TEXT(Table1[[#This Row],[div/86400]],"yyyy/mm/dd")</f>
        <v>1945/05/04</v>
      </c>
      <c r="N1381" s="5">
        <f>Table1[[#This Row],[change to date]]+DATE(1970,1,1)</f>
        <v>42130</v>
      </c>
      <c r="O1381" t="b">
        <v>0</v>
      </c>
      <c r="P1381">
        <v>151</v>
      </c>
      <c r="Q1381" t="b">
        <v>1</v>
      </c>
      <c r="R1381" t="s">
        <v>8274</v>
      </c>
    </row>
    <row r="1382" spans="1:18" ht="28.8" x14ac:dyDescent="0.55000000000000004">
      <c r="A1382">
        <v>1380</v>
      </c>
      <c r="B1382" s="3" t="s">
        <v>1381</v>
      </c>
      <c r="C1382" s="3" t="s">
        <v>5490</v>
      </c>
      <c r="D1382" s="10">
        <v>25</v>
      </c>
      <c r="E1382" s="12">
        <v>106</v>
      </c>
      <c r="F1382" s="14">
        <f>Table1[[#This Row],[pledged]]/Table1[[#This Row],[goal]]*100</f>
        <v>424</v>
      </c>
      <c r="G1382" t="s">
        <v>8218</v>
      </c>
      <c r="H1382" t="s">
        <v>8223</v>
      </c>
      <c r="I1382" t="s">
        <v>8245</v>
      </c>
      <c r="J1382">
        <v>1433815200</v>
      </c>
      <c r="K1382">
        <v>1431886706</v>
      </c>
      <c r="L1382">
        <f>Table1[[#This Row],[launched_at]]/86400</f>
        <v>16572.762800925924</v>
      </c>
      <c r="M1382" s="5" t="str">
        <f>TEXT(Table1[[#This Row],[div/86400]],"yyyy/mm/dd")</f>
        <v>1945/05/15</v>
      </c>
      <c r="N1382" s="5">
        <f>Table1[[#This Row],[change to date]]+DATE(1970,1,1)</f>
        <v>42141</v>
      </c>
      <c r="O1382" t="b">
        <v>0</v>
      </c>
      <c r="P1382">
        <v>5</v>
      </c>
      <c r="Q1382" t="b">
        <v>1</v>
      </c>
      <c r="R1382" t="s">
        <v>8274</v>
      </c>
    </row>
    <row r="1383" spans="1:18" ht="43.2" x14ac:dyDescent="0.55000000000000004">
      <c r="A1383">
        <v>1381</v>
      </c>
      <c r="B1383" s="3" t="s">
        <v>1382</v>
      </c>
      <c r="C1383" s="3" t="s">
        <v>5491</v>
      </c>
      <c r="D1383" s="10">
        <v>5000</v>
      </c>
      <c r="E1383" s="12">
        <v>5355</v>
      </c>
      <c r="F1383" s="14">
        <f>Table1[[#This Row],[pledged]]/Table1[[#This Row],[goal]]*100</f>
        <v>107.1</v>
      </c>
      <c r="G1383" t="s">
        <v>8218</v>
      </c>
      <c r="H1383" t="s">
        <v>8223</v>
      </c>
      <c r="I1383" t="s">
        <v>8245</v>
      </c>
      <c r="J1383">
        <v>1482988125</v>
      </c>
      <c r="K1383">
        <v>1480396125</v>
      </c>
      <c r="L1383">
        <f>Table1[[#This Row],[launched_at]]/86400</f>
        <v>17134.214409722223</v>
      </c>
      <c r="M1383" s="5" t="str">
        <f>TEXT(Table1[[#This Row],[div/86400]],"yyyy/mm/dd")</f>
        <v>1946/11/28</v>
      </c>
      <c r="N1383" s="5">
        <f>Table1[[#This Row],[change to date]]+DATE(1970,1,1)</f>
        <v>42703</v>
      </c>
      <c r="O1383" t="b">
        <v>0</v>
      </c>
      <c r="P1383">
        <v>73</v>
      </c>
      <c r="Q1383" t="b">
        <v>1</v>
      </c>
      <c r="R1383" t="s">
        <v>8274</v>
      </c>
    </row>
    <row r="1384" spans="1:18" ht="43.2" x14ac:dyDescent="0.55000000000000004">
      <c r="A1384">
        <v>1382</v>
      </c>
      <c r="B1384" s="3" t="s">
        <v>1383</v>
      </c>
      <c r="C1384" s="3" t="s">
        <v>5492</v>
      </c>
      <c r="D1384" s="10">
        <v>8000</v>
      </c>
      <c r="E1384" s="12">
        <v>8349</v>
      </c>
      <c r="F1384" s="14">
        <f>Table1[[#This Row],[pledged]]/Table1[[#This Row],[goal]]*100</f>
        <v>104.3625</v>
      </c>
      <c r="G1384" t="s">
        <v>8218</v>
      </c>
      <c r="H1384" t="s">
        <v>8223</v>
      </c>
      <c r="I1384" t="s">
        <v>8245</v>
      </c>
      <c r="J1384">
        <v>1367867536</v>
      </c>
      <c r="K1384">
        <v>1365275536</v>
      </c>
      <c r="L1384">
        <f>Table1[[#This Row],[launched_at]]/86400</f>
        <v>15801.800185185186</v>
      </c>
      <c r="M1384" s="5" t="str">
        <f>TEXT(Table1[[#This Row],[div/86400]],"yyyy/mm/dd")</f>
        <v>1943/04/05</v>
      </c>
      <c r="N1384" s="5">
        <f>Table1[[#This Row],[change to date]]+DATE(1970,1,1)</f>
        <v>41370</v>
      </c>
      <c r="O1384" t="b">
        <v>0</v>
      </c>
      <c r="P1384">
        <v>148</v>
      </c>
      <c r="Q1384" t="b">
        <v>1</v>
      </c>
      <c r="R1384" t="s">
        <v>8274</v>
      </c>
    </row>
    <row r="1385" spans="1:18" ht="43.2" x14ac:dyDescent="0.55000000000000004">
      <c r="A1385">
        <v>1383</v>
      </c>
      <c r="B1385" s="3" t="s">
        <v>1384</v>
      </c>
      <c r="C1385" s="3" t="s">
        <v>5493</v>
      </c>
      <c r="D1385" s="10">
        <v>2200</v>
      </c>
      <c r="E1385" s="12">
        <v>4673</v>
      </c>
      <c r="F1385" s="14">
        <f>Table1[[#This Row],[pledged]]/Table1[[#This Row],[goal]]*100</f>
        <v>212.40909090909091</v>
      </c>
      <c r="G1385" t="s">
        <v>8218</v>
      </c>
      <c r="H1385" t="s">
        <v>8228</v>
      </c>
      <c r="I1385" t="s">
        <v>8250</v>
      </c>
      <c r="J1385">
        <v>1482457678</v>
      </c>
      <c r="K1385">
        <v>1480729678</v>
      </c>
      <c r="L1385">
        <f>Table1[[#This Row],[launched_at]]/86400</f>
        <v>17138.074976851851</v>
      </c>
      <c r="M1385" s="5" t="str">
        <f>TEXT(Table1[[#This Row],[div/86400]],"yyyy/mm/dd")</f>
        <v>1946/12/02</v>
      </c>
      <c r="N1385" s="5">
        <f>Table1[[#This Row],[change to date]]+DATE(1970,1,1)</f>
        <v>42707</v>
      </c>
      <c r="O1385" t="b">
        <v>0</v>
      </c>
      <c r="P1385">
        <v>93</v>
      </c>
      <c r="Q1385" t="b">
        <v>1</v>
      </c>
      <c r="R1385" t="s">
        <v>8274</v>
      </c>
    </row>
    <row r="1386" spans="1:18" ht="43.2" x14ac:dyDescent="0.55000000000000004">
      <c r="A1386">
        <v>1384</v>
      </c>
      <c r="B1386" s="3" t="s">
        <v>1385</v>
      </c>
      <c r="C1386" s="3" t="s">
        <v>5494</v>
      </c>
      <c r="D1386" s="10">
        <v>3500</v>
      </c>
      <c r="E1386" s="12">
        <v>4343</v>
      </c>
      <c r="F1386" s="14">
        <f>Table1[[#This Row],[pledged]]/Table1[[#This Row],[goal]]*100</f>
        <v>124.08571428571429</v>
      </c>
      <c r="G1386" t="s">
        <v>8218</v>
      </c>
      <c r="H1386" t="s">
        <v>8223</v>
      </c>
      <c r="I1386" t="s">
        <v>8245</v>
      </c>
      <c r="J1386">
        <v>1436117922</v>
      </c>
      <c r="K1386">
        <v>1433525922</v>
      </c>
      <c r="L1386">
        <f>Table1[[#This Row],[launched_at]]/86400</f>
        <v>16591.735208333332</v>
      </c>
      <c r="M1386" s="5" t="str">
        <f>TEXT(Table1[[#This Row],[div/86400]],"yyyy/mm/dd")</f>
        <v>1945/06/03</v>
      </c>
      <c r="N1386" s="5">
        <f>Table1[[#This Row],[change to date]]+DATE(1970,1,1)</f>
        <v>42160</v>
      </c>
      <c r="O1386" t="b">
        <v>0</v>
      </c>
      <c r="P1386">
        <v>63</v>
      </c>
      <c r="Q1386" t="b">
        <v>1</v>
      </c>
      <c r="R1386" t="s">
        <v>8274</v>
      </c>
    </row>
    <row r="1387" spans="1:18" ht="43.2" x14ac:dyDescent="0.55000000000000004">
      <c r="A1387">
        <v>1385</v>
      </c>
      <c r="B1387" s="3" t="s">
        <v>1386</v>
      </c>
      <c r="C1387" s="3" t="s">
        <v>5495</v>
      </c>
      <c r="D1387" s="10">
        <v>8000</v>
      </c>
      <c r="E1387" s="12">
        <v>8832.49</v>
      </c>
      <c r="F1387" s="14">
        <f>Table1[[#This Row],[pledged]]/Table1[[#This Row],[goal]]*100</f>
        <v>110.406125</v>
      </c>
      <c r="G1387" t="s">
        <v>8218</v>
      </c>
      <c r="H1387" t="s">
        <v>8235</v>
      </c>
      <c r="I1387" t="s">
        <v>8248</v>
      </c>
      <c r="J1387">
        <v>1461931860</v>
      </c>
      <c r="K1387">
        <v>1457109121</v>
      </c>
      <c r="L1387">
        <f>Table1[[#This Row],[launched_at]]/86400</f>
        <v>16864.688900462963</v>
      </c>
      <c r="M1387" s="5" t="str">
        <f>TEXT(Table1[[#This Row],[div/86400]],"yyyy/mm/dd")</f>
        <v>1946/03/03</v>
      </c>
      <c r="N1387" s="5">
        <f>Table1[[#This Row],[change to date]]+DATE(1970,1,1)</f>
        <v>42433</v>
      </c>
      <c r="O1387" t="b">
        <v>0</v>
      </c>
      <c r="P1387">
        <v>134</v>
      </c>
      <c r="Q1387" t="b">
        <v>1</v>
      </c>
      <c r="R1387" t="s">
        <v>8274</v>
      </c>
    </row>
    <row r="1388" spans="1:18" ht="28.8" x14ac:dyDescent="0.55000000000000004">
      <c r="A1388">
        <v>1386</v>
      </c>
      <c r="B1388" s="3" t="s">
        <v>1387</v>
      </c>
      <c r="C1388" s="3" t="s">
        <v>5496</v>
      </c>
      <c r="D1388" s="10">
        <v>400</v>
      </c>
      <c r="E1388" s="12">
        <v>875</v>
      </c>
      <c r="F1388" s="14">
        <f>Table1[[#This Row],[pledged]]/Table1[[#This Row],[goal]]*100</f>
        <v>218.75</v>
      </c>
      <c r="G1388" t="s">
        <v>8218</v>
      </c>
      <c r="H1388" t="s">
        <v>8223</v>
      </c>
      <c r="I1388" t="s">
        <v>8245</v>
      </c>
      <c r="J1388">
        <v>1438183889</v>
      </c>
      <c r="K1388">
        <v>1435591889</v>
      </c>
      <c r="L1388">
        <f>Table1[[#This Row],[launched_at]]/86400</f>
        <v>16615.646863425925</v>
      </c>
      <c r="M1388" s="5" t="str">
        <f>TEXT(Table1[[#This Row],[div/86400]],"yyyy/mm/dd")</f>
        <v>1945/06/27</v>
      </c>
      <c r="N1388" s="5">
        <f>Table1[[#This Row],[change to date]]+DATE(1970,1,1)</f>
        <v>42184</v>
      </c>
      <c r="O1388" t="b">
        <v>0</v>
      </c>
      <c r="P1388">
        <v>14</v>
      </c>
      <c r="Q1388" t="b">
        <v>1</v>
      </c>
      <c r="R1388" t="s">
        <v>8274</v>
      </c>
    </row>
    <row r="1389" spans="1:18" ht="43.2" x14ac:dyDescent="0.55000000000000004">
      <c r="A1389">
        <v>1387</v>
      </c>
      <c r="B1389" s="3" t="s">
        <v>1388</v>
      </c>
      <c r="C1389" s="3" t="s">
        <v>5497</v>
      </c>
      <c r="D1389" s="10">
        <v>4000</v>
      </c>
      <c r="E1389" s="12">
        <v>5465</v>
      </c>
      <c r="F1389" s="14">
        <f>Table1[[#This Row],[pledged]]/Table1[[#This Row],[goal]]*100</f>
        <v>136.625</v>
      </c>
      <c r="G1389" t="s">
        <v>8218</v>
      </c>
      <c r="H1389" t="s">
        <v>8223</v>
      </c>
      <c r="I1389" t="s">
        <v>8245</v>
      </c>
      <c r="J1389">
        <v>1433305800</v>
      </c>
      <c r="K1389">
        <v>1430604395</v>
      </c>
      <c r="L1389">
        <f>Table1[[#This Row],[launched_at]]/86400</f>
        <v>16557.921238425926</v>
      </c>
      <c r="M1389" s="5" t="str">
        <f>TEXT(Table1[[#This Row],[div/86400]],"yyyy/mm/dd")</f>
        <v>1945/04/30</v>
      </c>
      <c r="N1389" s="5">
        <f>Table1[[#This Row],[change to date]]+DATE(1970,1,1)</f>
        <v>42126</v>
      </c>
      <c r="O1389" t="b">
        <v>0</v>
      </c>
      <c r="P1389">
        <v>78</v>
      </c>
      <c r="Q1389" t="b">
        <v>1</v>
      </c>
      <c r="R1389" t="s">
        <v>8274</v>
      </c>
    </row>
    <row r="1390" spans="1:18" ht="43.2" x14ac:dyDescent="0.55000000000000004">
      <c r="A1390">
        <v>1388</v>
      </c>
      <c r="B1390" s="3" t="s">
        <v>1389</v>
      </c>
      <c r="C1390" s="3" t="s">
        <v>5498</v>
      </c>
      <c r="D1390" s="10">
        <v>5000</v>
      </c>
      <c r="E1390" s="12">
        <v>6740.37</v>
      </c>
      <c r="F1390" s="14">
        <f>Table1[[#This Row],[pledged]]/Table1[[#This Row],[goal]]*100</f>
        <v>134.8074</v>
      </c>
      <c r="G1390" t="s">
        <v>8218</v>
      </c>
      <c r="H1390" t="s">
        <v>8223</v>
      </c>
      <c r="I1390" t="s">
        <v>8245</v>
      </c>
      <c r="J1390">
        <v>1476720840</v>
      </c>
      <c r="K1390">
        <v>1474469117</v>
      </c>
      <c r="L1390">
        <f>Table1[[#This Row],[launched_at]]/86400</f>
        <v>17065.614780092594</v>
      </c>
      <c r="M1390" s="5" t="str">
        <f>TEXT(Table1[[#This Row],[div/86400]],"yyyy/mm/dd")</f>
        <v>1946/09/20</v>
      </c>
      <c r="N1390" s="5">
        <f>Table1[[#This Row],[change to date]]+DATE(1970,1,1)</f>
        <v>42634</v>
      </c>
      <c r="O1390" t="b">
        <v>0</v>
      </c>
      <c r="P1390">
        <v>112</v>
      </c>
      <c r="Q1390" t="b">
        <v>1</v>
      </c>
      <c r="R1390" t="s">
        <v>8274</v>
      </c>
    </row>
    <row r="1391" spans="1:18" ht="28.8" x14ac:dyDescent="0.55000000000000004">
      <c r="A1391">
        <v>1389</v>
      </c>
      <c r="B1391" s="3" t="s">
        <v>1390</v>
      </c>
      <c r="C1391" s="3" t="s">
        <v>5499</v>
      </c>
      <c r="D1391" s="10">
        <v>500</v>
      </c>
      <c r="E1391" s="12">
        <v>727</v>
      </c>
      <c r="F1391" s="14">
        <f>Table1[[#This Row],[pledged]]/Table1[[#This Row],[goal]]*100</f>
        <v>145.4</v>
      </c>
      <c r="G1391" t="s">
        <v>8218</v>
      </c>
      <c r="H1391" t="s">
        <v>8224</v>
      </c>
      <c r="I1391" t="s">
        <v>8246</v>
      </c>
      <c r="J1391">
        <v>1471087957</v>
      </c>
      <c r="K1391">
        <v>1468495957</v>
      </c>
      <c r="L1391">
        <f>Table1[[#This Row],[launched_at]]/86400</f>
        <v>16996.480983796297</v>
      </c>
      <c r="M1391" s="5" t="str">
        <f>TEXT(Table1[[#This Row],[div/86400]],"yyyy/mm/dd")</f>
        <v>1946/07/13</v>
      </c>
      <c r="N1391" s="5">
        <f>Table1[[#This Row],[change to date]]+DATE(1970,1,1)</f>
        <v>42565</v>
      </c>
      <c r="O1391" t="b">
        <v>0</v>
      </c>
      <c r="P1391">
        <v>34</v>
      </c>
      <c r="Q1391" t="b">
        <v>1</v>
      </c>
      <c r="R1391" t="s">
        <v>8274</v>
      </c>
    </row>
    <row r="1392" spans="1:18" ht="28.8" x14ac:dyDescent="0.55000000000000004">
      <c r="A1392">
        <v>1390</v>
      </c>
      <c r="B1392" s="3" t="s">
        <v>1391</v>
      </c>
      <c r="C1392" s="3" t="s">
        <v>5500</v>
      </c>
      <c r="D1392" s="10">
        <v>2800</v>
      </c>
      <c r="E1392" s="12">
        <v>3055</v>
      </c>
      <c r="F1392" s="14">
        <f>Table1[[#This Row],[pledged]]/Table1[[#This Row],[goal]]*100</f>
        <v>109.10714285714285</v>
      </c>
      <c r="G1392" t="s">
        <v>8218</v>
      </c>
      <c r="H1392" t="s">
        <v>8223</v>
      </c>
      <c r="I1392" t="s">
        <v>8245</v>
      </c>
      <c r="J1392">
        <v>1430154720</v>
      </c>
      <c r="K1392">
        <v>1427224606</v>
      </c>
      <c r="L1392">
        <f>Table1[[#This Row],[launched_at]]/86400</f>
        <v>16518.803310185187</v>
      </c>
      <c r="M1392" s="5" t="str">
        <f>TEXT(Table1[[#This Row],[div/86400]],"yyyy/mm/dd")</f>
        <v>1945/03/22</v>
      </c>
      <c r="N1392" s="5">
        <f>Table1[[#This Row],[change to date]]+DATE(1970,1,1)</f>
        <v>42087</v>
      </c>
      <c r="O1392" t="b">
        <v>0</v>
      </c>
      <c r="P1392">
        <v>19</v>
      </c>
      <c r="Q1392" t="b">
        <v>1</v>
      </c>
      <c r="R1392" t="s">
        <v>8274</v>
      </c>
    </row>
    <row r="1393" spans="1:18" ht="28.8" x14ac:dyDescent="0.55000000000000004">
      <c r="A1393">
        <v>1391</v>
      </c>
      <c r="B1393" s="3" t="s">
        <v>1392</v>
      </c>
      <c r="C1393" s="3" t="s">
        <v>5501</v>
      </c>
      <c r="D1393" s="10">
        <v>500</v>
      </c>
      <c r="E1393" s="12">
        <v>551</v>
      </c>
      <c r="F1393" s="14">
        <f>Table1[[#This Row],[pledged]]/Table1[[#This Row],[goal]]*100</f>
        <v>110.2</v>
      </c>
      <c r="G1393" t="s">
        <v>8218</v>
      </c>
      <c r="H1393" t="s">
        <v>8223</v>
      </c>
      <c r="I1393" t="s">
        <v>8245</v>
      </c>
      <c r="J1393">
        <v>1440219540</v>
      </c>
      <c r="K1393">
        <v>1436369818</v>
      </c>
      <c r="L1393">
        <f>Table1[[#This Row],[launched_at]]/86400</f>
        <v>16624.650671296295</v>
      </c>
      <c r="M1393" s="5" t="str">
        <f>TEXT(Table1[[#This Row],[div/86400]],"yyyy/mm/dd")</f>
        <v>1945/07/06</v>
      </c>
      <c r="N1393" s="5">
        <f>Table1[[#This Row],[change to date]]+DATE(1970,1,1)</f>
        <v>42193</v>
      </c>
      <c r="O1393" t="b">
        <v>0</v>
      </c>
      <c r="P1393">
        <v>13</v>
      </c>
      <c r="Q1393" t="b">
        <v>1</v>
      </c>
      <c r="R1393" t="s">
        <v>8274</v>
      </c>
    </row>
    <row r="1394" spans="1:18" ht="28.8" x14ac:dyDescent="0.55000000000000004">
      <c r="A1394">
        <v>1392</v>
      </c>
      <c r="B1394" s="3" t="s">
        <v>1393</v>
      </c>
      <c r="C1394" s="3" t="s">
        <v>5502</v>
      </c>
      <c r="D1394" s="10">
        <v>2500</v>
      </c>
      <c r="E1394" s="12">
        <v>2841</v>
      </c>
      <c r="F1394" s="14">
        <f>Table1[[#This Row],[pledged]]/Table1[[#This Row],[goal]]*100</f>
        <v>113.64000000000001</v>
      </c>
      <c r="G1394" t="s">
        <v>8218</v>
      </c>
      <c r="H1394" t="s">
        <v>8223</v>
      </c>
      <c r="I1394" t="s">
        <v>8245</v>
      </c>
      <c r="J1394">
        <v>1456976586</v>
      </c>
      <c r="K1394">
        <v>1454298186</v>
      </c>
      <c r="L1394">
        <f>Table1[[#This Row],[launched_at]]/86400</f>
        <v>16832.154930555556</v>
      </c>
      <c r="M1394" s="5" t="str">
        <f>TEXT(Table1[[#This Row],[div/86400]],"yyyy/mm/dd")</f>
        <v>1946/01/30</v>
      </c>
      <c r="N1394" s="5">
        <f>Table1[[#This Row],[change to date]]+DATE(1970,1,1)</f>
        <v>42401</v>
      </c>
      <c r="O1394" t="b">
        <v>0</v>
      </c>
      <c r="P1394">
        <v>104</v>
      </c>
      <c r="Q1394" t="b">
        <v>1</v>
      </c>
      <c r="R1394" t="s">
        <v>8274</v>
      </c>
    </row>
    <row r="1395" spans="1:18" x14ac:dyDescent="0.55000000000000004">
      <c r="A1395">
        <v>1393</v>
      </c>
      <c r="B1395" s="3" t="s">
        <v>1394</v>
      </c>
      <c r="C1395" s="3" t="s">
        <v>5503</v>
      </c>
      <c r="D1395" s="10">
        <v>10000</v>
      </c>
      <c r="E1395" s="12">
        <v>10235</v>
      </c>
      <c r="F1395" s="14">
        <f>Table1[[#This Row],[pledged]]/Table1[[#This Row],[goal]]*100</f>
        <v>102.35000000000001</v>
      </c>
      <c r="G1395" t="s">
        <v>8218</v>
      </c>
      <c r="H1395" t="s">
        <v>8223</v>
      </c>
      <c r="I1395" t="s">
        <v>8245</v>
      </c>
      <c r="J1395">
        <v>1470068523</v>
      </c>
      <c r="K1395">
        <v>1467476523</v>
      </c>
      <c r="L1395">
        <f>Table1[[#This Row],[launched_at]]/86400</f>
        <v>16984.681979166668</v>
      </c>
      <c r="M1395" s="5" t="str">
        <f>TEXT(Table1[[#This Row],[div/86400]],"yyyy/mm/dd")</f>
        <v>1946/07/01</v>
      </c>
      <c r="N1395" s="5">
        <f>Table1[[#This Row],[change to date]]+DATE(1970,1,1)</f>
        <v>42553</v>
      </c>
      <c r="O1395" t="b">
        <v>0</v>
      </c>
      <c r="P1395">
        <v>52</v>
      </c>
      <c r="Q1395" t="b">
        <v>1</v>
      </c>
      <c r="R1395" t="s">
        <v>8274</v>
      </c>
    </row>
    <row r="1396" spans="1:18" ht="43.2" x14ac:dyDescent="0.55000000000000004">
      <c r="A1396">
        <v>1394</v>
      </c>
      <c r="B1396" s="3" t="s">
        <v>1395</v>
      </c>
      <c r="C1396" s="3" t="s">
        <v>5504</v>
      </c>
      <c r="D1396" s="10">
        <v>750</v>
      </c>
      <c r="E1396" s="12">
        <v>916</v>
      </c>
      <c r="F1396" s="14">
        <f>Table1[[#This Row],[pledged]]/Table1[[#This Row],[goal]]*100</f>
        <v>122.13333333333334</v>
      </c>
      <c r="G1396" t="s">
        <v>8218</v>
      </c>
      <c r="H1396" t="s">
        <v>8223</v>
      </c>
      <c r="I1396" t="s">
        <v>8245</v>
      </c>
      <c r="J1396">
        <v>1488337200</v>
      </c>
      <c r="K1396">
        <v>1484623726</v>
      </c>
      <c r="L1396">
        <f>Table1[[#This Row],[launched_at]]/86400</f>
        <v>17183.144976851851</v>
      </c>
      <c r="M1396" s="5" t="str">
        <f>TEXT(Table1[[#This Row],[div/86400]],"yyyy/mm/dd")</f>
        <v>1947/01/16</v>
      </c>
      <c r="N1396" s="5">
        <f>Table1[[#This Row],[change to date]]+DATE(1970,1,1)</f>
        <v>42752</v>
      </c>
      <c r="O1396" t="b">
        <v>0</v>
      </c>
      <c r="P1396">
        <v>17</v>
      </c>
      <c r="Q1396" t="b">
        <v>1</v>
      </c>
      <c r="R1396" t="s">
        <v>8274</v>
      </c>
    </row>
    <row r="1397" spans="1:18" x14ac:dyDescent="0.55000000000000004">
      <c r="A1397">
        <v>1395</v>
      </c>
      <c r="B1397" s="3" t="s">
        <v>1396</v>
      </c>
      <c r="C1397" s="3" t="s">
        <v>5505</v>
      </c>
      <c r="D1397" s="10">
        <v>3500</v>
      </c>
      <c r="E1397" s="12">
        <v>3916</v>
      </c>
      <c r="F1397" s="14">
        <f>Table1[[#This Row],[pledged]]/Table1[[#This Row],[goal]]*100</f>
        <v>111.88571428571427</v>
      </c>
      <c r="G1397" t="s">
        <v>8218</v>
      </c>
      <c r="H1397" t="s">
        <v>8223</v>
      </c>
      <c r="I1397" t="s">
        <v>8245</v>
      </c>
      <c r="J1397">
        <v>1484430481</v>
      </c>
      <c r="K1397">
        <v>1481838481</v>
      </c>
      <c r="L1397">
        <f>Table1[[#This Row],[launched_at]]/86400</f>
        <v>17150.908344907406</v>
      </c>
      <c r="M1397" s="5" t="str">
        <f>TEXT(Table1[[#This Row],[div/86400]],"yyyy/mm/dd")</f>
        <v>1946/12/14</v>
      </c>
      <c r="N1397" s="5">
        <f>Table1[[#This Row],[change to date]]+DATE(1970,1,1)</f>
        <v>42719</v>
      </c>
      <c r="O1397" t="b">
        <v>0</v>
      </c>
      <c r="P1397">
        <v>82</v>
      </c>
      <c r="Q1397" t="b">
        <v>1</v>
      </c>
      <c r="R1397" t="s">
        <v>8274</v>
      </c>
    </row>
    <row r="1398" spans="1:18" ht="43.2" x14ac:dyDescent="0.55000000000000004">
      <c r="A1398">
        <v>1396</v>
      </c>
      <c r="B1398" s="3" t="s">
        <v>1397</v>
      </c>
      <c r="C1398" s="3" t="s">
        <v>5506</v>
      </c>
      <c r="D1398" s="10">
        <v>6000</v>
      </c>
      <c r="E1398" s="12">
        <v>6438</v>
      </c>
      <c r="F1398" s="14">
        <f>Table1[[#This Row],[pledged]]/Table1[[#This Row],[goal]]*100</f>
        <v>107.3</v>
      </c>
      <c r="G1398" t="s">
        <v>8218</v>
      </c>
      <c r="H1398" t="s">
        <v>8223</v>
      </c>
      <c r="I1398" t="s">
        <v>8245</v>
      </c>
      <c r="J1398">
        <v>1423871882</v>
      </c>
      <c r="K1398">
        <v>1421279882</v>
      </c>
      <c r="L1398">
        <f>Table1[[#This Row],[launched_at]]/86400</f>
        <v>16449.99863425926</v>
      </c>
      <c r="M1398" s="5" t="str">
        <f>TEXT(Table1[[#This Row],[div/86400]],"yyyy/mm/dd")</f>
        <v>1945/01/12</v>
      </c>
      <c r="N1398" s="5">
        <f>Table1[[#This Row],[change to date]]+DATE(1970,1,1)</f>
        <v>42018</v>
      </c>
      <c r="O1398" t="b">
        <v>0</v>
      </c>
      <c r="P1398">
        <v>73</v>
      </c>
      <c r="Q1398" t="b">
        <v>1</v>
      </c>
      <c r="R1398" t="s">
        <v>8274</v>
      </c>
    </row>
    <row r="1399" spans="1:18" ht="43.2" x14ac:dyDescent="0.55000000000000004">
      <c r="A1399">
        <v>1397</v>
      </c>
      <c r="B1399" s="3" t="s">
        <v>1398</v>
      </c>
      <c r="C1399" s="3" t="s">
        <v>5507</v>
      </c>
      <c r="D1399" s="10">
        <v>10000</v>
      </c>
      <c r="E1399" s="12">
        <v>11385</v>
      </c>
      <c r="F1399" s="14">
        <f>Table1[[#This Row],[pledged]]/Table1[[#This Row],[goal]]*100</f>
        <v>113.85000000000001</v>
      </c>
      <c r="G1399" t="s">
        <v>8218</v>
      </c>
      <c r="H1399" t="s">
        <v>8223</v>
      </c>
      <c r="I1399" t="s">
        <v>8245</v>
      </c>
      <c r="J1399">
        <v>1477603140</v>
      </c>
      <c r="K1399">
        <v>1475013710</v>
      </c>
      <c r="L1399">
        <f>Table1[[#This Row],[launched_at]]/86400</f>
        <v>17071.917939814815</v>
      </c>
      <c r="M1399" s="5" t="str">
        <f>TEXT(Table1[[#This Row],[div/86400]],"yyyy/mm/dd")</f>
        <v>1946/09/26</v>
      </c>
      <c r="N1399" s="5">
        <f>Table1[[#This Row],[change to date]]+DATE(1970,1,1)</f>
        <v>42640</v>
      </c>
      <c r="O1399" t="b">
        <v>0</v>
      </c>
      <c r="P1399">
        <v>158</v>
      </c>
      <c r="Q1399" t="b">
        <v>1</v>
      </c>
      <c r="R1399" t="s">
        <v>8274</v>
      </c>
    </row>
    <row r="1400" spans="1:18" ht="43.2" x14ac:dyDescent="0.55000000000000004">
      <c r="A1400">
        <v>1398</v>
      </c>
      <c r="B1400" s="3" t="s">
        <v>1399</v>
      </c>
      <c r="C1400" s="3" t="s">
        <v>5508</v>
      </c>
      <c r="D1400" s="10">
        <v>4400</v>
      </c>
      <c r="E1400" s="12">
        <v>4826</v>
      </c>
      <c r="F1400" s="14">
        <f>Table1[[#This Row],[pledged]]/Table1[[#This Row],[goal]]*100</f>
        <v>109.68181818181819</v>
      </c>
      <c r="G1400" t="s">
        <v>8218</v>
      </c>
      <c r="H1400" t="s">
        <v>8223</v>
      </c>
      <c r="I1400" t="s">
        <v>8245</v>
      </c>
      <c r="J1400">
        <v>1467752334</v>
      </c>
      <c r="K1400">
        <v>1465160334</v>
      </c>
      <c r="L1400">
        <f>Table1[[#This Row],[launched_at]]/86400</f>
        <v>16957.874236111111</v>
      </c>
      <c r="M1400" s="5" t="str">
        <f>TEXT(Table1[[#This Row],[div/86400]],"yyyy/mm/dd")</f>
        <v>1946/06/04</v>
      </c>
      <c r="N1400" s="5">
        <f>Table1[[#This Row],[change to date]]+DATE(1970,1,1)</f>
        <v>42526</v>
      </c>
      <c r="O1400" t="b">
        <v>0</v>
      </c>
      <c r="P1400">
        <v>65</v>
      </c>
      <c r="Q1400" t="b">
        <v>1</v>
      </c>
      <c r="R1400" t="s">
        <v>8274</v>
      </c>
    </row>
    <row r="1401" spans="1:18" ht="43.2" x14ac:dyDescent="0.55000000000000004">
      <c r="A1401">
        <v>1399</v>
      </c>
      <c r="B1401" s="3" t="s">
        <v>1400</v>
      </c>
      <c r="C1401" s="3" t="s">
        <v>5509</v>
      </c>
      <c r="D1401" s="10">
        <v>9000</v>
      </c>
      <c r="E1401" s="12">
        <v>11353</v>
      </c>
      <c r="F1401" s="14">
        <f>Table1[[#This Row],[pledged]]/Table1[[#This Row],[goal]]*100</f>
        <v>126.14444444444443</v>
      </c>
      <c r="G1401" t="s">
        <v>8218</v>
      </c>
      <c r="H1401" t="s">
        <v>8223</v>
      </c>
      <c r="I1401" t="s">
        <v>8245</v>
      </c>
      <c r="J1401">
        <v>1412640373</v>
      </c>
      <c r="K1401">
        <v>1410048373</v>
      </c>
      <c r="L1401">
        <f>Table1[[#This Row],[launched_at]]/86400</f>
        <v>16320.004317129629</v>
      </c>
      <c r="M1401" s="5" t="str">
        <f>TEXT(Table1[[#This Row],[div/86400]],"yyyy/mm/dd")</f>
        <v>1944/09/05</v>
      </c>
      <c r="N1401" s="5">
        <f>Table1[[#This Row],[change to date]]+DATE(1970,1,1)</f>
        <v>41889</v>
      </c>
      <c r="O1401" t="b">
        <v>0</v>
      </c>
      <c r="P1401">
        <v>184</v>
      </c>
      <c r="Q1401" t="b">
        <v>1</v>
      </c>
      <c r="R1401" t="s">
        <v>8274</v>
      </c>
    </row>
    <row r="1402" spans="1:18" ht="43.2" x14ac:dyDescent="0.55000000000000004">
      <c r="A1402">
        <v>1400</v>
      </c>
      <c r="B1402" s="3" t="s">
        <v>1401</v>
      </c>
      <c r="C1402" s="3" t="s">
        <v>5510</v>
      </c>
      <c r="D1402" s="10">
        <v>350</v>
      </c>
      <c r="E1402" s="12">
        <v>586</v>
      </c>
      <c r="F1402" s="14">
        <f>Table1[[#This Row],[pledged]]/Table1[[#This Row],[goal]]*100</f>
        <v>167.42857142857144</v>
      </c>
      <c r="G1402" t="s">
        <v>8218</v>
      </c>
      <c r="H1402" t="s">
        <v>8224</v>
      </c>
      <c r="I1402" t="s">
        <v>8246</v>
      </c>
      <c r="J1402">
        <v>1465709400</v>
      </c>
      <c r="K1402">
        <v>1462695073</v>
      </c>
      <c r="L1402">
        <f>Table1[[#This Row],[launched_at]]/86400</f>
        <v>16929.341122685186</v>
      </c>
      <c r="M1402" s="5" t="str">
        <f>TEXT(Table1[[#This Row],[div/86400]],"yyyy/mm/dd")</f>
        <v>1946/05/07</v>
      </c>
      <c r="N1402" s="5">
        <f>Table1[[#This Row],[change to date]]+DATE(1970,1,1)</f>
        <v>42498</v>
      </c>
      <c r="O1402" t="b">
        <v>0</v>
      </c>
      <c r="P1402">
        <v>34</v>
      </c>
      <c r="Q1402" t="b">
        <v>1</v>
      </c>
      <c r="R1402" t="s">
        <v>8274</v>
      </c>
    </row>
    <row r="1403" spans="1:18" ht="43.2" x14ac:dyDescent="0.55000000000000004">
      <c r="A1403">
        <v>1401</v>
      </c>
      <c r="B1403" s="3" t="s">
        <v>1402</v>
      </c>
      <c r="C1403" s="3" t="s">
        <v>5511</v>
      </c>
      <c r="D1403" s="10">
        <v>2500</v>
      </c>
      <c r="E1403" s="12">
        <v>12413</v>
      </c>
      <c r="F1403" s="14">
        <f>Table1[[#This Row],[pledged]]/Table1[[#This Row],[goal]]*100</f>
        <v>496.52000000000004</v>
      </c>
      <c r="G1403" t="s">
        <v>8218</v>
      </c>
      <c r="H1403" t="s">
        <v>8223</v>
      </c>
      <c r="I1403" t="s">
        <v>8245</v>
      </c>
      <c r="J1403">
        <v>1369612474</v>
      </c>
      <c r="K1403">
        <v>1367798074</v>
      </c>
      <c r="L1403">
        <f>Table1[[#This Row],[launched_at]]/86400</f>
        <v>15830.996226851852</v>
      </c>
      <c r="M1403" s="5" t="str">
        <f>TEXT(Table1[[#This Row],[div/86400]],"yyyy/mm/dd")</f>
        <v>1943/05/04</v>
      </c>
      <c r="N1403" s="5">
        <f>Table1[[#This Row],[change to date]]+DATE(1970,1,1)</f>
        <v>41399</v>
      </c>
      <c r="O1403" t="b">
        <v>0</v>
      </c>
      <c r="P1403">
        <v>240</v>
      </c>
      <c r="Q1403" t="b">
        <v>1</v>
      </c>
      <c r="R1403" t="s">
        <v>8274</v>
      </c>
    </row>
    <row r="1404" spans="1:18" ht="43.2" x14ac:dyDescent="0.55000000000000004">
      <c r="A1404">
        <v>1402</v>
      </c>
      <c r="B1404" s="3" t="s">
        <v>1403</v>
      </c>
      <c r="C1404" s="3" t="s">
        <v>5512</v>
      </c>
      <c r="D1404" s="10">
        <v>2500</v>
      </c>
      <c r="E1404" s="12">
        <v>2729</v>
      </c>
      <c r="F1404" s="14">
        <f>Table1[[#This Row],[pledged]]/Table1[[#This Row],[goal]]*100</f>
        <v>109.16</v>
      </c>
      <c r="G1404" t="s">
        <v>8218</v>
      </c>
      <c r="H1404" t="s">
        <v>8224</v>
      </c>
      <c r="I1404" t="s">
        <v>8246</v>
      </c>
      <c r="J1404">
        <v>1430439411</v>
      </c>
      <c r="K1404">
        <v>1425259011</v>
      </c>
      <c r="L1404">
        <f>Table1[[#This Row],[launched_at]]/86400</f>
        <v>16496.053368055556</v>
      </c>
      <c r="M1404" s="5" t="str">
        <f>TEXT(Table1[[#This Row],[div/86400]],"yyyy/mm/dd")</f>
        <v>1945/02/28</v>
      </c>
      <c r="N1404" s="5">
        <f>Table1[[#This Row],[change to date]]+DATE(1970,1,1)</f>
        <v>42065</v>
      </c>
      <c r="O1404" t="b">
        <v>0</v>
      </c>
      <c r="P1404">
        <v>113</v>
      </c>
      <c r="Q1404" t="b">
        <v>1</v>
      </c>
      <c r="R1404" t="s">
        <v>8274</v>
      </c>
    </row>
    <row r="1405" spans="1:18" ht="43.2" x14ac:dyDescent="0.55000000000000004">
      <c r="A1405">
        <v>1403</v>
      </c>
      <c r="B1405" s="3" t="s">
        <v>1404</v>
      </c>
      <c r="C1405" s="3" t="s">
        <v>5513</v>
      </c>
      <c r="D1405" s="10">
        <v>4000</v>
      </c>
      <c r="E1405" s="12">
        <v>4103</v>
      </c>
      <c r="F1405" s="14">
        <f>Table1[[#This Row],[pledged]]/Table1[[#This Row],[goal]]*100</f>
        <v>102.57499999999999</v>
      </c>
      <c r="G1405" t="s">
        <v>8218</v>
      </c>
      <c r="H1405" t="s">
        <v>8223</v>
      </c>
      <c r="I1405" t="s">
        <v>8245</v>
      </c>
      <c r="J1405">
        <v>1374802235</v>
      </c>
      <c r="K1405">
        <v>1372210235</v>
      </c>
      <c r="L1405">
        <f>Table1[[#This Row],[launched_at]]/86400</f>
        <v>15882.062905092593</v>
      </c>
      <c r="M1405" s="5" t="str">
        <f>TEXT(Table1[[#This Row],[div/86400]],"yyyy/mm/dd")</f>
        <v>1943/06/25</v>
      </c>
      <c r="N1405" s="5">
        <f>Table1[[#This Row],[change to date]]+DATE(1970,1,1)</f>
        <v>41451</v>
      </c>
      <c r="O1405" t="b">
        <v>0</v>
      </c>
      <c r="P1405">
        <v>66</v>
      </c>
      <c r="Q1405" t="b">
        <v>1</v>
      </c>
      <c r="R1405" t="s">
        <v>8274</v>
      </c>
    </row>
    <row r="1406" spans="1:18" ht="43.2" x14ac:dyDescent="0.55000000000000004">
      <c r="A1406">
        <v>1404</v>
      </c>
      <c r="B1406" s="3" t="s">
        <v>1405</v>
      </c>
      <c r="C1406" s="3" t="s">
        <v>5514</v>
      </c>
      <c r="D1406" s="10">
        <v>14500</v>
      </c>
      <c r="E1406" s="12">
        <v>241</v>
      </c>
      <c r="F1406" s="14">
        <f>Table1[[#This Row],[pledged]]/Table1[[#This Row],[goal]]*100</f>
        <v>1.6620689655172414</v>
      </c>
      <c r="G1406" t="s">
        <v>8220</v>
      </c>
      <c r="H1406" t="s">
        <v>8224</v>
      </c>
      <c r="I1406" t="s">
        <v>8246</v>
      </c>
      <c r="J1406">
        <v>1424607285</v>
      </c>
      <c r="K1406">
        <v>1422447285</v>
      </c>
      <c r="L1406">
        <f>Table1[[#This Row],[launched_at]]/86400</f>
        <v>16463.510243055556</v>
      </c>
      <c r="M1406" s="5" t="str">
        <f>TEXT(Table1[[#This Row],[div/86400]],"yyyy/mm/dd")</f>
        <v>1945/01/26</v>
      </c>
      <c r="N1406" s="5">
        <f>Table1[[#This Row],[change to date]]+DATE(1970,1,1)</f>
        <v>42032</v>
      </c>
      <c r="O1406" t="b">
        <v>1</v>
      </c>
      <c r="P1406">
        <v>5</v>
      </c>
      <c r="Q1406" t="b">
        <v>0</v>
      </c>
      <c r="R1406" t="s">
        <v>8285</v>
      </c>
    </row>
    <row r="1407" spans="1:18" ht="28.8" x14ac:dyDescent="0.55000000000000004">
      <c r="A1407">
        <v>1405</v>
      </c>
      <c r="B1407" s="3" t="s">
        <v>1406</v>
      </c>
      <c r="C1407" s="3" t="s">
        <v>5515</v>
      </c>
      <c r="D1407" s="10">
        <v>25000</v>
      </c>
      <c r="E1407" s="12">
        <v>105</v>
      </c>
      <c r="F1407" s="14">
        <f>Table1[[#This Row],[pledged]]/Table1[[#This Row],[goal]]*100</f>
        <v>0.42</v>
      </c>
      <c r="G1407" t="s">
        <v>8220</v>
      </c>
      <c r="H1407" t="s">
        <v>8223</v>
      </c>
      <c r="I1407" t="s">
        <v>8245</v>
      </c>
      <c r="J1407">
        <v>1417195201</v>
      </c>
      <c r="K1407">
        <v>1414599601</v>
      </c>
      <c r="L1407">
        <f>Table1[[#This Row],[launched_at]]/86400</f>
        <v>16372.68056712963</v>
      </c>
      <c r="M1407" s="5" t="str">
        <f>TEXT(Table1[[#This Row],[div/86400]],"yyyy/mm/dd")</f>
        <v>1944/10/27</v>
      </c>
      <c r="N1407" s="5">
        <f>Table1[[#This Row],[change to date]]+DATE(1970,1,1)</f>
        <v>41941</v>
      </c>
      <c r="O1407" t="b">
        <v>1</v>
      </c>
      <c r="P1407">
        <v>17</v>
      </c>
      <c r="Q1407" t="b">
        <v>0</v>
      </c>
      <c r="R1407" t="s">
        <v>8285</v>
      </c>
    </row>
    <row r="1408" spans="1:18" x14ac:dyDescent="0.55000000000000004">
      <c r="A1408">
        <v>1406</v>
      </c>
      <c r="B1408" s="3" t="s">
        <v>1407</v>
      </c>
      <c r="C1408" s="3" t="s">
        <v>5516</v>
      </c>
      <c r="D1408" s="10">
        <v>12000</v>
      </c>
      <c r="E1408" s="12">
        <v>15</v>
      </c>
      <c r="F1408" s="14">
        <f>Table1[[#This Row],[pledged]]/Table1[[#This Row],[goal]]*100</f>
        <v>0.125</v>
      </c>
      <c r="G1408" t="s">
        <v>8220</v>
      </c>
      <c r="H1408" t="s">
        <v>8236</v>
      </c>
      <c r="I1408" t="s">
        <v>8248</v>
      </c>
      <c r="J1408">
        <v>1449914400</v>
      </c>
      <c r="K1408">
        <v>1445336607</v>
      </c>
      <c r="L1408">
        <f>Table1[[#This Row],[launched_at]]/86400</f>
        <v>16728.432951388888</v>
      </c>
      <c r="M1408" s="5" t="str">
        <f>TEXT(Table1[[#This Row],[div/86400]],"yyyy/mm/dd")</f>
        <v>1945/10/18</v>
      </c>
      <c r="N1408" s="5">
        <f>Table1[[#This Row],[change to date]]+DATE(1970,1,1)</f>
        <v>42297</v>
      </c>
      <c r="O1408" t="b">
        <v>0</v>
      </c>
      <c r="P1408">
        <v>3</v>
      </c>
      <c r="Q1408" t="b">
        <v>0</v>
      </c>
      <c r="R1408" t="s">
        <v>8285</v>
      </c>
    </row>
    <row r="1409" spans="1:18" ht="43.2" x14ac:dyDescent="0.55000000000000004">
      <c r="A1409">
        <v>1407</v>
      </c>
      <c r="B1409" s="3" t="s">
        <v>1408</v>
      </c>
      <c r="C1409" s="3" t="s">
        <v>5517</v>
      </c>
      <c r="D1409" s="10">
        <v>3000</v>
      </c>
      <c r="E1409" s="12">
        <v>15</v>
      </c>
      <c r="F1409" s="14">
        <f>Table1[[#This Row],[pledged]]/Table1[[#This Row],[goal]]*100</f>
        <v>0.5</v>
      </c>
      <c r="G1409" t="s">
        <v>8220</v>
      </c>
      <c r="H1409" t="s">
        <v>8223</v>
      </c>
      <c r="I1409" t="s">
        <v>8245</v>
      </c>
      <c r="J1409">
        <v>1407847978</v>
      </c>
      <c r="K1409">
        <v>1405687978</v>
      </c>
      <c r="L1409">
        <f>Table1[[#This Row],[launched_at]]/86400</f>
        <v>16269.536782407407</v>
      </c>
      <c r="M1409" s="5" t="str">
        <f>TEXT(Table1[[#This Row],[div/86400]],"yyyy/mm/dd")</f>
        <v>1944/07/16</v>
      </c>
      <c r="N1409" s="5">
        <f>Table1[[#This Row],[change to date]]+DATE(1970,1,1)</f>
        <v>41838</v>
      </c>
      <c r="O1409" t="b">
        <v>0</v>
      </c>
      <c r="P1409">
        <v>2</v>
      </c>
      <c r="Q1409" t="b">
        <v>0</v>
      </c>
      <c r="R1409" t="s">
        <v>8285</v>
      </c>
    </row>
    <row r="1410" spans="1:18" ht="43.2" x14ac:dyDescent="0.55000000000000004">
      <c r="A1410">
        <v>1408</v>
      </c>
      <c r="B1410" s="3" t="s">
        <v>1409</v>
      </c>
      <c r="C1410" s="3" t="s">
        <v>5518</v>
      </c>
      <c r="D1410" s="10">
        <v>1000</v>
      </c>
      <c r="E1410" s="12">
        <v>72</v>
      </c>
      <c r="F1410" s="14">
        <f>Table1[[#This Row],[pledged]]/Table1[[#This Row],[goal]]*100</f>
        <v>7.1999999999999993</v>
      </c>
      <c r="G1410" t="s">
        <v>8220</v>
      </c>
      <c r="H1410" t="s">
        <v>8224</v>
      </c>
      <c r="I1410" t="s">
        <v>8246</v>
      </c>
      <c r="J1410">
        <v>1447451756</v>
      </c>
      <c r="K1410">
        <v>1444856156</v>
      </c>
      <c r="L1410">
        <f>Table1[[#This Row],[launched_at]]/86400</f>
        <v>16722.872175925924</v>
      </c>
      <c r="M1410" s="5" t="str">
        <f>TEXT(Table1[[#This Row],[div/86400]],"yyyy/mm/dd")</f>
        <v>1945/10/12</v>
      </c>
      <c r="N1410" s="5">
        <f>Table1[[#This Row],[change to date]]+DATE(1970,1,1)</f>
        <v>42291</v>
      </c>
      <c r="O1410" t="b">
        <v>0</v>
      </c>
      <c r="P1410">
        <v>6</v>
      </c>
      <c r="Q1410" t="b">
        <v>0</v>
      </c>
      <c r="R1410" t="s">
        <v>8285</v>
      </c>
    </row>
    <row r="1411" spans="1:18" ht="43.2" x14ac:dyDescent="0.55000000000000004">
      <c r="A1411">
        <v>1409</v>
      </c>
      <c r="B1411" s="3" t="s">
        <v>1410</v>
      </c>
      <c r="C1411" s="3" t="s">
        <v>5519</v>
      </c>
      <c r="D1411" s="10">
        <v>4000</v>
      </c>
      <c r="E1411" s="12">
        <v>0</v>
      </c>
      <c r="F1411" s="14">
        <f>Table1[[#This Row],[pledged]]/Table1[[#This Row],[goal]]*100</f>
        <v>0</v>
      </c>
      <c r="G1411" t="s">
        <v>8220</v>
      </c>
      <c r="H1411" t="s">
        <v>8223</v>
      </c>
      <c r="I1411" t="s">
        <v>8245</v>
      </c>
      <c r="J1411">
        <v>1420085535</v>
      </c>
      <c r="K1411">
        <v>1414897935</v>
      </c>
      <c r="L1411">
        <f>Table1[[#This Row],[launched_at]]/86400</f>
        <v>16376.133506944445</v>
      </c>
      <c r="M1411" s="5" t="str">
        <f>TEXT(Table1[[#This Row],[div/86400]],"yyyy/mm/dd")</f>
        <v>1944/10/31</v>
      </c>
      <c r="N1411" s="5">
        <f>Table1[[#This Row],[change to date]]+DATE(1970,1,1)</f>
        <v>41945</v>
      </c>
      <c r="O1411" t="b">
        <v>0</v>
      </c>
      <c r="P1411">
        <v>0</v>
      </c>
      <c r="Q1411" t="b">
        <v>0</v>
      </c>
      <c r="R1411" t="s">
        <v>8285</v>
      </c>
    </row>
    <row r="1412" spans="1:18" ht="43.2" x14ac:dyDescent="0.55000000000000004">
      <c r="A1412">
        <v>1410</v>
      </c>
      <c r="B1412" s="3" t="s">
        <v>1411</v>
      </c>
      <c r="C1412" s="3" t="s">
        <v>5520</v>
      </c>
      <c r="D1412" s="10">
        <v>6000</v>
      </c>
      <c r="E1412" s="12">
        <v>1</v>
      </c>
      <c r="F1412" s="14">
        <f>Table1[[#This Row],[pledged]]/Table1[[#This Row],[goal]]*100</f>
        <v>1.6666666666666666E-2</v>
      </c>
      <c r="G1412" t="s">
        <v>8220</v>
      </c>
      <c r="H1412" t="s">
        <v>8236</v>
      </c>
      <c r="I1412" t="s">
        <v>8248</v>
      </c>
      <c r="J1412">
        <v>1464939520</v>
      </c>
      <c r="K1412">
        <v>1461051520</v>
      </c>
      <c r="L1412">
        <f>Table1[[#This Row],[launched_at]]/86400</f>
        <v>16910.318518518518</v>
      </c>
      <c r="M1412" s="5" t="str">
        <f>TEXT(Table1[[#This Row],[div/86400]],"yyyy/mm/dd")</f>
        <v>1946/04/18</v>
      </c>
      <c r="N1412" s="5">
        <f>Table1[[#This Row],[change to date]]+DATE(1970,1,1)</f>
        <v>42479</v>
      </c>
      <c r="O1412" t="b">
        <v>0</v>
      </c>
      <c r="P1412">
        <v>1</v>
      </c>
      <c r="Q1412" t="b">
        <v>0</v>
      </c>
      <c r="R1412" t="s">
        <v>8285</v>
      </c>
    </row>
    <row r="1413" spans="1:18" ht="43.2" x14ac:dyDescent="0.55000000000000004">
      <c r="A1413">
        <v>1411</v>
      </c>
      <c r="B1413" s="3" t="s">
        <v>1412</v>
      </c>
      <c r="C1413" s="3" t="s">
        <v>5521</v>
      </c>
      <c r="D1413" s="10">
        <v>3000</v>
      </c>
      <c r="E1413" s="12">
        <v>7</v>
      </c>
      <c r="F1413" s="14">
        <f>Table1[[#This Row],[pledged]]/Table1[[#This Row],[goal]]*100</f>
        <v>0.23333333333333336</v>
      </c>
      <c r="G1413" t="s">
        <v>8220</v>
      </c>
      <c r="H1413" t="s">
        <v>8224</v>
      </c>
      <c r="I1413" t="s">
        <v>8246</v>
      </c>
      <c r="J1413">
        <v>1423185900</v>
      </c>
      <c r="K1413">
        <v>1420766700</v>
      </c>
      <c r="L1413">
        <f>Table1[[#This Row],[launched_at]]/86400</f>
        <v>16444.059027777777</v>
      </c>
      <c r="M1413" s="5" t="str">
        <f>TEXT(Table1[[#This Row],[div/86400]],"yyyy/mm/dd")</f>
        <v>1945/01/07</v>
      </c>
      <c r="N1413" s="5">
        <f>Table1[[#This Row],[change to date]]+DATE(1970,1,1)</f>
        <v>42013</v>
      </c>
      <c r="O1413" t="b">
        <v>0</v>
      </c>
      <c r="P1413">
        <v>3</v>
      </c>
      <c r="Q1413" t="b">
        <v>0</v>
      </c>
      <c r="R1413" t="s">
        <v>8285</v>
      </c>
    </row>
    <row r="1414" spans="1:18" ht="28.8" x14ac:dyDescent="0.55000000000000004">
      <c r="A1414">
        <v>1412</v>
      </c>
      <c r="B1414" s="3" t="s">
        <v>1413</v>
      </c>
      <c r="C1414" s="3" t="s">
        <v>5522</v>
      </c>
      <c r="D1414" s="10">
        <v>7000</v>
      </c>
      <c r="E1414" s="12">
        <v>320</v>
      </c>
      <c r="F1414" s="14">
        <f>Table1[[#This Row],[pledged]]/Table1[[#This Row],[goal]]*100</f>
        <v>4.5714285714285712</v>
      </c>
      <c r="G1414" t="s">
        <v>8220</v>
      </c>
      <c r="H1414" t="s">
        <v>8223</v>
      </c>
      <c r="I1414" t="s">
        <v>8245</v>
      </c>
      <c r="J1414">
        <v>1417656699</v>
      </c>
      <c r="K1414">
        <v>1415064699</v>
      </c>
      <c r="L1414">
        <f>Table1[[#This Row],[launched_at]]/86400</f>
        <v>16378.063645833334</v>
      </c>
      <c r="M1414" s="5" t="str">
        <f>TEXT(Table1[[#This Row],[div/86400]],"yyyy/mm/dd")</f>
        <v>1944/11/02</v>
      </c>
      <c r="N1414" s="5">
        <f>Table1[[#This Row],[change to date]]+DATE(1970,1,1)</f>
        <v>41947</v>
      </c>
      <c r="O1414" t="b">
        <v>0</v>
      </c>
      <c r="P1414">
        <v>13</v>
      </c>
      <c r="Q1414" t="b">
        <v>0</v>
      </c>
      <c r="R1414" t="s">
        <v>8285</v>
      </c>
    </row>
    <row r="1415" spans="1:18" ht="43.2" x14ac:dyDescent="0.55000000000000004">
      <c r="A1415">
        <v>1413</v>
      </c>
      <c r="B1415" s="3" t="s">
        <v>1414</v>
      </c>
      <c r="C1415" s="3" t="s">
        <v>5523</v>
      </c>
      <c r="D1415" s="10">
        <v>2000</v>
      </c>
      <c r="E1415" s="12">
        <v>100</v>
      </c>
      <c r="F1415" s="14">
        <f>Table1[[#This Row],[pledged]]/Table1[[#This Row],[goal]]*100</f>
        <v>5</v>
      </c>
      <c r="G1415" t="s">
        <v>8220</v>
      </c>
      <c r="H1415" t="s">
        <v>8236</v>
      </c>
      <c r="I1415" t="s">
        <v>8248</v>
      </c>
      <c r="J1415">
        <v>1455964170</v>
      </c>
      <c r="K1415">
        <v>1450780170</v>
      </c>
      <c r="L1415">
        <f>Table1[[#This Row],[launched_at]]/86400</f>
        <v>16791.437152777777</v>
      </c>
      <c r="M1415" s="5" t="str">
        <f>TEXT(Table1[[#This Row],[div/86400]],"yyyy/mm/dd")</f>
        <v>1945/12/20</v>
      </c>
      <c r="N1415" s="5">
        <f>Table1[[#This Row],[change to date]]+DATE(1970,1,1)</f>
        <v>42360</v>
      </c>
      <c r="O1415" t="b">
        <v>0</v>
      </c>
      <c r="P1415">
        <v>1</v>
      </c>
      <c r="Q1415" t="b">
        <v>0</v>
      </c>
      <c r="R1415" t="s">
        <v>8285</v>
      </c>
    </row>
    <row r="1416" spans="1:18" ht="43.2" x14ac:dyDescent="0.55000000000000004">
      <c r="A1416">
        <v>1414</v>
      </c>
      <c r="B1416" s="3" t="s">
        <v>1415</v>
      </c>
      <c r="C1416" s="3" t="s">
        <v>5524</v>
      </c>
      <c r="D1416" s="10">
        <v>500</v>
      </c>
      <c r="E1416" s="12">
        <v>1</v>
      </c>
      <c r="F1416" s="14">
        <f>Table1[[#This Row],[pledged]]/Table1[[#This Row],[goal]]*100</f>
        <v>0.2</v>
      </c>
      <c r="G1416" t="s">
        <v>8220</v>
      </c>
      <c r="H1416" t="s">
        <v>8223</v>
      </c>
      <c r="I1416" t="s">
        <v>8245</v>
      </c>
      <c r="J1416">
        <v>1483423467</v>
      </c>
      <c r="K1416">
        <v>1480831467</v>
      </c>
      <c r="L1416">
        <f>Table1[[#This Row],[launched_at]]/86400</f>
        <v>17139.253090277776</v>
      </c>
      <c r="M1416" s="5" t="str">
        <f>TEXT(Table1[[#This Row],[div/86400]],"yyyy/mm/dd")</f>
        <v>1946/12/03</v>
      </c>
      <c r="N1416" s="5">
        <f>Table1[[#This Row],[change to date]]+DATE(1970,1,1)</f>
        <v>42708</v>
      </c>
      <c r="O1416" t="b">
        <v>0</v>
      </c>
      <c r="P1416">
        <v>1</v>
      </c>
      <c r="Q1416" t="b">
        <v>0</v>
      </c>
      <c r="R1416" t="s">
        <v>8285</v>
      </c>
    </row>
    <row r="1417" spans="1:18" ht="43.2" x14ac:dyDescent="0.55000000000000004">
      <c r="A1417">
        <v>1415</v>
      </c>
      <c r="B1417" s="3" t="s">
        <v>1416</v>
      </c>
      <c r="C1417" s="3" t="s">
        <v>5525</v>
      </c>
      <c r="D1417" s="10">
        <v>4400</v>
      </c>
      <c r="E1417" s="12">
        <v>800</v>
      </c>
      <c r="F1417" s="14">
        <f>Table1[[#This Row],[pledged]]/Table1[[#This Row],[goal]]*100</f>
        <v>18.181818181818183</v>
      </c>
      <c r="G1417" t="s">
        <v>8220</v>
      </c>
      <c r="H1417" t="s">
        <v>8223</v>
      </c>
      <c r="I1417" t="s">
        <v>8245</v>
      </c>
      <c r="J1417">
        <v>1439741591</v>
      </c>
      <c r="K1417">
        <v>1436285591</v>
      </c>
      <c r="L1417">
        <f>Table1[[#This Row],[launched_at]]/86400</f>
        <v>16623.675821759258</v>
      </c>
      <c r="M1417" s="5" t="str">
        <f>TEXT(Table1[[#This Row],[div/86400]],"yyyy/mm/dd")</f>
        <v>1945/07/05</v>
      </c>
      <c r="N1417" s="5">
        <f>Table1[[#This Row],[change to date]]+DATE(1970,1,1)</f>
        <v>42192</v>
      </c>
      <c r="O1417" t="b">
        <v>0</v>
      </c>
      <c r="P1417">
        <v>9</v>
      </c>
      <c r="Q1417" t="b">
        <v>0</v>
      </c>
      <c r="R1417" t="s">
        <v>8285</v>
      </c>
    </row>
    <row r="1418" spans="1:18" ht="43.2" x14ac:dyDescent="0.55000000000000004">
      <c r="A1418">
        <v>1416</v>
      </c>
      <c r="B1418" s="3" t="s">
        <v>1417</v>
      </c>
      <c r="C1418" s="3" t="s">
        <v>5526</v>
      </c>
      <c r="D1418" s="10">
        <v>50000</v>
      </c>
      <c r="E1418" s="12">
        <v>0</v>
      </c>
      <c r="F1418" s="14">
        <f>Table1[[#This Row],[pledged]]/Table1[[#This Row],[goal]]*100</f>
        <v>0</v>
      </c>
      <c r="G1418" t="s">
        <v>8220</v>
      </c>
      <c r="H1418" t="s">
        <v>8223</v>
      </c>
      <c r="I1418" t="s">
        <v>8245</v>
      </c>
      <c r="J1418">
        <v>1448147619</v>
      </c>
      <c r="K1418">
        <v>1445552019</v>
      </c>
      <c r="L1418">
        <f>Table1[[#This Row],[launched_at]]/86400</f>
        <v>16730.926145833335</v>
      </c>
      <c r="M1418" s="5" t="str">
        <f>TEXT(Table1[[#This Row],[div/86400]],"yyyy/mm/dd")</f>
        <v>1945/10/20</v>
      </c>
      <c r="N1418" s="5">
        <f>Table1[[#This Row],[change to date]]+DATE(1970,1,1)</f>
        <v>42299</v>
      </c>
      <c r="O1418" t="b">
        <v>0</v>
      </c>
      <c r="P1418">
        <v>0</v>
      </c>
      <c r="Q1418" t="b">
        <v>0</v>
      </c>
      <c r="R1418" t="s">
        <v>8285</v>
      </c>
    </row>
    <row r="1419" spans="1:18" ht="43.2" x14ac:dyDescent="0.55000000000000004">
      <c r="A1419">
        <v>1417</v>
      </c>
      <c r="B1419" s="3" t="s">
        <v>1418</v>
      </c>
      <c r="C1419" s="3" t="s">
        <v>5527</v>
      </c>
      <c r="D1419" s="10">
        <v>4500</v>
      </c>
      <c r="E1419" s="12">
        <v>55</v>
      </c>
      <c r="F1419" s="14">
        <f>Table1[[#This Row],[pledged]]/Table1[[#This Row],[goal]]*100</f>
        <v>1.2222222222222223</v>
      </c>
      <c r="G1419" t="s">
        <v>8220</v>
      </c>
      <c r="H1419" t="s">
        <v>8223</v>
      </c>
      <c r="I1419" t="s">
        <v>8245</v>
      </c>
      <c r="J1419">
        <v>1442315460</v>
      </c>
      <c r="K1419">
        <v>1439696174</v>
      </c>
      <c r="L1419">
        <f>Table1[[#This Row],[launched_at]]/86400</f>
        <v>16663.150162037036</v>
      </c>
      <c r="M1419" s="5" t="str">
        <f>TEXT(Table1[[#This Row],[div/86400]],"yyyy/mm/dd")</f>
        <v>1945/08/14</v>
      </c>
      <c r="N1419" s="5">
        <f>Table1[[#This Row],[change to date]]+DATE(1970,1,1)</f>
        <v>42232</v>
      </c>
      <c r="O1419" t="b">
        <v>0</v>
      </c>
      <c r="P1419">
        <v>2</v>
      </c>
      <c r="Q1419" t="b">
        <v>0</v>
      </c>
      <c r="R1419" t="s">
        <v>8285</v>
      </c>
    </row>
    <row r="1420" spans="1:18" ht="57.6" x14ac:dyDescent="0.55000000000000004">
      <c r="A1420">
        <v>1418</v>
      </c>
      <c r="B1420" s="3" t="s">
        <v>1419</v>
      </c>
      <c r="C1420" s="3" t="s">
        <v>5528</v>
      </c>
      <c r="D1420" s="10">
        <v>3000</v>
      </c>
      <c r="E1420" s="12">
        <v>6</v>
      </c>
      <c r="F1420" s="14">
        <f>Table1[[#This Row],[pledged]]/Table1[[#This Row],[goal]]*100</f>
        <v>0.2</v>
      </c>
      <c r="G1420" t="s">
        <v>8220</v>
      </c>
      <c r="H1420" t="s">
        <v>8226</v>
      </c>
      <c r="I1420" t="s">
        <v>8248</v>
      </c>
      <c r="J1420">
        <v>1456397834</v>
      </c>
      <c r="K1420">
        <v>1453805834</v>
      </c>
      <c r="L1420">
        <f>Table1[[#This Row],[launched_at]]/86400</f>
        <v>16826.456412037038</v>
      </c>
      <c r="M1420" s="5" t="str">
        <f>TEXT(Table1[[#This Row],[div/86400]],"yyyy/mm/dd")</f>
        <v>1946/01/24</v>
      </c>
      <c r="N1420" s="5">
        <f>Table1[[#This Row],[change to date]]+DATE(1970,1,1)</f>
        <v>42395</v>
      </c>
      <c r="O1420" t="b">
        <v>0</v>
      </c>
      <c r="P1420">
        <v>1</v>
      </c>
      <c r="Q1420" t="b">
        <v>0</v>
      </c>
      <c r="R1420" t="s">
        <v>8285</v>
      </c>
    </row>
    <row r="1421" spans="1:18" ht="43.2" x14ac:dyDescent="0.55000000000000004">
      <c r="A1421">
        <v>1419</v>
      </c>
      <c r="B1421" s="3" t="s">
        <v>1420</v>
      </c>
      <c r="C1421" s="3" t="s">
        <v>5529</v>
      </c>
      <c r="D1421" s="10">
        <v>6300</v>
      </c>
      <c r="E1421" s="12">
        <v>445</v>
      </c>
      <c r="F1421" s="14">
        <f>Table1[[#This Row],[pledged]]/Table1[[#This Row],[goal]]*100</f>
        <v>7.0634920634920633</v>
      </c>
      <c r="G1421" t="s">
        <v>8220</v>
      </c>
      <c r="H1421" t="s">
        <v>8223</v>
      </c>
      <c r="I1421" t="s">
        <v>8245</v>
      </c>
      <c r="J1421">
        <v>1476010619</v>
      </c>
      <c r="K1421">
        <v>1473418619</v>
      </c>
      <c r="L1421">
        <f>Table1[[#This Row],[launched_at]]/86400</f>
        <v>17053.456238425926</v>
      </c>
      <c r="M1421" s="5" t="str">
        <f>TEXT(Table1[[#This Row],[div/86400]],"yyyy/mm/dd")</f>
        <v>1946/09/08</v>
      </c>
      <c r="N1421" s="5">
        <f>Table1[[#This Row],[change to date]]+DATE(1970,1,1)</f>
        <v>42622</v>
      </c>
      <c r="O1421" t="b">
        <v>0</v>
      </c>
      <c r="P1421">
        <v>10</v>
      </c>
      <c r="Q1421" t="b">
        <v>0</v>
      </c>
      <c r="R1421" t="s">
        <v>8285</v>
      </c>
    </row>
    <row r="1422" spans="1:18" x14ac:dyDescent="0.55000000000000004">
      <c r="A1422">
        <v>1420</v>
      </c>
      <c r="B1422" s="3" t="s">
        <v>1421</v>
      </c>
      <c r="C1422" s="3" t="s">
        <v>5530</v>
      </c>
      <c r="D1422" s="10">
        <v>110</v>
      </c>
      <c r="E1422" s="12">
        <v>3</v>
      </c>
      <c r="F1422" s="14">
        <f>Table1[[#This Row],[pledged]]/Table1[[#This Row],[goal]]*100</f>
        <v>2.7272727272727271</v>
      </c>
      <c r="G1422" t="s">
        <v>8220</v>
      </c>
      <c r="H1422" t="s">
        <v>8223</v>
      </c>
      <c r="I1422" t="s">
        <v>8245</v>
      </c>
      <c r="J1422">
        <v>1467129686</v>
      </c>
      <c r="K1422">
        <v>1464969686</v>
      </c>
      <c r="L1422">
        <f>Table1[[#This Row],[launched_at]]/86400</f>
        <v>16955.667662037038</v>
      </c>
      <c r="M1422" s="5" t="str">
        <f>TEXT(Table1[[#This Row],[div/86400]],"yyyy/mm/dd")</f>
        <v>1946/06/02</v>
      </c>
      <c r="N1422" s="5">
        <f>Table1[[#This Row],[change to date]]+DATE(1970,1,1)</f>
        <v>42524</v>
      </c>
      <c r="O1422" t="b">
        <v>0</v>
      </c>
      <c r="P1422">
        <v>3</v>
      </c>
      <c r="Q1422" t="b">
        <v>0</v>
      </c>
      <c r="R1422" t="s">
        <v>8285</v>
      </c>
    </row>
    <row r="1423" spans="1:18" ht="43.2" x14ac:dyDescent="0.55000000000000004">
      <c r="A1423">
        <v>1421</v>
      </c>
      <c r="B1423" s="3" t="s">
        <v>1422</v>
      </c>
      <c r="C1423" s="3" t="s">
        <v>5531</v>
      </c>
      <c r="D1423" s="10">
        <v>200000</v>
      </c>
      <c r="E1423" s="12">
        <v>200</v>
      </c>
      <c r="F1423" s="14">
        <f>Table1[[#This Row],[pledged]]/Table1[[#This Row],[goal]]*100</f>
        <v>0.1</v>
      </c>
      <c r="G1423" t="s">
        <v>8220</v>
      </c>
      <c r="H1423" t="s">
        <v>8234</v>
      </c>
      <c r="I1423" t="s">
        <v>8254</v>
      </c>
      <c r="J1423">
        <v>1423432709</v>
      </c>
      <c r="K1423">
        <v>1420840709</v>
      </c>
      <c r="L1423">
        <f>Table1[[#This Row],[launched_at]]/86400</f>
        <v>16444.915613425925</v>
      </c>
      <c r="M1423" s="5" t="str">
        <f>TEXT(Table1[[#This Row],[div/86400]],"yyyy/mm/dd")</f>
        <v>1945/01/07</v>
      </c>
      <c r="N1423" s="5">
        <f>Table1[[#This Row],[change to date]]+DATE(1970,1,1)</f>
        <v>42013</v>
      </c>
      <c r="O1423" t="b">
        <v>0</v>
      </c>
      <c r="P1423">
        <v>2</v>
      </c>
      <c r="Q1423" t="b">
        <v>0</v>
      </c>
      <c r="R1423" t="s">
        <v>8285</v>
      </c>
    </row>
    <row r="1424" spans="1:18" ht="43.2" x14ac:dyDescent="0.55000000000000004">
      <c r="A1424">
        <v>1422</v>
      </c>
      <c r="B1424" s="3" t="s">
        <v>1423</v>
      </c>
      <c r="C1424" s="3" t="s">
        <v>5532</v>
      </c>
      <c r="D1424" s="10">
        <v>25000</v>
      </c>
      <c r="E1424" s="12">
        <v>26</v>
      </c>
      <c r="F1424" s="14">
        <f>Table1[[#This Row],[pledged]]/Table1[[#This Row],[goal]]*100</f>
        <v>0.104</v>
      </c>
      <c r="G1424" t="s">
        <v>8220</v>
      </c>
      <c r="H1424" t="s">
        <v>8227</v>
      </c>
      <c r="I1424" t="s">
        <v>8249</v>
      </c>
      <c r="J1424">
        <v>1474436704</v>
      </c>
      <c r="K1424">
        <v>1471844704</v>
      </c>
      <c r="L1424">
        <f>Table1[[#This Row],[launched_at]]/86400</f>
        <v>17035.239629629628</v>
      </c>
      <c r="M1424" s="5" t="str">
        <f>TEXT(Table1[[#This Row],[div/86400]],"yyyy/mm/dd")</f>
        <v>1946/08/21</v>
      </c>
      <c r="N1424" s="5">
        <f>Table1[[#This Row],[change to date]]+DATE(1970,1,1)</f>
        <v>42604</v>
      </c>
      <c r="O1424" t="b">
        <v>0</v>
      </c>
      <c r="P1424">
        <v>2</v>
      </c>
      <c r="Q1424" t="b">
        <v>0</v>
      </c>
      <c r="R1424" t="s">
        <v>8285</v>
      </c>
    </row>
    <row r="1425" spans="1:18" ht="43.2" x14ac:dyDescent="0.55000000000000004">
      <c r="A1425">
        <v>1423</v>
      </c>
      <c r="B1425" s="3" t="s">
        <v>1424</v>
      </c>
      <c r="C1425" s="3" t="s">
        <v>5533</v>
      </c>
      <c r="D1425" s="10">
        <v>30000</v>
      </c>
      <c r="E1425" s="12">
        <v>100</v>
      </c>
      <c r="F1425" s="14">
        <f>Table1[[#This Row],[pledged]]/Table1[[#This Row],[goal]]*100</f>
        <v>0.33333333333333337</v>
      </c>
      <c r="G1425" t="s">
        <v>8220</v>
      </c>
      <c r="H1425" t="s">
        <v>8225</v>
      </c>
      <c r="I1425" t="s">
        <v>8247</v>
      </c>
      <c r="J1425">
        <v>1451637531</v>
      </c>
      <c r="K1425">
        <v>1449045531</v>
      </c>
      <c r="L1425">
        <f>Table1[[#This Row],[launched_at]]/86400</f>
        <v>16771.360312500001</v>
      </c>
      <c r="M1425" s="5" t="str">
        <f>TEXT(Table1[[#This Row],[div/86400]],"yyyy/mm/dd")</f>
        <v>1945/11/30</v>
      </c>
      <c r="N1425" s="5">
        <f>Table1[[#This Row],[change to date]]+DATE(1970,1,1)</f>
        <v>42340</v>
      </c>
      <c r="O1425" t="b">
        <v>0</v>
      </c>
      <c r="P1425">
        <v>1</v>
      </c>
      <c r="Q1425" t="b">
        <v>0</v>
      </c>
      <c r="R1425" t="s">
        <v>8285</v>
      </c>
    </row>
    <row r="1426" spans="1:18" ht="43.2" x14ac:dyDescent="0.55000000000000004">
      <c r="A1426">
        <v>1424</v>
      </c>
      <c r="B1426" s="3" t="s">
        <v>1425</v>
      </c>
      <c r="C1426" s="3" t="s">
        <v>5534</v>
      </c>
      <c r="D1426" s="10">
        <v>7500</v>
      </c>
      <c r="E1426" s="12">
        <v>1527</v>
      </c>
      <c r="F1426" s="14">
        <f>Table1[[#This Row],[pledged]]/Table1[[#This Row],[goal]]*100</f>
        <v>20.36</v>
      </c>
      <c r="G1426" t="s">
        <v>8220</v>
      </c>
      <c r="H1426" t="s">
        <v>8223</v>
      </c>
      <c r="I1426" t="s">
        <v>8245</v>
      </c>
      <c r="J1426">
        <v>1479233602</v>
      </c>
      <c r="K1426">
        <v>1478106802</v>
      </c>
      <c r="L1426">
        <f>Table1[[#This Row],[launched_at]]/86400</f>
        <v>17107.717615740741</v>
      </c>
      <c r="M1426" s="5" t="str">
        <f>TEXT(Table1[[#This Row],[div/86400]],"yyyy/mm/dd")</f>
        <v>1946/11/01</v>
      </c>
      <c r="N1426" s="5">
        <f>Table1[[#This Row],[change to date]]+DATE(1970,1,1)</f>
        <v>42676</v>
      </c>
      <c r="O1426" t="b">
        <v>0</v>
      </c>
      <c r="P1426">
        <v>14</v>
      </c>
      <c r="Q1426" t="b">
        <v>0</v>
      </c>
      <c r="R1426" t="s">
        <v>8285</v>
      </c>
    </row>
    <row r="1427" spans="1:18" ht="43.2" x14ac:dyDescent="0.55000000000000004">
      <c r="A1427">
        <v>1425</v>
      </c>
      <c r="B1427" s="3" t="s">
        <v>1426</v>
      </c>
      <c r="C1427" s="3" t="s">
        <v>5535</v>
      </c>
      <c r="D1427" s="10">
        <v>13000</v>
      </c>
      <c r="E1427" s="12">
        <v>0</v>
      </c>
      <c r="F1427" s="14">
        <f>Table1[[#This Row],[pledged]]/Table1[[#This Row],[goal]]*100</f>
        <v>0</v>
      </c>
      <c r="G1427" t="s">
        <v>8220</v>
      </c>
      <c r="H1427" t="s">
        <v>8223</v>
      </c>
      <c r="I1427" t="s">
        <v>8245</v>
      </c>
      <c r="J1427">
        <v>1430276959</v>
      </c>
      <c r="K1427">
        <v>1427684959</v>
      </c>
      <c r="L1427">
        <f>Table1[[#This Row],[launched_at]]/86400</f>
        <v>16524.131469907406</v>
      </c>
      <c r="M1427" s="5" t="str">
        <f>TEXT(Table1[[#This Row],[div/86400]],"yyyy/mm/dd")</f>
        <v>1945/03/28</v>
      </c>
      <c r="N1427" s="5">
        <f>Table1[[#This Row],[change to date]]+DATE(1970,1,1)</f>
        <v>42093</v>
      </c>
      <c r="O1427" t="b">
        <v>0</v>
      </c>
      <c r="P1427">
        <v>0</v>
      </c>
      <c r="Q1427" t="b">
        <v>0</v>
      </c>
      <c r="R1427" t="s">
        <v>8285</v>
      </c>
    </row>
    <row r="1428" spans="1:18" ht="43.2" x14ac:dyDescent="0.55000000000000004">
      <c r="A1428">
        <v>1426</v>
      </c>
      <c r="B1428" s="3" t="s">
        <v>1427</v>
      </c>
      <c r="C1428" s="3" t="s">
        <v>5536</v>
      </c>
      <c r="D1428" s="10">
        <v>1000</v>
      </c>
      <c r="E1428" s="12">
        <v>0</v>
      </c>
      <c r="F1428" s="14">
        <f>Table1[[#This Row],[pledged]]/Table1[[#This Row],[goal]]*100</f>
        <v>0</v>
      </c>
      <c r="G1428" t="s">
        <v>8220</v>
      </c>
      <c r="H1428" t="s">
        <v>8235</v>
      </c>
      <c r="I1428" t="s">
        <v>8248</v>
      </c>
      <c r="J1428">
        <v>1440408120</v>
      </c>
      <c r="K1428">
        <v>1435224120</v>
      </c>
      <c r="L1428">
        <f>Table1[[#This Row],[launched_at]]/86400</f>
        <v>16611.390277777777</v>
      </c>
      <c r="M1428" s="5" t="str">
        <f>TEXT(Table1[[#This Row],[div/86400]],"yyyy/mm/dd")</f>
        <v>1945/06/23</v>
      </c>
      <c r="N1428" s="5">
        <f>Table1[[#This Row],[change to date]]+DATE(1970,1,1)</f>
        <v>42180</v>
      </c>
      <c r="O1428" t="b">
        <v>0</v>
      </c>
      <c r="P1428">
        <v>0</v>
      </c>
      <c r="Q1428" t="b">
        <v>0</v>
      </c>
      <c r="R1428" t="s">
        <v>8285</v>
      </c>
    </row>
    <row r="1429" spans="1:18" ht="43.2" x14ac:dyDescent="0.55000000000000004">
      <c r="A1429">
        <v>1427</v>
      </c>
      <c r="B1429" s="3" t="s">
        <v>1428</v>
      </c>
      <c r="C1429" s="3" t="s">
        <v>5537</v>
      </c>
      <c r="D1429" s="10">
        <v>5000</v>
      </c>
      <c r="E1429" s="12">
        <v>419</v>
      </c>
      <c r="F1429" s="14">
        <f>Table1[[#This Row],[pledged]]/Table1[[#This Row],[goal]]*100</f>
        <v>8.3800000000000008</v>
      </c>
      <c r="G1429" t="s">
        <v>8220</v>
      </c>
      <c r="H1429" t="s">
        <v>8235</v>
      </c>
      <c r="I1429" t="s">
        <v>8248</v>
      </c>
      <c r="J1429">
        <v>1474230385</v>
      </c>
      <c r="K1429">
        <v>1471638385</v>
      </c>
      <c r="L1429">
        <f>Table1[[#This Row],[launched_at]]/86400</f>
        <v>17032.851678240742</v>
      </c>
      <c r="M1429" s="5" t="str">
        <f>TEXT(Table1[[#This Row],[div/86400]],"yyyy/mm/dd")</f>
        <v>1946/08/18</v>
      </c>
      <c r="N1429" s="5">
        <f>Table1[[#This Row],[change to date]]+DATE(1970,1,1)</f>
        <v>42601</v>
      </c>
      <c r="O1429" t="b">
        <v>0</v>
      </c>
      <c r="P1429">
        <v>4</v>
      </c>
      <c r="Q1429" t="b">
        <v>0</v>
      </c>
      <c r="R1429" t="s">
        <v>8285</v>
      </c>
    </row>
    <row r="1430" spans="1:18" ht="43.2" x14ac:dyDescent="0.55000000000000004">
      <c r="A1430">
        <v>1428</v>
      </c>
      <c r="B1430" s="3" t="s">
        <v>1429</v>
      </c>
      <c r="C1430" s="3" t="s">
        <v>5538</v>
      </c>
      <c r="D1430" s="10">
        <v>1000</v>
      </c>
      <c r="E1430" s="12">
        <v>45</v>
      </c>
      <c r="F1430" s="14">
        <f>Table1[[#This Row],[pledged]]/Table1[[#This Row],[goal]]*100</f>
        <v>4.5</v>
      </c>
      <c r="G1430" t="s">
        <v>8220</v>
      </c>
      <c r="H1430" t="s">
        <v>8226</v>
      </c>
      <c r="I1430" t="s">
        <v>8248</v>
      </c>
      <c r="J1430">
        <v>1459584417</v>
      </c>
      <c r="K1430">
        <v>1456996017</v>
      </c>
      <c r="L1430">
        <f>Table1[[#This Row],[launched_at]]/86400</f>
        <v>16863.379826388889</v>
      </c>
      <c r="M1430" s="5" t="str">
        <f>TEXT(Table1[[#This Row],[div/86400]],"yyyy/mm/dd")</f>
        <v>1946/03/02</v>
      </c>
      <c r="N1430" s="5">
        <f>Table1[[#This Row],[change to date]]+DATE(1970,1,1)</f>
        <v>42432</v>
      </c>
      <c r="O1430" t="b">
        <v>0</v>
      </c>
      <c r="P1430">
        <v>3</v>
      </c>
      <c r="Q1430" t="b">
        <v>0</v>
      </c>
      <c r="R1430" t="s">
        <v>8285</v>
      </c>
    </row>
    <row r="1431" spans="1:18" ht="28.8" x14ac:dyDescent="0.55000000000000004">
      <c r="A1431">
        <v>1429</v>
      </c>
      <c r="B1431" s="3" t="s">
        <v>1430</v>
      </c>
      <c r="C1431" s="3" t="s">
        <v>5539</v>
      </c>
      <c r="D1431" s="10">
        <v>10000</v>
      </c>
      <c r="E1431" s="12">
        <v>0</v>
      </c>
      <c r="F1431" s="14">
        <f>Table1[[#This Row],[pledged]]/Table1[[#This Row],[goal]]*100</f>
        <v>0</v>
      </c>
      <c r="G1431" t="s">
        <v>8220</v>
      </c>
      <c r="H1431" t="s">
        <v>8223</v>
      </c>
      <c r="I1431" t="s">
        <v>8245</v>
      </c>
      <c r="J1431">
        <v>1428629242</v>
      </c>
      <c r="K1431">
        <v>1426037242</v>
      </c>
      <c r="L1431">
        <f>Table1[[#This Row],[launched_at]]/86400</f>
        <v>16505.060671296298</v>
      </c>
      <c r="M1431" s="5" t="str">
        <f>TEXT(Table1[[#This Row],[div/86400]],"yyyy/mm/dd")</f>
        <v>1945/03/09</v>
      </c>
      <c r="N1431" s="5">
        <f>Table1[[#This Row],[change to date]]+DATE(1970,1,1)</f>
        <v>42074</v>
      </c>
      <c r="O1431" t="b">
        <v>0</v>
      </c>
      <c r="P1431">
        <v>0</v>
      </c>
      <c r="Q1431" t="b">
        <v>0</v>
      </c>
      <c r="R1431" t="s">
        <v>8285</v>
      </c>
    </row>
    <row r="1432" spans="1:18" ht="43.2" x14ac:dyDescent="0.55000000000000004">
      <c r="A1432">
        <v>1430</v>
      </c>
      <c r="B1432" s="3" t="s">
        <v>1431</v>
      </c>
      <c r="C1432" s="3" t="s">
        <v>5540</v>
      </c>
      <c r="D1432" s="10">
        <v>5000</v>
      </c>
      <c r="E1432" s="12">
        <v>403</v>
      </c>
      <c r="F1432" s="14">
        <f>Table1[[#This Row],[pledged]]/Table1[[#This Row],[goal]]*100</f>
        <v>8.06</v>
      </c>
      <c r="G1432" t="s">
        <v>8220</v>
      </c>
      <c r="H1432" t="s">
        <v>8223</v>
      </c>
      <c r="I1432" t="s">
        <v>8245</v>
      </c>
      <c r="J1432">
        <v>1419017488</v>
      </c>
      <c r="K1432">
        <v>1416339088</v>
      </c>
      <c r="L1432">
        <f>Table1[[#This Row],[launched_at]]/86400</f>
        <v>16392.81351851852</v>
      </c>
      <c r="M1432" s="5" t="str">
        <f>TEXT(Table1[[#This Row],[div/86400]],"yyyy/mm/dd")</f>
        <v>1944/11/16</v>
      </c>
      <c r="N1432" s="5">
        <f>Table1[[#This Row],[change to date]]+DATE(1970,1,1)</f>
        <v>41961</v>
      </c>
      <c r="O1432" t="b">
        <v>0</v>
      </c>
      <c r="P1432">
        <v>5</v>
      </c>
      <c r="Q1432" t="b">
        <v>0</v>
      </c>
      <c r="R1432" t="s">
        <v>8285</v>
      </c>
    </row>
    <row r="1433" spans="1:18" ht="43.2" x14ac:dyDescent="0.55000000000000004">
      <c r="A1433">
        <v>1431</v>
      </c>
      <c r="B1433" s="3" t="s">
        <v>1432</v>
      </c>
      <c r="C1433" s="3" t="s">
        <v>5541</v>
      </c>
      <c r="D1433" s="10">
        <v>17000</v>
      </c>
      <c r="E1433" s="12">
        <v>5431</v>
      </c>
      <c r="F1433" s="14">
        <f>Table1[[#This Row],[pledged]]/Table1[[#This Row],[goal]]*100</f>
        <v>31.94705882352941</v>
      </c>
      <c r="G1433" t="s">
        <v>8220</v>
      </c>
      <c r="H1433" t="s">
        <v>8223</v>
      </c>
      <c r="I1433" t="s">
        <v>8245</v>
      </c>
      <c r="J1433">
        <v>1448517816</v>
      </c>
      <c r="K1433">
        <v>1445922216</v>
      </c>
      <c r="L1433">
        <f>Table1[[#This Row],[launched_at]]/86400</f>
        <v>16735.210833333334</v>
      </c>
      <c r="M1433" s="5" t="str">
        <f>TEXT(Table1[[#This Row],[div/86400]],"yyyy/mm/dd")</f>
        <v>1945/10/25</v>
      </c>
      <c r="N1433" s="5">
        <f>Table1[[#This Row],[change to date]]+DATE(1970,1,1)</f>
        <v>42304</v>
      </c>
      <c r="O1433" t="b">
        <v>0</v>
      </c>
      <c r="P1433">
        <v>47</v>
      </c>
      <c r="Q1433" t="b">
        <v>0</v>
      </c>
      <c r="R1433" t="s">
        <v>8285</v>
      </c>
    </row>
    <row r="1434" spans="1:18" ht="43.2" x14ac:dyDescent="0.55000000000000004">
      <c r="A1434">
        <v>1432</v>
      </c>
      <c r="B1434" s="3" t="s">
        <v>1433</v>
      </c>
      <c r="C1434" s="3" t="s">
        <v>5542</v>
      </c>
      <c r="D1434" s="10">
        <v>40000</v>
      </c>
      <c r="E1434" s="12">
        <v>0</v>
      </c>
      <c r="F1434" s="14">
        <f>Table1[[#This Row],[pledged]]/Table1[[#This Row],[goal]]*100</f>
        <v>0</v>
      </c>
      <c r="G1434" t="s">
        <v>8220</v>
      </c>
      <c r="H1434" t="s">
        <v>8223</v>
      </c>
      <c r="I1434" t="s">
        <v>8245</v>
      </c>
      <c r="J1434">
        <v>1437417828</v>
      </c>
      <c r="K1434">
        <v>1434825828</v>
      </c>
      <c r="L1434">
        <f>Table1[[#This Row],[launched_at]]/86400</f>
        <v>16606.780416666668</v>
      </c>
      <c r="M1434" s="5" t="str">
        <f>TEXT(Table1[[#This Row],[div/86400]],"yyyy/mm/dd")</f>
        <v>1945/06/18</v>
      </c>
      <c r="N1434" s="5">
        <f>Table1[[#This Row],[change to date]]+DATE(1970,1,1)</f>
        <v>42175</v>
      </c>
      <c r="O1434" t="b">
        <v>0</v>
      </c>
      <c r="P1434">
        <v>0</v>
      </c>
      <c r="Q1434" t="b">
        <v>0</v>
      </c>
      <c r="R1434" t="s">
        <v>8285</v>
      </c>
    </row>
    <row r="1435" spans="1:18" ht="43.2" x14ac:dyDescent="0.55000000000000004">
      <c r="A1435">
        <v>1433</v>
      </c>
      <c r="B1435" s="3" t="s">
        <v>1434</v>
      </c>
      <c r="C1435" s="3" t="s">
        <v>5543</v>
      </c>
      <c r="D1435" s="10">
        <v>12000</v>
      </c>
      <c r="E1435" s="12">
        <v>805</v>
      </c>
      <c r="F1435" s="14">
        <f>Table1[[#This Row],[pledged]]/Table1[[#This Row],[goal]]*100</f>
        <v>6.708333333333333</v>
      </c>
      <c r="G1435" t="s">
        <v>8220</v>
      </c>
      <c r="H1435" t="s">
        <v>8236</v>
      </c>
      <c r="I1435" t="s">
        <v>8248</v>
      </c>
      <c r="J1435">
        <v>1481367600</v>
      </c>
      <c r="K1435">
        <v>1477839675</v>
      </c>
      <c r="L1435">
        <f>Table1[[#This Row],[launched_at]]/86400</f>
        <v>17104.625868055555</v>
      </c>
      <c r="M1435" s="5" t="str">
        <f>TEXT(Table1[[#This Row],[div/86400]],"yyyy/mm/dd")</f>
        <v>1946/10/29</v>
      </c>
      <c r="N1435" s="5">
        <f>Table1[[#This Row],[change to date]]+DATE(1970,1,1)</f>
        <v>42673</v>
      </c>
      <c r="O1435" t="b">
        <v>0</v>
      </c>
      <c r="P1435">
        <v>10</v>
      </c>
      <c r="Q1435" t="b">
        <v>0</v>
      </c>
      <c r="R1435" t="s">
        <v>8285</v>
      </c>
    </row>
    <row r="1436" spans="1:18" ht="43.2" x14ac:dyDescent="0.55000000000000004">
      <c r="A1436">
        <v>1434</v>
      </c>
      <c r="B1436" s="3" t="s">
        <v>1435</v>
      </c>
      <c r="C1436" s="3" t="s">
        <v>5544</v>
      </c>
      <c r="D1436" s="10">
        <v>82000</v>
      </c>
      <c r="E1436" s="12">
        <v>8190</v>
      </c>
      <c r="F1436" s="14">
        <f>Table1[[#This Row],[pledged]]/Table1[[#This Row],[goal]]*100</f>
        <v>9.9878048780487809</v>
      </c>
      <c r="G1436" t="s">
        <v>8220</v>
      </c>
      <c r="H1436" t="s">
        <v>8231</v>
      </c>
      <c r="I1436" t="s">
        <v>8252</v>
      </c>
      <c r="J1436">
        <v>1433775600</v>
      </c>
      <c r="K1436">
        <v>1431973478</v>
      </c>
      <c r="L1436">
        <f>Table1[[#This Row],[launched_at]]/86400</f>
        <v>16573.767106481482</v>
      </c>
      <c r="M1436" s="5" t="str">
        <f>TEXT(Table1[[#This Row],[div/86400]],"yyyy/mm/dd")</f>
        <v>1945/05/16</v>
      </c>
      <c r="N1436" s="5">
        <f>Table1[[#This Row],[change to date]]+DATE(1970,1,1)</f>
        <v>42142</v>
      </c>
      <c r="O1436" t="b">
        <v>0</v>
      </c>
      <c r="P1436">
        <v>11</v>
      </c>
      <c r="Q1436" t="b">
        <v>0</v>
      </c>
      <c r="R1436" t="s">
        <v>8285</v>
      </c>
    </row>
    <row r="1437" spans="1:18" ht="28.8" x14ac:dyDescent="0.55000000000000004">
      <c r="A1437">
        <v>1435</v>
      </c>
      <c r="B1437" s="3" t="s">
        <v>1436</v>
      </c>
      <c r="C1437" s="3" t="s">
        <v>5545</v>
      </c>
      <c r="D1437" s="10">
        <v>15000</v>
      </c>
      <c r="E1437" s="12">
        <v>15</v>
      </c>
      <c r="F1437" s="14">
        <f>Table1[[#This Row],[pledged]]/Table1[[#This Row],[goal]]*100</f>
        <v>0.1</v>
      </c>
      <c r="G1437" t="s">
        <v>8220</v>
      </c>
      <c r="H1437" t="s">
        <v>8236</v>
      </c>
      <c r="I1437" t="s">
        <v>8248</v>
      </c>
      <c r="J1437">
        <v>1444589020</v>
      </c>
      <c r="K1437">
        <v>1441997020</v>
      </c>
      <c r="L1437">
        <f>Table1[[#This Row],[launched_at]]/86400</f>
        <v>16689.780324074072</v>
      </c>
      <c r="M1437" s="5" t="str">
        <f>TEXT(Table1[[#This Row],[div/86400]],"yyyy/mm/dd")</f>
        <v>1945/09/09</v>
      </c>
      <c r="N1437" s="5">
        <f>Table1[[#This Row],[change to date]]+DATE(1970,1,1)</f>
        <v>42258</v>
      </c>
      <c r="O1437" t="b">
        <v>0</v>
      </c>
      <c r="P1437">
        <v>2</v>
      </c>
      <c r="Q1437" t="b">
        <v>0</v>
      </c>
      <c r="R1437" t="s">
        <v>8285</v>
      </c>
    </row>
    <row r="1438" spans="1:18" ht="43.2" x14ac:dyDescent="0.55000000000000004">
      <c r="A1438">
        <v>1436</v>
      </c>
      <c r="B1438" s="3" t="s">
        <v>1437</v>
      </c>
      <c r="C1438" s="3" t="s">
        <v>5546</v>
      </c>
      <c r="D1438" s="10">
        <v>10000</v>
      </c>
      <c r="E1438" s="12">
        <v>77</v>
      </c>
      <c r="F1438" s="14">
        <f>Table1[[#This Row],[pledged]]/Table1[[#This Row],[goal]]*100</f>
        <v>0.77</v>
      </c>
      <c r="G1438" t="s">
        <v>8220</v>
      </c>
      <c r="H1438" t="s">
        <v>8235</v>
      </c>
      <c r="I1438" t="s">
        <v>8248</v>
      </c>
      <c r="J1438">
        <v>1456043057</v>
      </c>
      <c r="K1438">
        <v>1453451057</v>
      </c>
      <c r="L1438">
        <f>Table1[[#This Row],[launched_at]]/86400</f>
        <v>16822.35019675926</v>
      </c>
      <c r="M1438" s="5" t="str">
        <f>TEXT(Table1[[#This Row],[div/86400]],"yyyy/mm/dd")</f>
        <v>1946/01/20</v>
      </c>
      <c r="N1438" s="5">
        <f>Table1[[#This Row],[change to date]]+DATE(1970,1,1)</f>
        <v>42391</v>
      </c>
      <c r="O1438" t="b">
        <v>0</v>
      </c>
      <c r="P1438">
        <v>2</v>
      </c>
      <c r="Q1438" t="b">
        <v>0</v>
      </c>
      <c r="R1438" t="s">
        <v>8285</v>
      </c>
    </row>
    <row r="1439" spans="1:18" ht="43.2" x14ac:dyDescent="0.55000000000000004">
      <c r="A1439">
        <v>1437</v>
      </c>
      <c r="B1439" s="3" t="s">
        <v>1438</v>
      </c>
      <c r="C1439" s="3" t="s">
        <v>5547</v>
      </c>
      <c r="D1439" s="10">
        <v>3000</v>
      </c>
      <c r="E1439" s="12">
        <v>807</v>
      </c>
      <c r="F1439" s="14">
        <f>Table1[[#This Row],[pledged]]/Table1[[#This Row],[goal]]*100</f>
        <v>26.900000000000002</v>
      </c>
      <c r="G1439" t="s">
        <v>8220</v>
      </c>
      <c r="H1439" t="s">
        <v>8223</v>
      </c>
      <c r="I1439" t="s">
        <v>8245</v>
      </c>
      <c r="J1439">
        <v>1405227540</v>
      </c>
      <c r="K1439">
        <v>1402058739</v>
      </c>
      <c r="L1439">
        <f>Table1[[#This Row],[launched_at]]/86400</f>
        <v>16227.531701388889</v>
      </c>
      <c r="M1439" s="5" t="str">
        <f>TEXT(Table1[[#This Row],[div/86400]],"yyyy/mm/dd")</f>
        <v>1944/06/04</v>
      </c>
      <c r="N1439" s="5">
        <f>Table1[[#This Row],[change to date]]+DATE(1970,1,1)</f>
        <v>41796</v>
      </c>
      <c r="O1439" t="b">
        <v>0</v>
      </c>
      <c r="P1439">
        <v>22</v>
      </c>
      <c r="Q1439" t="b">
        <v>0</v>
      </c>
      <c r="R1439" t="s">
        <v>8285</v>
      </c>
    </row>
    <row r="1440" spans="1:18" ht="43.2" x14ac:dyDescent="0.55000000000000004">
      <c r="A1440">
        <v>1438</v>
      </c>
      <c r="B1440" s="3" t="s">
        <v>1439</v>
      </c>
      <c r="C1440" s="3" t="s">
        <v>5548</v>
      </c>
      <c r="D1440" s="10">
        <v>20000</v>
      </c>
      <c r="E1440" s="12">
        <v>600</v>
      </c>
      <c r="F1440" s="14">
        <f>Table1[[#This Row],[pledged]]/Table1[[#This Row],[goal]]*100</f>
        <v>3</v>
      </c>
      <c r="G1440" t="s">
        <v>8220</v>
      </c>
      <c r="H1440" t="s">
        <v>8231</v>
      </c>
      <c r="I1440" t="s">
        <v>8252</v>
      </c>
      <c r="J1440">
        <v>1461765300</v>
      </c>
      <c r="K1440">
        <v>1459198499</v>
      </c>
      <c r="L1440">
        <f>Table1[[#This Row],[launched_at]]/86400</f>
        <v>16888.871516203704</v>
      </c>
      <c r="M1440" s="5" t="str">
        <f>TEXT(Table1[[#This Row],[div/86400]],"yyyy/mm/dd")</f>
        <v>1946/03/27</v>
      </c>
      <c r="N1440" s="5">
        <f>Table1[[#This Row],[change to date]]+DATE(1970,1,1)</f>
        <v>42457</v>
      </c>
      <c r="O1440" t="b">
        <v>0</v>
      </c>
      <c r="P1440">
        <v>8</v>
      </c>
      <c r="Q1440" t="b">
        <v>0</v>
      </c>
      <c r="R1440" t="s">
        <v>8285</v>
      </c>
    </row>
    <row r="1441" spans="1:18" ht="43.2" x14ac:dyDescent="0.55000000000000004">
      <c r="A1441">
        <v>1439</v>
      </c>
      <c r="B1441" s="3" t="s">
        <v>1440</v>
      </c>
      <c r="C1441" s="3" t="s">
        <v>5549</v>
      </c>
      <c r="D1441" s="10">
        <v>2725</v>
      </c>
      <c r="E1441" s="12">
        <v>180</v>
      </c>
      <c r="F1441" s="14">
        <f>Table1[[#This Row],[pledged]]/Table1[[#This Row],[goal]]*100</f>
        <v>6.6055045871559637</v>
      </c>
      <c r="G1441" t="s">
        <v>8220</v>
      </c>
      <c r="H1441" t="s">
        <v>8228</v>
      </c>
      <c r="I1441" t="s">
        <v>8250</v>
      </c>
      <c r="J1441">
        <v>1425758101</v>
      </c>
      <c r="K1441">
        <v>1423166101</v>
      </c>
      <c r="L1441">
        <f>Table1[[#This Row],[launched_at]]/86400</f>
        <v>16471.829872685186</v>
      </c>
      <c r="M1441" s="5" t="str">
        <f>TEXT(Table1[[#This Row],[div/86400]],"yyyy/mm/dd")</f>
        <v>1945/02/03</v>
      </c>
      <c r="N1441" s="5">
        <f>Table1[[#This Row],[change to date]]+DATE(1970,1,1)</f>
        <v>42040</v>
      </c>
      <c r="O1441" t="b">
        <v>0</v>
      </c>
      <c r="P1441">
        <v>6</v>
      </c>
      <c r="Q1441" t="b">
        <v>0</v>
      </c>
      <c r="R1441" t="s">
        <v>8285</v>
      </c>
    </row>
    <row r="1442" spans="1:18" ht="43.2" x14ac:dyDescent="0.55000000000000004">
      <c r="A1442">
        <v>1440</v>
      </c>
      <c r="B1442" s="3" t="s">
        <v>1441</v>
      </c>
      <c r="C1442" s="3" t="s">
        <v>5550</v>
      </c>
      <c r="D1442" s="10">
        <v>13000</v>
      </c>
      <c r="E1442" s="12">
        <v>1</v>
      </c>
      <c r="F1442" s="14">
        <f>Table1[[#This Row],[pledged]]/Table1[[#This Row],[goal]]*100</f>
        <v>7.6923076923076927E-3</v>
      </c>
      <c r="G1442" t="s">
        <v>8220</v>
      </c>
      <c r="H1442" t="s">
        <v>8236</v>
      </c>
      <c r="I1442" t="s">
        <v>8248</v>
      </c>
      <c r="J1442">
        <v>1464285463</v>
      </c>
      <c r="K1442">
        <v>1461693463</v>
      </c>
      <c r="L1442">
        <f>Table1[[#This Row],[launched_at]]/86400</f>
        <v>16917.748414351852</v>
      </c>
      <c r="M1442" s="5" t="str">
        <f>TEXT(Table1[[#This Row],[div/86400]],"yyyy/mm/dd")</f>
        <v>1946/04/25</v>
      </c>
      <c r="N1442" s="5">
        <f>Table1[[#This Row],[change to date]]+DATE(1970,1,1)</f>
        <v>42486</v>
      </c>
      <c r="O1442" t="b">
        <v>0</v>
      </c>
      <c r="P1442">
        <v>1</v>
      </c>
      <c r="Q1442" t="b">
        <v>0</v>
      </c>
      <c r="R1442" t="s">
        <v>8285</v>
      </c>
    </row>
    <row r="1443" spans="1:18" ht="43.2" x14ac:dyDescent="0.55000000000000004">
      <c r="A1443">
        <v>1441</v>
      </c>
      <c r="B1443" s="3" t="s">
        <v>1442</v>
      </c>
      <c r="C1443" s="3" t="s">
        <v>5551</v>
      </c>
      <c r="D1443" s="10">
        <v>180000</v>
      </c>
      <c r="E1443" s="12">
        <v>2020</v>
      </c>
      <c r="F1443" s="14">
        <f>Table1[[#This Row],[pledged]]/Table1[[#This Row],[goal]]*100</f>
        <v>1.1222222222222222</v>
      </c>
      <c r="G1443" t="s">
        <v>8220</v>
      </c>
      <c r="H1443" t="s">
        <v>8224</v>
      </c>
      <c r="I1443" t="s">
        <v>8246</v>
      </c>
      <c r="J1443">
        <v>1441995769</v>
      </c>
      <c r="K1443">
        <v>1436811769</v>
      </c>
      <c r="L1443">
        <f>Table1[[#This Row],[launched_at]]/86400</f>
        <v>16629.765844907408</v>
      </c>
      <c r="M1443" s="5" t="str">
        <f>TEXT(Table1[[#This Row],[div/86400]],"yyyy/mm/dd")</f>
        <v>1945/07/11</v>
      </c>
      <c r="N1443" s="5">
        <f>Table1[[#This Row],[change to date]]+DATE(1970,1,1)</f>
        <v>42198</v>
      </c>
      <c r="O1443" t="b">
        <v>0</v>
      </c>
      <c r="P1443">
        <v>3</v>
      </c>
      <c r="Q1443" t="b">
        <v>0</v>
      </c>
      <c r="R1443" t="s">
        <v>8285</v>
      </c>
    </row>
    <row r="1444" spans="1:18" ht="43.2" x14ac:dyDescent="0.55000000000000004">
      <c r="A1444">
        <v>1442</v>
      </c>
      <c r="B1444" s="3" t="s">
        <v>1443</v>
      </c>
      <c r="C1444" s="3" t="s">
        <v>5552</v>
      </c>
      <c r="D1444" s="10">
        <v>1500</v>
      </c>
      <c r="E1444" s="12">
        <v>0</v>
      </c>
      <c r="F1444" s="14">
        <f>Table1[[#This Row],[pledged]]/Table1[[#This Row],[goal]]*100</f>
        <v>0</v>
      </c>
      <c r="G1444" t="s">
        <v>8220</v>
      </c>
      <c r="H1444" t="s">
        <v>8223</v>
      </c>
      <c r="I1444" t="s">
        <v>8245</v>
      </c>
      <c r="J1444">
        <v>1464190158</v>
      </c>
      <c r="K1444">
        <v>1461598158</v>
      </c>
      <c r="L1444">
        <f>Table1[[#This Row],[launched_at]]/86400</f>
        <v>16916.645347222224</v>
      </c>
      <c r="M1444" s="5" t="str">
        <f>TEXT(Table1[[#This Row],[div/86400]],"yyyy/mm/dd")</f>
        <v>1946/04/24</v>
      </c>
      <c r="N1444" s="5">
        <f>Table1[[#This Row],[change to date]]+DATE(1970,1,1)</f>
        <v>42485</v>
      </c>
      <c r="O1444" t="b">
        <v>0</v>
      </c>
      <c r="P1444">
        <v>0</v>
      </c>
      <c r="Q1444" t="b">
        <v>0</v>
      </c>
      <c r="R1444" t="s">
        <v>8285</v>
      </c>
    </row>
    <row r="1445" spans="1:18" ht="43.2" x14ac:dyDescent="0.55000000000000004">
      <c r="A1445">
        <v>1443</v>
      </c>
      <c r="B1445" s="3" t="s">
        <v>1444</v>
      </c>
      <c r="C1445" s="3" t="s">
        <v>5553</v>
      </c>
      <c r="D1445" s="10">
        <v>13000</v>
      </c>
      <c r="E1445" s="12">
        <v>0</v>
      </c>
      <c r="F1445" s="14">
        <f>Table1[[#This Row],[pledged]]/Table1[[#This Row],[goal]]*100</f>
        <v>0</v>
      </c>
      <c r="G1445" t="s">
        <v>8220</v>
      </c>
      <c r="H1445" t="s">
        <v>8229</v>
      </c>
      <c r="I1445" t="s">
        <v>8248</v>
      </c>
      <c r="J1445">
        <v>1483395209</v>
      </c>
      <c r="K1445">
        <v>1480803209</v>
      </c>
      <c r="L1445">
        <f>Table1[[#This Row],[launched_at]]/86400</f>
        <v>17138.926030092593</v>
      </c>
      <c r="M1445" s="5" t="str">
        <f>TEXT(Table1[[#This Row],[div/86400]],"yyyy/mm/dd")</f>
        <v>1946/12/02</v>
      </c>
      <c r="N1445" s="5">
        <f>Table1[[#This Row],[change to date]]+DATE(1970,1,1)</f>
        <v>42707</v>
      </c>
      <c r="O1445" t="b">
        <v>0</v>
      </c>
      <c r="P1445">
        <v>0</v>
      </c>
      <c r="Q1445" t="b">
        <v>0</v>
      </c>
      <c r="R1445" t="s">
        <v>8285</v>
      </c>
    </row>
    <row r="1446" spans="1:18" ht="28.8" x14ac:dyDescent="0.55000000000000004">
      <c r="A1446">
        <v>1444</v>
      </c>
      <c r="B1446" s="3" t="s">
        <v>1445</v>
      </c>
      <c r="C1446" s="3" t="s">
        <v>5554</v>
      </c>
      <c r="D1446" s="10">
        <v>4950</v>
      </c>
      <c r="E1446" s="12">
        <v>0</v>
      </c>
      <c r="F1446" s="14">
        <f>Table1[[#This Row],[pledged]]/Table1[[#This Row],[goal]]*100</f>
        <v>0</v>
      </c>
      <c r="G1446" t="s">
        <v>8220</v>
      </c>
      <c r="H1446" t="s">
        <v>8235</v>
      </c>
      <c r="I1446" t="s">
        <v>8248</v>
      </c>
      <c r="J1446">
        <v>1442091462</v>
      </c>
      <c r="K1446">
        <v>1436907462</v>
      </c>
      <c r="L1446">
        <f>Table1[[#This Row],[launched_at]]/86400</f>
        <v>16630.873402777779</v>
      </c>
      <c r="M1446" s="5" t="str">
        <f>TEXT(Table1[[#This Row],[div/86400]],"yyyy/mm/dd")</f>
        <v>1945/07/12</v>
      </c>
      <c r="N1446" s="5">
        <f>Table1[[#This Row],[change to date]]+DATE(1970,1,1)</f>
        <v>42199</v>
      </c>
      <c r="O1446" t="b">
        <v>0</v>
      </c>
      <c r="P1446">
        <v>0</v>
      </c>
      <c r="Q1446" t="b">
        <v>0</v>
      </c>
      <c r="R1446" t="s">
        <v>8285</v>
      </c>
    </row>
    <row r="1447" spans="1:18" ht="43.2" x14ac:dyDescent="0.55000000000000004">
      <c r="A1447">
        <v>1445</v>
      </c>
      <c r="B1447" s="3" t="s">
        <v>1446</v>
      </c>
      <c r="C1447" s="3" t="s">
        <v>5555</v>
      </c>
      <c r="D1447" s="10">
        <v>130000</v>
      </c>
      <c r="E1447" s="12">
        <v>0</v>
      </c>
      <c r="F1447" s="14">
        <f>Table1[[#This Row],[pledged]]/Table1[[#This Row],[goal]]*100</f>
        <v>0</v>
      </c>
      <c r="G1447" t="s">
        <v>8220</v>
      </c>
      <c r="H1447" t="s">
        <v>8235</v>
      </c>
      <c r="I1447" t="s">
        <v>8248</v>
      </c>
      <c r="J1447">
        <v>1434286855</v>
      </c>
      <c r="K1447">
        <v>1431694855</v>
      </c>
      <c r="L1447">
        <f>Table1[[#This Row],[launched_at]]/86400</f>
        <v>16570.542303240742</v>
      </c>
      <c r="M1447" s="5" t="str">
        <f>TEXT(Table1[[#This Row],[div/86400]],"yyyy/mm/dd")</f>
        <v>1945/05/13</v>
      </c>
      <c r="N1447" s="5">
        <f>Table1[[#This Row],[change to date]]+DATE(1970,1,1)</f>
        <v>42139</v>
      </c>
      <c r="O1447" t="b">
        <v>0</v>
      </c>
      <c r="P1447">
        <v>0</v>
      </c>
      <c r="Q1447" t="b">
        <v>0</v>
      </c>
      <c r="R1447" t="s">
        <v>8285</v>
      </c>
    </row>
    <row r="1448" spans="1:18" ht="43.2" x14ac:dyDescent="0.55000000000000004">
      <c r="A1448">
        <v>1446</v>
      </c>
      <c r="B1448" s="3" t="s">
        <v>1447</v>
      </c>
      <c r="C1448" s="3" t="s">
        <v>5556</v>
      </c>
      <c r="D1448" s="10">
        <v>900</v>
      </c>
      <c r="E1448" s="12">
        <v>0</v>
      </c>
      <c r="F1448" s="14">
        <f>Table1[[#This Row],[pledged]]/Table1[[#This Row],[goal]]*100</f>
        <v>0</v>
      </c>
      <c r="G1448" t="s">
        <v>8220</v>
      </c>
      <c r="H1448" t="s">
        <v>8236</v>
      </c>
      <c r="I1448" t="s">
        <v>8248</v>
      </c>
      <c r="J1448">
        <v>1461235478</v>
      </c>
      <c r="K1448">
        <v>1459507478</v>
      </c>
      <c r="L1448">
        <f>Table1[[#This Row],[launched_at]]/86400</f>
        <v>16892.447662037037</v>
      </c>
      <c r="M1448" s="5" t="str">
        <f>TEXT(Table1[[#This Row],[div/86400]],"yyyy/mm/dd")</f>
        <v>1946/03/31</v>
      </c>
      <c r="N1448" s="5">
        <f>Table1[[#This Row],[change to date]]+DATE(1970,1,1)</f>
        <v>42461</v>
      </c>
      <c r="O1448" t="b">
        <v>0</v>
      </c>
      <c r="P1448">
        <v>0</v>
      </c>
      <c r="Q1448" t="b">
        <v>0</v>
      </c>
      <c r="R1448" t="s">
        <v>8285</v>
      </c>
    </row>
    <row r="1449" spans="1:18" x14ac:dyDescent="0.55000000000000004">
      <c r="A1449">
        <v>1447</v>
      </c>
      <c r="B1449" s="3" t="s">
        <v>1448</v>
      </c>
      <c r="C1449" s="3" t="s">
        <v>5557</v>
      </c>
      <c r="D1449" s="10">
        <v>500000</v>
      </c>
      <c r="E1449" s="12">
        <v>75</v>
      </c>
      <c r="F1449" s="14">
        <f>Table1[[#This Row],[pledged]]/Table1[[#This Row],[goal]]*100</f>
        <v>1.4999999999999999E-2</v>
      </c>
      <c r="G1449" t="s">
        <v>8220</v>
      </c>
      <c r="H1449" t="s">
        <v>8223</v>
      </c>
      <c r="I1449" t="s">
        <v>8245</v>
      </c>
      <c r="J1449">
        <v>1467999134</v>
      </c>
      <c r="K1449">
        <v>1465407134</v>
      </c>
      <c r="L1449">
        <f>Table1[[#This Row],[launched_at]]/86400</f>
        <v>16960.730717592593</v>
      </c>
      <c r="M1449" s="5" t="str">
        <f>TEXT(Table1[[#This Row],[div/86400]],"yyyy/mm/dd")</f>
        <v>1946/06/07</v>
      </c>
      <c r="N1449" s="5">
        <f>Table1[[#This Row],[change to date]]+DATE(1970,1,1)</f>
        <v>42529</v>
      </c>
      <c r="O1449" t="b">
        <v>0</v>
      </c>
      <c r="P1449">
        <v>3</v>
      </c>
      <c r="Q1449" t="b">
        <v>0</v>
      </c>
      <c r="R1449" t="s">
        <v>8285</v>
      </c>
    </row>
    <row r="1450" spans="1:18" ht="43.2" x14ac:dyDescent="0.55000000000000004">
      <c r="A1450">
        <v>1448</v>
      </c>
      <c r="B1450" s="3" t="s">
        <v>1449</v>
      </c>
      <c r="C1450" s="3" t="s">
        <v>5558</v>
      </c>
      <c r="D1450" s="10">
        <v>200000</v>
      </c>
      <c r="E1450" s="12">
        <v>0</v>
      </c>
      <c r="F1450" s="14">
        <f>Table1[[#This Row],[pledged]]/Table1[[#This Row],[goal]]*100</f>
        <v>0</v>
      </c>
      <c r="G1450" t="s">
        <v>8220</v>
      </c>
      <c r="H1450" t="s">
        <v>8225</v>
      </c>
      <c r="I1450" t="s">
        <v>8247</v>
      </c>
      <c r="J1450">
        <v>1432272300</v>
      </c>
      <c r="K1450">
        <v>1429655318</v>
      </c>
      <c r="L1450">
        <f>Table1[[#This Row],[launched_at]]/86400</f>
        <v>16546.936550925926</v>
      </c>
      <c r="M1450" s="5" t="str">
        <f>TEXT(Table1[[#This Row],[div/86400]],"yyyy/mm/dd")</f>
        <v>1945/04/19</v>
      </c>
      <c r="N1450" s="5">
        <f>Table1[[#This Row],[change to date]]+DATE(1970,1,1)</f>
        <v>42115</v>
      </c>
      <c r="O1450" t="b">
        <v>0</v>
      </c>
      <c r="P1450">
        <v>0</v>
      </c>
      <c r="Q1450" t="b">
        <v>0</v>
      </c>
      <c r="R1450" t="s">
        <v>8285</v>
      </c>
    </row>
    <row r="1451" spans="1:18" ht="43.2" x14ac:dyDescent="0.55000000000000004">
      <c r="A1451">
        <v>1449</v>
      </c>
      <c r="B1451" s="3" t="s">
        <v>1450</v>
      </c>
      <c r="C1451" s="3" t="s">
        <v>5559</v>
      </c>
      <c r="D1451" s="10">
        <v>8888</v>
      </c>
      <c r="E1451" s="12">
        <v>0</v>
      </c>
      <c r="F1451" s="14">
        <f>Table1[[#This Row],[pledged]]/Table1[[#This Row],[goal]]*100</f>
        <v>0</v>
      </c>
      <c r="G1451" t="s">
        <v>8220</v>
      </c>
      <c r="H1451" t="s">
        <v>8223</v>
      </c>
      <c r="I1451" t="s">
        <v>8245</v>
      </c>
      <c r="J1451">
        <v>1431286105</v>
      </c>
      <c r="K1451">
        <v>1427138905</v>
      </c>
      <c r="L1451">
        <f>Table1[[#This Row],[launched_at]]/86400</f>
        <v>16517.811400462964</v>
      </c>
      <c r="M1451" s="5" t="str">
        <f>TEXT(Table1[[#This Row],[div/86400]],"yyyy/mm/dd")</f>
        <v>1945/03/21</v>
      </c>
      <c r="N1451" s="5">
        <f>Table1[[#This Row],[change to date]]+DATE(1970,1,1)</f>
        <v>42086</v>
      </c>
      <c r="O1451" t="b">
        <v>0</v>
      </c>
      <c r="P1451">
        <v>0</v>
      </c>
      <c r="Q1451" t="b">
        <v>0</v>
      </c>
      <c r="R1451" t="s">
        <v>8285</v>
      </c>
    </row>
    <row r="1452" spans="1:18" ht="43.2" x14ac:dyDescent="0.55000000000000004">
      <c r="A1452">
        <v>1450</v>
      </c>
      <c r="B1452" s="3" t="s">
        <v>1451</v>
      </c>
      <c r="C1452" s="3" t="s">
        <v>5560</v>
      </c>
      <c r="D1452" s="10">
        <v>100000</v>
      </c>
      <c r="E1452" s="12">
        <v>1</v>
      </c>
      <c r="F1452" s="14">
        <f>Table1[[#This Row],[pledged]]/Table1[[#This Row],[goal]]*100</f>
        <v>1E-3</v>
      </c>
      <c r="G1452" t="s">
        <v>8220</v>
      </c>
      <c r="H1452" t="s">
        <v>8223</v>
      </c>
      <c r="I1452" t="s">
        <v>8245</v>
      </c>
      <c r="J1452">
        <v>1455941197</v>
      </c>
      <c r="K1452">
        <v>1453349197</v>
      </c>
      <c r="L1452">
        <f>Table1[[#This Row],[launched_at]]/86400</f>
        <v>16821.171261574073</v>
      </c>
      <c r="M1452" s="5" t="str">
        <f>TEXT(Table1[[#This Row],[div/86400]],"yyyy/mm/dd")</f>
        <v>1946/01/19</v>
      </c>
      <c r="N1452" s="5">
        <f>Table1[[#This Row],[change to date]]+DATE(1970,1,1)</f>
        <v>42390</v>
      </c>
      <c r="O1452" t="b">
        <v>0</v>
      </c>
      <c r="P1452">
        <v>1</v>
      </c>
      <c r="Q1452" t="b">
        <v>0</v>
      </c>
      <c r="R1452" t="s">
        <v>8285</v>
      </c>
    </row>
    <row r="1453" spans="1:18" ht="28.8" x14ac:dyDescent="0.55000000000000004">
      <c r="A1453">
        <v>1451</v>
      </c>
      <c r="B1453" s="3" t="s">
        <v>1452</v>
      </c>
      <c r="C1453" s="3" t="s">
        <v>5561</v>
      </c>
      <c r="D1453" s="10">
        <v>18950</v>
      </c>
      <c r="E1453" s="12">
        <v>2</v>
      </c>
      <c r="F1453" s="14">
        <f>Table1[[#This Row],[pledged]]/Table1[[#This Row],[goal]]*100</f>
        <v>1.0554089709762533E-2</v>
      </c>
      <c r="G1453" t="s">
        <v>8219</v>
      </c>
      <c r="H1453" t="s">
        <v>8223</v>
      </c>
      <c r="I1453" t="s">
        <v>8245</v>
      </c>
      <c r="J1453">
        <v>1416355259</v>
      </c>
      <c r="K1453">
        <v>1413759659</v>
      </c>
      <c r="L1453">
        <f>Table1[[#This Row],[launched_at]]/86400</f>
        <v>16362.959016203704</v>
      </c>
      <c r="M1453" s="5" t="str">
        <f>TEXT(Table1[[#This Row],[div/86400]],"yyyy/mm/dd")</f>
        <v>1944/10/17</v>
      </c>
      <c r="N1453" s="5">
        <f>Table1[[#This Row],[change to date]]+DATE(1970,1,1)</f>
        <v>41931</v>
      </c>
      <c r="O1453" t="b">
        <v>0</v>
      </c>
      <c r="P1453">
        <v>2</v>
      </c>
      <c r="Q1453" t="b">
        <v>0</v>
      </c>
      <c r="R1453" t="s">
        <v>8285</v>
      </c>
    </row>
    <row r="1454" spans="1:18" ht="28.8" x14ac:dyDescent="0.55000000000000004">
      <c r="A1454">
        <v>1452</v>
      </c>
      <c r="B1454" s="3" t="s">
        <v>1453</v>
      </c>
      <c r="C1454" s="3" t="s">
        <v>5562</v>
      </c>
      <c r="D1454" s="10">
        <v>14000</v>
      </c>
      <c r="E1454" s="12">
        <v>0</v>
      </c>
      <c r="F1454" s="14">
        <f>Table1[[#This Row],[pledged]]/Table1[[#This Row],[goal]]*100</f>
        <v>0</v>
      </c>
      <c r="G1454" t="s">
        <v>8219</v>
      </c>
      <c r="H1454" t="s">
        <v>8223</v>
      </c>
      <c r="I1454" t="s">
        <v>8245</v>
      </c>
      <c r="J1454">
        <v>1406566363</v>
      </c>
      <c r="K1454">
        <v>1403974363</v>
      </c>
      <c r="L1454">
        <f>Table1[[#This Row],[launched_at]]/86400</f>
        <v>16249.703275462964</v>
      </c>
      <c r="M1454" s="5" t="str">
        <f>TEXT(Table1[[#This Row],[div/86400]],"yyyy/mm/dd")</f>
        <v>1944/06/26</v>
      </c>
      <c r="N1454" s="5">
        <f>Table1[[#This Row],[change to date]]+DATE(1970,1,1)</f>
        <v>41818</v>
      </c>
      <c r="O1454" t="b">
        <v>0</v>
      </c>
      <c r="P1454">
        <v>0</v>
      </c>
      <c r="Q1454" t="b">
        <v>0</v>
      </c>
      <c r="R1454" t="s">
        <v>8285</v>
      </c>
    </row>
    <row r="1455" spans="1:18" ht="43.2" x14ac:dyDescent="0.55000000000000004">
      <c r="A1455">
        <v>1453</v>
      </c>
      <c r="B1455" s="3" t="s">
        <v>1454</v>
      </c>
      <c r="C1455" s="3" t="s">
        <v>5563</v>
      </c>
      <c r="D1455" s="10">
        <v>25000</v>
      </c>
      <c r="E1455" s="12">
        <v>0</v>
      </c>
      <c r="F1455" s="14">
        <f>Table1[[#This Row],[pledged]]/Table1[[#This Row],[goal]]*100</f>
        <v>0</v>
      </c>
      <c r="G1455" t="s">
        <v>8219</v>
      </c>
      <c r="H1455" t="s">
        <v>8229</v>
      </c>
      <c r="I1455" t="s">
        <v>8248</v>
      </c>
      <c r="J1455">
        <v>1492270947</v>
      </c>
      <c r="K1455">
        <v>1488386547</v>
      </c>
      <c r="L1455">
        <f>Table1[[#This Row],[launched_at]]/86400</f>
        <v>17226.696145833332</v>
      </c>
      <c r="M1455" s="5" t="str">
        <f>TEXT(Table1[[#This Row],[div/86400]],"yyyy/mm/dd")</f>
        <v>1947/02/28</v>
      </c>
      <c r="N1455" s="5">
        <f>Table1[[#This Row],[change to date]]+DATE(1970,1,1)</f>
        <v>42795</v>
      </c>
      <c r="O1455" t="b">
        <v>0</v>
      </c>
      <c r="P1455">
        <v>0</v>
      </c>
      <c r="Q1455" t="b">
        <v>0</v>
      </c>
      <c r="R1455" t="s">
        <v>8285</v>
      </c>
    </row>
    <row r="1456" spans="1:18" ht="43.2" x14ac:dyDescent="0.55000000000000004">
      <c r="A1456">
        <v>1454</v>
      </c>
      <c r="B1456" s="3" t="s">
        <v>1455</v>
      </c>
      <c r="C1456" s="3" t="s">
        <v>5564</v>
      </c>
      <c r="D1456" s="10">
        <v>1750</v>
      </c>
      <c r="E1456" s="12">
        <v>15</v>
      </c>
      <c r="F1456" s="14">
        <f>Table1[[#This Row],[pledged]]/Table1[[#This Row],[goal]]*100</f>
        <v>0.85714285714285721</v>
      </c>
      <c r="G1456" t="s">
        <v>8219</v>
      </c>
      <c r="H1456" t="s">
        <v>8226</v>
      </c>
      <c r="I1456" t="s">
        <v>8248</v>
      </c>
      <c r="J1456">
        <v>1461535140</v>
      </c>
      <c r="K1456">
        <v>1459716480</v>
      </c>
      <c r="L1456">
        <f>Table1[[#This Row],[launched_at]]/86400</f>
        <v>16894.866666666665</v>
      </c>
      <c r="M1456" s="5" t="str">
        <f>TEXT(Table1[[#This Row],[div/86400]],"yyyy/mm/dd")</f>
        <v>1946/04/02</v>
      </c>
      <c r="N1456" s="5">
        <f>Table1[[#This Row],[change to date]]+DATE(1970,1,1)</f>
        <v>42463</v>
      </c>
      <c r="O1456" t="b">
        <v>0</v>
      </c>
      <c r="P1456">
        <v>1</v>
      </c>
      <c r="Q1456" t="b">
        <v>0</v>
      </c>
      <c r="R1456" t="s">
        <v>8285</v>
      </c>
    </row>
    <row r="1457" spans="1:18" ht="43.2" x14ac:dyDescent="0.55000000000000004">
      <c r="A1457">
        <v>1455</v>
      </c>
      <c r="B1457" s="3" t="s">
        <v>1456</v>
      </c>
      <c r="C1457" s="3" t="s">
        <v>5565</v>
      </c>
      <c r="D1457" s="10">
        <v>15000</v>
      </c>
      <c r="E1457" s="12">
        <v>1575</v>
      </c>
      <c r="F1457" s="14">
        <f>Table1[[#This Row],[pledged]]/Table1[[#This Row],[goal]]*100</f>
        <v>10.5</v>
      </c>
      <c r="G1457" t="s">
        <v>8219</v>
      </c>
      <c r="H1457" t="s">
        <v>8223</v>
      </c>
      <c r="I1457" t="s">
        <v>8245</v>
      </c>
      <c r="J1457">
        <v>1409924340</v>
      </c>
      <c r="K1457">
        <v>1405181320</v>
      </c>
      <c r="L1457">
        <f>Table1[[#This Row],[launched_at]]/86400</f>
        <v>16263.672685185185</v>
      </c>
      <c r="M1457" s="5" t="str">
        <f>TEXT(Table1[[#This Row],[div/86400]],"yyyy/mm/dd")</f>
        <v>1944/07/10</v>
      </c>
      <c r="N1457" s="5">
        <f>Table1[[#This Row],[change to date]]+DATE(1970,1,1)</f>
        <v>41832</v>
      </c>
      <c r="O1457" t="b">
        <v>0</v>
      </c>
      <c r="P1457">
        <v>7</v>
      </c>
      <c r="Q1457" t="b">
        <v>0</v>
      </c>
      <c r="R1457" t="s">
        <v>8285</v>
      </c>
    </row>
    <row r="1458" spans="1:18" x14ac:dyDescent="0.55000000000000004">
      <c r="A1458">
        <v>1456</v>
      </c>
      <c r="B1458" s="3" t="s">
        <v>1457</v>
      </c>
      <c r="C1458" s="3" t="s">
        <v>5566</v>
      </c>
      <c r="D1458" s="10">
        <v>5000</v>
      </c>
      <c r="E1458" s="12">
        <v>145</v>
      </c>
      <c r="F1458" s="14">
        <f>Table1[[#This Row],[pledged]]/Table1[[#This Row],[goal]]*100</f>
        <v>2.9000000000000004</v>
      </c>
      <c r="G1458" t="s">
        <v>8219</v>
      </c>
      <c r="H1458" t="s">
        <v>8236</v>
      </c>
      <c r="I1458" t="s">
        <v>8248</v>
      </c>
      <c r="J1458">
        <v>1483459365</v>
      </c>
      <c r="K1458">
        <v>1480867365</v>
      </c>
      <c r="L1458">
        <f>Table1[[#This Row],[launched_at]]/86400</f>
        <v>17139.668576388889</v>
      </c>
      <c r="M1458" s="5" t="str">
        <f>TEXT(Table1[[#This Row],[div/86400]],"yyyy/mm/dd")</f>
        <v>1946/12/03</v>
      </c>
      <c r="N1458" s="5">
        <f>Table1[[#This Row],[change to date]]+DATE(1970,1,1)</f>
        <v>42708</v>
      </c>
      <c r="O1458" t="b">
        <v>0</v>
      </c>
      <c r="P1458">
        <v>3</v>
      </c>
      <c r="Q1458" t="b">
        <v>0</v>
      </c>
      <c r="R1458" t="s">
        <v>8285</v>
      </c>
    </row>
    <row r="1459" spans="1:18" ht="28.8" x14ac:dyDescent="0.55000000000000004">
      <c r="A1459">
        <v>1457</v>
      </c>
      <c r="B1459" s="3" t="s">
        <v>1458</v>
      </c>
      <c r="C1459" s="3" t="s">
        <v>5567</v>
      </c>
      <c r="D1459" s="10">
        <v>6000</v>
      </c>
      <c r="E1459" s="12">
        <v>0</v>
      </c>
      <c r="F1459" s="14">
        <f>Table1[[#This Row],[pledged]]/Table1[[#This Row],[goal]]*100</f>
        <v>0</v>
      </c>
      <c r="G1459" t="s">
        <v>8219</v>
      </c>
      <c r="H1459" t="s">
        <v>8223</v>
      </c>
      <c r="I1459" t="s">
        <v>8245</v>
      </c>
      <c r="J1459">
        <v>1447281044</v>
      </c>
      <c r="K1459">
        <v>1444685444</v>
      </c>
      <c r="L1459">
        <f>Table1[[#This Row],[launched_at]]/86400</f>
        <v>16720.896342592594</v>
      </c>
      <c r="M1459" s="5" t="str">
        <f>TEXT(Table1[[#This Row],[div/86400]],"yyyy/mm/dd")</f>
        <v>1945/10/10</v>
      </c>
      <c r="N1459" s="5">
        <f>Table1[[#This Row],[change to date]]+DATE(1970,1,1)</f>
        <v>42289</v>
      </c>
      <c r="O1459" t="b">
        <v>0</v>
      </c>
      <c r="P1459">
        <v>0</v>
      </c>
      <c r="Q1459" t="b">
        <v>0</v>
      </c>
      <c r="R1459" t="s">
        <v>8285</v>
      </c>
    </row>
    <row r="1460" spans="1:18" ht="43.2" x14ac:dyDescent="0.55000000000000004">
      <c r="A1460">
        <v>1458</v>
      </c>
      <c r="B1460" s="3" t="s">
        <v>1459</v>
      </c>
      <c r="C1460" s="3" t="s">
        <v>5568</v>
      </c>
      <c r="D1460" s="10">
        <v>5000</v>
      </c>
      <c r="E1460" s="12">
        <v>0</v>
      </c>
      <c r="F1460" s="14">
        <f>Table1[[#This Row],[pledged]]/Table1[[#This Row],[goal]]*100</f>
        <v>0</v>
      </c>
      <c r="G1460" t="s">
        <v>8219</v>
      </c>
      <c r="H1460" t="s">
        <v>8223</v>
      </c>
      <c r="I1460" t="s">
        <v>8245</v>
      </c>
      <c r="J1460">
        <v>1407729600</v>
      </c>
      <c r="K1460">
        <v>1405097760</v>
      </c>
      <c r="L1460">
        <f>Table1[[#This Row],[launched_at]]/86400</f>
        <v>16262.705555555556</v>
      </c>
      <c r="M1460" s="5" t="str">
        <f>TEXT(Table1[[#This Row],[div/86400]],"yyyy/mm/dd")</f>
        <v>1944/07/09</v>
      </c>
      <c r="N1460" s="5">
        <f>Table1[[#This Row],[change to date]]+DATE(1970,1,1)</f>
        <v>41831</v>
      </c>
      <c r="O1460" t="b">
        <v>0</v>
      </c>
      <c r="P1460">
        <v>0</v>
      </c>
      <c r="Q1460" t="b">
        <v>0</v>
      </c>
      <c r="R1460" t="s">
        <v>8285</v>
      </c>
    </row>
    <row r="1461" spans="1:18" ht="43.2" x14ac:dyDescent="0.55000000000000004">
      <c r="A1461">
        <v>1459</v>
      </c>
      <c r="B1461" s="3" t="s">
        <v>1460</v>
      </c>
      <c r="C1461" s="3" t="s">
        <v>5569</v>
      </c>
      <c r="D1461" s="10">
        <v>37000</v>
      </c>
      <c r="E1461" s="12">
        <v>0</v>
      </c>
      <c r="F1461" s="14">
        <f>Table1[[#This Row],[pledged]]/Table1[[#This Row],[goal]]*100</f>
        <v>0</v>
      </c>
      <c r="G1461" t="s">
        <v>8219</v>
      </c>
      <c r="H1461" t="s">
        <v>8231</v>
      </c>
      <c r="I1461" t="s">
        <v>8252</v>
      </c>
      <c r="J1461">
        <v>1449077100</v>
      </c>
      <c r="K1461">
        <v>1446612896</v>
      </c>
      <c r="L1461">
        <f>Table1[[#This Row],[launched_at]]/86400</f>
        <v>16743.204814814813</v>
      </c>
      <c r="M1461" s="5" t="str">
        <f>TEXT(Table1[[#This Row],[div/86400]],"yyyy/mm/dd")</f>
        <v>1945/11/02</v>
      </c>
      <c r="N1461" s="5">
        <f>Table1[[#This Row],[change to date]]+DATE(1970,1,1)</f>
        <v>42312</v>
      </c>
      <c r="O1461" t="b">
        <v>0</v>
      </c>
      <c r="P1461">
        <v>0</v>
      </c>
      <c r="Q1461" t="b">
        <v>0</v>
      </c>
      <c r="R1461" t="s">
        <v>8285</v>
      </c>
    </row>
    <row r="1462" spans="1:18" ht="43.2" x14ac:dyDescent="0.55000000000000004">
      <c r="A1462">
        <v>1460</v>
      </c>
      <c r="B1462" s="3" t="s">
        <v>1461</v>
      </c>
      <c r="C1462" s="3" t="s">
        <v>5570</v>
      </c>
      <c r="D1462" s="10">
        <v>25000000</v>
      </c>
      <c r="E1462" s="12">
        <v>0</v>
      </c>
      <c r="F1462" s="14">
        <f>Table1[[#This Row],[pledged]]/Table1[[#This Row],[goal]]*100</f>
        <v>0</v>
      </c>
      <c r="G1462" t="s">
        <v>8219</v>
      </c>
      <c r="H1462" t="s">
        <v>8223</v>
      </c>
      <c r="I1462" t="s">
        <v>8245</v>
      </c>
      <c r="J1462">
        <v>1417391100</v>
      </c>
      <c r="K1462">
        <v>1412371898</v>
      </c>
      <c r="L1462">
        <f>Table1[[#This Row],[launched_at]]/86400</f>
        <v>16346.896967592593</v>
      </c>
      <c r="M1462" s="5" t="str">
        <f>TEXT(Table1[[#This Row],[div/86400]],"yyyy/mm/dd")</f>
        <v>1944/10/01</v>
      </c>
      <c r="N1462" s="5">
        <f>Table1[[#This Row],[change to date]]+DATE(1970,1,1)</f>
        <v>41915</v>
      </c>
      <c r="O1462" t="b">
        <v>0</v>
      </c>
      <c r="P1462">
        <v>0</v>
      </c>
      <c r="Q1462" t="b">
        <v>0</v>
      </c>
      <c r="R1462" t="s">
        <v>8285</v>
      </c>
    </row>
    <row r="1463" spans="1:18" ht="28.8" x14ac:dyDescent="0.55000000000000004">
      <c r="A1463">
        <v>1461</v>
      </c>
      <c r="B1463" s="3" t="s">
        <v>1462</v>
      </c>
      <c r="C1463" s="3" t="s">
        <v>5571</v>
      </c>
      <c r="D1463" s="10">
        <v>15000</v>
      </c>
      <c r="E1463" s="12">
        <v>15186.69</v>
      </c>
      <c r="F1463" s="14">
        <f>Table1[[#This Row],[pledged]]/Table1[[#This Row],[goal]]*100</f>
        <v>101.24459999999999</v>
      </c>
      <c r="G1463" t="s">
        <v>8218</v>
      </c>
      <c r="H1463" t="s">
        <v>8223</v>
      </c>
      <c r="I1463" t="s">
        <v>8245</v>
      </c>
      <c r="J1463">
        <v>1413849600</v>
      </c>
      <c r="K1463">
        <v>1410967754</v>
      </c>
      <c r="L1463">
        <f>Table1[[#This Row],[launched_at]]/86400</f>
        <v>16330.645300925926</v>
      </c>
      <c r="M1463" s="5" t="str">
        <f>TEXT(Table1[[#This Row],[div/86400]],"yyyy/mm/dd")</f>
        <v>1944/09/15</v>
      </c>
      <c r="N1463" s="5">
        <f>Table1[[#This Row],[change to date]]+DATE(1970,1,1)</f>
        <v>41899</v>
      </c>
      <c r="O1463" t="b">
        <v>1</v>
      </c>
      <c r="P1463">
        <v>340</v>
      </c>
      <c r="Q1463" t="b">
        <v>1</v>
      </c>
      <c r="R1463" t="s">
        <v>8286</v>
      </c>
    </row>
    <row r="1464" spans="1:18" ht="28.8" x14ac:dyDescent="0.55000000000000004">
      <c r="A1464">
        <v>1462</v>
      </c>
      <c r="B1464" s="3" t="s">
        <v>1463</v>
      </c>
      <c r="C1464" s="3" t="s">
        <v>5572</v>
      </c>
      <c r="D1464" s="10">
        <v>4000</v>
      </c>
      <c r="E1464" s="12">
        <v>4340.7</v>
      </c>
      <c r="F1464" s="14">
        <f>Table1[[#This Row],[pledged]]/Table1[[#This Row],[goal]]*100</f>
        <v>108.5175</v>
      </c>
      <c r="G1464" t="s">
        <v>8218</v>
      </c>
      <c r="H1464" t="s">
        <v>8223</v>
      </c>
      <c r="I1464" t="s">
        <v>8245</v>
      </c>
      <c r="J1464">
        <v>1365609271</v>
      </c>
      <c r="K1464">
        <v>1363017271</v>
      </c>
      <c r="L1464">
        <f>Table1[[#This Row],[launched_at]]/86400</f>
        <v>15775.662858796297</v>
      </c>
      <c r="M1464" s="5" t="str">
        <f>TEXT(Table1[[#This Row],[div/86400]],"yyyy/mm/dd")</f>
        <v>1943/03/10</v>
      </c>
      <c r="N1464" s="5">
        <f>Table1[[#This Row],[change to date]]+DATE(1970,1,1)</f>
        <v>41344</v>
      </c>
      <c r="O1464" t="b">
        <v>1</v>
      </c>
      <c r="P1464">
        <v>150</v>
      </c>
      <c r="Q1464" t="b">
        <v>1</v>
      </c>
      <c r="R1464" t="s">
        <v>8286</v>
      </c>
    </row>
    <row r="1465" spans="1:18" ht="43.2" x14ac:dyDescent="0.55000000000000004">
      <c r="A1465">
        <v>1463</v>
      </c>
      <c r="B1465" s="3" t="s">
        <v>1464</v>
      </c>
      <c r="C1465" s="3" t="s">
        <v>5573</v>
      </c>
      <c r="D1465" s="10">
        <v>600</v>
      </c>
      <c r="E1465" s="12">
        <v>886</v>
      </c>
      <c r="F1465" s="14">
        <f>Table1[[#This Row],[pledged]]/Table1[[#This Row],[goal]]*100</f>
        <v>147.66666666666666</v>
      </c>
      <c r="G1465" t="s">
        <v>8218</v>
      </c>
      <c r="H1465" t="s">
        <v>8223</v>
      </c>
      <c r="I1465" t="s">
        <v>8245</v>
      </c>
      <c r="J1465">
        <v>1365367938</v>
      </c>
      <c r="K1465">
        <v>1361483538</v>
      </c>
      <c r="L1465">
        <f>Table1[[#This Row],[launched_at]]/86400</f>
        <v>15757.911319444445</v>
      </c>
      <c r="M1465" s="5" t="str">
        <f>TEXT(Table1[[#This Row],[div/86400]],"yyyy/mm/dd")</f>
        <v>1943/02/20</v>
      </c>
      <c r="N1465" s="5">
        <f>Table1[[#This Row],[change to date]]+DATE(1970,1,1)</f>
        <v>41326</v>
      </c>
      <c r="O1465" t="b">
        <v>1</v>
      </c>
      <c r="P1465">
        <v>25</v>
      </c>
      <c r="Q1465" t="b">
        <v>1</v>
      </c>
      <c r="R1465" t="s">
        <v>8286</v>
      </c>
    </row>
    <row r="1466" spans="1:18" x14ac:dyDescent="0.55000000000000004">
      <c r="A1466">
        <v>1464</v>
      </c>
      <c r="B1466" s="3" t="s">
        <v>1465</v>
      </c>
      <c r="C1466" s="3" t="s">
        <v>5574</v>
      </c>
      <c r="D1466" s="10">
        <v>5000</v>
      </c>
      <c r="E1466" s="12">
        <v>8160</v>
      </c>
      <c r="F1466" s="14">
        <f>Table1[[#This Row],[pledged]]/Table1[[#This Row],[goal]]*100</f>
        <v>163.19999999999999</v>
      </c>
      <c r="G1466" t="s">
        <v>8218</v>
      </c>
      <c r="H1466" t="s">
        <v>8223</v>
      </c>
      <c r="I1466" t="s">
        <v>8245</v>
      </c>
      <c r="J1466">
        <v>1361029958</v>
      </c>
      <c r="K1466">
        <v>1358437958</v>
      </c>
      <c r="L1466">
        <f>Table1[[#This Row],[launched_at]]/86400</f>
        <v>15722.661550925926</v>
      </c>
      <c r="M1466" s="5" t="str">
        <f>TEXT(Table1[[#This Row],[div/86400]],"yyyy/mm/dd")</f>
        <v>1943/01/16</v>
      </c>
      <c r="N1466" s="5">
        <f>Table1[[#This Row],[change to date]]+DATE(1970,1,1)</f>
        <v>41291</v>
      </c>
      <c r="O1466" t="b">
        <v>1</v>
      </c>
      <c r="P1466">
        <v>234</v>
      </c>
      <c r="Q1466" t="b">
        <v>1</v>
      </c>
      <c r="R1466" t="s">
        <v>8286</v>
      </c>
    </row>
    <row r="1467" spans="1:18" ht="43.2" x14ac:dyDescent="0.55000000000000004">
      <c r="A1467">
        <v>1465</v>
      </c>
      <c r="B1467" s="3" t="s">
        <v>1466</v>
      </c>
      <c r="C1467" s="3" t="s">
        <v>5575</v>
      </c>
      <c r="D1467" s="10">
        <v>30000</v>
      </c>
      <c r="E1467" s="12">
        <v>136924.35</v>
      </c>
      <c r="F1467" s="14">
        <f>Table1[[#This Row],[pledged]]/Table1[[#This Row],[goal]]*100</f>
        <v>456.41449999999998</v>
      </c>
      <c r="G1467" t="s">
        <v>8218</v>
      </c>
      <c r="H1467" t="s">
        <v>8223</v>
      </c>
      <c r="I1467" t="s">
        <v>8245</v>
      </c>
      <c r="J1467">
        <v>1332385200</v>
      </c>
      <c r="K1467">
        <v>1329759452</v>
      </c>
      <c r="L1467">
        <f>Table1[[#This Row],[launched_at]]/86400</f>
        <v>15390.734398148148</v>
      </c>
      <c r="M1467" s="5" t="str">
        <f>TEXT(Table1[[#This Row],[div/86400]],"yyyy/mm/dd")</f>
        <v>1942/02/18</v>
      </c>
      <c r="N1467" s="5">
        <f>Table1[[#This Row],[change to date]]+DATE(1970,1,1)</f>
        <v>40959</v>
      </c>
      <c r="O1467" t="b">
        <v>1</v>
      </c>
      <c r="P1467">
        <v>2602</v>
      </c>
      <c r="Q1467" t="b">
        <v>1</v>
      </c>
      <c r="R1467" t="s">
        <v>8286</v>
      </c>
    </row>
    <row r="1468" spans="1:18" ht="43.2" x14ac:dyDescent="0.55000000000000004">
      <c r="A1468">
        <v>1466</v>
      </c>
      <c r="B1468" s="3" t="s">
        <v>1467</v>
      </c>
      <c r="C1468" s="3" t="s">
        <v>5576</v>
      </c>
      <c r="D1468" s="10">
        <v>16000</v>
      </c>
      <c r="E1468" s="12">
        <v>17260.37</v>
      </c>
      <c r="F1468" s="14">
        <f>Table1[[#This Row],[pledged]]/Table1[[#This Row],[goal]]*100</f>
        <v>107.87731249999999</v>
      </c>
      <c r="G1468" t="s">
        <v>8218</v>
      </c>
      <c r="H1468" t="s">
        <v>8223</v>
      </c>
      <c r="I1468" t="s">
        <v>8245</v>
      </c>
      <c r="J1468">
        <v>1452574800</v>
      </c>
      <c r="K1468">
        <v>1449029266</v>
      </c>
      <c r="L1468">
        <f>Table1[[#This Row],[launched_at]]/86400</f>
        <v>16771.172060185185</v>
      </c>
      <c r="M1468" s="5" t="str">
        <f>TEXT(Table1[[#This Row],[div/86400]],"yyyy/mm/dd")</f>
        <v>1945/11/30</v>
      </c>
      <c r="N1468" s="5">
        <f>Table1[[#This Row],[change to date]]+DATE(1970,1,1)</f>
        <v>42340</v>
      </c>
      <c r="O1468" t="b">
        <v>1</v>
      </c>
      <c r="P1468">
        <v>248</v>
      </c>
      <c r="Q1468" t="b">
        <v>1</v>
      </c>
      <c r="R1468" t="s">
        <v>8286</v>
      </c>
    </row>
    <row r="1469" spans="1:18" ht="28.8" x14ac:dyDescent="0.55000000000000004">
      <c r="A1469">
        <v>1467</v>
      </c>
      <c r="B1469" s="3" t="s">
        <v>1468</v>
      </c>
      <c r="C1469" s="3" t="s">
        <v>5577</v>
      </c>
      <c r="D1469" s="10">
        <v>40000</v>
      </c>
      <c r="E1469" s="12">
        <v>46032</v>
      </c>
      <c r="F1469" s="14">
        <f>Table1[[#This Row],[pledged]]/Table1[[#This Row],[goal]]*100</f>
        <v>115.08</v>
      </c>
      <c r="G1469" t="s">
        <v>8218</v>
      </c>
      <c r="H1469" t="s">
        <v>8223</v>
      </c>
      <c r="I1469" t="s">
        <v>8245</v>
      </c>
      <c r="J1469">
        <v>1332699285</v>
      </c>
      <c r="K1469">
        <v>1327518885</v>
      </c>
      <c r="L1469">
        <f>Table1[[#This Row],[launched_at]]/86400</f>
        <v>15364.801909722222</v>
      </c>
      <c r="M1469" s="5" t="str">
        <f>TEXT(Table1[[#This Row],[div/86400]],"yyyy/mm/dd")</f>
        <v>1942/01/23</v>
      </c>
      <c r="N1469" s="5">
        <f>Table1[[#This Row],[change to date]]+DATE(1970,1,1)</f>
        <v>40933</v>
      </c>
      <c r="O1469" t="b">
        <v>1</v>
      </c>
      <c r="P1469">
        <v>600</v>
      </c>
      <c r="Q1469" t="b">
        <v>1</v>
      </c>
      <c r="R1469" t="s">
        <v>8286</v>
      </c>
    </row>
    <row r="1470" spans="1:18" ht="43.2" x14ac:dyDescent="0.55000000000000004">
      <c r="A1470">
        <v>1468</v>
      </c>
      <c r="B1470" s="3" t="s">
        <v>1469</v>
      </c>
      <c r="C1470" s="3" t="s">
        <v>5578</v>
      </c>
      <c r="D1470" s="10">
        <v>9500</v>
      </c>
      <c r="E1470" s="12">
        <v>9725</v>
      </c>
      <c r="F1470" s="14">
        <f>Table1[[#This Row],[pledged]]/Table1[[#This Row],[goal]]*100</f>
        <v>102.36842105263158</v>
      </c>
      <c r="G1470" t="s">
        <v>8218</v>
      </c>
      <c r="H1470" t="s">
        <v>8223</v>
      </c>
      <c r="I1470" t="s">
        <v>8245</v>
      </c>
      <c r="J1470">
        <v>1307838049</v>
      </c>
      <c r="K1470">
        <v>1302654049</v>
      </c>
      <c r="L1470">
        <f>Table1[[#This Row],[launched_at]]/86400</f>
        <v>15077.014456018518</v>
      </c>
      <c r="M1470" s="5" t="str">
        <f>TEXT(Table1[[#This Row],[div/86400]],"yyyy/mm/dd")</f>
        <v>1941/04/11</v>
      </c>
      <c r="N1470" s="5">
        <f>Table1[[#This Row],[change to date]]+DATE(1970,1,1)</f>
        <v>40646</v>
      </c>
      <c r="O1470" t="b">
        <v>1</v>
      </c>
      <c r="P1470">
        <v>293</v>
      </c>
      <c r="Q1470" t="b">
        <v>1</v>
      </c>
      <c r="R1470" t="s">
        <v>8286</v>
      </c>
    </row>
    <row r="1471" spans="1:18" ht="28.8" x14ac:dyDescent="0.55000000000000004">
      <c r="A1471">
        <v>1469</v>
      </c>
      <c r="B1471" s="3" t="s">
        <v>1470</v>
      </c>
      <c r="C1471" s="3" t="s">
        <v>5579</v>
      </c>
      <c r="D1471" s="10">
        <v>44250</v>
      </c>
      <c r="E1471" s="12">
        <v>47978</v>
      </c>
      <c r="F1471" s="14">
        <f>Table1[[#This Row],[pledged]]/Table1[[#This Row],[goal]]*100</f>
        <v>108.42485875706214</v>
      </c>
      <c r="G1471" t="s">
        <v>8218</v>
      </c>
      <c r="H1471" t="s">
        <v>8223</v>
      </c>
      <c r="I1471" t="s">
        <v>8245</v>
      </c>
      <c r="J1471">
        <v>1360938109</v>
      </c>
      <c r="K1471">
        <v>1358346109</v>
      </c>
      <c r="L1471">
        <f>Table1[[#This Row],[launched_at]]/86400</f>
        <v>15721.598483796297</v>
      </c>
      <c r="M1471" s="5" t="str">
        <f>TEXT(Table1[[#This Row],[div/86400]],"yyyy/mm/dd")</f>
        <v>1943/01/15</v>
      </c>
      <c r="N1471" s="5">
        <f>Table1[[#This Row],[change to date]]+DATE(1970,1,1)</f>
        <v>41290</v>
      </c>
      <c r="O1471" t="b">
        <v>1</v>
      </c>
      <c r="P1471">
        <v>321</v>
      </c>
      <c r="Q1471" t="b">
        <v>1</v>
      </c>
      <c r="R1471" t="s">
        <v>8286</v>
      </c>
    </row>
    <row r="1472" spans="1:18" ht="43.2" x14ac:dyDescent="0.55000000000000004">
      <c r="A1472">
        <v>1470</v>
      </c>
      <c r="B1472" s="3" t="s">
        <v>1471</v>
      </c>
      <c r="C1472" s="3" t="s">
        <v>5580</v>
      </c>
      <c r="D1472" s="10">
        <v>1500</v>
      </c>
      <c r="E1472" s="12">
        <v>1877</v>
      </c>
      <c r="F1472" s="14">
        <f>Table1[[#This Row],[pledged]]/Table1[[#This Row],[goal]]*100</f>
        <v>125.13333333333334</v>
      </c>
      <c r="G1472" t="s">
        <v>8218</v>
      </c>
      <c r="H1472" t="s">
        <v>8223</v>
      </c>
      <c r="I1472" t="s">
        <v>8245</v>
      </c>
      <c r="J1472">
        <v>1356724263</v>
      </c>
      <c r="K1472">
        <v>1354909863</v>
      </c>
      <c r="L1472">
        <f>Table1[[#This Row],[launched_at]]/86400</f>
        <v>15681.827118055555</v>
      </c>
      <c r="M1472" s="5" t="str">
        <f>TEXT(Table1[[#This Row],[div/86400]],"yyyy/mm/dd")</f>
        <v>1942/12/06</v>
      </c>
      <c r="N1472" s="5">
        <f>Table1[[#This Row],[change to date]]+DATE(1970,1,1)</f>
        <v>41250</v>
      </c>
      <c r="O1472" t="b">
        <v>1</v>
      </c>
      <c r="P1472">
        <v>81</v>
      </c>
      <c r="Q1472" t="b">
        <v>1</v>
      </c>
      <c r="R1472" t="s">
        <v>8286</v>
      </c>
    </row>
    <row r="1473" spans="1:18" ht="43.2" x14ac:dyDescent="0.55000000000000004">
      <c r="A1473">
        <v>1471</v>
      </c>
      <c r="B1473" s="3" t="s">
        <v>1472</v>
      </c>
      <c r="C1473" s="3" t="s">
        <v>5581</v>
      </c>
      <c r="D1473" s="10">
        <v>32000</v>
      </c>
      <c r="E1473" s="12">
        <v>33229</v>
      </c>
      <c r="F1473" s="14">
        <f>Table1[[#This Row],[pledged]]/Table1[[#This Row],[goal]]*100</f>
        <v>103.840625</v>
      </c>
      <c r="G1473" t="s">
        <v>8218</v>
      </c>
      <c r="H1473" t="s">
        <v>8223</v>
      </c>
      <c r="I1473" t="s">
        <v>8245</v>
      </c>
      <c r="J1473">
        <v>1428620334</v>
      </c>
      <c r="K1473">
        <v>1426028334</v>
      </c>
      <c r="L1473">
        <f>Table1[[#This Row],[launched_at]]/86400</f>
        <v>16504.957569444443</v>
      </c>
      <c r="M1473" s="5" t="str">
        <f>TEXT(Table1[[#This Row],[div/86400]],"yyyy/mm/dd")</f>
        <v>1945/03/08</v>
      </c>
      <c r="N1473" s="5">
        <f>Table1[[#This Row],[change to date]]+DATE(1970,1,1)</f>
        <v>42073</v>
      </c>
      <c r="O1473" t="b">
        <v>1</v>
      </c>
      <c r="P1473">
        <v>343</v>
      </c>
      <c r="Q1473" t="b">
        <v>1</v>
      </c>
      <c r="R1473" t="s">
        <v>8286</v>
      </c>
    </row>
    <row r="1474" spans="1:18" ht="43.2" x14ac:dyDescent="0.55000000000000004">
      <c r="A1474">
        <v>1472</v>
      </c>
      <c r="B1474" s="3" t="s">
        <v>1473</v>
      </c>
      <c r="C1474" s="3" t="s">
        <v>5582</v>
      </c>
      <c r="D1474" s="10">
        <v>25000</v>
      </c>
      <c r="E1474" s="12">
        <v>34676</v>
      </c>
      <c r="F1474" s="14">
        <f>Table1[[#This Row],[pledged]]/Table1[[#This Row],[goal]]*100</f>
        <v>138.70400000000001</v>
      </c>
      <c r="G1474" t="s">
        <v>8218</v>
      </c>
      <c r="H1474" t="s">
        <v>8223</v>
      </c>
      <c r="I1474" t="s">
        <v>8245</v>
      </c>
      <c r="J1474">
        <v>1381928503</v>
      </c>
      <c r="K1474">
        <v>1379336503</v>
      </c>
      <c r="L1474">
        <f>Table1[[#This Row],[launched_at]]/86400</f>
        <v>15964.542858796296</v>
      </c>
      <c r="M1474" s="5" t="str">
        <f>TEXT(Table1[[#This Row],[div/86400]],"yyyy/mm/dd")</f>
        <v>1943/09/15</v>
      </c>
      <c r="N1474" s="5">
        <f>Table1[[#This Row],[change to date]]+DATE(1970,1,1)</f>
        <v>41533</v>
      </c>
      <c r="O1474" t="b">
        <v>1</v>
      </c>
      <c r="P1474">
        <v>336</v>
      </c>
      <c r="Q1474" t="b">
        <v>1</v>
      </c>
      <c r="R1474" t="s">
        <v>8286</v>
      </c>
    </row>
    <row r="1475" spans="1:18" x14ac:dyDescent="0.55000000000000004">
      <c r="A1475">
        <v>1473</v>
      </c>
      <c r="B1475" s="3" t="s">
        <v>1474</v>
      </c>
      <c r="C1475" s="3" t="s">
        <v>5583</v>
      </c>
      <c r="D1475" s="10">
        <v>1500</v>
      </c>
      <c r="E1475" s="12">
        <v>1807.74</v>
      </c>
      <c r="F1475" s="14">
        <f>Table1[[#This Row],[pledged]]/Table1[[#This Row],[goal]]*100</f>
        <v>120.51600000000001</v>
      </c>
      <c r="G1475" t="s">
        <v>8218</v>
      </c>
      <c r="H1475" t="s">
        <v>8223</v>
      </c>
      <c r="I1475" t="s">
        <v>8245</v>
      </c>
      <c r="J1475">
        <v>1330644639</v>
      </c>
      <c r="K1475">
        <v>1328052639</v>
      </c>
      <c r="L1475">
        <f>Table1[[#This Row],[launched_at]]/86400</f>
        <v>15370.979618055555</v>
      </c>
      <c r="M1475" s="5" t="str">
        <f>TEXT(Table1[[#This Row],[div/86400]],"yyyy/mm/dd")</f>
        <v>1942/01/29</v>
      </c>
      <c r="N1475" s="5">
        <f>Table1[[#This Row],[change to date]]+DATE(1970,1,1)</f>
        <v>40939</v>
      </c>
      <c r="O1475" t="b">
        <v>1</v>
      </c>
      <c r="P1475">
        <v>47</v>
      </c>
      <c r="Q1475" t="b">
        <v>1</v>
      </c>
      <c r="R1475" t="s">
        <v>8286</v>
      </c>
    </row>
    <row r="1476" spans="1:18" ht="43.2" x14ac:dyDescent="0.55000000000000004">
      <c r="A1476">
        <v>1474</v>
      </c>
      <c r="B1476" s="3" t="s">
        <v>1475</v>
      </c>
      <c r="C1476" s="3" t="s">
        <v>5584</v>
      </c>
      <c r="D1476" s="10">
        <v>3000</v>
      </c>
      <c r="E1476" s="12">
        <v>3368</v>
      </c>
      <c r="F1476" s="14">
        <f>Table1[[#This Row],[pledged]]/Table1[[#This Row],[goal]]*100</f>
        <v>112.26666666666667</v>
      </c>
      <c r="G1476" t="s">
        <v>8218</v>
      </c>
      <c r="H1476" t="s">
        <v>8223</v>
      </c>
      <c r="I1476" t="s">
        <v>8245</v>
      </c>
      <c r="J1476">
        <v>1379093292</v>
      </c>
      <c r="K1476">
        <v>1376501292</v>
      </c>
      <c r="L1476">
        <f>Table1[[#This Row],[launched_at]]/86400</f>
        <v>15931.727916666667</v>
      </c>
      <c r="M1476" s="5" t="str">
        <f>TEXT(Table1[[#This Row],[div/86400]],"yyyy/mm/dd")</f>
        <v>1943/08/13</v>
      </c>
      <c r="N1476" s="5">
        <f>Table1[[#This Row],[change to date]]+DATE(1970,1,1)</f>
        <v>41500</v>
      </c>
      <c r="O1476" t="b">
        <v>1</v>
      </c>
      <c r="P1476">
        <v>76</v>
      </c>
      <c r="Q1476" t="b">
        <v>1</v>
      </c>
      <c r="R1476" t="s">
        <v>8286</v>
      </c>
    </row>
    <row r="1477" spans="1:18" ht="43.2" x14ac:dyDescent="0.55000000000000004">
      <c r="A1477">
        <v>1475</v>
      </c>
      <c r="B1477" s="3" t="s">
        <v>1476</v>
      </c>
      <c r="C1477" s="3" t="s">
        <v>5585</v>
      </c>
      <c r="D1477" s="10">
        <v>15000</v>
      </c>
      <c r="E1477" s="12">
        <v>28300.45</v>
      </c>
      <c r="F1477" s="14">
        <f>Table1[[#This Row],[pledged]]/Table1[[#This Row],[goal]]*100</f>
        <v>188.66966666666667</v>
      </c>
      <c r="G1477" t="s">
        <v>8218</v>
      </c>
      <c r="H1477" t="s">
        <v>8223</v>
      </c>
      <c r="I1477" t="s">
        <v>8245</v>
      </c>
      <c r="J1477">
        <v>1419051540</v>
      </c>
      <c r="K1477">
        <v>1416244863</v>
      </c>
      <c r="L1477">
        <f>Table1[[#This Row],[launched_at]]/86400</f>
        <v>16391.722951388889</v>
      </c>
      <c r="M1477" s="5" t="str">
        <f>TEXT(Table1[[#This Row],[div/86400]],"yyyy/mm/dd")</f>
        <v>1944/11/15</v>
      </c>
      <c r="N1477" s="5">
        <f>Table1[[#This Row],[change to date]]+DATE(1970,1,1)</f>
        <v>41960</v>
      </c>
      <c r="O1477" t="b">
        <v>1</v>
      </c>
      <c r="P1477">
        <v>441</v>
      </c>
      <c r="Q1477" t="b">
        <v>1</v>
      </c>
      <c r="R1477" t="s">
        <v>8286</v>
      </c>
    </row>
    <row r="1478" spans="1:18" ht="28.8" x14ac:dyDescent="0.55000000000000004">
      <c r="A1478">
        <v>1476</v>
      </c>
      <c r="B1478" s="3" t="s">
        <v>1477</v>
      </c>
      <c r="C1478" s="3" t="s">
        <v>5586</v>
      </c>
      <c r="D1478" s="10">
        <v>6000</v>
      </c>
      <c r="E1478" s="12">
        <v>39693.279999999999</v>
      </c>
      <c r="F1478" s="14">
        <f>Table1[[#This Row],[pledged]]/Table1[[#This Row],[goal]]*100</f>
        <v>661.55466666666666</v>
      </c>
      <c r="G1478" t="s">
        <v>8218</v>
      </c>
      <c r="H1478" t="s">
        <v>8223</v>
      </c>
      <c r="I1478" t="s">
        <v>8245</v>
      </c>
      <c r="J1478">
        <v>1315616422</v>
      </c>
      <c r="K1478">
        <v>1313024422</v>
      </c>
      <c r="L1478">
        <f>Table1[[#This Row],[launched_at]]/86400</f>
        <v>15197.041921296297</v>
      </c>
      <c r="M1478" s="5" t="str">
        <f>TEXT(Table1[[#This Row],[div/86400]],"yyyy/mm/dd")</f>
        <v>1941/08/09</v>
      </c>
      <c r="N1478" s="5">
        <f>Table1[[#This Row],[change to date]]+DATE(1970,1,1)</f>
        <v>40766</v>
      </c>
      <c r="O1478" t="b">
        <v>1</v>
      </c>
      <c r="P1478">
        <v>916</v>
      </c>
      <c r="Q1478" t="b">
        <v>1</v>
      </c>
      <c r="R1478" t="s">
        <v>8286</v>
      </c>
    </row>
    <row r="1479" spans="1:18" ht="43.2" x14ac:dyDescent="0.55000000000000004">
      <c r="A1479">
        <v>1477</v>
      </c>
      <c r="B1479" s="3" t="s">
        <v>1478</v>
      </c>
      <c r="C1479" s="3" t="s">
        <v>5587</v>
      </c>
      <c r="D1479" s="10">
        <v>30000</v>
      </c>
      <c r="E1479" s="12">
        <v>33393</v>
      </c>
      <c r="F1479" s="14">
        <f>Table1[[#This Row],[pledged]]/Table1[[#This Row],[goal]]*100</f>
        <v>111.31</v>
      </c>
      <c r="G1479" t="s">
        <v>8218</v>
      </c>
      <c r="H1479" t="s">
        <v>8223</v>
      </c>
      <c r="I1479" t="s">
        <v>8245</v>
      </c>
      <c r="J1479">
        <v>1324609200</v>
      </c>
      <c r="K1479">
        <v>1319467604</v>
      </c>
      <c r="L1479">
        <f>Table1[[#This Row],[launched_at]]/86400</f>
        <v>15271.615787037037</v>
      </c>
      <c r="M1479" s="5" t="str">
        <f>TEXT(Table1[[#This Row],[div/86400]],"yyyy/mm/dd")</f>
        <v>1941/10/22</v>
      </c>
      <c r="N1479" s="5">
        <f>Table1[[#This Row],[change to date]]+DATE(1970,1,1)</f>
        <v>40840</v>
      </c>
      <c r="O1479" t="b">
        <v>1</v>
      </c>
      <c r="P1479">
        <v>369</v>
      </c>
      <c r="Q1479" t="b">
        <v>1</v>
      </c>
      <c r="R1479" t="s">
        <v>8286</v>
      </c>
    </row>
    <row r="1480" spans="1:18" ht="43.2" x14ac:dyDescent="0.55000000000000004">
      <c r="A1480">
        <v>1478</v>
      </c>
      <c r="B1480" s="3" t="s">
        <v>1479</v>
      </c>
      <c r="C1480" s="3" t="s">
        <v>5588</v>
      </c>
      <c r="D1480" s="10">
        <v>50000</v>
      </c>
      <c r="E1480" s="12">
        <v>590807.11</v>
      </c>
      <c r="F1480" s="14">
        <f>Table1[[#This Row],[pledged]]/Table1[[#This Row],[goal]]*100</f>
        <v>1181.6142199999999</v>
      </c>
      <c r="G1480" t="s">
        <v>8218</v>
      </c>
      <c r="H1480" t="s">
        <v>8223</v>
      </c>
      <c r="I1480" t="s">
        <v>8245</v>
      </c>
      <c r="J1480">
        <v>1368564913</v>
      </c>
      <c r="K1480">
        <v>1367355313</v>
      </c>
      <c r="L1480">
        <f>Table1[[#This Row],[launched_at]]/86400</f>
        <v>15825.871678240741</v>
      </c>
      <c r="M1480" s="5" t="str">
        <f>TEXT(Table1[[#This Row],[div/86400]],"yyyy/mm/dd")</f>
        <v>1943/04/29</v>
      </c>
      <c r="N1480" s="5">
        <f>Table1[[#This Row],[change to date]]+DATE(1970,1,1)</f>
        <v>41394</v>
      </c>
      <c r="O1480" t="b">
        <v>1</v>
      </c>
      <c r="P1480">
        <v>20242</v>
      </c>
      <c r="Q1480" t="b">
        <v>1</v>
      </c>
      <c r="R1480" t="s">
        <v>8286</v>
      </c>
    </row>
    <row r="1481" spans="1:18" ht="43.2" x14ac:dyDescent="0.55000000000000004">
      <c r="A1481">
        <v>1479</v>
      </c>
      <c r="B1481" s="3" t="s">
        <v>1480</v>
      </c>
      <c r="C1481" s="3" t="s">
        <v>5589</v>
      </c>
      <c r="D1481" s="10">
        <v>1600</v>
      </c>
      <c r="E1481" s="12">
        <v>2198</v>
      </c>
      <c r="F1481" s="14">
        <f>Table1[[#This Row],[pledged]]/Table1[[#This Row],[goal]]*100</f>
        <v>137.375</v>
      </c>
      <c r="G1481" t="s">
        <v>8218</v>
      </c>
      <c r="H1481" t="s">
        <v>8223</v>
      </c>
      <c r="I1481" t="s">
        <v>8245</v>
      </c>
      <c r="J1481">
        <v>1399694340</v>
      </c>
      <c r="K1481">
        <v>1398448389</v>
      </c>
      <c r="L1481">
        <f>Table1[[#This Row],[launched_at]]/86400</f>
        <v>16185.745243055555</v>
      </c>
      <c r="M1481" s="5" t="str">
        <f>TEXT(Table1[[#This Row],[div/86400]],"yyyy/mm/dd")</f>
        <v>1944/04/23</v>
      </c>
      <c r="N1481" s="5">
        <f>Table1[[#This Row],[change to date]]+DATE(1970,1,1)</f>
        <v>41754</v>
      </c>
      <c r="O1481" t="b">
        <v>1</v>
      </c>
      <c r="P1481">
        <v>71</v>
      </c>
      <c r="Q1481" t="b">
        <v>1</v>
      </c>
      <c r="R1481" t="s">
        <v>8286</v>
      </c>
    </row>
    <row r="1482" spans="1:18" ht="43.2" x14ac:dyDescent="0.55000000000000004">
      <c r="A1482">
        <v>1480</v>
      </c>
      <c r="B1482" s="3" t="s">
        <v>1481</v>
      </c>
      <c r="C1482" s="3" t="s">
        <v>5590</v>
      </c>
      <c r="D1482" s="10">
        <v>50000</v>
      </c>
      <c r="E1482" s="12">
        <v>58520.2</v>
      </c>
      <c r="F1482" s="14">
        <f>Table1[[#This Row],[pledged]]/Table1[[#This Row],[goal]]*100</f>
        <v>117.04040000000001</v>
      </c>
      <c r="G1482" t="s">
        <v>8218</v>
      </c>
      <c r="H1482" t="s">
        <v>8223</v>
      </c>
      <c r="I1482" t="s">
        <v>8245</v>
      </c>
      <c r="J1482">
        <v>1374858000</v>
      </c>
      <c r="K1482">
        <v>1373408699</v>
      </c>
      <c r="L1482">
        <f>Table1[[#This Row],[launched_at]]/86400</f>
        <v>15895.934016203704</v>
      </c>
      <c r="M1482" s="5" t="str">
        <f>TEXT(Table1[[#This Row],[div/86400]],"yyyy/mm/dd")</f>
        <v>1943/07/08</v>
      </c>
      <c r="N1482" s="5">
        <f>Table1[[#This Row],[change to date]]+DATE(1970,1,1)</f>
        <v>41464</v>
      </c>
      <c r="O1482" t="b">
        <v>1</v>
      </c>
      <c r="P1482">
        <v>635</v>
      </c>
      <c r="Q1482" t="b">
        <v>1</v>
      </c>
      <c r="R1482" t="s">
        <v>8286</v>
      </c>
    </row>
    <row r="1483" spans="1:18" ht="43.2" x14ac:dyDescent="0.55000000000000004">
      <c r="A1483">
        <v>1481</v>
      </c>
      <c r="B1483" s="3" t="s">
        <v>1482</v>
      </c>
      <c r="C1483" s="3" t="s">
        <v>5591</v>
      </c>
      <c r="D1483" s="10">
        <v>5000</v>
      </c>
      <c r="E1483" s="12">
        <v>105</v>
      </c>
      <c r="F1483" s="14">
        <f>Table1[[#This Row],[pledged]]/Table1[[#This Row],[goal]]*100</f>
        <v>2.1</v>
      </c>
      <c r="G1483" t="s">
        <v>8220</v>
      </c>
      <c r="H1483" t="s">
        <v>8228</v>
      </c>
      <c r="I1483" t="s">
        <v>8250</v>
      </c>
      <c r="J1483">
        <v>1383430145</v>
      </c>
      <c r="K1483">
        <v>1380838145</v>
      </c>
      <c r="L1483">
        <f>Table1[[#This Row],[launched_at]]/86400</f>
        <v>15981.922974537038</v>
      </c>
      <c r="M1483" s="5" t="str">
        <f>TEXT(Table1[[#This Row],[div/86400]],"yyyy/mm/dd")</f>
        <v>1943/10/02</v>
      </c>
      <c r="N1483" s="5">
        <f>Table1[[#This Row],[change to date]]+DATE(1970,1,1)</f>
        <v>41550</v>
      </c>
      <c r="O1483" t="b">
        <v>0</v>
      </c>
      <c r="P1483">
        <v>6</v>
      </c>
      <c r="Q1483" t="b">
        <v>0</v>
      </c>
      <c r="R1483" t="s">
        <v>8273</v>
      </c>
    </row>
    <row r="1484" spans="1:18" ht="43.2" x14ac:dyDescent="0.55000000000000004">
      <c r="A1484">
        <v>1482</v>
      </c>
      <c r="B1484" s="3" t="s">
        <v>1483</v>
      </c>
      <c r="C1484" s="3" t="s">
        <v>5592</v>
      </c>
      <c r="D1484" s="10">
        <v>5000</v>
      </c>
      <c r="E1484" s="12">
        <v>5</v>
      </c>
      <c r="F1484" s="14">
        <f>Table1[[#This Row],[pledged]]/Table1[[#This Row],[goal]]*100</f>
        <v>0.1</v>
      </c>
      <c r="G1484" t="s">
        <v>8220</v>
      </c>
      <c r="H1484" t="s">
        <v>8223</v>
      </c>
      <c r="I1484" t="s">
        <v>8245</v>
      </c>
      <c r="J1484">
        <v>1347004260</v>
      </c>
      <c r="K1484">
        <v>1345062936</v>
      </c>
      <c r="L1484">
        <f>Table1[[#This Row],[launched_at]]/86400</f>
        <v>15567.858055555556</v>
      </c>
      <c r="M1484" s="5" t="str">
        <f>TEXT(Table1[[#This Row],[div/86400]],"yyyy/mm/dd")</f>
        <v>1942/08/14</v>
      </c>
      <c r="N1484" s="5">
        <f>Table1[[#This Row],[change to date]]+DATE(1970,1,1)</f>
        <v>41136</v>
      </c>
      <c r="O1484" t="b">
        <v>0</v>
      </c>
      <c r="P1484">
        <v>1</v>
      </c>
      <c r="Q1484" t="b">
        <v>0</v>
      </c>
      <c r="R1484" t="s">
        <v>8273</v>
      </c>
    </row>
    <row r="1485" spans="1:18" ht="43.2" x14ac:dyDescent="0.55000000000000004">
      <c r="A1485">
        <v>1483</v>
      </c>
      <c r="B1485" s="3" t="s">
        <v>1484</v>
      </c>
      <c r="C1485" s="3" t="s">
        <v>5593</v>
      </c>
      <c r="D1485" s="10">
        <v>7000</v>
      </c>
      <c r="E1485" s="12">
        <v>50</v>
      </c>
      <c r="F1485" s="14">
        <f>Table1[[#This Row],[pledged]]/Table1[[#This Row],[goal]]*100</f>
        <v>0.7142857142857143</v>
      </c>
      <c r="G1485" t="s">
        <v>8220</v>
      </c>
      <c r="H1485" t="s">
        <v>8223</v>
      </c>
      <c r="I1485" t="s">
        <v>8245</v>
      </c>
      <c r="J1485">
        <v>1469162275</v>
      </c>
      <c r="K1485">
        <v>1467002275</v>
      </c>
      <c r="L1485">
        <f>Table1[[#This Row],[launched_at]]/86400</f>
        <v>16979.192997685186</v>
      </c>
      <c r="M1485" s="5" t="str">
        <f>TEXT(Table1[[#This Row],[div/86400]],"yyyy/mm/dd")</f>
        <v>1946/06/26</v>
      </c>
      <c r="N1485" s="5">
        <f>Table1[[#This Row],[change to date]]+DATE(1970,1,1)</f>
        <v>42548</v>
      </c>
      <c r="O1485" t="b">
        <v>0</v>
      </c>
      <c r="P1485">
        <v>2</v>
      </c>
      <c r="Q1485" t="b">
        <v>0</v>
      </c>
      <c r="R1485" t="s">
        <v>8273</v>
      </c>
    </row>
    <row r="1486" spans="1:18" x14ac:dyDescent="0.55000000000000004">
      <c r="A1486">
        <v>1484</v>
      </c>
      <c r="B1486" s="3" t="s">
        <v>1485</v>
      </c>
      <c r="C1486" s="3" t="s">
        <v>5594</v>
      </c>
      <c r="D1486" s="10">
        <v>2000</v>
      </c>
      <c r="E1486" s="12">
        <v>0</v>
      </c>
      <c r="F1486" s="14">
        <f>Table1[[#This Row],[pledged]]/Table1[[#This Row],[goal]]*100</f>
        <v>0</v>
      </c>
      <c r="G1486" t="s">
        <v>8220</v>
      </c>
      <c r="H1486" t="s">
        <v>8223</v>
      </c>
      <c r="I1486" t="s">
        <v>8245</v>
      </c>
      <c r="J1486">
        <v>1342882260</v>
      </c>
      <c r="K1486">
        <v>1337834963</v>
      </c>
      <c r="L1486">
        <f>Table1[[#This Row],[launched_at]]/86400</f>
        <v>15484.200960648148</v>
      </c>
      <c r="M1486" s="5" t="str">
        <f>TEXT(Table1[[#This Row],[div/86400]],"yyyy/mm/dd")</f>
        <v>1942/05/23</v>
      </c>
      <c r="N1486" s="5">
        <f>Table1[[#This Row],[change to date]]+DATE(1970,1,1)</f>
        <v>41053</v>
      </c>
      <c r="O1486" t="b">
        <v>0</v>
      </c>
      <c r="P1486">
        <v>0</v>
      </c>
      <c r="Q1486" t="b">
        <v>0</v>
      </c>
      <c r="R1486" t="s">
        <v>8273</v>
      </c>
    </row>
    <row r="1487" spans="1:18" ht="43.2" x14ac:dyDescent="0.55000000000000004">
      <c r="A1487">
        <v>1485</v>
      </c>
      <c r="B1487" s="3" t="s">
        <v>1486</v>
      </c>
      <c r="C1487" s="3" t="s">
        <v>5595</v>
      </c>
      <c r="D1487" s="10">
        <v>6700</v>
      </c>
      <c r="E1487" s="12">
        <v>150</v>
      </c>
      <c r="F1487" s="14">
        <f>Table1[[#This Row],[pledged]]/Table1[[#This Row],[goal]]*100</f>
        <v>2.2388059701492535</v>
      </c>
      <c r="G1487" t="s">
        <v>8220</v>
      </c>
      <c r="H1487" t="s">
        <v>8223</v>
      </c>
      <c r="I1487" t="s">
        <v>8245</v>
      </c>
      <c r="J1487">
        <v>1434827173</v>
      </c>
      <c r="K1487">
        <v>1430939173</v>
      </c>
      <c r="L1487">
        <f>Table1[[#This Row],[launched_at]]/86400</f>
        <v>16561.795983796295</v>
      </c>
      <c r="M1487" s="5" t="str">
        <f>TEXT(Table1[[#This Row],[div/86400]],"yyyy/mm/dd")</f>
        <v>1945/05/04</v>
      </c>
      <c r="N1487" s="5">
        <f>Table1[[#This Row],[change to date]]+DATE(1970,1,1)</f>
        <v>42130</v>
      </c>
      <c r="O1487" t="b">
        <v>0</v>
      </c>
      <c r="P1487">
        <v>3</v>
      </c>
      <c r="Q1487" t="b">
        <v>0</v>
      </c>
      <c r="R1487" t="s">
        <v>8273</v>
      </c>
    </row>
    <row r="1488" spans="1:18" ht="43.2" x14ac:dyDescent="0.55000000000000004">
      <c r="A1488">
        <v>1486</v>
      </c>
      <c r="B1488" s="3" t="s">
        <v>1487</v>
      </c>
      <c r="C1488" s="3" t="s">
        <v>5596</v>
      </c>
      <c r="D1488" s="10">
        <v>20000</v>
      </c>
      <c r="E1488" s="12">
        <v>48</v>
      </c>
      <c r="F1488" s="14">
        <f>Table1[[#This Row],[pledged]]/Table1[[#This Row],[goal]]*100</f>
        <v>0.24</v>
      </c>
      <c r="G1488" t="s">
        <v>8220</v>
      </c>
      <c r="H1488" t="s">
        <v>8223</v>
      </c>
      <c r="I1488" t="s">
        <v>8245</v>
      </c>
      <c r="J1488">
        <v>1425009761</v>
      </c>
      <c r="K1488">
        <v>1422417761</v>
      </c>
      <c r="L1488">
        <f>Table1[[#This Row],[launched_at]]/86400</f>
        <v>16463.168530092593</v>
      </c>
      <c r="M1488" s="5" t="str">
        <f>TEXT(Table1[[#This Row],[div/86400]],"yyyy/mm/dd")</f>
        <v>1945/01/26</v>
      </c>
      <c r="N1488" s="5">
        <f>Table1[[#This Row],[change to date]]+DATE(1970,1,1)</f>
        <v>42032</v>
      </c>
      <c r="O1488" t="b">
        <v>0</v>
      </c>
      <c r="P1488">
        <v>3</v>
      </c>
      <c r="Q1488" t="b">
        <v>0</v>
      </c>
      <c r="R1488" t="s">
        <v>8273</v>
      </c>
    </row>
    <row r="1489" spans="1:18" ht="43.2" x14ac:dyDescent="0.55000000000000004">
      <c r="A1489">
        <v>1487</v>
      </c>
      <c r="B1489" s="3" t="s">
        <v>1488</v>
      </c>
      <c r="C1489" s="3" t="s">
        <v>5597</v>
      </c>
      <c r="D1489" s="10">
        <v>10000</v>
      </c>
      <c r="E1489" s="12">
        <v>0</v>
      </c>
      <c r="F1489" s="14">
        <f>Table1[[#This Row],[pledged]]/Table1[[#This Row],[goal]]*100</f>
        <v>0</v>
      </c>
      <c r="G1489" t="s">
        <v>8220</v>
      </c>
      <c r="H1489" t="s">
        <v>8223</v>
      </c>
      <c r="I1489" t="s">
        <v>8245</v>
      </c>
      <c r="J1489">
        <v>1470175271</v>
      </c>
      <c r="K1489">
        <v>1467583271</v>
      </c>
      <c r="L1489">
        <f>Table1[[#This Row],[launched_at]]/86400</f>
        <v>16985.917488425926</v>
      </c>
      <c r="M1489" s="5" t="str">
        <f>TEXT(Table1[[#This Row],[div/86400]],"yyyy/mm/dd")</f>
        <v>1946/07/02</v>
      </c>
      <c r="N1489" s="5">
        <f>Table1[[#This Row],[change to date]]+DATE(1970,1,1)</f>
        <v>42554</v>
      </c>
      <c r="O1489" t="b">
        <v>0</v>
      </c>
      <c r="P1489">
        <v>0</v>
      </c>
      <c r="Q1489" t="b">
        <v>0</v>
      </c>
      <c r="R1489" t="s">
        <v>8273</v>
      </c>
    </row>
    <row r="1490" spans="1:18" ht="28.8" x14ac:dyDescent="0.55000000000000004">
      <c r="A1490">
        <v>1488</v>
      </c>
      <c r="B1490" s="3" t="s">
        <v>1489</v>
      </c>
      <c r="C1490" s="3" t="s">
        <v>5598</v>
      </c>
      <c r="D1490" s="10">
        <v>15000</v>
      </c>
      <c r="E1490" s="12">
        <v>360</v>
      </c>
      <c r="F1490" s="14">
        <f>Table1[[#This Row],[pledged]]/Table1[[#This Row],[goal]]*100</f>
        <v>2.4</v>
      </c>
      <c r="G1490" t="s">
        <v>8220</v>
      </c>
      <c r="H1490" t="s">
        <v>8225</v>
      </c>
      <c r="I1490" t="s">
        <v>8247</v>
      </c>
      <c r="J1490">
        <v>1388928660</v>
      </c>
      <c r="K1490">
        <v>1386336660</v>
      </c>
      <c r="L1490">
        <f>Table1[[#This Row],[launched_at]]/86400</f>
        <v>16045.563194444445</v>
      </c>
      <c r="M1490" s="5" t="str">
        <f>TEXT(Table1[[#This Row],[div/86400]],"yyyy/mm/dd")</f>
        <v>1943/12/05</v>
      </c>
      <c r="N1490" s="5">
        <f>Table1[[#This Row],[change to date]]+DATE(1970,1,1)</f>
        <v>41614</v>
      </c>
      <c r="O1490" t="b">
        <v>0</v>
      </c>
      <c r="P1490">
        <v>6</v>
      </c>
      <c r="Q1490" t="b">
        <v>0</v>
      </c>
      <c r="R1490" t="s">
        <v>8273</v>
      </c>
    </row>
    <row r="1491" spans="1:18" ht="43.2" x14ac:dyDescent="0.55000000000000004">
      <c r="A1491">
        <v>1489</v>
      </c>
      <c r="B1491" s="3" t="s">
        <v>1490</v>
      </c>
      <c r="C1491" s="3" t="s">
        <v>5599</v>
      </c>
      <c r="D1491" s="10">
        <v>5000</v>
      </c>
      <c r="E1491" s="12">
        <v>0</v>
      </c>
      <c r="F1491" s="14">
        <f>Table1[[#This Row],[pledged]]/Table1[[#This Row],[goal]]*100</f>
        <v>0</v>
      </c>
      <c r="G1491" t="s">
        <v>8220</v>
      </c>
      <c r="H1491" t="s">
        <v>8223</v>
      </c>
      <c r="I1491" t="s">
        <v>8245</v>
      </c>
      <c r="J1491">
        <v>1352994052</v>
      </c>
      <c r="K1491">
        <v>1350398452</v>
      </c>
      <c r="L1491">
        <f>Table1[[#This Row],[launched_at]]/86400</f>
        <v>15629.611712962964</v>
      </c>
      <c r="M1491" s="5" t="str">
        <f>TEXT(Table1[[#This Row],[div/86400]],"yyyy/mm/dd")</f>
        <v>1942/10/15</v>
      </c>
      <c r="N1491" s="5">
        <f>Table1[[#This Row],[change to date]]+DATE(1970,1,1)</f>
        <v>41198</v>
      </c>
      <c r="O1491" t="b">
        <v>0</v>
      </c>
      <c r="P1491">
        <v>0</v>
      </c>
      <c r="Q1491" t="b">
        <v>0</v>
      </c>
      <c r="R1491" t="s">
        <v>8273</v>
      </c>
    </row>
    <row r="1492" spans="1:18" ht="43.2" x14ac:dyDescent="0.55000000000000004">
      <c r="A1492">
        <v>1490</v>
      </c>
      <c r="B1492" s="3" t="s">
        <v>1491</v>
      </c>
      <c r="C1492" s="3" t="s">
        <v>5600</v>
      </c>
      <c r="D1492" s="10">
        <v>2900</v>
      </c>
      <c r="E1492" s="12">
        <v>895</v>
      </c>
      <c r="F1492" s="14">
        <f>Table1[[#This Row],[pledged]]/Table1[[#This Row],[goal]]*100</f>
        <v>30.862068965517242</v>
      </c>
      <c r="G1492" t="s">
        <v>8220</v>
      </c>
      <c r="H1492" t="s">
        <v>8223</v>
      </c>
      <c r="I1492" t="s">
        <v>8245</v>
      </c>
      <c r="J1492">
        <v>1380720474</v>
      </c>
      <c r="K1492">
        <v>1378214874</v>
      </c>
      <c r="L1492">
        <f>Table1[[#This Row],[launched_at]]/86400</f>
        <v>15951.561041666666</v>
      </c>
      <c r="M1492" s="5" t="str">
        <f>TEXT(Table1[[#This Row],[div/86400]],"yyyy/mm/dd")</f>
        <v>1943/09/02</v>
      </c>
      <c r="N1492" s="5">
        <f>Table1[[#This Row],[change to date]]+DATE(1970,1,1)</f>
        <v>41520</v>
      </c>
      <c r="O1492" t="b">
        <v>0</v>
      </c>
      <c r="P1492">
        <v>19</v>
      </c>
      <c r="Q1492" t="b">
        <v>0</v>
      </c>
      <c r="R1492" t="s">
        <v>8273</v>
      </c>
    </row>
    <row r="1493" spans="1:18" ht="28.8" x14ac:dyDescent="0.55000000000000004">
      <c r="A1493">
        <v>1491</v>
      </c>
      <c r="B1493" s="3" t="s">
        <v>1492</v>
      </c>
      <c r="C1493" s="3" t="s">
        <v>5601</v>
      </c>
      <c r="D1493" s="10">
        <v>1200</v>
      </c>
      <c r="E1493" s="12">
        <v>100</v>
      </c>
      <c r="F1493" s="14">
        <f>Table1[[#This Row],[pledged]]/Table1[[#This Row],[goal]]*100</f>
        <v>8.3333333333333321</v>
      </c>
      <c r="G1493" t="s">
        <v>8220</v>
      </c>
      <c r="H1493" t="s">
        <v>8223</v>
      </c>
      <c r="I1493" t="s">
        <v>8245</v>
      </c>
      <c r="J1493">
        <v>1424014680</v>
      </c>
      <c r="K1493">
        <v>1418922443</v>
      </c>
      <c r="L1493">
        <f>Table1[[#This Row],[launched_at]]/86400</f>
        <v>16422.713460648149</v>
      </c>
      <c r="M1493" s="5" t="str">
        <f>TEXT(Table1[[#This Row],[div/86400]],"yyyy/mm/dd")</f>
        <v>1944/12/16</v>
      </c>
      <c r="N1493" s="5">
        <f>Table1[[#This Row],[change to date]]+DATE(1970,1,1)</f>
        <v>41991</v>
      </c>
      <c r="O1493" t="b">
        <v>0</v>
      </c>
      <c r="P1493">
        <v>1</v>
      </c>
      <c r="Q1493" t="b">
        <v>0</v>
      </c>
      <c r="R1493" t="s">
        <v>8273</v>
      </c>
    </row>
    <row r="1494" spans="1:18" ht="43.2" x14ac:dyDescent="0.55000000000000004">
      <c r="A1494">
        <v>1492</v>
      </c>
      <c r="B1494" s="3" t="s">
        <v>1493</v>
      </c>
      <c r="C1494" s="3" t="s">
        <v>5602</v>
      </c>
      <c r="D1494" s="10">
        <v>4000</v>
      </c>
      <c r="E1494" s="12">
        <v>30</v>
      </c>
      <c r="F1494" s="14">
        <f>Table1[[#This Row],[pledged]]/Table1[[#This Row],[goal]]*100</f>
        <v>0.75</v>
      </c>
      <c r="G1494" t="s">
        <v>8220</v>
      </c>
      <c r="H1494" t="s">
        <v>8223</v>
      </c>
      <c r="I1494" t="s">
        <v>8245</v>
      </c>
      <c r="J1494">
        <v>1308431646</v>
      </c>
      <c r="K1494">
        <v>1305839646</v>
      </c>
      <c r="L1494">
        <f>Table1[[#This Row],[launched_at]]/86400</f>
        <v>15113.884791666667</v>
      </c>
      <c r="M1494" s="5" t="str">
        <f>TEXT(Table1[[#This Row],[div/86400]],"yyyy/mm/dd")</f>
        <v>1941/05/17</v>
      </c>
      <c r="N1494" s="5">
        <f>Table1[[#This Row],[change to date]]+DATE(1970,1,1)</f>
        <v>40682</v>
      </c>
      <c r="O1494" t="b">
        <v>0</v>
      </c>
      <c r="P1494">
        <v>2</v>
      </c>
      <c r="Q1494" t="b">
        <v>0</v>
      </c>
      <c r="R1494" t="s">
        <v>8273</v>
      </c>
    </row>
    <row r="1495" spans="1:18" ht="28.8" x14ac:dyDescent="0.55000000000000004">
      <c r="A1495">
        <v>1493</v>
      </c>
      <c r="B1495" s="3" t="s">
        <v>1494</v>
      </c>
      <c r="C1495" s="3" t="s">
        <v>5603</v>
      </c>
      <c r="D1495" s="10">
        <v>2400</v>
      </c>
      <c r="E1495" s="12">
        <v>0</v>
      </c>
      <c r="F1495" s="14">
        <f>Table1[[#This Row],[pledged]]/Table1[[#This Row],[goal]]*100</f>
        <v>0</v>
      </c>
      <c r="G1495" t="s">
        <v>8220</v>
      </c>
      <c r="H1495" t="s">
        <v>8223</v>
      </c>
      <c r="I1495" t="s">
        <v>8245</v>
      </c>
      <c r="J1495">
        <v>1371415675</v>
      </c>
      <c r="K1495">
        <v>1368823675</v>
      </c>
      <c r="L1495">
        <f>Table1[[#This Row],[launched_at]]/86400</f>
        <v>15842.866608796296</v>
      </c>
      <c r="M1495" s="5" t="str">
        <f>TEXT(Table1[[#This Row],[div/86400]],"yyyy/mm/dd")</f>
        <v>1943/05/16</v>
      </c>
      <c r="N1495" s="5">
        <f>Table1[[#This Row],[change to date]]+DATE(1970,1,1)</f>
        <v>41411</v>
      </c>
      <c r="O1495" t="b">
        <v>0</v>
      </c>
      <c r="P1495">
        <v>0</v>
      </c>
      <c r="Q1495" t="b">
        <v>0</v>
      </c>
      <c r="R1495" t="s">
        <v>8273</v>
      </c>
    </row>
    <row r="1496" spans="1:18" ht="43.2" x14ac:dyDescent="0.55000000000000004">
      <c r="A1496">
        <v>1494</v>
      </c>
      <c r="B1496" s="3" t="s">
        <v>1495</v>
      </c>
      <c r="C1496" s="3" t="s">
        <v>5604</v>
      </c>
      <c r="D1496" s="10">
        <v>5000</v>
      </c>
      <c r="E1496" s="12">
        <v>445</v>
      </c>
      <c r="F1496" s="14">
        <f>Table1[[#This Row],[pledged]]/Table1[[#This Row],[goal]]*100</f>
        <v>8.9</v>
      </c>
      <c r="G1496" t="s">
        <v>8220</v>
      </c>
      <c r="H1496" t="s">
        <v>8223</v>
      </c>
      <c r="I1496" t="s">
        <v>8245</v>
      </c>
      <c r="J1496">
        <v>1428075480</v>
      </c>
      <c r="K1496">
        <v>1425489613</v>
      </c>
      <c r="L1496">
        <f>Table1[[#This Row],[launched_at]]/86400</f>
        <v>16498.722372685184</v>
      </c>
      <c r="M1496" s="5" t="str">
        <f>TEXT(Table1[[#This Row],[div/86400]],"yyyy/mm/dd")</f>
        <v>1945/03/02</v>
      </c>
      <c r="N1496" s="5">
        <f>Table1[[#This Row],[change to date]]+DATE(1970,1,1)</f>
        <v>42067</v>
      </c>
      <c r="O1496" t="b">
        <v>0</v>
      </c>
      <c r="P1496">
        <v>11</v>
      </c>
      <c r="Q1496" t="b">
        <v>0</v>
      </c>
      <c r="R1496" t="s">
        <v>8273</v>
      </c>
    </row>
    <row r="1497" spans="1:18" ht="28.8" x14ac:dyDescent="0.55000000000000004">
      <c r="A1497">
        <v>1495</v>
      </c>
      <c r="B1497" s="3" t="s">
        <v>1496</v>
      </c>
      <c r="C1497" s="3" t="s">
        <v>5605</v>
      </c>
      <c r="D1497" s="10">
        <v>2000</v>
      </c>
      <c r="E1497" s="12">
        <v>0</v>
      </c>
      <c r="F1497" s="14">
        <f>Table1[[#This Row],[pledged]]/Table1[[#This Row],[goal]]*100</f>
        <v>0</v>
      </c>
      <c r="G1497" t="s">
        <v>8220</v>
      </c>
      <c r="H1497" t="s">
        <v>8223</v>
      </c>
      <c r="I1497" t="s">
        <v>8245</v>
      </c>
      <c r="J1497">
        <v>1314471431</v>
      </c>
      <c r="K1497">
        <v>1311879431</v>
      </c>
      <c r="L1497">
        <f>Table1[[#This Row],[launched_at]]/86400</f>
        <v>15183.789710648149</v>
      </c>
      <c r="M1497" s="5" t="str">
        <f>TEXT(Table1[[#This Row],[div/86400]],"yyyy/mm/dd")</f>
        <v>1941/07/26</v>
      </c>
      <c r="N1497" s="5">
        <f>Table1[[#This Row],[change to date]]+DATE(1970,1,1)</f>
        <v>40752</v>
      </c>
      <c r="O1497" t="b">
        <v>0</v>
      </c>
      <c r="P1497">
        <v>0</v>
      </c>
      <c r="Q1497" t="b">
        <v>0</v>
      </c>
      <c r="R1497" t="s">
        <v>8273</v>
      </c>
    </row>
    <row r="1498" spans="1:18" ht="43.2" x14ac:dyDescent="0.55000000000000004">
      <c r="A1498">
        <v>1496</v>
      </c>
      <c r="B1498" s="3" t="s">
        <v>1497</v>
      </c>
      <c r="C1498" s="3" t="s">
        <v>5606</v>
      </c>
      <c r="D1498" s="10">
        <v>1500</v>
      </c>
      <c r="E1498" s="12">
        <v>0</v>
      </c>
      <c r="F1498" s="14">
        <f>Table1[[#This Row],[pledged]]/Table1[[#This Row],[goal]]*100</f>
        <v>0</v>
      </c>
      <c r="G1498" t="s">
        <v>8220</v>
      </c>
      <c r="H1498" t="s">
        <v>8223</v>
      </c>
      <c r="I1498" t="s">
        <v>8245</v>
      </c>
      <c r="J1498">
        <v>1410866659</v>
      </c>
      <c r="K1498">
        <v>1405682659</v>
      </c>
      <c r="L1498">
        <f>Table1[[#This Row],[launched_at]]/86400</f>
        <v>16269.475219907408</v>
      </c>
      <c r="M1498" s="5" t="str">
        <f>TEXT(Table1[[#This Row],[div/86400]],"yyyy/mm/dd")</f>
        <v>1944/07/16</v>
      </c>
      <c r="N1498" s="5">
        <f>Table1[[#This Row],[change to date]]+DATE(1970,1,1)</f>
        <v>41838</v>
      </c>
      <c r="O1498" t="b">
        <v>0</v>
      </c>
      <c r="P1498">
        <v>0</v>
      </c>
      <c r="Q1498" t="b">
        <v>0</v>
      </c>
      <c r="R1498" t="s">
        <v>8273</v>
      </c>
    </row>
    <row r="1499" spans="1:18" ht="43.2" x14ac:dyDescent="0.55000000000000004">
      <c r="A1499">
        <v>1497</v>
      </c>
      <c r="B1499" s="3" t="s">
        <v>1498</v>
      </c>
      <c r="C1499" s="3" t="s">
        <v>5607</v>
      </c>
      <c r="D1499" s="10">
        <v>15000</v>
      </c>
      <c r="E1499" s="12">
        <v>1</v>
      </c>
      <c r="F1499" s="14">
        <f>Table1[[#This Row],[pledged]]/Table1[[#This Row],[goal]]*100</f>
        <v>6.6666666666666671E-3</v>
      </c>
      <c r="G1499" t="s">
        <v>8220</v>
      </c>
      <c r="H1499" t="s">
        <v>8223</v>
      </c>
      <c r="I1499" t="s">
        <v>8245</v>
      </c>
      <c r="J1499">
        <v>1375299780</v>
      </c>
      <c r="K1499">
        <v>1371655522</v>
      </c>
      <c r="L1499">
        <f>Table1[[#This Row],[launched_at]]/86400</f>
        <v>15875.64261574074</v>
      </c>
      <c r="M1499" s="5" t="str">
        <f>TEXT(Table1[[#This Row],[div/86400]],"yyyy/mm/dd")</f>
        <v>1943/06/18</v>
      </c>
      <c r="N1499" s="5">
        <f>Table1[[#This Row],[change to date]]+DATE(1970,1,1)</f>
        <v>41444</v>
      </c>
      <c r="O1499" t="b">
        <v>0</v>
      </c>
      <c r="P1499">
        <v>1</v>
      </c>
      <c r="Q1499" t="b">
        <v>0</v>
      </c>
      <c r="R1499" t="s">
        <v>8273</v>
      </c>
    </row>
    <row r="1500" spans="1:18" ht="43.2" x14ac:dyDescent="0.55000000000000004">
      <c r="A1500">
        <v>1498</v>
      </c>
      <c r="B1500" s="3" t="s">
        <v>1499</v>
      </c>
      <c r="C1500" s="3" t="s">
        <v>5608</v>
      </c>
      <c r="D1500" s="10">
        <v>3000</v>
      </c>
      <c r="E1500" s="12">
        <v>57</v>
      </c>
      <c r="F1500" s="14">
        <f>Table1[[#This Row],[pledged]]/Table1[[#This Row],[goal]]*100</f>
        <v>1.9</v>
      </c>
      <c r="G1500" t="s">
        <v>8220</v>
      </c>
      <c r="H1500" t="s">
        <v>8223</v>
      </c>
      <c r="I1500" t="s">
        <v>8245</v>
      </c>
      <c r="J1500">
        <v>1409787378</v>
      </c>
      <c r="K1500">
        <v>1405899378</v>
      </c>
      <c r="L1500">
        <f>Table1[[#This Row],[launched_at]]/86400</f>
        <v>16271.983541666666</v>
      </c>
      <c r="M1500" s="5" t="str">
        <f>TEXT(Table1[[#This Row],[div/86400]],"yyyy/mm/dd")</f>
        <v>1944/07/18</v>
      </c>
      <c r="N1500" s="5">
        <f>Table1[[#This Row],[change to date]]+DATE(1970,1,1)</f>
        <v>41840</v>
      </c>
      <c r="O1500" t="b">
        <v>0</v>
      </c>
      <c r="P1500">
        <v>3</v>
      </c>
      <c r="Q1500" t="b">
        <v>0</v>
      </c>
      <c r="R1500" t="s">
        <v>8273</v>
      </c>
    </row>
    <row r="1501" spans="1:18" ht="43.2" x14ac:dyDescent="0.55000000000000004">
      <c r="A1501">
        <v>1499</v>
      </c>
      <c r="B1501" s="3" t="s">
        <v>1500</v>
      </c>
      <c r="C1501" s="3" t="s">
        <v>5609</v>
      </c>
      <c r="D1501" s="10">
        <v>2000</v>
      </c>
      <c r="E1501" s="12">
        <v>5</v>
      </c>
      <c r="F1501" s="14">
        <f>Table1[[#This Row],[pledged]]/Table1[[#This Row],[goal]]*100</f>
        <v>0.25</v>
      </c>
      <c r="G1501" t="s">
        <v>8220</v>
      </c>
      <c r="H1501" t="s">
        <v>8223</v>
      </c>
      <c r="I1501" t="s">
        <v>8245</v>
      </c>
      <c r="J1501">
        <v>1470355833</v>
      </c>
      <c r="K1501">
        <v>1465171833</v>
      </c>
      <c r="L1501">
        <f>Table1[[#This Row],[launched_at]]/86400</f>
        <v>16958.007326388888</v>
      </c>
      <c r="M1501" s="5" t="str">
        <f>TEXT(Table1[[#This Row],[div/86400]],"yyyy/mm/dd")</f>
        <v>1946/06/05</v>
      </c>
      <c r="N1501" s="5">
        <f>Table1[[#This Row],[change to date]]+DATE(1970,1,1)</f>
        <v>42527</v>
      </c>
      <c r="O1501" t="b">
        <v>0</v>
      </c>
      <c r="P1501">
        <v>1</v>
      </c>
      <c r="Q1501" t="b">
        <v>0</v>
      </c>
      <c r="R1501" t="s">
        <v>8273</v>
      </c>
    </row>
    <row r="1502" spans="1:18" ht="43.2" x14ac:dyDescent="0.55000000000000004">
      <c r="A1502">
        <v>1500</v>
      </c>
      <c r="B1502" s="3" t="s">
        <v>1501</v>
      </c>
      <c r="C1502" s="3" t="s">
        <v>5610</v>
      </c>
      <c r="D1502" s="10">
        <v>2800</v>
      </c>
      <c r="E1502" s="12">
        <v>701</v>
      </c>
      <c r="F1502" s="14">
        <f>Table1[[#This Row],[pledged]]/Table1[[#This Row],[goal]]*100</f>
        <v>25.035714285714285</v>
      </c>
      <c r="G1502" t="s">
        <v>8220</v>
      </c>
      <c r="H1502" t="s">
        <v>8223</v>
      </c>
      <c r="I1502" t="s">
        <v>8245</v>
      </c>
      <c r="J1502">
        <v>1367444557</v>
      </c>
      <c r="K1502">
        <v>1364852557</v>
      </c>
      <c r="L1502">
        <f>Table1[[#This Row],[launched_at]]/86400</f>
        <v>15796.904594907408</v>
      </c>
      <c r="M1502" s="5" t="str">
        <f>TEXT(Table1[[#This Row],[div/86400]],"yyyy/mm/dd")</f>
        <v>1943/03/31</v>
      </c>
      <c r="N1502" s="5">
        <f>Table1[[#This Row],[change to date]]+DATE(1970,1,1)</f>
        <v>41365</v>
      </c>
      <c r="O1502" t="b">
        <v>0</v>
      </c>
      <c r="P1502">
        <v>15</v>
      </c>
      <c r="Q1502" t="b">
        <v>0</v>
      </c>
      <c r="R1502" t="s">
        <v>8273</v>
      </c>
    </row>
    <row r="1503" spans="1:18" ht="28.8" x14ac:dyDescent="0.55000000000000004">
      <c r="A1503">
        <v>1501</v>
      </c>
      <c r="B1503" s="3" t="s">
        <v>1502</v>
      </c>
      <c r="C1503" s="3" t="s">
        <v>5611</v>
      </c>
      <c r="D1503" s="10">
        <v>52000</v>
      </c>
      <c r="E1503" s="12">
        <v>86492</v>
      </c>
      <c r="F1503" s="14">
        <f>Table1[[#This Row],[pledged]]/Table1[[#This Row],[goal]]*100</f>
        <v>166.33076923076925</v>
      </c>
      <c r="G1503" t="s">
        <v>8218</v>
      </c>
      <c r="H1503" t="s">
        <v>8228</v>
      </c>
      <c r="I1503" t="s">
        <v>8250</v>
      </c>
      <c r="J1503">
        <v>1436364023</v>
      </c>
      <c r="K1503">
        <v>1433772023</v>
      </c>
      <c r="L1503">
        <f>Table1[[#This Row],[launched_at]]/86400</f>
        <v>16594.583599537036</v>
      </c>
      <c r="M1503" s="5" t="str">
        <f>TEXT(Table1[[#This Row],[div/86400]],"yyyy/mm/dd")</f>
        <v>1945/06/06</v>
      </c>
      <c r="N1503" s="5">
        <f>Table1[[#This Row],[change to date]]+DATE(1970,1,1)</f>
        <v>42163</v>
      </c>
      <c r="O1503" t="b">
        <v>1</v>
      </c>
      <c r="P1503">
        <v>885</v>
      </c>
      <c r="Q1503" t="b">
        <v>1</v>
      </c>
      <c r="R1503" t="s">
        <v>8283</v>
      </c>
    </row>
    <row r="1504" spans="1:18" ht="43.2" x14ac:dyDescent="0.55000000000000004">
      <c r="A1504">
        <v>1502</v>
      </c>
      <c r="B1504" s="3" t="s">
        <v>1503</v>
      </c>
      <c r="C1504" s="3" t="s">
        <v>5612</v>
      </c>
      <c r="D1504" s="10">
        <v>22000</v>
      </c>
      <c r="E1504" s="12">
        <v>22318</v>
      </c>
      <c r="F1504" s="14">
        <f>Table1[[#This Row],[pledged]]/Table1[[#This Row],[goal]]*100</f>
        <v>101.44545454545455</v>
      </c>
      <c r="G1504" t="s">
        <v>8218</v>
      </c>
      <c r="H1504" t="s">
        <v>8224</v>
      </c>
      <c r="I1504" t="s">
        <v>8246</v>
      </c>
      <c r="J1504">
        <v>1458943200</v>
      </c>
      <c r="K1504">
        <v>1456491680</v>
      </c>
      <c r="L1504">
        <f>Table1[[#This Row],[launched_at]]/86400</f>
        <v>16857.542592592592</v>
      </c>
      <c r="M1504" s="5" t="str">
        <f>TEXT(Table1[[#This Row],[div/86400]],"yyyy/mm/dd")</f>
        <v>1946/02/24</v>
      </c>
      <c r="N1504" s="5">
        <f>Table1[[#This Row],[change to date]]+DATE(1970,1,1)</f>
        <v>42426</v>
      </c>
      <c r="O1504" t="b">
        <v>1</v>
      </c>
      <c r="P1504">
        <v>329</v>
      </c>
      <c r="Q1504" t="b">
        <v>1</v>
      </c>
      <c r="R1504" t="s">
        <v>8283</v>
      </c>
    </row>
    <row r="1505" spans="1:18" ht="43.2" x14ac:dyDescent="0.55000000000000004">
      <c r="A1505">
        <v>1503</v>
      </c>
      <c r="B1505" s="3" t="s">
        <v>1504</v>
      </c>
      <c r="C1505" s="3" t="s">
        <v>5613</v>
      </c>
      <c r="D1505" s="10">
        <v>3750</v>
      </c>
      <c r="E1505" s="12">
        <v>4045.93</v>
      </c>
      <c r="F1505" s="14">
        <f>Table1[[#This Row],[pledged]]/Table1[[#This Row],[goal]]*100</f>
        <v>107.89146666666667</v>
      </c>
      <c r="G1505" t="s">
        <v>8218</v>
      </c>
      <c r="H1505" t="s">
        <v>8241</v>
      </c>
      <c r="I1505" t="s">
        <v>8248</v>
      </c>
      <c r="J1505">
        <v>1477210801</v>
      </c>
      <c r="K1505">
        <v>1472026801</v>
      </c>
      <c r="L1505">
        <f>Table1[[#This Row],[launched_at]]/86400</f>
        <v>17037.347233796296</v>
      </c>
      <c r="M1505" s="5" t="str">
        <f>TEXT(Table1[[#This Row],[div/86400]],"yyyy/mm/dd")</f>
        <v>1946/08/23</v>
      </c>
      <c r="N1505" s="5">
        <f>Table1[[#This Row],[change to date]]+DATE(1970,1,1)</f>
        <v>42606</v>
      </c>
      <c r="O1505" t="b">
        <v>1</v>
      </c>
      <c r="P1505">
        <v>71</v>
      </c>
      <c r="Q1505" t="b">
        <v>1</v>
      </c>
      <c r="R1505" t="s">
        <v>8283</v>
      </c>
    </row>
    <row r="1506" spans="1:18" ht="28.8" x14ac:dyDescent="0.55000000000000004">
      <c r="A1506">
        <v>1504</v>
      </c>
      <c r="B1506" s="3" t="s">
        <v>1505</v>
      </c>
      <c r="C1506" s="3" t="s">
        <v>5614</v>
      </c>
      <c r="D1506" s="10">
        <v>6500</v>
      </c>
      <c r="E1506" s="12">
        <v>18066</v>
      </c>
      <c r="F1506" s="14">
        <f>Table1[[#This Row],[pledged]]/Table1[[#This Row],[goal]]*100</f>
        <v>277.93846153846158</v>
      </c>
      <c r="G1506" t="s">
        <v>8218</v>
      </c>
      <c r="H1506" t="s">
        <v>8224</v>
      </c>
      <c r="I1506" t="s">
        <v>8246</v>
      </c>
      <c r="J1506">
        <v>1402389180</v>
      </c>
      <c r="K1506">
        <v>1399996024</v>
      </c>
      <c r="L1506">
        <f>Table1[[#This Row],[launched_at]]/86400</f>
        <v>16203.657685185186</v>
      </c>
      <c r="M1506" s="5" t="str">
        <f>TEXT(Table1[[#This Row],[div/86400]],"yyyy/mm/dd")</f>
        <v>1944/05/11</v>
      </c>
      <c r="N1506" s="5">
        <f>Table1[[#This Row],[change to date]]+DATE(1970,1,1)</f>
        <v>41772</v>
      </c>
      <c r="O1506" t="b">
        <v>1</v>
      </c>
      <c r="P1506">
        <v>269</v>
      </c>
      <c r="Q1506" t="b">
        <v>1</v>
      </c>
      <c r="R1506" t="s">
        <v>8283</v>
      </c>
    </row>
    <row r="1507" spans="1:18" ht="43.2" x14ac:dyDescent="0.55000000000000004">
      <c r="A1507">
        <v>1505</v>
      </c>
      <c r="B1507" s="3" t="s">
        <v>1506</v>
      </c>
      <c r="C1507" s="3" t="s">
        <v>5615</v>
      </c>
      <c r="D1507" s="10">
        <v>16000</v>
      </c>
      <c r="E1507" s="12">
        <v>16573</v>
      </c>
      <c r="F1507" s="14">
        <f>Table1[[#This Row],[pledged]]/Table1[[#This Row],[goal]]*100</f>
        <v>103.58125</v>
      </c>
      <c r="G1507" t="s">
        <v>8218</v>
      </c>
      <c r="H1507" t="s">
        <v>8235</v>
      </c>
      <c r="I1507" t="s">
        <v>8248</v>
      </c>
      <c r="J1507">
        <v>1458676860</v>
      </c>
      <c r="K1507">
        <v>1455446303</v>
      </c>
      <c r="L1507">
        <f>Table1[[#This Row],[launched_at]]/86400</f>
        <v>16845.44332175926</v>
      </c>
      <c r="M1507" s="5" t="str">
        <f>TEXT(Table1[[#This Row],[div/86400]],"yyyy/mm/dd")</f>
        <v>1946/02/12</v>
      </c>
      <c r="N1507" s="5">
        <f>Table1[[#This Row],[change to date]]+DATE(1970,1,1)</f>
        <v>42414</v>
      </c>
      <c r="O1507" t="b">
        <v>1</v>
      </c>
      <c r="P1507">
        <v>345</v>
      </c>
      <c r="Q1507" t="b">
        <v>1</v>
      </c>
      <c r="R1507" t="s">
        <v>8283</v>
      </c>
    </row>
    <row r="1508" spans="1:18" ht="43.2" x14ac:dyDescent="0.55000000000000004">
      <c r="A1508">
        <v>1506</v>
      </c>
      <c r="B1508" s="3" t="s">
        <v>1507</v>
      </c>
      <c r="C1508" s="3" t="s">
        <v>5616</v>
      </c>
      <c r="D1508" s="10">
        <v>1500</v>
      </c>
      <c r="E1508" s="12">
        <v>1671</v>
      </c>
      <c r="F1508" s="14">
        <f>Table1[[#This Row],[pledged]]/Table1[[#This Row],[goal]]*100</f>
        <v>111.4</v>
      </c>
      <c r="G1508" t="s">
        <v>8218</v>
      </c>
      <c r="H1508" t="s">
        <v>8224</v>
      </c>
      <c r="I1508" t="s">
        <v>8246</v>
      </c>
      <c r="J1508">
        <v>1406227904</v>
      </c>
      <c r="K1508">
        <v>1403635904</v>
      </c>
      <c r="L1508">
        <f>Table1[[#This Row],[launched_at]]/86400</f>
        <v>16245.785925925926</v>
      </c>
      <c r="M1508" s="5" t="str">
        <f>TEXT(Table1[[#This Row],[div/86400]],"yyyy/mm/dd")</f>
        <v>1944/06/22</v>
      </c>
      <c r="N1508" s="5">
        <f>Table1[[#This Row],[change to date]]+DATE(1970,1,1)</f>
        <v>41814</v>
      </c>
      <c r="O1508" t="b">
        <v>1</v>
      </c>
      <c r="P1508">
        <v>43</v>
      </c>
      <c r="Q1508" t="b">
        <v>1</v>
      </c>
      <c r="R1508" t="s">
        <v>8283</v>
      </c>
    </row>
    <row r="1509" spans="1:18" ht="43.2" x14ac:dyDescent="0.55000000000000004">
      <c r="A1509">
        <v>1507</v>
      </c>
      <c r="B1509" s="3" t="s">
        <v>1508</v>
      </c>
      <c r="C1509" s="3" t="s">
        <v>5617</v>
      </c>
      <c r="D1509" s="10">
        <v>1200</v>
      </c>
      <c r="E1509" s="12">
        <v>2580</v>
      </c>
      <c r="F1509" s="14">
        <f>Table1[[#This Row],[pledged]]/Table1[[#This Row],[goal]]*100</f>
        <v>215</v>
      </c>
      <c r="G1509" t="s">
        <v>8218</v>
      </c>
      <c r="H1509" t="s">
        <v>8223</v>
      </c>
      <c r="I1509" t="s">
        <v>8245</v>
      </c>
      <c r="J1509">
        <v>1273911000</v>
      </c>
      <c r="K1509">
        <v>1268822909</v>
      </c>
      <c r="L1509">
        <f>Table1[[#This Row],[launched_at]]/86400</f>
        <v>14685.450335648147</v>
      </c>
      <c r="M1509" s="5" t="str">
        <f>TEXT(Table1[[#This Row],[div/86400]],"yyyy/mm/dd")</f>
        <v>1940/03/15</v>
      </c>
      <c r="N1509" s="5">
        <f>Table1[[#This Row],[change to date]]+DATE(1970,1,1)</f>
        <v>40254</v>
      </c>
      <c r="O1509" t="b">
        <v>1</v>
      </c>
      <c r="P1509">
        <v>33</v>
      </c>
      <c r="Q1509" t="b">
        <v>1</v>
      </c>
      <c r="R1509" t="s">
        <v>8283</v>
      </c>
    </row>
    <row r="1510" spans="1:18" ht="43.2" x14ac:dyDescent="0.55000000000000004">
      <c r="A1510">
        <v>1508</v>
      </c>
      <c r="B1510" s="3" t="s">
        <v>1509</v>
      </c>
      <c r="C1510" s="3" t="s">
        <v>5618</v>
      </c>
      <c r="D1510" s="10">
        <v>18500</v>
      </c>
      <c r="E1510" s="12">
        <v>20491</v>
      </c>
      <c r="F1510" s="14">
        <f>Table1[[#This Row],[pledged]]/Table1[[#This Row],[goal]]*100</f>
        <v>110.76216216216217</v>
      </c>
      <c r="G1510" t="s">
        <v>8218</v>
      </c>
      <c r="H1510" t="s">
        <v>8223</v>
      </c>
      <c r="I1510" t="s">
        <v>8245</v>
      </c>
      <c r="J1510">
        <v>1403880281</v>
      </c>
      <c r="K1510">
        <v>1401201881</v>
      </c>
      <c r="L1510">
        <f>Table1[[#This Row],[launched_at]]/86400</f>
        <v>16217.614363425926</v>
      </c>
      <c r="M1510" s="5" t="str">
        <f>TEXT(Table1[[#This Row],[div/86400]],"yyyy/mm/dd")</f>
        <v>1944/05/25</v>
      </c>
      <c r="N1510" s="5">
        <f>Table1[[#This Row],[change to date]]+DATE(1970,1,1)</f>
        <v>41786</v>
      </c>
      <c r="O1510" t="b">
        <v>1</v>
      </c>
      <c r="P1510">
        <v>211</v>
      </c>
      <c r="Q1510" t="b">
        <v>1</v>
      </c>
      <c r="R1510" t="s">
        <v>8283</v>
      </c>
    </row>
    <row r="1511" spans="1:18" ht="43.2" x14ac:dyDescent="0.55000000000000004">
      <c r="A1511">
        <v>1509</v>
      </c>
      <c r="B1511" s="3" t="s">
        <v>1510</v>
      </c>
      <c r="C1511" s="3" t="s">
        <v>5619</v>
      </c>
      <c r="D1511" s="10">
        <v>17500</v>
      </c>
      <c r="E1511" s="12">
        <v>21637.22</v>
      </c>
      <c r="F1511" s="14">
        <f>Table1[[#This Row],[pledged]]/Table1[[#This Row],[goal]]*100</f>
        <v>123.64125714285714</v>
      </c>
      <c r="G1511" t="s">
        <v>8218</v>
      </c>
      <c r="H1511" t="s">
        <v>8235</v>
      </c>
      <c r="I1511" t="s">
        <v>8248</v>
      </c>
      <c r="J1511">
        <v>1487113140</v>
      </c>
      <c r="K1511">
        <v>1484570885</v>
      </c>
      <c r="L1511">
        <f>Table1[[#This Row],[launched_at]]/86400</f>
        <v>17182.533391203702</v>
      </c>
      <c r="M1511" s="5" t="str">
        <f>TEXT(Table1[[#This Row],[div/86400]],"yyyy/mm/dd")</f>
        <v>1947/01/15</v>
      </c>
      <c r="N1511" s="5">
        <f>Table1[[#This Row],[change to date]]+DATE(1970,1,1)</f>
        <v>42751</v>
      </c>
      <c r="O1511" t="b">
        <v>1</v>
      </c>
      <c r="P1511">
        <v>196</v>
      </c>
      <c r="Q1511" t="b">
        <v>1</v>
      </c>
      <c r="R1511" t="s">
        <v>8283</v>
      </c>
    </row>
    <row r="1512" spans="1:18" ht="43.2" x14ac:dyDescent="0.55000000000000004">
      <c r="A1512">
        <v>1510</v>
      </c>
      <c r="B1512" s="3" t="s">
        <v>1511</v>
      </c>
      <c r="C1512" s="3" t="s">
        <v>5620</v>
      </c>
      <c r="D1512" s="10">
        <v>16000</v>
      </c>
      <c r="E1512" s="12">
        <v>16165.6</v>
      </c>
      <c r="F1512" s="14">
        <f>Table1[[#This Row],[pledged]]/Table1[[#This Row],[goal]]*100</f>
        <v>101.03500000000001</v>
      </c>
      <c r="G1512" t="s">
        <v>8218</v>
      </c>
      <c r="H1512" t="s">
        <v>8224</v>
      </c>
      <c r="I1512" t="s">
        <v>8246</v>
      </c>
      <c r="J1512">
        <v>1405761278</v>
      </c>
      <c r="K1512">
        <v>1403169278</v>
      </c>
      <c r="L1512">
        <f>Table1[[#This Row],[launched_at]]/86400</f>
        <v>16240.385162037037</v>
      </c>
      <c r="M1512" s="5" t="str">
        <f>TEXT(Table1[[#This Row],[div/86400]],"yyyy/mm/dd")</f>
        <v>1944/06/17</v>
      </c>
      <c r="N1512" s="5">
        <f>Table1[[#This Row],[change to date]]+DATE(1970,1,1)</f>
        <v>41809</v>
      </c>
      <c r="O1512" t="b">
        <v>1</v>
      </c>
      <c r="P1512">
        <v>405</v>
      </c>
      <c r="Q1512" t="b">
        <v>1</v>
      </c>
      <c r="R1512" t="s">
        <v>8283</v>
      </c>
    </row>
    <row r="1513" spans="1:18" ht="43.2" x14ac:dyDescent="0.55000000000000004">
      <c r="A1513">
        <v>1511</v>
      </c>
      <c r="B1513" s="3" t="s">
        <v>1512</v>
      </c>
      <c r="C1513" s="3" t="s">
        <v>5621</v>
      </c>
      <c r="D1513" s="10">
        <v>14000</v>
      </c>
      <c r="E1513" s="12">
        <v>15651</v>
      </c>
      <c r="F1513" s="14">
        <f>Table1[[#This Row],[pledged]]/Table1[[#This Row],[goal]]*100</f>
        <v>111.79285714285714</v>
      </c>
      <c r="G1513" t="s">
        <v>8218</v>
      </c>
      <c r="H1513" t="s">
        <v>8223</v>
      </c>
      <c r="I1513" t="s">
        <v>8245</v>
      </c>
      <c r="J1513">
        <v>1447858804</v>
      </c>
      <c r="K1513">
        <v>1445263204</v>
      </c>
      <c r="L1513">
        <f>Table1[[#This Row],[launched_at]]/86400</f>
        <v>16727.583379629628</v>
      </c>
      <c r="M1513" s="5" t="str">
        <f>TEXT(Table1[[#This Row],[div/86400]],"yyyy/mm/dd")</f>
        <v>1945/10/17</v>
      </c>
      <c r="N1513" s="5">
        <f>Table1[[#This Row],[change to date]]+DATE(1970,1,1)</f>
        <v>42296</v>
      </c>
      <c r="O1513" t="b">
        <v>1</v>
      </c>
      <c r="P1513">
        <v>206</v>
      </c>
      <c r="Q1513" t="b">
        <v>1</v>
      </c>
      <c r="R1513" t="s">
        <v>8283</v>
      </c>
    </row>
    <row r="1514" spans="1:18" ht="43.2" x14ac:dyDescent="0.55000000000000004">
      <c r="A1514">
        <v>1512</v>
      </c>
      <c r="B1514" s="3" t="s">
        <v>1513</v>
      </c>
      <c r="C1514" s="3" t="s">
        <v>5622</v>
      </c>
      <c r="D1514" s="10">
        <v>3500</v>
      </c>
      <c r="E1514" s="12">
        <v>19557</v>
      </c>
      <c r="F1514" s="14">
        <f>Table1[[#This Row],[pledged]]/Table1[[#This Row],[goal]]*100</f>
        <v>558.7714285714286</v>
      </c>
      <c r="G1514" t="s">
        <v>8218</v>
      </c>
      <c r="H1514" t="s">
        <v>8223</v>
      </c>
      <c r="I1514" t="s">
        <v>8245</v>
      </c>
      <c r="J1514">
        <v>1486311939</v>
      </c>
      <c r="K1514">
        <v>1483719939</v>
      </c>
      <c r="L1514">
        <f>Table1[[#This Row],[launched_at]]/86400</f>
        <v>17172.684479166666</v>
      </c>
      <c r="M1514" s="5" t="str">
        <f>TEXT(Table1[[#This Row],[div/86400]],"yyyy/mm/dd")</f>
        <v>1947/01/05</v>
      </c>
      <c r="N1514" s="5">
        <f>Table1[[#This Row],[change to date]]+DATE(1970,1,1)</f>
        <v>42741</v>
      </c>
      <c r="O1514" t="b">
        <v>1</v>
      </c>
      <c r="P1514">
        <v>335</v>
      </c>
      <c r="Q1514" t="b">
        <v>1</v>
      </c>
      <c r="R1514" t="s">
        <v>8283</v>
      </c>
    </row>
    <row r="1515" spans="1:18" ht="43.2" x14ac:dyDescent="0.55000000000000004">
      <c r="A1515">
        <v>1513</v>
      </c>
      <c r="B1515" s="3" t="s">
        <v>1514</v>
      </c>
      <c r="C1515" s="3" t="s">
        <v>5623</v>
      </c>
      <c r="D1515" s="10">
        <v>8000</v>
      </c>
      <c r="E1515" s="12">
        <v>12001.5</v>
      </c>
      <c r="F1515" s="14">
        <f>Table1[[#This Row],[pledged]]/Table1[[#This Row],[goal]]*100</f>
        <v>150.01875000000001</v>
      </c>
      <c r="G1515" t="s">
        <v>8218</v>
      </c>
      <c r="H1515" t="s">
        <v>8224</v>
      </c>
      <c r="I1515" t="s">
        <v>8246</v>
      </c>
      <c r="J1515">
        <v>1405523866</v>
      </c>
      <c r="K1515">
        <v>1402931866</v>
      </c>
      <c r="L1515">
        <f>Table1[[#This Row],[launched_at]]/86400</f>
        <v>16237.637337962962</v>
      </c>
      <c r="M1515" s="5" t="str">
        <f>TEXT(Table1[[#This Row],[div/86400]],"yyyy/mm/dd")</f>
        <v>1944/06/14</v>
      </c>
      <c r="N1515" s="5">
        <f>Table1[[#This Row],[change to date]]+DATE(1970,1,1)</f>
        <v>41806</v>
      </c>
      <c r="O1515" t="b">
        <v>1</v>
      </c>
      <c r="P1515">
        <v>215</v>
      </c>
      <c r="Q1515" t="b">
        <v>1</v>
      </c>
      <c r="R1515" t="s">
        <v>8283</v>
      </c>
    </row>
    <row r="1516" spans="1:18" ht="43.2" x14ac:dyDescent="0.55000000000000004">
      <c r="A1516">
        <v>1514</v>
      </c>
      <c r="B1516" s="3" t="s">
        <v>1515</v>
      </c>
      <c r="C1516" s="3" t="s">
        <v>5624</v>
      </c>
      <c r="D1516" s="10">
        <v>25000</v>
      </c>
      <c r="E1516" s="12">
        <v>26619</v>
      </c>
      <c r="F1516" s="14">
        <f>Table1[[#This Row],[pledged]]/Table1[[#This Row],[goal]]*100</f>
        <v>106.476</v>
      </c>
      <c r="G1516" t="s">
        <v>8218</v>
      </c>
      <c r="H1516" t="s">
        <v>8223</v>
      </c>
      <c r="I1516" t="s">
        <v>8245</v>
      </c>
      <c r="J1516">
        <v>1443363640</v>
      </c>
      <c r="K1516">
        <v>1439907640</v>
      </c>
      <c r="L1516">
        <f>Table1[[#This Row],[launched_at]]/86400</f>
        <v>16665.597685185185</v>
      </c>
      <c r="M1516" s="5" t="str">
        <f>TEXT(Table1[[#This Row],[div/86400]],"yyyy/mm/dd")</f>
        <v>1945/08/16</v>
      </c>
      <c r="N1516" s="5">
        <f>Table1[[#This Row],[change to date]]+DATE(1970,1,1)</f>
        <v>42234</v>
      </c>
      <c r="O1516" t="b">
        <v>1</v>
      </c>
      <c r="P1516">
        <v>176</v>
      </c>
      <c r="Q1516" t="b">
        <v>1</v>
      </c>
      <c r="R1516" t="s">
        <v>8283</v>
      </c>
    </row>
    <row r="1517" spans="1:18" ht="43.2" x14ac:dyDescent="0.55000000000000004">
      <c r="A1517">
        <v>1515</v>
      </c>
      <c r="B1517" s="3" t="s">
        <v>1516</v>
      </c>
      <c r="C1517" s="3" t="s">
        <v>5625</v>
      </c>
      <c r="D1517" s="10">
        <v>300000</v>
      </c>
      <c r="E1517" s="12">
        <v>471567</v>
      </c>
      <c r="F1517" s="14">
        <f>Table1[[#This Row],[pledged]]/Table1[[#This Row],[goal]]*100</f>
        <v>157.18899999999999</v>
      </c>
      <c r="G1517" t="s">
        <v>8218</v>
      </c>
      <c r="H1517" t="s">
        <v>8233</v>
      </c>
      <c r="I1517" t="s">
        <v>8253</v>
      </c>
      <c r="J1517">
        <v>1458104697</v>
      </c>
      <c r="K1517">
        <v>1455516297</v>
      </c>
      <c r="L1517">
        <f>Table1[[#This Row],[launched_at]]/86400</f>
        <v>16846.2534375</v>
      </c>
      <c r="M1517" s="5" t="str">
        <f>TEXT(Table1[[#This Row],[div/86400]],"yyyy/mm/dd")</f>
        <v>1946/02/13</v>
      </c>
      <c r="N1517" s="5">
        <f>Table1[[#This Row],[change to date]]+DATE(1970,1,1)</f>
        <v>42415</v>
      </c>
      <c r="O1517" t="b">
        <v>1</v>
      </c>
      <c r="P1517">
        <v>555</v>
      </c>
      <c r="Q1517" t="b">
        <v>1</v>
      </c>
      <c r="R1517" t="s">
        <v>8283</v>
      </c>
    </row>
    <row r="1518" spans="1:18" ht="43.2" x14ac:dyDescent="0.55000000000000004">
      <c r="A1518">
        <v>1516</v>
      </c>
      <c r="B1518" s="3" t="s">
        <v>1517</v>
      </c>
      <c r="C1518" s="3" t="s">
        <v>5626</v>
      </c>
      <c r="D1518" s="10">
        <v>17000</v>
      </c>
      <c r="E1518" s="12">
        <v>18472</v>
      </c>
      <c r="F1518" s="14">
        <f>Table1[[#This Row],[pledged]]/Table1[[#This Row],[goal]]*100</f>
        <v>108.65882352941176</v>
      </c>
      <c r="G1518" t="s">
        <v>8218</v>
      </c>
      <c r="H1518" t="s">
        <v>8223</v>
      </c>
      <c r="I1518" t="s">
        <v>8245</v>
      </c>
      <c r="J1518">
        <v>1475762400</v>
      </c>
      <c r="K1518">
        <v>1473160292</v>
      </c>
      <c r="L1518">
        <f>Table1[[#This Row],[launched_at]]/86400</f>
        <v>17050.466342592594</v>
      </c>
      <c r="M1518" s="5" t="str">
        <f>TEXT(Table1[[#This Row],[div/86400]],"yyyy/mm/dd")</f>
        <v>1946/09/05</v>
      </c>
      <c r="N1518" s="5">
        <f>Table1[[#This Row],[change to date]]+DATE(1970,1,1)</f>
        <v>42619</v>
      </c>
      <c r="O1518" t="b">
        <v>1</v>
      </c>
      <c r="P1518">
        <v>116</v>
      </c>
      <c r="Q1518" t="b">
        <v>1</v>
      </c>
      <c r="R1518" t="s">
        <v>8283</v>
      </c>
    </row>
    <row r="1519" spans="1:18" ht="43.2" x14ac:dyDescent="0.55000000000000004">
      <c r="A1519">
        <v>1517</v>
      </c>
      <c r="B1519" s="3" t="s">
        <v>1518</v>
      </c>
      <c r="C1519" s="3" t="s">
        <v>5627</v>
      </c>
      <c r="D1519" s="10">
        <v>15000</v>
      </c>
      <c r="E1519" s="12">
        <v>24297</v>
      </c>
      <c r="F1519" s="14">
        <f>Table1[[#This Row],[pledged]]/Table1[[#This Row],[goal]]*100</f>
        <v>161.97999999999999</v>
      </c>
      <c r="G1519" t="s">
        <v>8218</v>
      </c>
      <c r="H1519" t="s">
        <v>8223</v>
      </c>
      <c r="I1519" t="s">
        <v>8245</v>
      </c>
      <c r="J1519">
        <v>1417845600</v>
      </c>
      <c r="K1519">
        <v>1415194553</v>
      </c>
      <c r="L1519">
        <f>Table1[[#This Row],[launched_at]]/86400</f>
        <v>16379.566585648148</v>
      </c>
      <c r="M1519" s="5" t="str">
        <f>TEXT(Table1[[#This Row],[div/86400]],"yyyy/mm/dd")</f>
        <v>1944/11/03</v>
      </c>
      <c r="N1519" s="5">
        <f>Table1[[#This Row],[change to date]]+DATE(1970,1,1)</f>
        <v>41948</v>
      </c>
      <c r="O1519" t="b">
        <v>1</v>
      </c>
      <c r="P1519">
        <v>615</v>
      </c>
      <c r="Q1519" t="b">
        <v>1</v>
      </c>
      <c r="R1519" t="s">
        <v>8283</v>
      </c>
    </row>
    <row r="1520" spans="1:18" ht="28.8" x14ac:dyDescent="0.55000000000000004">
      <c r="A1520">
        <v>1518</v>
      </c>
      <c r="B1520" s="3" t="s">
        <v>1519</v>
      </c>
      <c r="C1520" s="3" t="s">
        <v>5628</v>
      </c>
      <c r="D1520" s="10">
        <v>15000</v>
      </c>
      <c r="E1520" s="12">
        <v>30805</v>
      </c>
      <c r="F1520" s="14">
        <f>Table1[[#This Row],[pledged]]/Table1[[#This Row],[goal]]*100</f>
        <v>205.36666666666665</v>
      </c>
      <c r="G1520" t="s">
        <v>8218</v>
      </c>
      <c r="H1520" t="s">
        <v>8223</v>
      </c>
      <c r="I1520" t="s">
        <v>8245</v>
      </c>
      <c r="J1520">
        <v>1401565252</v>
      </c>
      <c r="K1520">
        <v>1398973252</v>
      </c>
      <c r="L1520">
        <f>Table1[[#This Row],[launched_at]]/86400</f>
        <v>16191.820046296296</v>
      </c>
      <c r="M1520" s="5" t="str">
        <f>TEXT(Table1[[#This Row],[div/86400]],"yyyy/mm/dd")</f>
        <v>1944/04/29</v>
      </c>
      <c r="N1520" s="5">
        <f>Table1[[#This Row],[change to date]]+DATE(1970,1,1)</f>
        <v>41760</v>
      </c>
      <c r="O1520" t="b">
        <v>1</v>
      </c>
      <c r="P1520">
        <v>236</v>
      </c>
      <c r="Q1520" t="b">
        <v>1</v>
      </c>
      <c r="R1520" t="s">
        <v>8283</v>
      </c>
    </row>
    <row r="1521" spans="1:18" ht="43.2" x14ac:dyDescent="0.55000000000000004">
      <c r="A1521">
        <v>1519</v>
      </c>
      <c r="B1521" s="3" t="s">
        <v>1520</v>
      </c>
      <c r="C1521" s="3" t="s">
        <v>5629</v>
      </c>
      <c r="D1521" s="10">
        <v>9000</v>
      </c>
      <c r="E1521" s="12">
        <v>9302.75</v>
      </c>
      <c r="F1521" s="14">
        <f>Table1[[#This Row],[pledged]]/Table1[[#This Row],[goal]]*100</f>
        <v>103.36388888888889</v>
      </c>
      <c r="G1521" t="s">
        <v>8218</v>
      </c>
      <c r="H1521" t="s">
        <v>8223</v>
      </c>
      <c r="I1521" t="s">
        <v>8245</v>
      </c>
      <c r="J1521">
        <v>1403301540</v>
      </c>
      <c r="K1521">
        <v>1400867283</v>
      </c>
      <c r="L1521">
        <f>Table1[[#This Row],[launched_at]]/86400</f>
        <v>16213.741701388888</v>
      </c>
      <c r="M1521" s="5" t="str">
        <f>TEXT(Table1[[#This Row],[div/86400]],"yyyy/mm/dd")</f>
        <v>1944/05/21</v>
      </c>
      <c r="N1521" s="5">
        <f>Table1[[#This Row],[change to date]]+DATE(1970,1,1)</f>
        <v>41782</v>
      </c>
      <c r="O1521" t="b">
        <v>1</v>
      </c>
      <c r="P1521">
        <v>145</v>
      </c>
      <c r="Q1521" t="b">
        <v>1</v>
      </c>
      <c r="R1521" t="s">
        <v>8283</v>
      </c>
    </row>
    <row r="1522" spans="1:18" ht="28.8" x14ac:dyDescent="0.55000000000000004">
      <c r="A1522">
        <v>1520</v>
      </c>
      <c r="B1522" s="3" t="s">
        <v>1521</v>
      </c>
      <c r="C1522" s="3" t="s">
        <v>5630</v>
      </c>
      <c r="D1522" s="10">
        <v>18000</v>
      </c>
      <c r="E1522" s="12">
        <v>18625</v>
      </c>
      <c r="F1522" s="14">
        <f>Table1[[#This Row],[pledged]]/Table1[[#This Row],[goal]]*100</f>
        <v>103.47222222222223</v>
      </c>
      <c r="G1522" t="s">
        <v>8218</v>
      </c>
      <c r="H1522" t="s">
        <v>8223</v>
      </c>
      <c r="I1522" t="s">
        <v>8245</v>
      </c>
      <c r="J1522">
        <v>1418961600</v>
      </c>
      <c r="K1522">
        <v>1415824513</v>
      </c>
      <c r="L1522">
        <f>Table1[[#This Row],[launched_at]]/86400</f>
        <v>16386.857789351852</v>
      </c>
      <c r="M1522" s="5" t="str">
        <f>TEXT(Table1[[#This Row],[div/86400]],"yyyy/mm/dd")</f>
        <v>1944/11/10</v>
      </c>
      <c r="N1522" s="5">
        <f>Table1[[#This Row],[change to date]]+DATE(1970,1,1)</f>
        <v>41955</v>
      </c>
      <c r="O1522" t="b">
        <v>1</v>
      </c>
      <c r="P1522">
        <v>167</v>
      </c>
      <c r="Q1522" t="b">
        <v>1</v>
      </c>
      <c r="R1522" t="s">
        <v>8283</v>
      </c>
    </row>
    <row r="1523" spans="1:18" ht="43.2" x14ac:dyDescent="0.55000000000000004">
      <c r="A1523">
        <v>1521</v>
      </c>
      <c r="B1523" s="3" t="s">
        <v>1522</v>
      </c>
      <c r="C1523" s="3" t="s">
        <v>5631</v>
      </c>
      <c r="D1523" s="10">
        <v>37500</v>
      </c>
      <c r="E1523" s="12">
        <v>40055</v>
      </c>
      <c r="F1523" s="14">
        <f>Table1[[#This Row],[pledged]]/Table1[[#This Row],[goal]]*100</f>
        <v>106.81333333333333</v>
      </c>
      <c r="G1523" t="s">
        <v>8218</v>
      </c>
      <c r="H1523" t="s">
        <v>8223</v>
      </c>
      <c r="I1523" t="s">
        <v>8245</v>
      </c>
      <c r="J1523">
        <v>1465272091</v>
      </c>
      <c r="K1523">
        <v>1462248091</v>
      </c>
      <c r="L1523">
        <f>Table1[[#This Row],[launched_at]]/86400</f>
        <v>16924.167719907407</v>
      </c>
      <c r="M1523" s="5" t="str">
        <f>TEXT(Table1[[#This Row],[div/86400]],"yyyy/mm/dd")</f>
        <v>1946/05/02</v>
      </c>
      <c r="N1523" s="5">
        <f>Table1[[#This Row],[change to date]]+DATE(1970,1,1)</f>
        <v>42493</v>
      </c>
      <c r="O1523" t="b">
        <v>1</v>
      </c>
      <c r="P1523">
        <v>235</v>
      </c>
      <c r="Q1523" t="b">
        <v>1</v>
      </c>
      <c r="R1523" t="s">
        <v>8283</v>
      </c>
    </row>
    <row r="1524" spans="1:18" ht="43.2" x14ac:dyDescent="0.55000000000000004">
      <c r="A1524">
        <v>1522</v>
      </c>
      <c r="B1524" s="3" t="s">
        <v>1523</v>
      </c>
      <c r="C1524" s="3" t="s">
        <v>5632</v>
      </c>
      <c r="D1524" s="10">
        <v>43500</v>
      </c>
      <c r="E1524" s="12">
        <v>60450.1</v>
      </c>
      <c r="F1524" s="14">
        <f>Table1[[#This Row],[pledged]]/Table1[[#This Row],[goal]]*100</f>
        <v>138.96574712643678</v>
      </c>
      <c r="G1524" t="s">
        <v>8218</v>
      </c>
      <c r="H1524" t="s">
        <v>8223</v>
      </c>
      <c r="I1524" t="s">
        <v>8245</v>
      </c>
      <c r="J1524">
        <v>1413575739</v>
      </c>
      <c r="K1524">
        <v>1410983739</v>
      </c>
      <c r="L1524">
        <f>Table1[[#This Row],[launched_at]]/86400</f>
        <v>16330.8303125</v>
      </c>
      <c r="M1524" s="5" t="str">
        <f>TEXT(Table1[[#This Row],[div/86400]],"yyyy/mm/dd")</f>
        <v>1944/09/15</v>
      </c>
      <c r="N1524" s="5">
        <f>Table1[[#This Row],[change to date]]+DATE(1970,1,1)</f>
        <v>41899</v>
      </c>
      <c r="O1524" t="b">
        <v>1</v>
      </c>
      <c r="P1524">
        <v>452</v>
      </c>
      <c r="Q1524" t="b">
        <v>1</v>
      </c>
      <c r="R1524" t="s">
        <v>8283</v>
      </c>
    </row>
    <row r="1525" spans="1:18" ht="43.2" x14ac:dyDescent="0.55000000000000004">
      <c r="A1525">
        <v>1523</v>
      </c>
      <c r="B1525" s="3" t="s">
        <v>1524</v>
      </c>
      <c r="C1525" s="3" t="s">
        <v>5633</v>
      </c>
      <c r="D1525" s="10">
        <v>18500</v>
      </c>
      <c r="E1525" s="12">
        <v>23096</v>
      </c>
      <c r="F1525" s="14">
        <f>Table1[[#This Row],[pledged]]/Table1[[#This Row],[goal]]*100</f>
        <v>124.84324324324325</v>
      </c>
      <c r="G1525" t="s">
        <v>8218</v>
      </c>
      <c r="H1525" t="s">
        <v>8223</v>
      </c>
      <c r="I1525" t="s">
        <v>8245</v>
      </c>
      <c r="J1525">
        <v>1419292800</v>
      </c>
      <c r="K1525">
        <v>1416592916</v>
      </c>
      <c r="L1525">
        <f>Table1[[#This Row],[launched_at]]/86400</f>
        <v>16395.751342592594</v>
      </c>
      <c r="M1525" s="5" t="str">
        <f>TEXT(Table1[[#This Row],[div/86400]],"yyyy/mm/dd")</f>
        <v>1944/11/19</v>
      </c>
      <c r="N1525" s="5">
        <f>Table1[[#This Row],[change to date]]+DATE(1970,1,1)</f>
        <v>41964</v>
      </c>
      <c r="O1525" t="b">
        <v>1</v>
      </c>
      <c r="P1525">
        <v>241</v>
      </c>
      <c r="Q1525" t="b">
        <v>1</v>
      </c>
      <c r="R1525" t="s">
        <v>8283</v>
      </c>
    </row>
    <row r="1526" spans="1:18" ht="28.8" x14ac:dyDescent="0.55000000000000004">
      <c r="A1526">
        <v>1524</v>
      </c>
      <c r="B1526" s="3" t="s">
        <v>1525</v>
      </c>
      <c r="C1526" s="3" t="s">
        <v>5634</v>
      </c>
      <c r="D1526" s="10">
        <v>3000</v>
      </c>
      <c r="E1526" s="12">
        <v>6210</v>
      </c>
      <c r="F1526" s="14">
        <f>Table1[[#This Row],[pledged]]/Table1[[#This Row],[goal]]*100</f>
        <v>206.99999999999997</v>
      </c>
      <c r="G1526" t="s">
        <v>8218</v>
      </c>
      <c r="H1526" t="s">
        <v>8234</v>
      </c>
      <c r="I1526" t="s">
        <v>8254</v>
      </c>
      <c r="J1526">
        <v>1487592090</v>
      </c>
      <c r="K1526">
        <v>1485000090</v>
      </c>
      <c r="L1526">
        <f>Table1[[#This Row],[launched_at]]/86400</f>
        <v>17187.501041666666</v>
      </c>
      <c r="M1526" s="5" t="str">
        <f>TEXT(Table1[[#This Row],[div/86400]],"yyyy/mm/dd")</f>
        <v>1947/01/20</v>
      </c>
      <c r="N1526" s="5">
        <f>Table1[[#This Row],[change to date]]+DATE(1970,1,1)</f>
        <v>42756</v>
      </c>
      <c r="O1526" t="b">
        <v>1</v>
      </c>
      <c r="P1526">
        <v>28</v>
      </c>
      <c r="Q1526" t="b">
        <v>1</v>
      </c>
      <c r="R1526" t="s">
        <v>8283</v>
      </c>
    </row>
    <row r="1527" spans="1:18" ht="43.2" x14ac:dyDescent="0.55000000000000004">
      <c r="A1527">
        <v>1525</v>
      </c>
      <c r="B1527" s="3" t="s">
        <v>1526</v>
      </c>
      <c r="C1527" s="3" t="s">
        <v>5635</v>
      </c>
      <c r="D1527" s="10">
        <v>2600</v>
      </c>
      <c r="E1527" s="12">
        <v>4524.1499999999996</v>
      </c>
      <c r="F1527" s="14">
        <f>Table1[[#This Row],[pledged]]/Table1[[#This Row],[goal]]*100</f>
        <v>174.00576923076923</v>
      </c>
      <c r="G1527" t="s">
        <v>8218</v>
      </c>
      <c r="H1527" t="s">
        <v>8223</v>
      </c>
      <c r="I1527" t="s">
        <v>8245</v>
      </c>
      <c r="J1527">
        <v>1471539138</v>
      </c>
      <c r="K1527">
        <v>1468947138</v>
      </c>
      <c r="L1527">
        <f>Table1[[#This Row],[launched_at]]/86400</f>
        <v>17001.702986111111</v>
      </c>
      <c r="M1527" s="5" t="str">
        <f>TEXT(Table1[[#This Row],[div/86400]],"yyyy/mm/dd")</f>
        <v>1946/07/18</v>
      </c>
      <c r="N1527" s="5">
        <f>Table1[[#This Row],[change to date]]+DATE(1970,1,1)</f>
        <v>42570</v>
      </c>
      <c r="O1527" t="b">
        <v>1</v>
      </c>
      <c r="P1527">
        <v>140</v>
      </c>
      <c r="Q1527" t="b">
        <v>1</v>
      </c>
      <c r="R1527" t="s">
        <v>8283</v>
      </c>
    </row>
    <row r="1528" spans="1:18" ht="43.2" x14ac:dyDescent="0.55000000000000004">
      <c r="A1528">
        <v>1526</v>
      </c>
      <c r="B1528" s="3" t="s">
        <v>1527</v>
      </c>
      <c r="C1528" s="3" t="s">
        <v>5636</v>
      </c>
      <c r="D1528" s="10">
        <v>23000</v>
      </c>
      <c r="E1528" s="12">
        <v>27675</v>
      </c>
      <c r="F1528" s="14">
        <f>Table1[[#This Row],[pledged]]/Table1[[#This Row],[goal]]*100</f>
        <v>120.32608695652173</v>
      </c>
      <c r="G1528" t="s">
        <v>8218</v>
      </c>
      <c r="H1528" t="s">
        <v>8223</v>
      </c>
      <c r="I1528" t="s">
        <v>8245</v>
      </c>
      <c r="J1528">
        <v>1453185447</v>
      </c>
      <c r="K1528">
        <v>1448951847</v>
      </c>
      <c r="L1528">
        <f>Table1[[#This Row],[launched_at]]/86400</f>
        <v>16770.276006944445</v>
      </c>
      <c r="M1528" s="5" t="str">
        <f>TEXT(Table1[[#This Row],[div/86400]],"yyyy/mm/dd")</f>
        <v>1945/11/29</v>
      </c>
      <c r="N1528" s="5">
        <f>Table1[[#This Row],[change to date]]+DATE(1970,1,1)</f>
        <v>42339</v>
      </c>
      <c r="O1528" t="b">
        <v>1</v>
      </c>
      <c r="P1528">
        <v>280</v>
      </c>
      <c r="Q1528" t="b">
        <v>1</v>
      </c>
      <c r="R1528" t="s">
        <v>8283</v>
      </c>
    </row>
    <row r="1529" spans="1:18" ht="28.8" x14ac:dyDescent="0.55000000000000004">
      <c r="A1529">
        <v>1527</v>
      </c>
      <c r="B1529" s="3" t="s">
        <v>1528</v>
      </c>
      <c r="C1529" s="3" t="s">
        <v>5637</v>
      </c>
      <c r="D1529" s="10">
        <v>3500</v>
      </c>
      <c r="E1529" s="12">
        <v>3865.55</v>
      </c>
      <c r="F1529" s="14">
        <f>Table1[[#This Row],[pledged]]/Table1[[#This Row],[goal]]*100</f>
        <v>110.44428571428573</v>
      </c>
      <c r="G1529" t="s">
        <v>8218</v>
      </c>
      <c r="H1529" t="s">
        <v>8223</v>
      </c>
      <c r="I1529" t="s">
        <v>8245</v>
      </c>
      <c r="J1529">
        <v>1489497886</v>
      </c>
      <c r="K1529">
        <v>1487082286</v>
      </c>
      <c r="L1529">
        <f>Table1[[#This Row],[launched_at]]/86400</f>
        <v>17211.600532407407</v>
      </c>
      <c r="M1529" s="5" t="str">
        <f>TEXT(Table1[[#This Row],[div/86400]],"yyyy/mm/dd")</f>
        <v>1947/02/13</v>
      </c>
      <c r="N1529" s="5">
        <f>Table1[[#This Row],[change to date]]+DATE(1970,1,1)</f>
        <v>42780</v>
      </c>
      <c r="O1529" t="b">
        <v>1</v>
      </c>
      <c r="P1529">
        <v>70</v>
      </c>
      <c r="Q1529" t="b">
        <v>1</v>
      </c>
      <c r="R1529" t="s">
        <v>8283</v>
      </c>
    </row>
    <row r="1530" spans="1:18" ht="28.8" x14ac:dyDescent="0.55000000000000004">
      <c r="A1530">
        <v>1528</v>
      </c>
      <c r="B1530" s="3" t="s">
        <v>1529</v>
      </c>
      <c r="C1530" s="3" t="s">
        <v>5638</v>
      </c>
      <c r="D1530" s="10">
        <v>3000</v>
      </c>
      <c r="E1530" s="12">
        <v>8447</v>
      </c>
      <c r="F1530" s="14">
        <f>Table1[[#This Row],[pledged]]/Table1[[#This Row],[goal]]*100</f>
        <v>281.56666666666666</v>
      </c>
      <c r="G1530" t="s">
        <v>8218</v>
      </c>
      <c r="H1530" t="s">
        <v>8223</v>
      </c>
      <c r="I1530" t="s">
        <v>8245</v>
      </c>
      <c r="J1530">
        <v>1485907200</v>
      </c>
      <c r="K1530">
        <v>1483292122</v>
      </c>
      <c r="L1530">
        <f>Table1[[#This Row],[launched_at]]/86400</f>
        <v>17167.732893518518</v>
      </c>
      <c r="M1530" s="5" t="str">
        <f>TEXT(Table1[[#This Row],[div/86400]],"yyyy/mm/dd")</f>
        <v>1946/12/31</v>
      </c>
      <c r="N1530" s="5">
        <f>Table1[[#This Row],[change to date]]+DATE(1970,1,1)</f>
        <v>42736</v>
      </c>
      <c r="O1530" t="b">
        <v>1</v>
      </c>
      <c r="P1530">
        <v>160</v>
      </c>
      <c r="Q1530" t="b">
        <v>1</v>
      </c>
      <c r="R1530" t="s">
        <v>8283</v>
      </c>
    </row>
    <row r="1531" spans="1:18" ht="28.8" x14ac:dyDescent="0.55000000000000004">
      <c r="A1531">
        <v>1529</v>
      </c>
      <c r="B1531" s="3" t="s">
        <v>1530</v>
      </c>
      <c r="C1531" s="3" t="s">
        <v>5639</v>
      </c>
      <c r="D1531" s="10">
        <v>19000</v>
      </c>
      <c r="E1531" s="12">
        <v>19129</v>
      </c>
      <c r="F1531" s="14">
        <f>Table1[[#This Row],[pledged]]/Table1[[#This Row],[goal]]*100</f>
        <v>100.67894736842105</v>
      </c>
      <c r="G1531" t="s">
        <v>8218</v>
      </c>
      <c r="H1531" t="s">
        <v>8223</v>
      </c>
      <c r="I1531" t="s">
        <v>8245</v>
      </c>
      <c r="J1531">
        <v>1426773920</v>
      </c>
      <c r="K1531">
        <v>1424185520</v>
      </c>
      <c r="L1531">
        <f>Table1[[#This Row],[launched_at]]/86400</f>
        <v>16483.628703703704</v>
      </c>
      <c r="M1531" s="5" t="str">
        <f>TEXT(Table1[[#This Row],[div/86400]],"yyyy/mm/dd")</f>
        <v>1945/02/15</v>
      </c>
      <c r="N1531" s="5">
        <f>Table1[[#This Row],[change to date]]+DATE(1970,1,1)</f>
        <v>42052</v>
      </c>
      <c r="O1531" t="b">
        <v>1</v>
      </c>
      <c r="P1531">
        <v>141</v>
      </c>
      <c r="Q1531" t="b">
        <v>1</v>
      </c>
      <c r="R1531" t="s">
        <v>8283</v>
      </c>
    </row>
    <row r="1532" spans="1:18" ht="43.2" x14ac:dyDescent="0.55000000000000004">
      <c r="A1532">
        <v>1530</v>
      </c>
      <c r="B1532" s="3" t="s">
        <v>1531</v>
      </c>
      <c r="C1532" s="3" t="s">
        <v>5640</v>
      </c>
      <c r="D1532" s="10">
        <v>35000</v>
      </c>
      <c r="E1532" s="12">
        <v>47189</v>
      </c>
      <c r="F1532" s="14">
        <f>Table1[[#This Row],[pledged]]/Table1[[#This Row],[goal]]*100</f>
        <v>134.82571428571427</v>
      </c>
      <c r="G1532" t="s">
        <v>8218</v>
      </c>
      <c r="H1532" t="s">
        <v>8223</v>
      </c>
      <c r="I1532" t="s">
        <v>8245</v>
      </c>
      <c r="J1532">
        <v>1445624695</v>
      </c>
      <c r="K1532">
        <v>1443464695</v>
      </c>
      <c r="L1532">
        <f>Table1[[#This Row],[launched_at]]/86400</f>
        <v>16706.76730324074</v>
      </c>
      <c r="M1532" s="5" t="str">
        <f>TEXT(Table1[[#This Row],[div/86400]],"yyyy/mm/dd")</f>
        <v>1945/09/26</v>
      </c>
      <c r="N1532" s="5">
        <f>Table1[[#This Row],[change to date]]+DATE(1970,1,1)</f>
        <v>42275</v>
      </c>
      <c r="O1532" t="b">
        <v>1</v>
      </c>
      <c r="P1532">
        <v>874</v>
      </c>
      <c r="Q1532" t="b">
        <v>1</v>
      </c>
      <c r="R1532" t="s">
        <v>8283</v>
      </c>
    </row>
    <row r="1533" spans="1:18" ht="43.2" x14ac:dyDescent="0.55000000000000004">
      <c r="A1533">
        <v>1531</v>
      </c>
      <c r="B1533" s="3" t="s">
        <v>1532</v>
      </c>
      <c r="C1533" s="3" t="s">
        <v>5641</v>
      </c>
      <c r="D1533" s="10">
        <v>2350</v>
      </c>
      <c r="E1533" s="12">
        <v>4135</v>
      </c>
      <c r="F1533" s="14">
        <f>Table1[[#This Row],[pledged]]/Table1[[#This Row],[goal]]*100</f>
        <v>175.95744680851064</v>
      </c>
      <c r="G1533" t="s">
        <v>8218</v>
      </c>
      <c r="H1533" t="s">
        <v>8223</v>
      </c>
      <c r="I1533" t="s">
        <v>8245</v>
      </c>
      <c r="J1533">
        <v>1417402800</v>
      </c>
      <c r="K1533">
        <v>1414610126</v>
      </c>
      <c r="L1533">
        <f>Table1[[#This Row],[launched_at]]/86400</f>
        <v>16372.802384259259</v>
      </c>
      <c r="M1533" s="5" t="str">
        <f>TEXT(Table1[[#This Row],[div/86400]],"yyyy/mm/dd")</f>
        <v>1944/10/27</v>
      </c>
      <c r="N1533" s="5">
        <f>Table1[[#This Row],[change to date]]+DATE(1970,1,1)</f>
        <v>41941</v>
      </c>
      <c r="O1533" t="b">
        <v>1</v>
      </c>
      <c r="P1533">
        <v>73</v>
      </c>
      <c r="Q1533" t="b">
        <v>1</v>
      </c>
      <c r="R1533" t="s">
        <v>8283</v>
      </c>
    </row>
    <row r="1534" spans="1:18" ht="43.2" x14ac:dyDescent="0.55000000000000004">
      <c r="A1534">
        <v>1532</v>
      </c>
      <c r="B1534" s="3" t="s">
        <v>1533</v>
      </c>
      <c r="C1534" s="3" t="s">
        <v>5642</v>
      </c>
      <c r="D1534" s="10">
        <v>5000</v>
      </c>
      <c r="E1534" s="12">
        <v>24201</v>
      </c>
      <c r="F1534" s="14">
        <f>Table1[[#This Row],[pledged]]/Table1[[#This Row],[goal]]*100</f>
        <v>484.02000000000004</v>
      </c>
      <c r="G1534" t="s">
        <v>8218</v>
      </c>
      <c r="H1534" t="s">
        <v>8225</v>
      </c>
      <c r="I1534" t="s">
        <v>8247</v>
      </c>
      <c r="J1534">
        <v>1455548400</v>
      </c>
      <c r="K1534">
        <v>1453461865</v>
      </c>
      <c r="L1534">
        <f>Table1[[#This Row],[launched_at]]/86400</f>
        <v>16822.475289351853</v>
      </c>
      <c r="M1534" s="5" t="str">
        <f>TEXT(Table1[[#This Row],[div/86400]],"yyyy/mm/dd")</f>
        <v>1946/01/20</v>
      </c>
      <c r="N1534" s="5">
        <f>Table1[[#This Row],[change to date]]+DATE(1970,1,1)</f>
        <v>42391</v>
      </c>
      <c r="O1534" t="b">
        <v>1</v>
      </c>
      <c r="P1534">
        <v>294</v>
      </c>
      <c r="Q1534" t="b">
        <v>1</v>
      </c>
      <c r="R1534" t="s">
        <v>8283</v>
      </c>
    </row>
    <row r="1535" spans="1:18" ht="28.8" x14ac:dyDescent="0.55000000000000004">
      <c r="A1535">
        <v>1533</v>
      </c>
      <c r="B1535" s="3" t="s">
        <v>1534</v>
      </c>
      <c r="C1535" s="3" t="s">
        <v>5643</v>
      </c>
      <c r="D1535" s="10">
        <v>45000</v>
      </c>
      <c r="E1535" s="12">
        <v>65313</v>
      </c>
      <c r="F1535" s="14">
        <f>Table1[[#This Row],[pledged]]/Table1[[#This Row],[goal]]*100</f>
        <v>145.14000000000001</v>
      </c>
      <c r="G1535" t="s">
        <v>8218</v>
      </c>
      <c r="H1535" t="s">
        <v>8223</v>
      </c>
      <c r="I1535" t="s">
        <v>8245</v>
      </c>
      <c r="J1535">
        <v>1462161540</v>
      </c>
      <c r="K1535">
        <v>1457913777</v>
      </c>
      <c r="L1535">
        <f>Table1[[#This Row],[launched_at]]/86400</f>
        <v>16874.00204861111</v>
      </c>
      <c r="M1535" s="5" t="str">
        <f>TEXT(Table1[[#This Row],[div/86400]],"yyyy/mm/dd")</f>
        <v>1946/03/13</v>
      </c>
      <c r="N1535" s="5">
        <f>Table1[[#This Row],[change to date]]+DATE(1970,1,1)</f>
        <v>42443</v>
      </c>
      <c r="O1535" t="b">
        <v>1</v>
      </c>
      <c r="P1535">
        <v>740</v>
      </c>
      <c r="Q1535" t="b">
        <v>1</v>
      </c>
      <c r="R1535" t="s">
        <v>8283</v>
      </c>
    </row>
    <row r="1536" spans="1:18" ht="43.2" x14ac:dyDescent="0.55000000000000004">
      <c r="A1536">
        <v>1534</v>
      </c>
      <c r="B1536" s="3" t="s">
        <v>1535</v>
      </c>
      <c r="C1536" s="3" t="s">
        <v>5644</v>
      </c>
      <c r="D1536" s="10">
        <v>7500</v>
      </c>
      <c r="E1536" s="12">
        <v>31330</v>
      </c>
      <c r="F1536" s="14">
        <f>Table1[[#This Row],[pledged]]/Table1[[#This Row],[goal]]*100</f>
        <v>417.73333333333335</v>
      </c>
      <c r="G1536" t="s">
        <v>8218</v>
      </c>
      <c r="H1536" t="s">
        <v>8223</v>
      </c>
      <c r="I1536" t="s">
        <v>8245</v>
      </c>
      <c r="J1536">
        <v>1441383062</v>
      </c>
      <c r="K1536">
        <v>1438791062</v>
      </c>
      <c r="L1536">
        <f>Table1[[#This Row],[launched_at]]/86400</f>
        <v>16652.674328703702</v>
      </c>
      <c r="M1536" s="5" t="str">
        <f>TEXT(Table1[[#This Row],[div/86400]],"yyyy/mm/dd")</f>
        <v>1945/08/03</v>
      </c>
      <c r="N1536" s="5">
        <f>Table1[[#This Row],[change to date]]+DATE(1970,1,1)</f>
        <v>42221</v>
      </c>
      <c r="O1536" t="b">
        <v>1</v>
      </c>
      <c r="P1536">
        <v>369</v>
      </c>
      <c r="Q1536" t="b">
        <v>1</v>
      </c>
      <c r="R1536" t="s">
        <v>8283</v>
      </c>
    </row>
    <row r="1537" spans="1:18" ht="43.2" x14ac:dyDescent="0.55000000000000004">
      <c r="A1537">
        <v>1535</v>
      </c>
      <c r="B1537" s="3" t="s">
        <v>1536</v>
      </c>
      <c r="C1537" s="3" t="s">
        <v>5645</v>
      </c>
      <c r="D1537" s="10">
        <v>4000</v>
      </c>
      <c r="E1537" s="12">
        <v>5297</v>
      </c>
      <c r="F1537" s="14">
        <f>Table1[[#This Row],[pledged]]/Table1[[#This Row],[goal]]*100</f>
        <v>132.42499999999998</v>
      </c>
      <c r="G1537" t="s">
        <v>8218</v>
      </c>
      <c r="H1537" t="s">
        <v>8223</v>
      </c>
      <c r="I1537" t="s">
        <v>8245</v>
      </c>
      <c r="J1537">
        <v>1464040800</v>
      </c>
      <c r="K1537">
        <v>1461527631</v>
      </c>
      <c r="L1537">
        <f>Table1[[#This Row],[launched_at]]/86400</f>
        <v>16915.829062500001</v>
      </c>
      <c r="M1537" s="5" t="str">
        <f>TEXT(Table1[[#This Row],[div/86400]],"yyyy/mm/dd")</f>
        <v>1946/04/23</v>
      </c>
      <c r="N1537" s="5">
        <f>Table1[[#This Row],[change to date]]+DATE(1970,1,1)</f>
        <v>42484</v>
      </c>
      <c r="O1537" t="b">
        <v>1</v>
      </c>
      <c r="P1537">
        <v>110</v>
      </c>
      <c r="Q1537" t="b">
        <v>1</v>
      </c>
      <c r="R1537" t="s">
        <v>8283</v>
      </c>
    </row>
    <row r="1538" spans="1:18" ht="43.2" x14ac:dyDescent="0.55000000000000004">
      <c r="A1538">
        <v>1536</v>
      </c>
      <c r="B1538" s="3" t="s">
        <v>1537</v>
      </c>
      <c r="C1538" s="3" t="s">
        <v>5646</v>
      </c>
      <c r="D1538" s="10">
        <v>12000</v>
      </c>
      <c r="E1538" s="12">
        <v>30037.01</v>
      </c>
      <c r="F1538" s="14">
        <f>Table1[[#This Row],[pledged]]/Table1[[#This Row],[goal]]*100</f>
        <v>250.30841666666666</v>
      </c>
      <c r="G1538" t="s">
        <v>8218</v>
      </c>
      <c r="H1538" t="s">
        <v>8223</v>
      </c>
      <c r="I1538" t="s">
        <v>8245</v>
      </c>
      <c r="J1538">
        <v>1440702910</v>
      </c>
      <c r="K1538">
        <v>1438110910</v>
      </c>
      <c r="L1538">
        <f>Table1[[#This Row],[launched_at]]/86400</f>
        <v>16644.802199074074</v>
      </c>
      <c r="M1538" s="5" t="str">
        <f>TEXT(Table1[[#This Row],[div/86400]],"yyyy/mm/dd")</f>
        <v>1945/07/26</v>
      </c>
      <c r="N1538" s="5">
        <f>Table1[[#This Row],[change to date]]+DATE(1970,1,1)</f>
        <v>42213</v>
      </c>
      <c r="O1538" t="b">
        <v>1</v>
      </c>
      <c r="P1538">
        <v>455</v>
      </c>
      <c r="Q1538" t="b">
        <v>1</v>
      </c>
      <c r="R1538" t="s">
        <v>8283</v>
      </c>
    </row>
    <row r="1539" spans="1:18" ht="28.8" x14ac:dyDescent="0.55000000000000004">
      <c r="A1539">
        <v>1537</v>
      </c>
      <c r="B1539" s="3" t="s">
        <v>1538</v>
      </c>
      <c r="C1539" s="3" t="s">
        <v>5647</v>
      </c>
      <c r="D1539" s="10">
        <v>12000</v>
      </c>
      <c r="E1539" s="12">
        <v>21588</v>
      </c>
      <c r="F1539" s="14">
        <f>Table1[[#This Row],[pledged]]/Table1[[#This Row],[goal]]*100</f>
        <v>179.9</v>
      </c>
      <c r="G1539" t="s">
        <v>8218</v>
      </c>
      <c r="H1539" t="s">
        <v>8235</v>
      </c>
      <c r="I1539" t="s">
        <v>8248</v>
      </c>
      <c r="J1539">
        <v>1470506400</v>
      </c>
      <c r="K1539">
        <v>1467358427</v>
      </c>
      <c r="L1539">
        <f>Table1[[#This Row],[launched_at]]/86400</f>
        <v>16983.315127314814</v>
      </c>
      <c r="M1539" s="5" t="str">
        <f>TEXT(Table1[[#This Row],[div/86400]],"yyyy/mm/dd")</f>
        <v>1946/06/30</v>
      </c>
      <c r="N1539" s="5">
        <f>Table1[[#This Row],[change to date]]+DATE(1970,1,1)</f>
        <v>42552</v>
      </c>
      <c r="O1539" t="b">
        <v>1</v>
      </c>
      <c r="P1539">
        <v>224</v>
      </c>
      <c r="Q1539" t="b">
        <v>1</v>
      </c>
      <c r="R1539" t="s">
        <v>8283</v>
      </c>
    </row>
    <row r="1540" spans="1:18" ht="43.2" x14ac:dyDescent="0.55000000000000004">
      <c r="A1540">
        <v>1538</v>
      </c>
      <c r="B1540" s="3" t="s">
        <v>1539</v>
      </c>
      <c r="C1540" s="3" t="s">
        <v>5648</v>
      </c>
      <c r="D1540" s="10">
        <v>7000</v>
      </c>
      <c r="E1540" s="12">
        <v>7184</v>
      </c>
      <c r="F1540" s="14">
        <f>Table1[[#This Row],[pledged]]/Table1[[#This Row],[goal]]*100</f>
        <v>102.62857142857142</v>
      </c>
      <c r="G1540" t="s">
        <v>8218</v>
      </c>
      <c r="H1540" t="s">
        <v>8223</v>
      </c>
      <c r="I1540" t="s">
        <v>8245</v>
      </c>
      <c r="J1540">
        <v>1421952370</v>
      </c>
      <c r="K1540">
        <v>1418064370</v>
      </c>
      <c r="L1540">
        <f>Table1[[#This Row],[launched_at]]/86400</f>
        <v>16412.782060185185</v>
      </c>
      <c r="M1540" s="5" t="str">
        <f>TEXT(Table1[[#This Row],[div/86400]],"yyyy/mm/dd")</f>
        <v>1944/12/06</v>
      </c>
      <c r="N1540" s="5">
        <f>Table1[[#This Row],[change to date]]+DATE(1970,1,1)</f>
        <v>41981</v>
      </c>
      <c r="O1540" t="b">
        <v>1</v>
      </c>
      <c r="P1540">
        <v>46</v>
      </c>
      <c r="Q1540" t="b">
        <v>1</v>
      </c>
      <c r="R1540" t="s">
        <v>8283</v>
      </c>
    </row>
    <row r="1541" spans="1:18" ht="43.2" x14ac:dyDescent="0.55000000000000004">
      <c r="A1541">
        <v>1539</v>
      </c>
      <c r="B1541" s="3" t="s">
        <v>1540</v>
      </c>
      <c r="C1541" s="3" t="s">
        <v>5649</v>
      </c>
      <c r="D1541" s="10">
        <v>20000</v>
      </c>
      <c r="E1541" s="12">
        <v>27197.22</v>
      </c>
      <c r="F1541" s="14">
        <f>Table1[[#This Row],[pledged]]/Table1[[#This Row],[goal]]*100</f>
        <v>135.98609999999999</v>
      </c>
      <c r="G1541" t="s">
        <v>8218</v>
      </c>
      <c r="H1541" t="s">
        <v>8223</v>
      </c>
      <c r="I1541" t="s">
        <v>8245</v>
      </c>
      <c r="J1541">
        <v>1483481019</v>
      </c>
      <c r="K1541">
        <v>1480629819</v>
      </c>
      <c r="L1541">
        <f>Table1[[#This Row],[launched_at]]/86400</f>
        <v>17136.91920138889</v>
      </c>
      <c r="M1541" s="5" t="str">
        <f>TEXT(Table1[[#This Row],[div/86400]],"yyyy/mm/dd")</f>
        <v>1946/11/30</v>
      </c>
      <c r="N1541" s="5">
        <f>Table1[[#This Row],[change to date]]+DATE(1970,1,1)</f>
        <v>42705</v>
      </c>
      <c r="O1541" t="b">
        <v>0</v>
      </c>
      <c r="P1541">
        <v>284</v>
      </c>
      <c r="Q1541" t="b">
        <v>1</v>
      </c>
      <c r="R1541" t="s">
        <v>8283</v>
      </c>
    </row>
    <row r="1542" spans="1:18" ht="43.2" x14ac:dyDescent="0.55000000000000004">
      <c r="A1542">
        <v>1540</v>
      </c>
      <c r="B1542" s="3" t="s">
        <v>1541</v>
      </c>
      <c r="C1542" s="3" t="s">
        <v>5650</v>
      </c>
      <c r="D1542" s="10">
        <v>15000</v>
      </c>
      <c r="E1542" s="12">
        <v>17680</v>
      </c>
      <c r="F1542" s="14">
        <f>Table1[[#This Row],[pledged]]/Table1[[#This Row],[goal]]*100</f>
        <v>117.86666666666667</v>
      </c>
      <c r="G1542" t="s">
        <v>8218</v>
      </c>
      <c r="H1542" t="s">
        <v>8223</v>
      </c>
      <c r="I1542" t="s">
        <v>8245</v>
      </c>
      <c r="J1542">
        <v>1416964500</v>
      </c>
      <c r="K1542">
        <v>1414368616</v>
      </c>
      <c r="L1542">
        <f>Table1[[#This Row],[launched_at]]/86400</f>
        <v>16370.00712962963</v>
      </c>
      <c r="M1542" s="5" t="str">
        <f>TEXT(Table1[[#This Row],[div/86400]],"yyyy/mm/dd")</f>
        <v>1944/10/25</v>
      </c>
      <c r="N1542" s="5">
        <f>Table1[[#This Row],[change to date]]+DATE(1970,1,1)</f>
        <v>41939</v>
      </c>
      <c r="O1542" t="b">
        <v>1</v>
      </c>
      <c r="P1542">
        <v>98</v>
      </c>
      <c r="Q1542" t="b">
        <v>1</v>
      </c>
      <c r="R1542" t="s">
        <v>8283</v>
      </c>
    </row>
    <row r="1543" spans="1:18" ht="28.8" x14ac:dyDescent="0.55000000000000004">
      <c r="A1543">
        <v>1541</v>
      </c>
      <c r="B1543" s="3" t="s">
        <v>1542</v>
      </c>
      <c r="C1543" s="3" t="s">
        <v>5651</v>
      </c>
      <c r="D1543" s="10">
        <v>18000</v>
      </c>
      <c r="E1543" s="12">
        <v>6</v>
      </c>
      <c r="F1543" s="14">
        <f>Table1[[#This Row],[pledged]]/Table1[[#This Row],[goal]]*100</f>
        <v>3.3333333333333333E-2</v>
      </c>
      <c r="G1543" t="s">
        <v>8220</v>
      </c>
      <c r="H1543" t="s">
        <v>8223</v>
      </c>
      <c r="I1543" t="s">
        <v>8245</v>
      </c>
      <c r="J1543">
        <v>1420045538</v>
      </c>
      <c r="K1543">
        <v>1417453538</v>
      </c>
      <c r="L1543">
        <f>Table1[[#This Row],[launched_at]]/86400</f>
        <v>16405.712245370371</v>
      </c>
      <c r="M1543" s="5" t="str">
        <f>TEXT(Table1[[#This Row],[div/86400]],"yyyy/mm/dd")</f>
        <v>1944/11/29</v>
      </c>
      <c r="N1543" s="5">
        <f>Table1[[#This Row],[change to date]]+DATE(1970,1,1)</f>
        <v>41974</v>
      </c>
      <c r="O1543" t="b">
        <v>0</v>
      </c>
      <c r="P1543">
        <v>2</v>
      </c>
      <c r="Q1543" t="b">
        <v>0</v>
      </c>
      <c r="R1543" t="s">
        <v>8287</v>
      </c>
    </row>
    <row r="1544" spans="1:18" ht="43.2" x14ac:dyDescent="0.55000000000000004">
      <c r="A1544">
        <v>1542</v>
      </c>
      <c r="B1544" s="3" t="s">
        <v>1543</v>
      </c>
      <c r="C1544" s="3" t="s">
        <v>5652</v>
      </c>
      <c r="D1544" s="10">
        <v>500</v>
      </c>
      <c r="E1544" s="12">
        <v>20</v>
      </c>
      <c r="F1544" s="14">
        <f>Table1[[#This Row],[pledged]]/Table1[[#This Row],[goal]]*100</f>
        <v>4</v>
      </c>
      <c r="G1544" t="s">
        <v>8220</v>
      </c>
      <c r="H1544" t="s">
        <v>8228</v>
      </c>
      <c r="I1544" t="s">
        <v>8250</v>
      </c>
      <c r="J1544">
        <v>1435708500</v>
      </c>
      <c r="K1544">
        <v>1434412500</v>
      </c>
      <c r="L1544">
        <f>Table1[[#This Row],[launched_at]]/86400</f>
        <v>16601.996527777777</v>
      </c>
      <c r="M1544" s="5" t="str">
        <f>TEXT(Table1[[#This Row],[div/86400]],"yyyy/mm/dd")</f>
        <v>1945/06/13</v>
      </c>
      <c r="N1544" s="5">
        <f>Table1[[#This Row],[change to date]]+DATE(1970,1,1)</f>
        <v>42170</v>
      </c>
      <c r="O1544" t="b">
        <v>0</v>
      </c>
      <c r="P1544">
        <v>1</v>
      </c>
      <c r="Q1544" t="b">
        <v>0</v>
      </c>
      <c r="R1544" t="s">
        <v>8287</v>
      </c>
    </row>
    <row r="1545" spans="1:18" ht="43.2" x14ac:dyDescent="0.55000000000000004">
      <c r="A1545">
        <v>1543</v>
      </c>
      <c r="B1545" s="3" t="s">
        <v>1544</v>
      </c>
      <c r="C1545" s="3" t="s">
        <v>5653</v>
      </c>
      <c r="D1545" s="10">
        <v>2250</v>
      </c>
      <c r="E1545" s="12">
        <v>10</v>
      </c>
      <c r="F1545" s="14">
        <f>Table1[[#This Row],[pledged]]/Table1[[#This Row],[goal]]*100</f>
        <v>0.44444444444444442</v>
      </c>
      <c r="G1545" t="s">
        <v>8220</v>
      </c>
      <c r="H1545" t="s">
        <v>8223</v>
      </c>
      <c r="I1545" t="s">
        <v>8245</v>
      </c>
      <c r="J1545">
        <v>1416662034</v>
      </c>
      <c r="K1545">
        <v>1414066434</v>
      </c>
      <c r="L1545">
        <f>Table1[[#This Row],[launched_at]]/86400</f>
        <v>16366.509652777779</v>
      </c>
      <c r="M1545" s="5" t="str">
        <f>TEXT(Table1[[#This Row],[div/86400]],"yyyy/mm/dd")</f>
        <v>1944/10/21</v>
      </c>
      <c r="N1545" s="5">
        <f>Table1[[#This Row],[change to date]]+DATE(1970,1,1)</f>
        <v>41935</v>
      </c>
      <c r="O1545" t="b">
        <v>0</v>
      </c>
      <c r="P1545">
        <v>1</v>
      </c>
      <c r="Q1545" t="b">
        <v>0</v>
      </c>
      <c r="R1545" t="s">
        <v>8287</v>
      </c>
    </row>
    <row r="1546" spans="1:18" ht="43.2" x14ac:dyDescent="0.55000000000000004">
      <c r="A1546">
        <v>1544</v>
      </c>
      <c r="B1546" s="3" t="s">
        <v>1545</v>
      </c>
      <c r="C1546" s="3" t="s">
        <v>5654</v>
      </c>
      <c r="D1546" s="10">
        <v>1000</v>
      </c>
      <c r="E1546" s="12">
        <v>0</v>
      </c>
      <c r="F1546" s="14">
        <f>Table1[[#This Row],[pledged]]/Table1[[#This Row],[goal]]*100</f>
        <v>0</v>
      </c>
      <c r="G1546" t="s">
        <v>8220</v>
      </c>
      <c r="H1546" t="s">
        <v>8223</v>
      </c>
      <c r="I1546" t="s">
        <v>8245</v>
      </c>
      <c r="J1546">
        <v>1427847480</v>
      </c>
      <c r="K1546">
        <v>1424222024</v>
      </c>
      <c r="L1546">
        <f>Table1[[#This Row],[launched_at]]/86400</f>
        <v>16484.051203703704</v>
      </c>
      <c r="M1546" s="5" t="str">
        <f>TEXT(Table1[[#This Row],[div/86400]],"yyyy/mm/dd")</f>
        <v>1945/02/16</v>
      </c>
      <c r="N1546" s="5">
        <f>Table1[[#This Row],[change to date]]+DATE(1970,1,1)</f>
        <v>42053</v>
      </c>
      <c r="O1546" t="b">
        <v>0</v>
      </c>
      <c r="P1546">
        <v>0</v>
      </c>
      <c r="Q1546" t="b">
        <v>0</v>
      </c>
      <c r="R1546" t="s">
        <v>8287</v>
      </c>
    </row>
    <row r="1547" spans="1:18" ht="43.2" x14ac:dyDescent="0.55000000000000004">
      <c r="A1547">
        <v>1545</v>
      </c>
      <c r="B1547" s="3" t="s">
        <v>1546</v>
      </c>
      <c r="C1547" s="3" t="s">
        <v>5655</v>
      </c>
      <c r="D1547" s="10">
        <v>3000</v>
      </c>
      <c r="E1547" s="12">
        <v>1</v>
      </c>
      <c r="F1547" s="14">
        <f>Table1[[#This Row],[pledged]]/Table1[[#This Row],[goal]]*100</f>
        <v>3.3333333333333333E-2</v>
      </c>
      <c r="G1547" t="s">
        <v>8220</v>
      </c>
      <c r="H1547" t="s">
        <v>8223</v>
      </c>
      <c r="I1547" t="s">
        <v>8245</v>
      </c>
      <c r="J1547">
        <v>1425330960</v>
      </c>
      <c r="K1547">
        <v>1422393234</v>
      </c>
      <c r="L1547">
        <f>Table1[[#This Row],[launched_at]]/86400</f>
        <v>16462.884652777779</v>
      </c>
      <c r="M1547" s="5" t="str">
        <f>TEXT(Table1[[#This Row],[div/86400]],"yyyy/mm/dd")</f>
        <v>1945/01/25</v>
      </c>
      <c r="N1547" s="5">
        <f>Table1[[#This Row],[change to date]]+DATE(1970,1,1)</f>
        <v>42031</v>
      </c>
      <c r="O1547" t="b">
        <v>0</v>
      </c>
      <c r="P1547">
        <v>1</v>
      </c>
      <c r="Q1547" t="b">
        <v>0</v>
      </c>
      <c r="R1547" t="s">
        <v>8287</v>
      </c>
    </row>
    <row r="1548" spans="1:18" ht="43.2" x14ac:dyDescent="0.55000000000000004">
      <c r="A1548">
        <v>1546</v>
      </c>
      <c r="B1548" s="3" t="s">
        <v>1547</v>
      </c>
      <c r="C1548" s="3" t="s">
        <v>5656</v>
      </c>
      <c r="D1548" s="10">
        <v>1000</v>
      </c>
      <c r="E1548" s="12">
        <v>289</v>
      </c>
      <c r="F1548" s="14">
        <f>Table1[[#This Row],[pledged]]/Table1[[#This Row],[goal]]*100</f>
        <v>28.9</v>
      </c>
      <c r="G1548" t="s">
        <v>8220</v>
      </c>
      <c r="H1548" t="s">
        <v>8224</v>
      </c>
      <c r="I1548" t="s">
        <v>8246</v>
      </c>
      <c r="J1548">
        <v>1410930399</v>
      </c>
      <c r="K1548">
        <v>1405746399</v>
      </c>
      <c r="L1548">
        <f>Table1[[#This Row],[launched_at]]/86400</f>
        <v>16270.212951388889</v>
      </c>
      <c r="M1548" s="5" t="str">
        <f>TEXT(Table1[[#This Row],[div/86400]],"yyyy/mm/dd")</f>
        <v>1944/07/17</v>
      </c>
      <c r="N1548" s="5">
        <f>Table1[[#This Row],[change to date]]+DATE(1970,1,1)</f>
        <v>41839</v>
      </c>
      <c r="O1548" t="b">
        <v>0</v>
      </c>
      <c r="P1548">
        <v>11</v>
      </c>
      <c r="Q1548" t="b">
        <v>0</v>
      </c>
      <c r="R1548" t="s">
        <v>8287</v>
      </c>
    </row>
    <row r="1549" spans="1:18" ht="43.2" x14ac:dyDescent="0.55000000000000004">
      <c r="A1549">
        <v>1547</v>
      </c>
      <c r="B1549" s="3" t="s">
        <v>1548</v>
      </c>
      <c r="C1549" s="3" t="s">
        <v>5657</v>
      </c>
      <c r="D1549" s="10">
        <v>20</v>
      </c>
      <c r="E1549" s="12">
        <v>0</v>
      </c>
      <c r="F1549" s="14">
        <f>Table1[[#This Row],[pledged]]/Table1[[#This Row],[goal]]*100</f>
        <v>0</v>
      </c>
      <c r="G1549" t="s">
        <v>8220</v>
      </c>
      <c r="H1549" t="s">
        <v>8223</v>
      </c>
      <c r="I1549" t="s">
        <v>8245</v>
      </c>
      <c r="J1549">
        <v>1487844882</v>
      </c>
      <c r="K1549">
        <v>1487240082</v>
      </c>
      <c r="L1549">
        <f>Table1[[#This Row],[launched_at]]/86400</f>
        <v>17213.426875000001</v>
      </c>
      <c r="M1549" s="5" t="str">
        <f>TEXT(Table1[[#This Row],[div/86400]],"yyyy/mm/dd")</f>
        <v>1947/02/15</v>
      </c>
      <c r="N1549" s="5">
        <f>Table1[[#This Row],[change to date]]+DATE(1970,1,1)</f>
        <v>42782</v>
      </c>
      <c r="O1549" t="b">
        <v>0</v>
      </c>
      <c r="P1549">
        <v>0</v>
      </c>
      <c r="Q1549" t="b">
        <v>0</v>
      </c>
      <c r="R1549" t="s">
        <v>8287</v>
      </c>
    </row>
    <row r="1550" spans="1:18" ht="28.8" x14ac:dyDescent="0.55000000000000004">
      <c r="A1550">
        <v>1548</v>
      </c>
      <c r="B1550" s="3" t="s">
        <v>1549</v>
      </c>
      <c r="C1550" s="3" t="s">
        <v>5658</v>
      </c>
      <c r="D1550" s="10">
        <v>700</v>
      </c>
      <c r="E1550" s="12">
        <v>60</v>
      </c>
      <c r="F1550" s="14">
        <f>Table1[[#This Row],[pledged]]/Table1[[#This Row],[goal]]*100</f>
        <v>8.5714285714285712</v>
      </c>
      <c r="G1550" t="s">
        <v>8220</v>
      </c>
      <c r="H1550" t="s">
        <v>8223</v>
      </c>
      <c r="I1550" t="s">
        <v>8245</v>
      </c>
      <c r="J1550">
        <v>1447020620</v>
      </c>
      <c r="K1550">
        <v>1444425020</v>
      </c>
      <c r="L1550">
        <f>Table1[[#This Row],[launched_at]]/86400</f>
        <v>16717.882175925926</v>
      </c>
      <c r="M1550" s="5" t="str">
        <f>TEXT(Table1[[#This Row],[div/86400]],"yyyy/mm/dd")</f>
        <v>1945/10/07</v>
      </c>
      <c r="N1550" s="5">
        <f>Table1[[#This Row],[change to date]]+DATE(1970,1,1)</f>
        <v>42286</v>
      </c>
      <c r="O1550" t="b">
        <v>0</v>
      </c>
      <c r="P1550">
        <v>1</v>
      </c>
      <c r="Q1550" t="b">
        <v>0</v>
      </c>
      <c r="R1550" t="s">
        <v>8287</v>
      </c>
    </row>
    <row r="1551" spans="1:18" ht="43.2" x14ac:dyDescent="0.55000000000000004">
      <c r="A1551">
        <v>1549</v>
      </c>
      <c r="B1551" s="3" t="s">
        <v>1550</v>
      </c>
      <c r="C1551" s="3" t="s">
        <v>5659</v>
      </c>
      <c r="D1551" s="10">
        <v>500</v>
      </c>
      <c r="E1551" s="12">
        <v>170</v>
      </c>
      <c r="F1551" s="14">
        <f>Table1[[#This Row],[pledged]]/Table1[[#This Row],[goal]]*100</f>
        <v>34</v>
      </c>
      <c r="G1551" t="s">
        <v>8220</v>
      </c>
      <c r="H1551" t="s">
        <v>8223</v>
      </c>
      <c r="I1551" t="s">
        <v>8245</v>
      </c>
      <c r="J1551">
        <v>1446524159</v>
      </c>
      <c r="K1551">
        <v>1443928559</v>
      </c>
      <c r="L1551">
        <f>Table1[[#This Row],[launched_at]]/86400</f>
        <v>16712.136099537038</v>
      </c>
      <c r="M1551" s="5" t="str">
        <f>TEXT(Table1[[#This Row],[div/86400]],"yyyy/mm/dd")</f>
        <v>1945/10/02</v>
      </c>
      <c r="N1551" s="5">
        <f>Table1[[#This Row],[change to date]]+DATE(1970,1,1)</f>
        <v>42281</v>
      </c>
      <c r="O1551" t="b">
        <v>0</v>
      </c>
      <c r="P1551">
        <v>6</v>
      </c>
      <c r="Q1551" t="b">
        <v>0</v>
      </c>
      <c r="R1551" t="s">
        <v>8287</v>
      </c>
    </row>
    <row r="1552" spans="1:18" ht="43.2" x14ac:dyDescent="0.55000000000000004">
      <c r="A1552">
        <v>1550</v>
      </c>
      <c r="B1552" s="3" t="s">
        <v>1551</v>
      </c>
      <c r="C1552" s="3" t="s">
        <v>5660</v>
      </c>
      <c r="D1552" s="10">
        <v>750</v>
      </c>
      <c r="E1552" s="12">
        <v>101</v>
      </c>
      <c r="F1552" s="14">
        <f>Table1[[#This Row],[pledged]]/Table1[[#This Row],[goal]]*100</f>
        <v>13.466666666666665</v>
      </c>
      <c r="G1552" t="s">
        <v>8220</v>
      </c>
      <c r="H1552" t="s">
        <v>8224</v>
      </c>
      <c r="I1552" t="s">
        <v>8246</v>
      </c>
      <c r="J1552">
        <v>1463050034</v>
      </c>
      <c r="K1552">
        <v>1460458034</v>
      </c>
      <c r="L1552">
        <f>Table1[[#This Row],[launched_at]]/86400</f>
        <v>16903.449467592593</v>
      </c>
      <c r="M1552" s="5" t="str">
        <f>TEXT(Table1[[#This Row],[div/86400]],"yyyy/mm/dd")</f>
        <v>1946/04/11</v>
      </c>
      <c r="N1552" s="5">
        <f>Table1[[#This Row],[change to date]]+DATE(1970,1,1)</f>
        <v>42472</v>
      </c>
      <c r="O1552" t="b">
        <v>0</v>
      </c>
      <c r="P1552">
        <v>7</v>
      </c>
      <c r="Q1552" t="b">
        <v>0</v>
      </c>
      <c r="R1552" t="s">
        <v>8287</v>
      </c>
    </row>
    <row r="1553" spans="1:18" ht="43.2" x14ac:dyDescent="0.55000000000000004">
      <c r="A1553">
        <v>1551</v>
      </c>
      <c r="B1553" s="3" t="s">
        <v>1552</v>
      </c>
      <c r="C1553" s="3" t="s">
        <v>5661</v>
      </c>
      <c r="D1553" s="10">
        <v>3500</v>
      </c>
      <c r="E1553" s="12">
        <v>0</v>
      </c>
      <c r="F1553" s="14">
        <f>Table1[[#This Row],[pledged]]/Table1[[#This Row],[goal]]*100</f>
        <v>0</v>
      </c>
      <c r="G1553" t="s">
        <v>8220</v>
      </c>
      <c r="H1553" t="s">
        <v>8223</v>
      </c>
      <c r="I1553" t="s">
        <v>8245</v>
      </c>
      <c r="J1553">
        <v>1432756039</v>
      </c>
      <c r="K1553">
        <v>1430164039</v>
      </c>
      <c r="L1553">
        <f>Table1[[#This Row],[launched_at]]/86400</f>
        <v>16552.824525462962</v>
      </c>
      <c r="M1553" s="5" t="str">
        <f>TEXT(Table1[[#This Row],[div/86400]],"yyyy/mm/dd")</f>
        <v>1945/04/25</v>
      </c>
      <c r="N1553" s="5">
        <f>Table1[[#This Row],[change to date]]+DATE(1970,1,1)</f>
        <v>42121</v>
      </c>
      <c r="O1553" t="b">
        <v>0</v>
      </c>
      <c r="P1553">
        <v>0</v>
      </c>
      <c r="Q1553" t="b">
        <v>0</v>
      </c>
      <c r="R1553" t="s">
        <v>8287</v>
      </c>
    </row>
    <row r="1554" spans="1:18" ht="43.2" x14ac:dyDescent="0.55000000000000004">
      <c r="A1554">
        <v>1552</v>
      </c>
      <c r="B1554" s="3" t="s">
        <v>1553</v>
      </c>
      <c r="C1554" s="3" t="s">
        <v>5662</v>
      </c>
      <c r="D1554" s="10">
        <v>4300</v>
      </c>
      <c r="E1554" s="12">
        <v>2115</v>
      </c>
      <c r="F1554" s="14">
        <f>Table1[[#This Row],[pledged]]/Table1[[#This Row],[goal]]*100</f>
        <v>49.186046511627907</v>
      </c>
      <c r="G1554" t="s">
        <v>8220</v>
      </c>
      <c r="H1554" t="s">
        <v>8223</v>
      </c>
      <c r="I1554" t="s">
        <v>8245</v>
      </c>
      <c r="J1554">
        <v>1412135940</v>
      </c>
      <c r="K1554">
        <v>1410366708</v>
      </c>
      <c r="L1554">
        <f>Table1[[#This Row],[launched_at]]/86400</f>
        <v>16323.688749999999</v>
      </c>
      <c r="M1554" s="5" t="str">
        <f>TEXT(Table1[[#This Row],[div/86400]],"yyyy/mm/dd")</f>
        <v>1944/09/08</v>
      </c>
      <c r="N1554" s="5">
        <f>Table1[[#This Row],[change to date]]+DATE(1970,1,1)</f>
        <v>41892</v>
      </c>
      <c r="O1554" t="b">
        <v>0</v>
      </c>
      <c r="P1554">
        <v>16</v>
      </c>
      <c r="Q1554" t="b">
        <v>0</v>
      </c>
      <c r="R1554" t="s">
        <v>8287</v>
      </c>
    </row>
    <row r="1555" spans="1:18" ht="43.2" x14ac:dyDescent="0.55000000000000004">
      <c r="A1555">
        <v>1553</v>
      </c>
      <c r="B1555" s="3" t="s">
        <v>1554</v>
      </c>
      <c r="C1555" s="3" t="s">
        <v>5663</v>
      </c>
      <c r="D1555" s="10">
        <v>6000</v>
      </c>
      <c r="E1555" s="12">
        <v>0</v>
      </c>
      <c r="F1555" s="14">
        <f>Table1[[#This Row],[pledged]]/Table1[[#This Row],[goal]]*100</f>
        <v>0</v>
      </c>
      <c r="G1555" t="s">
        <v>8220</v>
      </c>
      <c r="H1555" t="s">
        <v>8223</v>
      </c>
      <c r="I1555" t="s">
        <v>8245</v>
      </c>
      <c r="J1555">
        <v>1441176447</v>
      </c>
      <c r="K1555">
        <v>1438584447</v>
      </c>
      <c r="L1555">
        <f>Table1[[#This Row],[launched_at]]/86400</f>
        <v>16650.28295138889</v>
      </c>
      <c r="M1555" s="5" t="str">
        <f>TEXT(Table1[[#This Row],[div/86400]],"yyyy/mm/dd")</f>
        <v>1945/08/01</v>
      </c>
      <c r="N1555" s="5">
        <f>Table1[[#This Row],[change to date]]+DATE(1970,1,1)</f>
        <v>42219</v>
      </c>
      <c r="O1555" t="b">
        <v>0</v>
      </c>
      <c r="P1555">
        <v>0</v>
      </c>
      <c r="Q1555" t="b">
        <v>0</v>
      </c>
      <c r="R1555" t="s">
        <v>8287</v>
      </c>
    </row>
    <row r="1556" spans="1:18" ht="43.2" x14ac:dyDescent="0.55000000000000004">
      <c r="A1556">
        <v>1554</v>
      </c>
      <c r="B1556" s="3" t="s">
        <v>1555</v>
      </c>
      <c r="C1556" s="3" t="s">
        <v>5664</v>
      </c>
      <c r="D1556" s="10">
        <v>20000</v>
      </c>
      <c r="E1556" s="12">
        <v>0</v>
      </c>
      <c r="F1556" s="14">
        <f>Table1[[#This Row],[pledged]]/Table1[[#This Row],[goal]]*100</f>
        <v>0</v>
      </c>
      <c r="G1556" t="s">
        <v>8220</v>
      </c>
      <c r="H1556" t="s">
        <v>8225</v>
      </c>
      <c r="I1556" t="s">
        <v>8247</v>
      </c>
      <c r="J1556">
        <v>1438495390</v>
      </c>
      <c r="K1556">
        <v>1435903390</v>
      </c>
      <c r="L1556">
        <f>Table1[[#This Row],[launched_at]]/86400</f>
        <v>16619.252199074075</v>
      </c>
      <c r="M1556" s="5" t="str">
        <f>TEXT(Table1[[#This Row],[div/86400]],"yyyy/mm/dd")</f>
        <v>1945/07/01</v>
      </c>
      <c r="N1556" s="5">
        <f>Table1[[#This Row],[change to date]]+DATE(1970,1,1)</f>
        <v>42188</v>
      </c>
      <c r="O1556" t="b">
        <v>0</v>
      </c>
      <c r="P1556">
        <v>0</v>
      </c>
      <c r="Q1556" t="b">
        <v>0</v>
      </c>
      <c r="R1556" t="s">
        <v>8287</v>
      </c>
    </row>
    <row r="1557" spans="1:18" ht="28.8" x14ac:dyDescent="0.55000000000000004">
      <c r="A1557">
        <v>1555</v>
      </c>
      <c r="B1557" s="3" t="s">
        <v>1556</v>
      </c>
      <c r="C1557" s="3" t="s">
        <v>5665</v>
      </c>
      <c r="D1557" s="10">
        <v>750</v>
      </c>
      <c r="E1557" s="12">
        <v>0</v>
      </c>
      <c r="F1557" s="14">
        <f>Table1[[#This Row],[pledged]]/Table1[[#This Row],[goal]]*100</f>
        <v>0</v>
      </c>
      <c r="G1557" t="s">
        <v>8220</v>
      </c>
      <c r="H1557" t="s">
        <v>8223</v>
      </c>
      <c r="I1557" t="s">
        <v>8245</v>
      </c>
      <c r="J1557">
        <v>1442509200</v>
      </c>
      <c r="K1557">
        <v>1440513832</v>
      </c>
      <c r="L1557">
        <f>Table1[[#This Row],[launched_at]]/86400</f>
        <v>16672.613796296297</v>
      </c>
      <c r="M1557" s="5" t="str">
        <f>TEXT(Table1[[#This Row],[div/86400]],"yyyy/mm/dd")</f>
        <v>1945/08/23</v>
      </c>
      <c r="N1557" s="5">
        <f>Table1[[#This Row],[change to date]]+DATE(1970,1,1)</f>
        <v>42241</v>
      </c>
      <c r="O1557" t="b">
        <v>0</v>
      </c>
      <c r="P1557">
        <v>0</v>
      </c>
      <c r="Q1557" t="b">
        <v>0</v>
      </c>
      <c r="R1557" t="s">
        <v>8287</v>
      </c>
    </row>
    <row r="1558" spans="1:18" ht="28.8" x14ac:dyDescent="0.55000000000000004">
      <c r="A1558">
        <v>1556</v>
      </c>
      <c r="B1558" s="3" t="s">
        <v>1557</v>
      </c>
      <c r="C1558" s="3" t="s">
        <v>5666</v>
      </c>
      <c r="D1558" s="10">
        <v>1500</v>
      </c>
      <c r="E1558" s="12">
        <v>677</v>
      </c>
      <c r="F1558" s="14">
        <f>Table1[[#This Row],[pledged]]/Table1[[#This Row],[goal]]*100</f>
        <v>45.133333333333333</v>
      </c>
      <c r="G1558" t="s">
        <v>8220</v>
      </c>
      <c r="H1558" t="s">
        <v>8228</v>
      </c>
      <c r="I1558" t="s">
        <v>8250</v>
      </c>
      <c r="J1558">
        <v>1467603624</v>
      </c>
      <c r="K1558">
        <v>1465011624</v>
      </c>
      <c r="L1558">
        <f>Table1[[#This Row],[launched_at]]/86400</f>
        <v>16956.153055555555</v>
      </c>
      <c r="M1558" s="5" t="str">
        <f>TEXT(Table1[[#This Row],[div/86400]],"yyyy/mm/dd")</f>
        <v>1946/06/03</v>
      </c>
      <c r="N1558" s="5">
        <f>Table1[[#This Row],[change to date]]+DATE(1970,1,1)</f>
        <v>42525</v>
      </c>
      <c r="O1558" t="b">
        <v>0</v>
      </c>
      <c r="P1558">
        <v>12</v>
      </c>
      <c r="Q1558" t="b">
        <v>0</v>
      </c>
      <c r="R1558" t="s">
        <v>8287</v>
      </c>
    </row>
    <row r="1559" spans="1:18" ht="43.2" x14ac:dyDescent="0.55000000000000004">
      <c r="A1559">
        <v>1557</v>
      </c>
      <c r="B1559" s="3" t="s">
        <v>1558</v>
      </c>
      <c r="C1559" s="3" t="s">
        <v>5667</v>
      </c>
      <c r="D1559" s="10">
        <v>2500</v>
      </c>
      <c r="E1559" s="12">
        <v>100</v>
      </c>
      <c r="F1559" s="14">
        <f>Table1[[#This Row],[pledged]]/Table1[[#This Row],[goal]]*100</f>
        <v>4</v>
      </c>
      <c r="G1559" t="s">
        <v>8220</v>
      </c>
      <c r="H1559" t="s">
        <v>8223</v>
      </c>
      <c r="I1559" t="s">
        <v>8245</v>
      </c>
      <c r="J1559">
        <v>1411227633</v>
      </c>
      <c r="K1559">
        <v>1408549233</v>
      </c>
      <c r="L1559">
        <f>Table1[[#This Row],[launched_at]]/86400</f>
        <v>16302.653159722222</v>
      </c>
      <c r="M1559" s="5" t="str">
        <f>TEXT(Table1[[#This Row],[div/86400]],"yyyy/mm/dd")</f>
        <v>1944/08/18</v>
      </c>
      <c r="N1559" s="5">
        <f>Table1[[#This Row],[change to date]]+DATE(1970,1,1)</f>
        <v>41871</v>
      </c>
      <c r="O1559" t="b">
        <v>0</v>
      </c>
      <c r="P1559">
        <v>1</v>
      </c>
      <c r="Q1559" t="b">
        <v>0</v>
      </c>
      <c r="R1559" t="s">
        <v>8287</v>
      </c>
    </row>
    <row r="1560" spans="1:18" ht="28.8" x14ac:dyDescent="0.55000000000000004">
      <c r="A1560">
        <v>1558</v>
      </c>
      <c r="B1560" s="3" t="s">
        <v>1559</v>
      </c>
      <c r="C1560" s="3" t="s">
        <v>5668</v>
      </c>
      <c r="D1560" s="10">
        <v>750</v>
      </c>
      <c r="E1560" s="12">
        <v>35</v>
      </c>
      <c r="F1560" s="14">
        <f>Table1[[#This Row],[pledged]]/Table1[[#This Row],[goal]]*100</f>
        <v>4.666666666666667</v>
      </c>
      <c r="G1560" t="s">
        <v>8220</v>
      </c>
      <c r="H1560" t="s">
        <v>8224</v>
      </c>
      <c r="I1560" t="s">
        <v>8246</v>
      </c>
      <c r="J1560">
        <v>1440763920</v>
      </c>
      <c r="K1560">
        <v>1435656759</v>
      </c>
      <c r="L1560">
        <f>Table1[[#This Row],[launched_at]]/86400</f>
        <v>16616.397673611111</v>
      </c>
      <c r="M1560" s="5" t="str">
        <f>TEXT(Table1[[#This Row],[div/86400]],"yyyy/mm/dd")</f>
        <v>1945/06/28</v>
      </c>
      <c r="N1560" s="5">
        <f>Table1[[#This Row],[change to date]]+DATE(1970,1,1)</f>
        <v>42185</v>
      </c>
      <c r="O1560" t="b">
        <v>0</v>
      </c>
      <c r="P1560">
        <v>3</v>
      </c>
      <c r="Q1560" t="b">
        <v>0</v>
      </c>
      <c r="R1560" t="s">
        <v>8287</v>
      </c>
    </row>
    <row r="1561" spans="1:18" ht="28.8" x14ac:dyDescent="0.55000000000000004">
      <c r="A1561">
        <v>1559</v>
      </c>
      <c r="B1561" s="3" t="s">
        <v>1560</v>
      </c>
      <c r="C1561" s="3" t="s">
        <v>5669</v>
      </c>
      <c r="D1561" s="10">
        <v>15000</v>
      </c>
      <c r="E1561" s="12">
        <v>50</v>
      </c>
      <c r="F1561" s="14">
        <f>Table1[[#This Row],[pledged]]/Table1[[#This Row],[goal]]*100</f>
        <v>0.33333333333333337</v>
      </c>
      <c r="G1561" t="s">
        <v>8220</v>
      </c>
      <c r="H1561" t="s">
        <v>8223</v>
      </c>
      <c r="I1561" t="s">
        <v>8245</v>
      </c>
      <c r="J1561">
        <v>1430270199</v>
      </c>
      <c r="K1561">
        <v>1428974199</v>
      </c>
      <c r="L1561">
        <f>Table1[[#This Row],[launched_at]]/86400</f>
        <v>16539.053229166668</v>
      </c>
      <c r="M1561" s="5" t="str">
        <f>TEXT(Table1[[#This Row],[div/86400]],"yyyy/mm/dd")</f>
        <v>1945/04/12</v>
      </c>
      <c r="N1561" s="5">
        <f>Table1[[#This Row],[change to date]]+DATE(1970,1,1)</f>
        <v>42108</v>
      </c>
      <c r="O1561" t="b">
        <v>0</v>
      </c>
      <c r="P1561">
        <v>1</v>
      </c>
      <c r="Q1561" t="b">
        <v>0</v>
      </c>
      <c r="R1561" t="s">
        <v>8287</v>
      </c>
    </row>
    <row r="1562" spans="1:18" ht="43.2" x14ac:dyDescent="0.55000000000000004">
      <c r="A1562">
        <v>1560</v>
      </c>
      <c r="B1562" s="3" t="s">
        <v>1561</v>
      </c>
      <c r="C1562" s="3" t="s">
        <v>5670</v>
      </c>
      <c r="D1562" s="10">
        <v>2500</v>
      </c>
      <c r="E1562" s="12">
        <v>94</v>
      </c>
      <c r="F1562" s="14">
        <f>Table1[[#This Row],[pledged]]/Table1[[#This Row],[goal]]*100</f>
        <v>3.7600000000000002</v>
      </c>
      <c r="G1562" t="s">
        <v>8220</v>
      </c>
      <c r="H1562" t="s">
        <v>8223</v>
      </c>
      <c r="I1562" t="s">
        <v>8245</v>
      </c>
      <c r="J1562">
        <v>1415842193</v>
      </c>
      <c r="K1562">
        <v>1414110593</v>
      </c>
      <c r="L1562">
        <f>Table1[[#This Row],[launched_at]]/86400</f>
        <v>16367.020752314815</v>
      </c>
      <c r="M1562" s="5" t="str">
        <f>TEXT(Table1[[#This Row],[div/86400]],"yyyy/mm/dd")</f>
        <v>1944/10/22</v>
      </c>
      <c r="N1562" s="5">
        <f>Table1[[#This Row],[change to date]]+DATE(1970,1,1)</f>
        <v>41936</v>
      </c>
      <c r="O1562" t="b">
        <v>0</v>
      </c>
      <c r="P1562">
        <v>4</v>
      </c>
      <c r="Q1562" t="b">
        <v>0</v>
      </c>
      <c r="R1562" t="s">
        <v>8287</v>
      </c>
    </row>
    <row r="1563" spans="1:18" ht="43.2" x14ac:dyDescent="0.55000000000000004">
      <c r="A1563">
        <v>1561</v>
      </c>
      <c r="B1563" s="3" t="s">
        <v>1562</v>
      </c>
      <c r="C1563" s="3" t="s">
        <v>5671</v>
      </c>
      <c r="D1563" s="10">
        <v>10000</v>
      </c>
      <c r="E1563" s="12">
        <v>67</v>
      </c>
      <c r="F1563" s="14">
        <f>Table1[[#This Row],[pledged]]/Table1[[#This Row],[goal]]*100</f>
        <v>0.67</v>
      </c>
      <c r="G1563" t="s">
        <v>8219</v>
      </c>
      <c r="H1563" t="s">
        <v>8223</v>
      </c>
      <c r="I1563" t="s">
        <v>8245</v>
      </c>
      <c r="J1563">
        <v>1383789603</v>
      </c>
      <c r="K1563">
        <v>1381194003</v>
      </c>
      <c r="L1563">
        <f>Table1[[#This Row],[launched_at]]/86400</f>
        <v>15986.041701388889</v>
      </c>
      <c r="M1563" s="5" t="str">
        <f>TEXT(Table1[[#This Row],[div/86400]],"yyyy/mm/dd")</f>
        <v>1943/10/07</v>
      </c>
      <c r="N1563" s="5">
        <f>Table1[[#This Row],[change to date]]+DATE(1970,1,1)</f>
        <v>41555</v>
      </c>
      <c r="O1563" t="b">
        <v>0</v>
      </c>
      <c r="P1563">
        <v>1</v>
      </c>
      <c r="Q1563" t="b">
        <v>0</v>
      </c>
      <c r="R1563" t="s">
        <v>8288</v>
      </c>
    </row>
    <row r="1564" spans="1:18" ht="43.2" x14ac:dyDescent="0.55000000000000004">
      <c r="A1564">
        <v>1562</v>
      </c>
      <c r="B1564" s="3" t="s">
        <v>1563</v>
      </c>
      <c r="C1564" s="3" t="s">
        <v>5672</v>
      </c>
      <c r="D1564" s="10">
        <v>4000</v>
      </c>
      <c r="E1564" s="12">
        <v>0</v>
      </c>
      <c r="F1564" s="14">
        <f>Table1[[#This Row],[pledged]]/Table1[[#This Row],[goal]]*100</f>
        <v>0</v>
      </c>
      <c r="G1564" t="s">
        <v>8219</v>
      </c>
      <c r="H1564" t="s">
        <v>8223</v>
      </c>
      <c r="I1564" t="s">
        <v>8245</v>
      </c>
      <c r="J1564">
        <v>1259715000</v>
      </c>
      <c r="K1564">
        <v>1253712916</v>
      </c>
      <c r="L1564">
        <f>Table1[[#This Row],[launched_at]]/86400</f>
        <v>14510.566157407407</v>
      </c>
      <c r="M1564" s="5" t="str">
        <f>TEXT(Table1[[#This Row],[div/86400]],"yyyy/mm/dd")</f>
        <v>1939/09/22</v>
      </c>
      <c r="N1564" s="5">
        <f>Table1[[#This Row],[change to date]]+DATE(1970,1,1)</f>
        <v>40079</v>
      </c>
      <c r="O1564" t="b">
        <v>0</v>
      </c>
      <c r="P1564">
        <v>0</v>
      </c>
      <c r="Q1564" t="b">
        <v>0</v>
      </c>
      <c r="R1564" t="s">
        <v>8288</v>
      </c>
    </row>
    <row r="1565" spans="1:18" ht="43.2" x14ac:dyDescent="0.55000000000000004">
      <c r="A1565">
        <v>1563</v>
      </c>
      <c r="B1565" s="3" t="s">
        <v>1564</v>
      </c>
      <c r="C1565" s="3" t="s">
        <v>5673</v>
      </c>
      <c r="D1565" s="10">
        <v>6000</v>
      </c>
      <c r="E1565" s="12">
        <v>85</v>
      </c>
      <c r="F1565" s="14">
        <f>Table1[[#This Row],[pledged]]/Table1[[#This Row],[goal]]*100</f>
        <v>1.4166666666666665</v>
      </c>
      <c r="G1565" t="s">
        <v>8219</v>
      </c>
      <c r="H1565" t="s">
        <v>8224</v>
      </c>
      <c r="I1565" t="s">
        <v>8246</v>
      </c>
      <c r="J1565">
        <v>1394815751</v>
      </c>
      <c r="K1565">
        <v>1389635351</v>
      </c>
      <c r="L1565">
        <f>Table1[[#This Row],[launched_at]]/86400</f>
        <v>16083.742488425925</v>
      </c>
      <c r="M1565" s="5" t="str">
        <f>TEXT(Table1[[#This Row],[div/86400]],"yyyy/mm/dd")</f>
        <v>1944/01/12</v>
      </c>
      <c r="N1565" s="5">
        <f>Table1[[#This Row],[change to date]]+DATE(1970,1,1)</f>
        <v>41652</v>
      </c>
      <c r="O1565" t="b">
        <v>0</v>
      </c>
      <c r="P1565">
        <v>2</v>
      </c>
      <c r="Q1565" t="b">
        <v>0</v>
      </c>
      <c r="R1565" t="s">
        <v>8288</v>
      </c>
    </row>
    <row r="1566" spans="1:18" ht="43.2" x14ac:dyDescent="0.55000000000000004">
      <c r="A1566">
        <v>1564</v>
      </c>
      <c r="B1566" s="3" t="s">
        <v>1565</v>
      </c>
      <c r="C1566" s="3" t="s">
        <v>5674</v>
      </c>
      <c r="D1566" s="10">
        <v>10000</v>
      </c>
      <c r="E1566" s="12">
        <v>10</v>
      </c>
      <c r="F1566" s="14">
        <f>Table1[[#This Row],[pledged]]/Table1[[#This Row],[goal]]*100</f>
        <v>0.1</v>
      </c>
      <c r="G1566" t="s">
        <v>8219</v>
      </c>
      <c r="H1566" t="s">
        <v>8223</v>
      </c>
      <c r="I1566" t="s">
        <v>8245</v>
      </c>
      <c r="J1566">
        <v>1432843500</v>
      </c>
      <c r="K1566">
        <v>1430124509</v>
      </c>
      <c r="L1566">
        <f>Table1[[#This Row],[launched_at]]/86400</f>
        <v>16552.367002314815</v>
      </c>
      <c r="M1566" s="5" t="str">
        <f>TEXT(Table1[[#This Row],[div/86400]],"yyyy/mm/dd")</f>
        <v>1945/04/25</v>
      </c>
      <c r="N1566" s="5">
        <f>Table1[[#This Row],[change to date]]+DATE(1970,1,1)</f>
        <v>42121</v>
      </c>
      <c r="O1566" t="b">
        <v>0</v>
      </c>
      <c r="P1566">
        <v>1</v>
      </c>
      <c r="Q1566" t="b">
        <v>0</v>
      </c>
      <c r="R1566" t="s">
        <v>8288</v>
      </c>
    </row>
    <row r="1567" spans="1:18" ht="43.2" x14ac:dyDescent="0.55000000000000004">
      <c r="A1567">
        <v>1565</v>
      </c>
      <c r="B1567" s="3" t="s">
        <v>1566</v>
      </c>
      <c r="C1567" s="3" t="s">
        <v>5675</v>
      </c>
      <c r="D1567" s="10">
        <v>4000</v>
      </c>
      <c r="E1567" s="12">
        <v>100</v>
      </c>
      <c r="F1567" s="14">
        <f>Table1[[#This Row],[pledged]]/Table1[[#This Row],[goal]]*100</f>
        <v>2.5</v>
      </c>
      <c r="G1567" t="s">
        <v>8219</v>
      </c>
      <c r="H1567" t="s">
        <v>8223</v>
      </c>
      <c r="I1567" t="s">
        <v>8245</v>
      </c>
      <c r="J1567">
        <v>1307554261</v>
      </c>
      <c r="K1567">
        <v>1304962261</v>
      </c>
      <c r="L1567">
        <f>Table1[[#This Row],[launched_at]]/86400</f>
        <v>15103.729872685186</v>
      </c>
      <c r="M1567" s="5" t="str">
        <f>TEXT(Table1[[#This Row],[div/86400]],"yyyy/mm/dd")</f>
        <v>1941/05/07</v>
      </c>
      <c r="N1567" s="5">
        <f>Table1[[#This Row],[change to date]]+DATE(1970,1,1)</f>
        <v>40672</v>
      </c>
      <c r="O1567" t="b">
        <v>0</v>
      </c>
      <c r="P1567">
        <v>1</v>
      </c>
      <c r="Q1567" t="b">
        <v>0</v>
      </c>
      <c r="R1567" t="s">
        <v>8288</v>
      </c>
    </row>
    <row r="1568" spans="1:18" ht="28.8" x14ac:dyDescent="0.55000000000000004">
      <c r="A1568">
        <v>1566</v>
      </c>
      <c r="B1568" s="3" t="s">
        <v>1567</v>
      </c>
      <c r="C1568" s="3" t="s">
        <v>5676</v>
      </c>
      <c r="D1568" s="10">
        <v>30000</v>
      </c>
      <c r="E1568" s="12">
        <v>6375</v>
      </c>
      <c r="F1568" s="14">
        <f>Table1[[#This Row],[pledged]]/Table1[[#This Row],[goal]]*100</f>
        <v>21.25</v>
      </c>
      <c r="G1568" t="s">
        <v>8219</v>
      </c>
      <c r="H1568" t="s">
        <v>8223</v>
      </c>
      <c r="I1568" t="s">
        <v>8245</v>
      </c>
      <c r="J1568">
        <v>1469656800</v>
      </c>
      <c r="K1568">
        <v>1467151204</v>
      </c>
      <c r="L1568">
        <f>Table1[[#This Row],[launched_at]]/86400</f>
        <v>16980.916712962964</v>
      </c>
      <c r="M1568" s="5" t="str">
        <f>TEXT(Table1[[#This Row],[div/86400]],"yyyy/mm/dd")</f>
        <v>1946/06/27</v>
      </c>
      <c r="N1568" s="5">
        <f>Table1[[#This Row],[change to date]]+DATE(1970,1,1)</f>
        <v>42549</v>
      </c>
      <c r="O1568" t="b">
        <v>0</v>
      </c>
      <c r="P1568">
        <v>59</v>
      </c>
      <c r="Q1568" t="b">
        <v>0</v>
      </c>
      <c r="R1568" t="s">
        <v>8288</v>
      </c>
    </row>
    <row r="1569" spans="1:18" ht="43.2" x14ac:dyDescent="0.55000000000000004">
      <c r="A1569">
        <v>1567</v>
      </c>
      <c r="B1569" s="3" t="s">
        <v>1568</v>
      </c>
      <c r="C1569" s="3" t="s">
        <v>5677</v>
      </c>
      <c r="D1569" s="10">
        <v>8500</v>
      </c>
      <c r="E1569" s="12">
        <v>350</v>
      </c>
      <c r="F1569" s="14">
        <f>Table1[[#This Row],[pledged]]/Table1[[#This Row],[goal]]*100</f>
        <v>4.117647058823529</v>
      </c>
      <c r="G1569" t="s">
        <v>8219</v>
      </c>
      <c r="H1569" t="s">
        <v>8223</v>
      </c>
      <c r="I1569" t="s">
        <v>8245</v>
      </c>
      <c r="J1569">
        <v>1392595200</v>
      </c>
      <c r="K1569">
        <v>1391293745</v>
      </c>
      <c r="L1569">
        <f>Table1[[#This Row],[launched_at]]/86400</f>
        <v>16102.936863425926</v>
      </c>
      <c r="M1569" s="5" t="str">
        <f>TEXT(Table1[[#This Row],[div/86400]],"yyyy/mm/dd")</f>
        <v>1944/01/31</v>
      </c>
      <c r="N1569" s="5">
        <f>Table1[[#This Row],[change to date]]+DATE(1970,1,1)</f>
        <v>41671</v>
      </c>
      <c r="O1569" t="b">
        <v>0</v>
      </c>
      <c r="P1569">
        <v>13</v>
      </c>
      <c r="Q1569" t="b">
        <v>0</v>
      </c>
      <c r="R1569" t="s">
        <v>8288</v>
      </c>
    </row>
    <row r="1570" spans="1:18" ht="43.2" x14ac:dyDescent="0.55000000000000004">
      <c r="A1570">
        <v>1568</v>
      </c>
      <c r="B1570" s="3" t="s">
        <v>1569</v>
      </c>
      <c r="C1570" s="3" t="s">
        <v>5678</v>
      </c>
      <c r="D1570" s="10">
        <v>25000</v>
      </c>
      <c r="E1570" s="12">
        <v>3410</v>
      </c>
      <c r="F1570" s="14">
        <f>Table1[[#This Row],[pledged]]/Table1[[#This Row],[goal]]*100</f>
        <v>13.639999999999999</v>
      </c>
      <c r="G1570" t="s">
        <v>8219</v>
      </c>
      <c r="H1570" t="s">
        <v>8223</v>
      </c>
      <c r="I1570" t="s">
        <v>8245</v>
      </c>
      <c r="J1570">
        <v>1419384585</v>
      </c>
      <c r="K1570">
        <v>1416360585</v>
      </c>
      <c r="L1570">
        <f>Table1[[#This Row],[launched_at]]/86400</f>
        <v>16393.062326388888</v>
      </c>
      <c r="M1570" s="5" t="str">
        <f>TEXT(Table1[[#This Row],[div/86400]],"yyyy/mm/dd")</f>
        <v>1944/11/17</v>
      </c>
      <c r="N1570" s="5">
        <f>Table1[[#This Row],[change to date]]+DATE(1970,1,1)</f>
        <v>41962</v>
      </c>
      <c r="O1570" t="b">
        <v>0</v>
      </c>
      <c r="P1570">
        <v>22</v>
      </c>
      <c r="Q1570" t="b">
        <v>0</v>
      </c>
      <c r="R1570" t="s">
        <v>8288</v>
      </c>
    </row>
    <row r="1571" spans="1:18" x14ac:dyDescent="0.55000000000000004">
      <c r="A1571">
        <v>1569</v>
      </c>
      <c r="B1571" s="3" t="s">
        <v>1570</v>
      </c>
      <c r="C1571" s="3" t="s">
        <v>5679</v>
      </c>
      <c r="D1571" s="10">
        <v>30000</v>
      </c>
      <c r="E1571" s="12">
        <v>0</v>
      </c>
      <c r="F1571" s="14">
        <f>Table1[[#This Row],[pledged]]/Table1[[#This Row],[goal]]*100</f>
        <v>0</v>
      </c>
      <c r="G1571" t="s">
        <v>8219</v>
      </c>
      <c r="H1571" t="s">
        <v>8223</v>
      </c>
      <c r="I1571" t="s">
        <v>8245</v>
      </c>
      <c r="J1571">
        <v>1369498714</v>
      </c>
      <c r="K1571">
        <v>1366906714</v>
      </c>
      <c r="L1571">
        <f>Table1[[#This Row],[launched_at]]/86400</f>
        <v>15820.679560185185</v>
      </c>
      <c r="M1571" s="5" t="str">
        <f>TEXT(Table1[[#This Row],[div/86400]],"yyyy/mm/dd")</f>
        <v>1943/04/24</v>
      </c>
      <c r="N1571" s="5">
        <f>Table1[[#This Row],[change to date]]+DATE(1970,1,1)</f>
        <v>41389</v>
      </c>
      <c r="O1571" t="b">
        <v>0</v>
      </c>
      <c r="P1571">
        <v>0</v>
      </c>
      <c r="Q1571" t="b">
        <v>0</v>
      </c>
      <c r="R1571" t="s">
        <v>8288</v>
      </c>
    </row>
    <row r="1572" spans="1:18" ht="28.8" x14ac:dyDescent="0.55000000000000004">
      <c r="A1572">
        <v>1570</v>
      </c>
      <c r="B1572" s="3" t="s">
        <v>1571</v>
      </c>
      <c r="C1572" s="3" t="s">
        <v>5680</v>
      </c>
      <c r="D1572" s="10">
        <v>6000</v>
      </c>
      <c r="E1572" s="12">
        <v>2484</v>
      </c>
      <c r="F1572" s="14">
        <f>Table1[[#This Row],[pledged]]/Table1[[#This Row],[goal]]*100</f>
        <v>41.4</v>
      </c>
      <c r="G1572" t="s">
        <v>8219</v>
      </c>
      <c r="H1572" t="s">
        <v>8223</v>
      </c>
      <c r="I1572" t="s">
        <v>8245</v>
      </c>
      <c r="J1572">
        <v>1460140282</v>
      </c>
      <c r="K1572">
        <v>1457551882</v>
      </c>
      <c r="L1572">
        <f>Table1[[#This Row],[launched_at]]/86400</f>
        <v>16869.813449074074</v>
      </c>
      <c r="M1572" s="5" t="str">
        <f>TEXT(Table1[[#This Row],[div/86400]],"yyyy/mm/dd")</f>
        <v>1946/03/08</v>
      </c>
      <c r="N1572" s="5">
        <f>Table1[[#This Row],[change to date]]+DATE(1970,1,1)</f>
        <v>42438</v>
      </c>
      <c r="O1572" t="b">
        <v>0</v>
      </c>
      <c r="P1572">
        <v>52</v>
      </c>
      <c r="Q1572" t="b">
        <v>0</v>
      </c>
      <c r="R1572" t="s">
        <v>8288</v>
      </c>
    </row>
    <row r="1573" spans="1:18" ht="43.2" x14ac:dyDescent="0.55000000000000004">
      <c r="A1573">
        <v>1571</v>
      </c>
      <c r="B1573" s="3" t="s">
        <v>1572</v>
      </c>
      <c r="C1573" s="3" t="s">
        <v>5681</v>
      </c>
      <c r="D1573" s="10">
        <v>12100</v>
      </c>
      <c r="E1573" s="12">
        <v>80</v>
      </c>
      <c r="F1573" s="14">
        <f>Table1[[#This Row],[pledged]]/Table1[[#This Row],[goal]]*100</f>
        <v>0.66115702479338845</v>
      </c>
      <c r="G1573" t="s">
        <v>8219</v>
      </c>
      <c r="H1573" t="s">
        <v>8224</v>
      </c>
      <c r="I1573" t="s">
        <v>8246</v>
      </c>
      <c r="J1573">
        <v>1434738483</v>
      </c>
      <c r="K1573">
        <v>1432146483</v>
      </c>
      <c r="L1573">
        <f>Table1[[#This Row],[launched_at]]/86400</f>
        <v>16575.769479166665</v>
      </c>
      <c r="M1573" s="5" t="str">
        <f>TEXT(Table1[[#This Row],[div/86400]],"yyyy/mm/dd")</f>
        <v>1945/05/18</v>
      </c>
      <c r="N1573" s="5">
        <f>Table1[[#This Row],[change to date]]+DATE(1970,1,1)</f>
        <v>42144</v>
      </c>
      <c r="O1573" t="b">
        <v>0</v>
      </c>
      <c r="P1573">
        <v>4</v>
      </c>
      <c r="Q1573" t="b">
        <v>0</v>
      </c>
      <c r="R1573" t="s">
        <v>8288</v>
      </c>
    </row>
    <row r="1574" spans="1:18" ht="43.2" x14ac:dyDescent="0.55000000000000004">
      <c r="A1574">
        <v>1572</v>
      </c>
      <c r="B1574" s="3" t="s">
        <v>1573</v>
      </c>
      <c r="C1574" s="3" t="s">
        <v>5682</v>
      </c>
      <c r="D1574" s="10">
        <v>2500</v>
      </c>
      <c r="E1574" s="12">
        <v>125</v>
      </c>
      <c r="F1574" s="14">
        <f>Table1[[#This Row],[pledged]]/Table1[[#This Row],[goal]]*100</f>
        <v>5</v>
      </c>
      <c r="G1574" t="s">
        <v>8219</v>
      </c>
      <c r="H1574" t="s">
        <v>8224</v>
      </c>
      <c r="I1574" t="s">
        <v>8246</v>
      </c>
      <c r="J1574">
        <v>1456703940</v>
      </c>
      <c r="K1574">
        <v>1454546859</v>
      </c>
      <c r="L1574">
        <f>Table1[[#This Row],[launched_at]]/86400</f>
        <v>16835.033090277779</v>
      </c>
      <c r="M1574" s="5" t="str">
        <f>TEXT(Table1[[#This Row],[div/86400]],"yyyy/mm/dd")</f>
        <v>1946/02/02</v>
      </c>
      <c r="N1574" s="5">
        <f>Table1[[#This Row],[change to date]]+DATE(1970,1,1)</f>
        <v>42404</v>
      </c>
      <c r="O1574" t="b">
        <v>0</v>
      </c>
      <c r="P1574">
        <v>3</v>
      </c>
      <c r="Q1574" t="b">
        <v>0</v>
      </c>
      <c r="R1574" t="s">
        <v>8288</v>
      </c>
    </row>
    <row r="1575" spans="1:18" ht="43.2" x14ac:dyDescent="0.55000000000000004">
      <c r="A1575">
        <v>1573</v>
      </c>
      <c r="B1575" s="3" t="s">
        <v>1574</v>
      </c>
      <c r="C1575" s="3" t="s">
        <v>5683</v>
      </c>
      <c r="D1575" s="10">
        <v>9000</v>
      </c>
      <c r="E1575" s="12">
        <v>223</v>
      </c>
      <c r="F1575" s="14">
        <f>Table1[[#This Row],[pledged]]/Table1[[#This Row],[goal]]*100</f>
        <v>2.4777777777777779</v>
      </c>
      <c r="G1575" t="s">
        <v>8219</v>
      </c>
      <c r="H1575" t="s">
        <v>8228</v>
      </c>
      <c r="I1575" t="s">
        <v>8250</v>
      </c>
      <c r="J1575">
        <v>1491019140</v>
      </c>
      <c r="K1575">
        <v>1487548802</v>
      </c>
      <c r="L1575">
        <f>Table1[[#This Row],[launched_at]]/86400</f>
        <v>17217.00002314815</v>
      </c>
      <c r="M1575" s="5" t="str">
        <f>TEXT(Table1[[#This Row],[div/86400]],"yyyy/mm/dd")</f>
        <v>1947/02/19</v>
      </c>
      <c r="N1575" s="5">
        <f>Table1[[#This Row],[change to date]]+DATE(1970,1,1)</f>
        <v>42786</v>
      </c>
      <c r="O1575" t="b">
        <v>0</v>
      </c>
      <c r="P1575">
        <v>3</v>
      </c>
      <c r="Q1575" t="b">
        <v>0</v>
      </c>
      <c r="R1575" t="s">
        <v>8288</v>
      </c>
    </row>
    <row r="1576" spans="1:18" ht="43.2" x14ac:dyDescent="0.55000000000000004">
      <c r="A1576">
        <v>1574</v>
      </c>
      <c r="B1576" s="3" t="s">
        <v>1575</v>
      </c>
      <c r="C1576" s="3" t="s">
        <v>5684</v>
      </c>
      <c r="D1576" s="10">
        <v>10000</v>
      </c>
      <c r="E1576" s="12">
        <v>506</v>
      </c>
      <c r="F1576" s="14">
        <f>Table1[[#This Row],[pledged]]/Table1[[#This Row],[goal]]*100</f>
        <v>5.0599999999999996</v>
      </c>
      <c r="G1576" t="s">
        <v>8219</v>
      </c>
      <c r="H1576" t="s">
        <v>8223</v>
      </c>
      <c r="I1576" t="s">
        <v>8245</v>
      </c>
      <c r="J1576">
        <v>1424211329</v>
      </c>
      <c r="K1576">
        <v>1421187329</v>
      </c>
      <c r="L1576">
        <f>Table1[[#This Row],[launched_at]]/86400</f>
        <v>16448.927418981482</v>
      </c>
      <c r="M1576" s="5" t="str">
        <f>TEXT(Table1[[#This Row],[div/86400]],"yyyy/mm/dd")</f>
        <v>1945/01/11</v>
      </c>
      <c r="N1576" s="5">
        <f>Table1[[#This Row],[change to date]]+DATE(1970,1,1)</f>
        <v>42017</v>
      </c>
      <c r="O1576" t="b">
        <v>0</v>
      </c>
      <c r="P1576">
        <v>6</v>
      </c>
      <c r="Q1576" t="b">
        <v>0</v>
      </c>
      <c r="R1576" t="s">
        <v>8288</v>
      </c>
    </row>
    <row r="1577" spans="1:18" ht="43.2" x14ac:dyDescent="0.55000000000000004">
      <c r="A1577">
        <v>1575</v>
      </c>
      <c r="B1577" s="3" t="s">
        <v>1576</v>
      </c>
      <c r="C1577" s="3" t="s">
        <v>5685</v>
      </c>
      <c r="D1577" s="10">
        <v>10000</v>
      </c>
      <c r="E1577" s="12">
        <v>2291</v>
      </c>
      <c r="F1577" s="14">
        <f>Table1[[#This Row],[pledged]]/Table1[[#This Row],[goal]]*100</f>
        <v>22.91</v>
      </c>
      <c r="G1577" t="s">
        <v>8219</v>
      </c>
      <c r="H1577" t="s">
        <v>8223</v>
      </c>
      <c r="I1577" t="s">
        <v>8245</v>
      </c>
      <c r="J1577">
        <v>1404909296</v>
      </c>
      <c r="K1577">
        <v>1402317296</v>
      </c>
      <c r="L1577">
        <f>Table1[[#This Row],[launched_at]]/86400</f>
        <v>16230.524259259259</v>
      </c>
      <c r="M1577" s="5" t="str">
        <f>TEXT(Table1[[#This Row],[div/86400]],"yyyy/mm/dd")</f>
        <v>1944/06/07</v>
      </c>
      <c r="N1577" s="5">
        <f>Table1[[#This Row],[change to date]]+DATE(1970,1,1)</f>
        <v>41799</v>
      </c>
      <c r="O1577" t="b">
        <v>0</v>
      </c>
      <c r="P1577">
        <v>35</v>
      </c>
      <c r="Q1577" t="b">
        <v>0</v>
      </c>
      <c r="R1577" t="s">
        <v>8288</v>
      </c>
    </row>
    <row r="1578" spans="1:18" ht="28.8" x14ac:dyDescent="0.55000000000000004">
      <c r="A1578">
        <v>1576</v>
      </c>
      <c r="B1578" s="3" t="s">
        <v>1577</v>
      </c>
      <c r="C1578" s="3" t="s">
        <v>5686</v>
      </c>
      <c r="D1578" s="10">
        <v>5000</v>
      </c>
      <c r="E1578" s="12">
        <v>650</v>
      </c>
      <c r="F1578" s="14">
        <f>Table1[[#This Row],[pledged]]/Table1[[#This Row],[goal]]*100</f>
        <v>13</v>
      </c>
      <c r="G1578" t="s">
        <v>8219</v>
      </c>
      <c r="H1578" t="s">
        <v>8223</v>
      </c>
      <c r="I1578" t="s">
        <v>8245</v>
      </c>
      <c r="J1578">
        <v>1435698368</v>
      </c>
      <c r="K1578">
        <v>1431810368</v>
      </c>
      <c r="L1578">
        <f>Table1[[#This Row],[launched_at]]/86400</f>
        <v>16571.879259259258</v>
      </c>
      <c r="M1578" s="5" t="str">
        <f>TEXT(Table1[[#This Row],[div/86400]],"yyyy/mm/dd")</f>
        <v>1945/05/14</v>
      </c>
      <c r="N1578" s="5">
        <f>Table1[[#This Row],[change to date]]+DATE(1970,1,1)</f>
        <v>42140</v>
      </c>
      <c r="O1578" t="b">
        <v>0</v>
      </c>
      <c r="P1578">
        <v>10</v>
      </c>
      <c r="Q1578" t="b">
        <v>0</v>
      </c>
      <c r="R1578" t="s">
        <v>8288</v>
      </c>
    </row>
    <row r="1579" spans="1:18" ht="43.2" x14ac:dyDescent="0.55000000000000004">
      <c r="A1579">
        <v>1577</v>
      </c>
      <c r="B1579" s="3" t="s">
        <v>1578</v>
      </c>
      <c r="C1579" s="3" t="s">
        <v>5687</v>
      </c>
      <c r="D1579" s="10">
        <v>10000</v>
      </c>
      <c r="E1579" s="12">
        <v>55</v>
      </c>
      <c r="F1579" s="14">
        <f>Table1[[#This Row],[pledged]]/Table1[[#This Row],[goal]]*100</f>
        <v>0.54999999999999993</v>
      </c>
      <c r="G1579" t="s">
        <v>8219</v>
      </c>
      <c r="H1579" t="s">
        <v>8223</v>
      </c>
      <c r="I1579" t="s">
        <v>8245</v>
      </c>
      <c r="J1579">
        <v>1343161248</v>
      </c>
      <c r="K1579">
        <v>1337977248</v>
      </c>
      <c r="L1579">
        <f>Table1[[#This Row],[launched_at]]/86400</f>
        <v>15485.847777777777</v>
      </c>
      <c r="M1579" s="5" t="str">
        <f>TEXT(Table1[[#This Row],[div/86400]],"yyyy/mm/dd")</f>
        <v>1942/05/24</v>
      </c>
      <c r="N1579" s="5">
        <f>Table1[[#This Row],[change to date]]+DATE(1970,1,1)</f>
        <v>41054</v>
      </c>
      <c r="O1579" t="b">
        <v>0</v>
      </c>
      <c r="P1579">
        <v>2</v>
      </c>
      <c r="Q1579" t="b">
        <v>0</v>
      </c>
      <c r="R1579" t="s">
        <v>8288</v>
      </c>
    </row>
    <row r="1580" spans="1:18" ht="43.2" x14ac:dyDescent="0.55000000000000004">
      <c r="A1580">
        <v>1578</v>
      </c>
      <c r="B1580" s="3" t="s">
        <v>1579</v>
      </c>
      <c r="C1580" s="3" t="s">
        <v>5688</v>
      </c>
      <c r="D1580" s="10">
        <v>1897</v>
      </c>
      <c r="E1580" s="12">
        <v>205</v>
      </c>
      <c r="F1580" s="14">
        <f>Table1[[#This Row],[pledged]]/Table1[[#This Row],[goal]]*100</f>
        <v>10.806536636794938</v>
      </c>
      <c r="G1580" t="s">
        <v>8219</v>
      </c>
      <c r="H1580" t="s">
        <v>8223</v>
      </c>
      <c r="I1580" t="s">
        <v>8245</v>
      </c>
      <c r="J1580">
        <v>1283392800</v>
      </c>
      <c r="K1580">
        <v>1281317691</v>
      </c>
      <c r="L1580">
        <f>Table1[[#This Row],[launched_at]]/86400</f>
        <v>14830.065868055555</v>
      </c>
      <c r="M1580" s="5" t="str">
        <f>TEXT(Table1[[#This Row],[div/86400]],"yyyy/mm/dd")</f>
        <v>1940/08/07</v>
      </c>
      <c r="N1580" s="5">
        <f>Table1[[#This Row],[change to date]]+DATE(1970,1,1)</f>
        <v>40399</v>
      </c>
      <c r="O1580" t="b">
        <v>0</v>
      </c>
      <c r="P1580">
        <v>4</v>
      </c>
      <c r="Q1580" t="b">
        <v>0</v>
      </c>
      <c r="R1580" t="s">
        <v>8288</v>
      </c>
    </row>
    <row r="1581" spans="1:18" ht="28.8" x14ac:dyDescent="0.55000000000000004">
      <c r="A1581">
        <v>1579</v>
      </c>
      <c r="B1581" s="3" t="s">
        <v>1580</v>
      </c>
      <c r="C1581" s="3" t="s">
        <v>5689</v>
      </c>
      <c r="D1581" s="10">
        <v>3333</v>
      </c>
      <c r="E1581" s="12">
        <v>28</v>
      </c>
      <c r="F1581" s="14">
        <f>Table1[[#This Row],[pledged]]/Table1[[#This Row],[goal]]*100</f>
        <v>0.84008400840084008</v>
      </c>
      <c r="G1581" t="s">
        <v>8219</v>
      </c>
      <c r="H1581" t="s">
        <v>8223</v>
      </c>
      <c r="I1581" t="s">
        <v>8245</v>
      </c>
      <c r="J1581">
        <v>1377734091</v>
      </c>
      <c r="K1581">
        <v>1374882891</v>
      </c>
      <c r="L1581">
        <f>Table1[[#This Row],[launched_at]]/86400</f>
        <v>15912.996423611112</v>
      </c>
      <c r="M1581" s="5" t="str">
        <f>TEXT(Table1[[#This Row],[div/86400]],"yyyy/mm/dd")</f>
        <v>1943/07/25</v>
      </c>
      <c r="N1581" s="5">
        <f>Table1[[#This Row],[change to date]]+DATE(1970,1,1)</f>
        <v>41481</v>
      </c>
      <c r="O1581" t="b">
        <v>0</v>
      </c>
      <c r="P1581">
        <v>2</v>
      </c>
      <c r="Q1581" t="b">
        <v>0</v>
      </c>
      <c r="R1581" t="s">
        <v>8288</v>
      </c>
    </row>
    <row r="1582" spans="1:18" ht="43.2" x14ac:dyDescent="0.55000000000000004">
      <c r="A1582">
        <v>1580</v>
      </c>
      <c r="B1582" s="3" t="s">
        <v>1581</v>
      </c>
      <c r="C1582" s="3" t="s">
        <v>5690</v>
      </c>
      <c r="D1582" s="10">
        <v>1750</v>
      </c>
      <c r="E1582" s="12">
        <v>0</v>
      </c>
      <c r="F1582" s="14">
        <f>Table1[[#This Row],[pledged]]/Table1[[#This Row],[goal]]*100</f>
        <v>0</v>
      </c>
      <c r="G1582" t="s">
        <v>8219</v>
      </c>
      <c r="H1582" t="s">
        <v>8223</v>
      </c>
      <c r="I1582" t="s">
        <v>8245</v>
      </c>
      <c r="J1582">
        <v>1337562726</v>
      </c>
      <c r="K1582">
        <v>1332378726</v>
      </c>
      <c r="L1582">
        <f>Table1[[#This Row],[launched_at]]/86400</f>
        <v>15421.050069444444</v>
      </c>
      <c r="M1582" s="5" t="str">
        <f>TEXT(Table1[[#This Row],[div/86400]],"yyyy/mm/dd")</f>
        <v>1942/03/21</v>
      </c>
      <c r="N1582" s="5">
        <f>Table1[[#This Row],[change to date]]+DATE(1970,1,1)</f>
        <v>40990</v>
      </c>
      <c r="O1582" t="b">
        <v>0</v>
      </c>
      <c r="P1582">
        <v>0</v>
      </c>
      <c r="Q1582" t="b">
        <v>0</v>
      </c>
      <c r="R1582" t="s">
        <v>8288</v>
      </c>
    </row>
    <row r="1583" spans="1:18" ht="43.2" x14ac:dyDescent="0.55000000000000004">
      <c r="A1583">
        <v>1581</v>
      </c>
      <c r="B1583" s="3" t="s">
        <v>1582</v>
      </c>
      <c r="C1583" s="3" t="s">
        <v>5691</v>
      </c>
      <c r="D1583" s="10">
        <v>1000</v>
      </c>
      <c r="E1583" s="12">
        <v>5</v>
      </c>
      <c r="F1583" s="14">
        <f>Table1[[#This Row],[pledged]]/Table1[[#This Row],[goal]]*100</f>
        <v>0.5</v>
      </c>
      <c r="G1583" t="s">
        <v>8220</v>
      </c>
      <c r="H1583" t="s">
        <v>8224</v>
      </c>
      <c r="I1583" t="s">
        <v>8246</v>
      </c>
      <c r="J1583">
        <v>1450521990</v>
      </c>
      <c r="K1583">
        <v>1447757190</v>
      </c>
      <c r="L1583">
        <f>Table1[[#This Row],[launched_at]]/86400</f>
        <v>16756.448958333334</v>
      </c>
      <c r="M1583" s="5" t="str">
        <f>TEXT(Table1[[#This Row],[div/86400]],"yyyy/mm/dd")</f>
        <v>1945/11/15</v>
      </c>
      <c r="N1583" s="5">
        <f>Table1[[#This Row],[change to date]]+DATE(1970,1,1)</f>
        <v>42325</v>
      </c>
      <c r="O1583" t="b">
        <v>0</v>
      </c>
      <c r="P1583">
        <v>1</v>
      </c>
      <c r="Q1583" t="b">
        <v>0</v>
      </c>
      <c r="R1583" t="s">
        <v>8289</v>
      </c>
    </row>
    <row r="1584" spans="1:18" ht="28.8" x14ac:dyDescent="0.55000000000000004">
      <c r="A1584">
        <v>1582</v>
      </c>
      <c r="B1584" s="3" t="s">
        <v>1583</v>
      </c>
      <c r="C1584" s="3" t="s">
        <v>5692</v>
      </c>
      <c r="D1584" s="10">
        <v>1000</v>
      </c>
      <c r="E1584" s="12">
        <v>93</v>
      </c>
      <c r="F1584" s="14">
        <f>Table1[[#This Row],[pledged]]/Table1[[#This Row],[goal]]*100</f>
        <v>9.3000000000000007</v>
      </c>
      <c r="G1584" t="s">
        <v>8220</v>
      </c>
      <c r="H1584" t="s">
        <v>8223</v>
      </c>
      <c r="I1584" t="s">
        <v>8245</v>
      </c>
      <c r="J1584">
        <v>1445894400</v>
      </c>
      <c r="K1584">
        <v>1440961053</v>
      </c>
      <c r="L1584">
        <f>Table1[[#This Row],[launched_at]]/86400</f>
        <v>16677.789965277778</v>
      </c>
      <c r="M1584" s="5" t="str">
        <f>TEXT(Table1[[#This Row],[div/86400]],"yyyy/mm/dd")</f>
        <v>1945/08/28</v>
      </c>
      <c r="N1584" s="5">
        <f>Table1[[#This Row],[change to date]]+DATE(1970,1,1)</f>
        <v>42246</v>
      </c>
      <c r="O1584" t="b">
        <v>0</v>
      </c>
      <c r="P1584">
        <v>3</v>
      </c>
      <c r="Q1584" t="b">
        <v>0</v>
      </c>
      <c r="R1584" t="s">
        <v>8289</v>
      </c>
    </row>
    <row r="1585" spans="1:18" ht="43.2" x14ac:dyDescent="0.55000000000000004">
      <c r="A1585">
        <v>1583</v>
      </c>
      <c r="B1585" s="3" t="s">
        <v>1584</v>
      </c>
      <c r="C1585" s="3" t="s">
        <v>5693</v>
      </c>
      <c r="D1585" s="10">
        <v>20000</v>
      </c>
      <c r="E1585" s="12">
        <v>15</v>
      </c>
      <c r="F1585" s="14">
        <f>Table1[[#This Row],[pledged]]/Table1[[#This Row],[goal]]*100</f>
        <v>7.4999999999999997E-2</v>
      </c>
      <c r="G1585" t="s">
        <v>8220</v>
      </c>
      <c r="H1585" t="s">
        <v>8224</v>
      </c>
      <c r="I1585" t="s">
        <v>8246</v>
      </c>
      <c r="J1585">
        <v>1411681391</v>
      </c>
      <c r="K1585">
        <v>1409089391</v>
      </c>
      <c r="L1585">
        <f>Table1[[#This Row],[launched_at]]/86400</f>
        <v>16308.904988425926</v>
      </c>
      <c r="M1585" s="5" t="str">
        <f>TEXT(Table1[[#This Row],[div/86400]],"yyyy/mm/dd")</f>
        <v>1944/08/24</v>
      </c>
      <c r="N1585" s="5">
        <f>Table1[[#This Row],[change to date]]+DATE(1970,1,1)</f>
        <v>41877</v>
      </c>
      <c r="O1585" t="b">
        <v>0</v>
      </c>
      <c r="P1585">
        <v>1</v>
      </c>
      <c r="Q1585" t="b">
        <v>0</v>
      </c>
      <c r="R1585" t="s">
        <v>8289</v>
      </c>
    </row>
    <row r="1586" spans="1:18" ht="43.2" x14ac:dyDescent="0.55000000000000004">
      <c r="A1586">
        <v>1584</v>
      </c>
      <c r="B1586" s="3" t="s">
        <v>1585</v>
      </c>
      <c r="C1586" s="3" t="s">
        <v>5694</v>
      </c>
      <c r="D1586" s="10">
        <v>1200</v>
      </c>
      <c r="E1586" s="12">
        <v>0</v>
      </c>
      <c r="F1586" s="14">
        <f>Table1[[#This Row],[pledged]]/Table1[[#This Row],[goal]]*100</f>
        <v>0</v>
      </c>
      <c r="G1586" t="s">
        <v>8220</v>
      </c>
      <c r="H1586" t="s">
        <v>8223</v>
      </c>
      <c r="I1586" t="s">
        <v>8245</v>
      </c>
      <c r="J1586">
        <v>1401464101</v>
      </c>
      <c r="K1586">
        <v>1400600101</v>
      </c>
      <c r="L1586">
        <f>Table1[[#This Row],[launched_at]]/86400</f>
        <v>16210.64931712963</v>
      </c>
      <c r="M1586" s="5" t="str">
        <f>TEXT(Table1[[#This Row],[div/86400]],"yyyy/mm/dd")</f>
        <v>1944/05/18</v>
      </c>
      <c r="N1586" s="5">
        <f>Table1[[#This Row],[change to date]]+DATE(1970,1,1)</f>
        <v>41779</v>
      </c>
      <c r="O1586" t="b">
        <v>0</v>
      </c>
      <c r="P1586">
        <v>0</v>
      </c>
      <c r="Q1586" t="b">
        <v>0</v>
      </c>
      <c r="R1586" t="s">
        <v>8289</v>
      </c>
    </row>
    <row r="1587" spans="1:18" ht="43.2" x14ac:dyDescent="0.55000000000000004">
      <c r="A1587">
        <v>1585</v>
      </c>
      <c r="B1587" s="3" t="s">
        <v>1586</v>
      </c>
      <c r="C1587" s="3" t="s">
        <v>5695</v>
      </c>
      <c r="D1587" s="10">
        <v>2000</v>
      </c>
      <c r="E1587" s="12">
        <v>1580</v>
      </c>
      <c r="F1587" s="14">
        <f>Table1[[#This Row],[pledged]]/Table1[[#This Row],[goal]]*100</f>
        <v>79</v>
      </c>
      <c r="G1587" t="s">
        <v>8220</v>
      </c>
      <c r="H1587" t="s">
        <v>8228</v>
      </c>
      <c r="I1587" t="s">
        <v>8250</v>
      </c>
      <c r="J1587">
        <v>1482663600</v>
      </c>
      <c r="K1587">
        <v>1480800568</v>
      </c>
      <c r="L1587">
        <f>Table1[[#This Row],[launched_at]]/86400</f>
        <v>17138.895462962962</v>
      </c>
      <c r="M1587" s="5" t="str">
        <f>TEXT(Table1[[#This Row],[div/86400]],"yyyy/mm/dd")</f>
        <v>1946/12/02</v>
      </c>
      <c r="N1587" s="5">
        <f>Table1[[#This Row],[change to date]]+DATE(1970,1,1)</f>
        <v>42707</v>
      </c>
      <c r="O1587" t="b">
        <v>0</v>
      </c>
      <c r="P1587">
        <v>12</v>
      </c>
      <c r="Q1587" t="b">
        <v>0</v>
      </c>
      <c r="R1587" t="s">
        <v>8289</v>
      </c>
    </row>
    <row r="1588" spans="1:18" ht="28.8" x14ac:dyDescent="0.55000000000000004">
      <c r="A1588">
        <v>1586</v>
      </c>
      <c r="B1588" s="3" t="s">
        <v>1587</v>
      </c>
      <c r="C1588" s="3" t="s">
        <v>5696</v>
      </c>
      <c r="D1588" s="10">
        <v>1500</v>
      </c>
      <c r="E1588" s="12">
        <v>0</v>
      </c>
      <c r="F1588" s="14">
        <f>Table1[[#This Row],[pledged]]/Table1[[#This Row],[goal]]*100</f>
        <v>0</v>
      </c>
      <c r="G1588" t="s">
        <v>8220</v>
      </c>
      <c r="H1588" t="s">
        <v>8223</v>
      </c>
      <c r="I1588" t="s">
        <v>8245</v>
      </c>
      <c r="J1588">
        <v>1428197422</v>
      </c>
      <c r="K1588">
        <v>1425609022</v>
      </c>
      <c r="L1588">
        <f>Table1[[#This Row],[launched_at]]/86400</f>
        <v>16500.104421296295</v>
      </c>
      <c r="M1588" s="5" t="str">
        <f>TEXT(Table1[[#This Row],[div/86400]],"yyyy/mm/dd")</f>
        <v>1945/03/04</v>
      </c>
      <c r="N1588" s="5">
        <f>Table1[[#This Row],[change to date]]+DATE(1970,1,1)</f>
        <v>42069</v>
      </c>
      <c r="O1588" t="b">
        <v>0</v>
      </c>
      <c r="P1588">
        <v>0</v>
      </c>
      <c r="Q1588" t="b">
        <v>0</v>
      </c>
      <c r="R1588" t="s">
        <v>8289</v>
      </c>
    </row>
    <row r="1589" spans="1:18" ht="43.2" x14ac:dyDescent="0.55000000000000004">
      <c r="A1589">
        <v>1587</v>
      </c>
      <c r="B1589" s="3" t="s">
        <v>1588</v>
      </c>
      <c r="C1589" s="3" t="s">
        <v>5697</v>
      </c>
      <c r="D1589" s="10">
        <v>7500</v>
      </c>
      <c r="E1589" s="12">
        <v>1</v>
      </c>
      <c r="F1589" s="14">
        <f>Table1[[#This Row],[pledged]]/Table1[[#This Row],[goal]]*100</f>
        <v>1.3333333333333334E-2</v>
      </c>
      <c r="G1589" t="s">
        <v>8220</v>
      </c>
      <c r="H1589" t="s">
        <v>8223</v>
      </c>
      <c r="I1589" t="s">
        <v>8245</v>
      </c>
      <c r="J1589">
        <v>1418510965</v>
      </c>
      <c r="K1589">
        <v>1415918965</v>
      </c>
      <c r="L1589">
        <f>Table1[[#This Row],[launched_at]]/86400</f>
        <v>16387.950983796298</v>
      </c>
      <c r="M1589" s="5" t="str">
        <f>TEXT(Table1[[#This Row],[div/86400]],"yyyy/mm/dd")</f>
        <v>1944/11/11</v>
      </c>
      <c r="N1589" s="5">
        <f>Table1[[#This Row],[change to date]]+DATE(1970,1,1)</f>
        <v>41956</v>
      </c>
      <c r="O1589" t="b">
        <v>0</v>
      </c>
      <c r="P1589">
        <v>1</v>
      </c>
      <c r="Q1589" t="b">
        <v>0</v>
      </c>
      <c r="R1589" t="s">
        <v>8289</v>
      </c>
    </row>
    <row r="1590" spans="1:18" ht="28.8" x14ac:dyDescent="0.55000000000000004">
      <c r="A1590">
        <v>1588</v>
      </c>
      <c r="B1590" s="3" t="s">
        <v>1589</v>
      </c>
      <c r="C1590" s="3" t="s">
        <v>5698</v>
      </c>
      <c r="D1590" s="10">
        <v>516</v>
      </c>
      <c r="E1590" s="12">
        <v>0</v>
      </c>
      <c r="F1590" s="14">
        <f>Table1[[#This Row],[pledged]]/Table1[[#This Row],[goal]]*100</f>
        <v>0</v>
      </c>
      <c r="G1590" t="s">
        <v>8220</v>
      </c>
      <c r="H1590" t="s">
        <v>8223</v>
      </c>
      <c r="I1590" t="s">
        <v>8245</v>
      </c>
      <c r="J1590">
        <v>1422735120</v>
      </c>
      <c r="K1590">
        <v>1420091999</v>
      </c>
      <c r="L1590">
        <f>Table1[[#This Row],[launched_at]]/86400</f>
        <v>16436.249988425927</v>
      </c>
      <c r="M1590" s="5" t="str">
        <f>TEXT(Table1[[#This Row],[div/86400]],"yyyy/mm/dd")</f>
        <v>1944/12/30</v>
      </c>
      <c r="N1590" s="5">
        <f>Table1[[#This Row],[change to date]]+DATE(1970,1,1)</f>
        <v>42005</v>
      </c>
      <c r="O1590" t="b">
        <v>0</v>
      </c>
      <c r="P1590">
        <v>0</v>
      </c>
      <c r="Q1590" t="b">
        <v>0</v>
      </c>
      <c r="R1590" t="s">
        <v>8289</v>
      </c>
    </row>
    <row r="1591" spans="1:18" ht="28.8" x14ac:dyDescent="0.55000000000000004">
      <c r="A1591">
        <v>1589</v>
      </c>
      <c r="B1591" s="3" t="s">
        <v>1590</v>
      </c>
      <c r="C1591" s="3" t="s">
        <v>5699</v>
      </c>
      <c r="D1591" s="10">
        <v>1200</v>
      </c>
      <c r="E1591" s="12">
        <v>0</v>
      </c>
      <c r="F1591" s="14">
        <f>Table1[[#This Row],[pledged]]/Table1[[#This Row],[goal]]*100</f>
        <v>0</v>
      </c>
      <c r="G1591" t="s">
        <v>8220</v>
      </c>
      <c r="H1591" t="s">
        <v>8223</v>
      </c>
      <c r="I1591" t="s">
        <v>8245</v>
      </c>
      <c r="J1591">
        <v>1444433886</v>
      </c>
      <c r="K1591">
        <v>1441841886</v>
      </c>
      <c r="L1591">
        <f>Table1[[#This Row],[launched_at]]/86400</f>
        <v>16687.984791666666</v>
      </c>
      <c r="M1591" s="5" t="str">
        <f>TEXT(Table1[[#This Row],[div/86400]],"yyyy/mm/dd")</f>
        <v>1945/09/07</v>
      </c>
      <c r="N1591" s="5">
        <f>Table1[[#This Row],[change to date]]+DATE(1970,1,1)</f>
        <v>42256</v>
      </c>
      <c r="O1591" t="b">
        <v>0</v>
      </c>
      <c r="P1591">
        <v>0</v>
      </c>
      <c r="Q1591" t="b">
        <v>0</v>
      </c>
      <c r="R1591" t="s">
        <v>8289</v>
      </c>
    </row>
    <row r="1592" spans="1:18" x14ac:dyDescent="0.55000000000000004">
      <c r="A1592">
        <v>1590</v>
      </c>
      <c r="B1592" s="3" t="s">
        <v>1591</v>
      </c>
      <c r="C1592" s="3" t="s">
        <v>5700</v>
      </c>
      <c r="D1592" s="10">
        <v>60000</v>
      </c>
      <c r="E1592" s="12">
        <v>1020</v>
      </c>
      <c r="F1592" s="14">
        <f>Table1[[#This Row],[pledged]]/Table1[[#This Row],[goal]]*100</f>
        <v>1.7000000000000002</v>
      </c>
      <c r="G1592" t="s">
        <v>8220</v>
      </c>
      <c r="H1592" t="s">
        <v>8236</v>
      </c>
      <c r="I1592" t="s">
        <v>8248</v>
      </c>
      <c r="J1592">
        <v>1443040464</v>
      </c>
      <c r="K1592">
        <v>1440448464</v>
      </c>
      <c r="L1592">
        <f>Table1[[#This Row],[launched_at]]/86400</f>
        <v>16671.857222222221</v>
      </c>
      <c r="M1592" s="5" t="str">
        <f>TEXT(Table1[[#This Row],[div/86400]],"yyyy/mm/dd")</f>
        <v>1945/08/22</v>
      </c>
      <c r="N1592" s="5">
        <f>Table1[[#This Row],[change to date]]+DATE(1970,1,1)</f>
        <v>42240</v>
      </c>
      <c r="O1592" t="b">
        <v>0</v>
      </c>
      <c r="P1592">
        <v>2</v>
      </c>
      <c r="Q1592" t="b">
        <v>0</v>
      </c>
      <c r="R1592" t="s">
        <v>8289</v>
      </c>
    </row>
    <row r="1593" spans="1:18" ht="43.2" x14ac:dyDescent="0.55000000000000004">
      <c r="A1593">
        <v>1591</v>
      </c>
      <c r="B1593" s="3" t="s">
        <v>1592</v>
      </c>
      <c r="C1593" s="3" t="s">
        <v>5701</v>
      </c>
      <c r="D1593" s="10">
        <v>14000</v>
      </c>
      <c r="E1593" s="12">
        <v>4092</v>
      </c>
      <c r="F1593" s="14">
        <f>Table1[[#This Row],[pledged]]/Table1[[#This Row],[goal]]*100</f>
        <v>29.228571428571428</v>
      </c>
      <c r="G1593" t="s">
        <v>8220</v>
      </c>
      <c r="H1593" t="s">
        <v>8224</v>
      </c>
      <c r="I1593" t="s">
        <v>8246</v>
      </c>
      <c r="J1593">
        <v>1459700741</v>
      </c>
      <c r="K1593">
        <v>1457112341</v>
      </c>
      <c r="L1593">
        <f>Table1[[#This Row],[launched_at]]/86400</f>
        <v>16864.72616898148</v>
      </c>
      <c r="M1593" s="5" t="str">
        <f>TEXT(Table1[[#This Row],[div/86400]],"yyyy/mm/dd")</f>
        <v>1946/03/03</v>
      </c>
      <c r="N1593" s="5">
        <f>Table1[[#This Row],[change to date]]+DATE(1970,1,1)</f>
        <v>42433</v>
      </c>
      <c r="O1593" t="b">
        <v>0</v>
      </c>
      <c r="P1593">
        <v>92</v>
      </c>
      <c r="Q1593" t="b">
        <v>0</v>
      </c>
      <c r="R1593" t="s">
        <v>8289</v>
      </c>
    </row>
    <row r="1594" spans="1:18" ht="28.8" x14ac:dyDescent="0.55000000000000004">
      <c r="A1594">
        <v>1592</v>
      </c>
      <c r="B1594" s="3" t="s">
        <v>1593</v>
      </c>
      <c r="C1594" s="3" t="s">
        <v>5702</v>
      </c>
      <c r="D1594" s="10">
        <v>25</v>
      </c>
      <c r="E1594" s="12">
        <v>0</v>
      </c>
      <c r="F1594" s="14">
        <f>Table1[[#This Row],[pledged]]/Table1[[#This Row],[goal]]*100</f>
        <v>0</v>
      </c>
      <c r="G1594" t="s">
        <v>8220</v>
      </c>
      <c r="H1594" t="s">
        <v>8223</v>
      </c>
      <c r="I1594" t="s">
        <v>8245</v>
      </c>
      <c r="J1594">
        <v>1427503485</v>
      </c>
      <c r="K1594">
        <v>1423619085</v>
      </c>
      <c r="L1594">
        <f>Table1[[#This Row],[launched_at]]/86400</f>
        <v>16477.072743055556</v>
      </c>
      <c r="M1594" s="5" t="str">
        <f>TEXT(Table1[[#This Row],[div/86400]],"yyyy/mm/dd")</f>
        <v>1945/02/09</v>
      </c>
      <c r="N1594" s="5">
        <f>Table1[[#This Row],[change to date]]+DATE(1970,1,1)</f>
        <v>42046</v>
      </c>
      <c r="O1594" t="b">
        <v>0</v>
      </c>
      <c r="P1594">
        <v>0</v>
      </c>
      <c r="Q1594" t="b">
        <v>0</v>
      </c>
      <c r="R1594" t="s">
        <v>8289</v>
      </c>
    </row>
    <row r="1595" spans="1:18" ht="28.8" x14ac:dyDescent="0.55000000000000004">
      <c r="A1595">
        <v>1593</v>
      </c>
      <c r="B1595" s="3" t="s">
        <v>1594</v>
      </c>
      <c r="C1595" s="3" t="s">
        <v>5703</v>
      </c>
      <c r="D1595" s="10">
        <v>22000</v>
      </c>
      <c r="E1595" s="12">
        <v>3</v>
      </c>
      <c r="F1595" s="14">
        <f>Table1[[#This Row],[pledged]]/Table1[[#This Row],[goal]]*100</f>
        <v>1.3636363636363637E-2</v>
      </c>
      <c r="G1595" t="s">
        <v>8220</v>
      </c>
      <c r="H1595" t="s">
        <v>8223</v>
      </c>
      <c r="I1595" t="s">
        <v>8245</v>
      </c>
      <c r="J1595">
        <v>1425154655</v>
      </c>
      <c r="K1595">
        <v>1422562655</v>
      </c>
      <c r="L1595">
        <f>Table1[[#This Row],[launched_at]]/86400</f>
        <v>16464.845543981482</v>
      </c>
      <c r="M1595" s="5" t="str">
        <f>TEXT(Table1[[#This Row],[div/86400]],"yyyy/mm/dd")</f>
        <v>1945/01/27</v>
      </c>
      <c r="N1595" s="5">
        <f>Table1[[#This Row],[change to date]]+DATE(1970,1,1)</f>
        <v>42033</v>
      </c>
      <c r="O1595" t="b">
        <v>0</v>
      </c>
      <c r="P1595">
        <v>3</v>
      </c>
      <c r="Q1595" t="b">
        <v>0</v>
      </c>
      <c r="R1595" t="s">
        <v>8289</v>
      </c>
    </row>
    <row r="1596" spans="1:18" ht="28.8" x14ac:dyDescent="0.55000000000000004">
      <c r="A1596">
        <v>1594</v>
      </c>
      <c r="B1596" s="3" t="s">
        <v>1595</v>
      </c>
      <c r="C1596" s="3" t="s">
        <v>5704</v>
      </c>
      <c r="D1596" s="10">
        <v>1000</v>
      </c>
      <c r="E1596" s="12">
        <v>205</v>
      </c>
      <c r="F1596" s="14">
        <f>Table1[[#This Row],[pledged]]/Table1[[#This Row],[goal]]*100</f>
        <v>20.5</v>
      </c>
      <c r="G1596" t="s">
        <v>8220</v>
      </c>
      <c r="H1596" t="s">
        <v>8223</v>
      </c>
      <c r="I1596" t="s">
        <v>8245</v>
      </c>
      <c r="J1596">
        <v>1463329260</v>
      </c>
      <c r="K1596">
        <v>1458147982</v>
      </c>
      <c r="L1596">
        <f>Table1[[#This Row],[launched_at]]/86400</f>
        <v>16876.712754629629</v>
      </c>
      <c r="M1596" s="5" t="str">
        <f>TEXT(Table1[[#This Row],[div/86400]],"yyyy/mm/dd")</f>
        <v>1946/03/15</v>
      </c>
      <c r="N1596" s="5">
        <f>Table1[[#This Row],[change to date]]+DATE(1970,1,1)</f>
        <v>42445</v>
      </c>
      <c r="O1596" t="b">
        <v>0</v>
      </c>
      <c r="P1596">
        <v>10</v>
      </c>
      <c r="Q1596" t="b">
        <v>0</v>
      </c>
      <c r="R1596" t="s">
        <v>8289</v>
      </c>
    </row>
    <row r="1597" spans="1:18" ht="43.2" x14ac:dyDescent="0.55000000000000004">
      <c r="A1597">
        <v>1595</v>
      </c>
      <c r="B1597" s="3" t="s">
        <v>1596</v>
      </c>
      <c r="C1597" s="3" t="s">
        <v>5705</v>
      </c>
      <c r="D1597" s="10">
        <v>100000</v>
      </c>
      <c r="E1597" s="12">
        <v>280</v>
      </c>
      <c r="F1597" s="14">
        <f>Table1[[#This Row],[pledged]]/Table1[[#This Row],[goal]]*100</f>
        <v>0.27999999999999997</v>
      </c>
      <c r="G1597" t="s">
        <v>8220</v>
      </c>
      <c r="H1597" t="s">
        <v>8223</v>
      </c>
      <c r="I1597" t="s">
        <v>8245</v>
      </c>
      <c r="J1597">
        <v>1403122380</v>
      </c>
      <c r="K1597">
        <v>1400634728</v>
      </c>
      <c r="L1597">
        <f>Table1[[#This Row],[launched_at]]/86400</f>
        <v>16211.050092592594</v>
      </c>
      <c r="M1597" s="5" t="str">
        <f>TEXT(Table1[[#This Row],[div/86400]],"yyyy/mm/dd")</f>
        <v>1944/05/19</v>
      </c>
      <c r="N1597" s="5">
        <f>Table1[[#This Row],[change to date]]+DATE(1970,1,1)</f>
        <v>41780</v>
      </c>
      <c r="O1597" t="b">
        <v>0</v>
      </c>
      <c r="P1597">
        <v>7</v>
      </c>
      <c r="Q1597" t="b">
        <v>0</v>
      </c>
      <c r="R1597" t="s">
        <v>8289</v>
      </c>
    </row>
    <row r="1598" spans="1:18" ht="28.8" x14ac:dyDescent="0.55000000000000004">
      <c r="A1598">
        <v>1596</v>
      </c>
      <c r="B1598" s="3" t="s">
        <v>1597</v>
      </c>
      <c r="C1598" s="3" t="s">
        <v>5706</v>
      </c>
      <c r="D1598" s="10">
        <v>3250</v>
      </c>
      <c r="E1598" s="12">
        <v>75</v>
      </c>
      <c r="F1598" s="14">
        <f>Table1[[#This Row],[pledged]]/Table1[[#This Row],[goal]]*100</f>
        <v>2.3076923076923079</v>
      </c>
      <c r="G1598" t="s">
        <v>8220</v>
      </c>
      <c r="H1598" t="s">
        <v>8224</v>
      </c>
      <c r="I1598" t="s">
        <v>8246</v>
      </c>
      <c r="J1598">
        <v>1418469569</v>
      </c>
      <c r="K1598">
        <v>1414577969</v>
      </c>
      <c r="L1598">
        <f>Table1[[#This Row],[launched_at]]/86400</f>
        <v>16372.43019675926</v>
      </c>
      <c r="M1598" s="5" t="str">
        <f>TEXT(Table1[[#This Row],[div/86400]],"yyyy/mm/dd")</f>
        <v>1944/10/27</v>
      </c>
      <c r="N1598" s="5">
        <f>Table1[[#This Row],[change to date]]+DATE(1970,1,1)</f>
        <v>41941</v>
      </c>
      <c r="O1598" t="b">
        <v>0</v>
      </c>
      <c r="P1598">
        <v>3</v>
      </c>
      <c r="Q1598" t="b">
        <v>0</v>
      </c>
      <c r="R1598" t="s">
        <v>8289</v>
      </c>
    </row>
    <row r="1599" spans="1:18" ht="43.2" x14ac:dyDescent="0.55000000000000004">
      <c r="A1599">
        <v>1597</v>
      </c>
      <c r="B1599" s="3" t="s">
        <v>1598</v>
      </c>
      <c r="C1599" s="3" t="s">
        <v>5707</v>
      </c>
      <c r="D1599" s="10">
        <v>15000</v>
      </c>
      <c r="E1599" s="12">
        <v>0</v>
      </c>
      <c r="F1599" s="14">
        <f>Table1[[#This Row],[pledged]]/Table1[[#This Row],[goal]]*100</f>
        <v>0</v>
      </c>
      <c r="G1599" t="s">
        <v>8220</v>
      </c>
      <c r="H1599" t="s">
        <v>8223</v>
      </c>
      <c r="I1599" t="s">
        <v>8245</v>
      </c>
      <c r="J1599">
        <v>1474360197</v>
      </c>
      <c r="K1599">
        <v>1471768197</v>
      </c>
      <c r="L1599">
        <f>Table1[[#This Row],[launched_at]]/86400</f>
        <v>17034.354131944445</v>
      </c>
      <c r="M1599" s="5" t="str">
        <f>TEXT(Table1[[#This Row],[div/86400]],"yyyy/mm/dd")</f>
        <v>1946/08/20</v>
      </c>
      <c r="N1599" s="5">
        <f>Table1[[#This Row],[change to date]]+DATE(1970,1,1)</f>
        <v>42603</v>
      </c>
      <c r="O1599" t="b">
        <v>0</v>
      </c>
      <c r="P1599">
        <v>0</v>
      </c>
      <c r="Q1599" t="b">
        <v>0</v>
      </c>
      <c r="R1599" t="s">
        <v>8289</v>
      </c>
    </row>
    <row r="1600" spans="1:18" ht="43.2" x14ac:dyDescent="0.55000000000000004">
      <c r="A1600">
        <v>1598</v>
      </c>
      <c r="B1600" s="3" t="s">
        <v>1599</v>
      </c>
      <c r="C1600" s="3" t="s">
        <v>5708</v>
      </c>
      <c r="D1600" s="10">
        <v>800</v>
      </c>
      <c r="E1600" s="12">
        <v>1</v>
      </c>
      <c r="F1600" s="14">
        <f>Table1[[#This Row],[pledged]]/Table1[[#This Row],[goal]]*100</f>
        <v>0.125</v>
      </c>
      <c r="G1600" t="s">
        <v>8220</v>
      </c>
      <c r="H1600" t="s">
        <v>8223</v>
      </c>
      <c r="I1600" t="s">
        <v>8245</v>
      </c>
      <c r="J1600">
        <v>1437926458</v>
      </c>
      <c r="K1600">
        <v>1432742458</v>
      </c>
      <c r="L1600">
        <f>Table1[[#This Row],[launched_at]]/86400</f>
        <v>16582.667337962965</v>
      </c>
      <c r="M1600" s="5" t="str">
        <f>TEXT(Table1[[#This Row],[div/86400]],"yyyy/mm/dd")</f>
        <v>1945/05/25</v>
      </c>
      <c r="N1600" s="5">
        <f>Table1[[#This Row],[change to date]]+DATE(1970,1,1)</f>
        <v>42151</v>
      </c>
      <c r="O1600" t="b">
        <v>0</v>
      </c>
      <c r="P1600">
        <v>1</v>
      </c>
      <c r="Q1600" t="b">
        <v>0</v>
      </c>
      <c r="R1600" t="s">
        <v>8289</v>
      </c>
    </row>
    <row r="1601" spans="1:18" ht="28.8" x14ac:dyDescent="0.55000000000000004">
      <c r="A1601">
        <v>1599</v>
      </c>
      <c r="B1601" s="3" t="s">
        <v>1600</v>
      </c>
      <c r="C1601" s="3" t="s">
        <v>5709</v>
      </c>
      <c r="D1601" s="10">
        <v>500</v>
      </c>
      <c r="E1601" s="12">
        <v>0</v>
      </c>
      <c r="F1601" s="14">
        <f>Table1[[#This Row],[pledged]]/Table1[[#This Row],[goal]]*100</f>
        <v>0</v>
      </c>
      <c r="G1601" t="s">
        <v>8220</v>
      </c>
      <c r="H1601" t="s">
        <v>8224</v>
      </c>
      <c r="I1601" t="s">
        <v>8246</v>
      </c>
      <c r="J1601">
        <v>1460116576</v>
      </c>
      <c r="K1601">
        <v>1457528176</v>
      </c>
      <c r="L1601">
        <f>Table1[[#This Row],[launched_at]]/86400</f>
        <v>16869.539074074073</v>
      </c>
      <c r="M1601" s="5" t="str">
        <f>TEXT(Table1[[#This Row],[div/86400]],"yyyy/mm/dd")</f>
        <v>1946/03/08</v>
      </c>
      <c r="N1601" s="5">
        <f>Table1[[#This Row],[change to date]]+DATE(1970,1,1)</f>
        <v>42438</v>
      </c>
      <c r="O1601" t="b">
        <v>0</v>
      </c>
      <c r="P1601">
        <v>0</v>
      </c>
      <c r="Q1601" t="b">
        <v>0</v>
      </c>
      <c r="R1601" t="s">
        <v>8289</v>
      </c>
    </row>
    <row r="1602" spans="1:18" ht="43.2" x14ac:dyDescent="0.55000000000000004">
      <c r="A1602">
        <v>1600</v>
      </c>
      <c r="B1602" s="3" t="s">
        <v>1601</v>
      </c>
      <c r="C1602" s="3" t="s">
        <v>5710</v>
      </c>
      <c r="D1602" s="10">
        <v>5000</v>
      </c>
      <c r="E1602" s="12">
        <v>367</v>
      </c>
      <c r="F1602" s="14">
        <f>Table1[[#This Row],[pledged]]/Table1[[#This Row],[goal]]*100</f>
        <v>7.3400000000000007</v>
      </c>
      <c r="G1602" t="s">
        <v>8220</v>
      </c>
      <c r="H1602" t="s">
        <v>8223</v>
      </c>
      <c r="I1602" t="s">
        <v>8245</v>
      </c>
      <c r="J1602">
        <v>1405401060</v>
      </c>
      <c r="K1602">
        <v>1401585752</v>
      </c>
      <c r="L1602">
        <f>Table1[[#This Row],[launched_at]]/86400</f>
        <v>16222.057314814814</v>
      </c>
      <c r="M1602" s="5" t="str">
        <f>TEXT(Table1[[#This Row],[div/86400]],"yyyy/mm/dd")</f>
        <v>1944/05/30</v>
      </c>
      <c r="N1602" s="5">
        <f>Table1[[#This Row],[change to date]]+DATE(1970,1,1)</f>
        <v>41791</v>
      </c>
      <c r="O1602" t="b">
        <v>0</v>
      </c>
      <c r="P1602">
        <v>9</v>
      </c>
      <c r="Q1602" t="b">
        <v>0</v>
      </c>
      <c r="R1602" t="s">
        <v>8289</v>
      </c>
    </row>
    <row r="1603" spans="1:18" ht="28.8" x14ac:dyDescent="0.55000000000000004">
      <c r="A1603">
        <v>1601</v>
      </c>
      <c r="B1603" s="3" t="s">
        <v>1602</v>
      </c>
      <c r="C1603" s="3" t="s">
        <v>5711</v>
      </c>
      <c r="D1603" s="10">
        <v>2500</v>
      </c>
      <c r="E1603" s="12">
        <v>2706.23</v>
      </c>
      <c r="F1603" s="14">
        <f>Table1[[#This Row],[pledged]]/Table1[[#This Row],[goal]]*100</f>
        <v>108.2492</v>
      </c>
      <c r="G1603" t="s">
        <v>8218</v>
      </c>
      <c r="H1603" t="s">
        <v>8223</v>
      </c>
      <c r="I1603" t="s">
        <v>8245</v>
      </c>
      <c r="J1603">
        <v>1304561633</v>
      </c>
      <c r="K1603">
        <v>1301969633</v>
      </c>
      <c r="L1603">
        <f>Table1[[#This Row],[launched_at]]/86400</f>
        <v>15069.092974537038</v>
      </c>
      <c r="M1603" s="5" t="str">
        <f>TEXT(Table1[[#This Row],[div/86400]],"yyyy/mm/dd")</f>
        <v>1941/04/03</v>
      </c>
      <c r="N1603" s="5">
        <f>Table1[[#This Row],[change to date]]+DATE(1970,1,1)</f>
        <v>40638</v>
      </c>
      <c r="O1603" t="b">
        <v>0</v>
      </c>
      <c r="P1603">
        <v>56</v>
      </c>
      <c r="Q1603" t="b">
        <v>1</v>
      </c>
      <c r="R1603" t="s">
        <v>8274</v>
      </c>
    </row>
    <row r="1604" spans="1:18" ht="28.8" x14ac:dyDescent="0.55000000000000004">
      <c r="A1604">
        <v>1602</v>
      </c>
      <c r="B1604" s="3" t="s">
        <v>1603</v>
      </c>
      <c r="C1604" s="3" t="s">
        <v>5712</v>
      </c>
      <c r="D1604" s="10">
        <v>1500</v>
      </c>
      <c r="E1604" s="12">
        <v>1502.5</v>
      </c>
      <c r="F1604" s="14">
        <f>Table1[[#This Row],[pledged]]/Table1[[#This Row],[goal]]*100</f>
        <v>100.16666666666667</v>
      </c>
      <c r="G1604" t="s">
        <v>8218</v>
      </c>
      <c r="H1604" t="s">
        <v>8223</v>
      </c>
      <c r="I1604" t="s">
        <v>8245</v>
      </c>
      <c r="J1604">
        <v>1318633200</v>
      </c>
      <c r="K1604">
        <v>1314947317</v>
      </c>
      <c r="L1604">
        <f>Table1[[#This Row],[launched_at]]/86400</f>
        <v>15219.297650462962</v>
      </c>
      <c r="M1604" s="5" t="str">
        <f>TEXT(Table1[[#This Row],[div/86400]],"yyyy/mm/dd")</f>
        <v>1941/08/31</v>
      </c>
      <c r="N1604" s="5">
        <f>Table1[[#This Row],[change to date]]+DATE(1970,1,1)</f>
        <v>40788</v>
      </c>
      <c r="O1604" t="b">
        <v>0</v>
      </c>
      <c r="P1604">
        <v>32</v>
      </c>
      <c r="Q1604" t="b">
        <v>1</v>
      </c>
      <c r="R1604" t="s">
        <v>8274</v>
      </c>
    </row>
    <row r="1605" spans="1:18" ht="28.8" x14ac:dyDescent="0.55000000000000004">
      <c r="A1605">
        <v>1603</v>
      </c>
      <c r="B1605" s="3" t="s">
        <v>1604</v>
      </c>
      <c r="C1605" s="3" t="s">
        <v>5713</v>
      </c>
      <c r="D1605" s="10">
        <v>2000</v>
      </c>
      <c r="E1605" s="12">
        <v>2000.66</v>
      </c>
      <c r="F1605" s="14">
        <f>Table1[[#This Row],[pledged]]/Table1[[#This Row],[goal]]*100</f>
        <v>100.03299999999999</v>
      </c>
      <c r="G1605" t="s">
        <v>8218</v>
      </c>
      <c r="H1605" t="s">
        <v>8223</v>
      </c>
      <c r="I1605" t="s">
        <v>8245</v>
      </c>
      <c r="J1605">
        <v>1327723459</v>
      </c>
      <c r="K1605">
        <v>1322539459</v>
      </c>
      <c r="L1605">
        <f>Table1[[#This Row],[launched_at]]/86400</f>
        <v>15307.169664351852</v>
      </c>
      <c r="M1605" s="5" t="str">
        <f>TEXT(Table1[[#This Row],[div/86400]],"yyyy/mm/dd")</f>
        <v>1941/11/27</v>
      </c>
      <c r="N1605" s="5">
        <f>Table1[[#This Row],[change to date]]+DATE(1970,1,1)</f>
        <v>40876</v>
      </c>
      <c r="O1605" t="b">
        <v>0</v>
      </c>
      <c r="P1605">
        <v>30</v>
      </c>
      <c r="Q1605" t="b">
        <v>1</v>
      </c>
      <c r="R1605" t="s">
        <v>8274</v>
      </c>
    </row>
    <row r="1606" spans="1:18" ht="43.2" x14ac:dyDescent="0.55000000000000004">
      <c r="A1606">
        <v>1604</v>
      </c>
      <c r="B1606" s="3" t="s">
        <v>1605</v>
      </c>
      <c r="C1606" s="3" t="s">
        <v>5714</v>
      </c>
      <c r="D1606" s="10">
        <v>2800</v>
      </c>
      <c r="E1606" s="12">
        <v>3419</v>
      </c>
      <c r="F1606" s="14">
        <f>Table1[[#This Row],[pledged]]/Table1[[#This Row],[goal]]*100</f>
        <v>122.10714285714286</v>
      </c>
      <c r="G1606" t="s">
        <v>8218</v>
      </c>
      <c r="H1606" t="s">
        <v>8223</v>
      </c>
      <c r="I1606" t="s">
        <v>8245</v>
      </c>
      <c r="J1606">
        <v>1332011835</v>
      </c>
      <c r="K1606">
        <v>1328559435</v>
      </c>
      <c r="L1606">
        <f>Table1[[#This Row],[launched_at]]/86400</f>
        <v>15376.8453125</v>
      </c>
      <c r="M1606" s="5" t="str">
        <f>TEXT(Table1[[#This Row],[div/86400]],"yyyy/mm/dd")</f>
        <v>1942/02/04</v>
      </c>
      <c r="N1606" s="5">
        <f>Table1[[#This Row],[change to date]]+DATE(1970,1,1)</f>
        <v>40945</v>
      </c>
      <c r="O1606" t="b">
        <v>0</v>
      </c>
      <c r="P1606">
        <v>70</v>
      </c>
      <c r="Q1606" t="b">
        <v>1</v>
      </c>
      <c r="R1606" t="s">
        <v>8274</v>
      </c>
    </row>
    <row r="1607" spans="1:18" ht="43.2" x14ac:dyDescent="0.55000000000000004">
      <c r="A1607">
        <v>1605</v>
      </c>
      <c r="B1607" s="3" t="s">
        <v>1606</v>
      </c>
      <c r="C1607" s="3" t="s">
        <v>5715</v>
      </c>
      <c r="D1607" s="10">
        <v>6000</v>
      </c>
      <c r="E1607" s="12">
        <v>6041.6</v>
      </c>
      <c r="F1607" s="14">
        <f>Table1[[#This Row],[pledged]]/Table1[[#This Row],[goal]]*100</f>
        <v>100.69333333333334</v>
      </c>
      <c r="G1607" t="s">
        <v>8218</v>
      </c>
      <c r="H1607" t="s">
        <v>8223</v>
      </c>
      <c r="I1607" t="s">
        <v>8245</v>
      </c>
      <c r="J1607">
        <v>1312182000</v>
      </c>
      <c r="K1607">
        <v>1311380313</v>
      </c>
      <c r="L1607">
        <f>Table1[[#This Row],[launched_at]]/86400</f>
        <v>15178.012881944445</v>
      </c>
      <c r="M1607" s="5" t="str">
        <f>TEXT(Table1[[#This Row],[div/86400]],"yyyy/mm/dd")</f>
        <v>1941/07/21</v>
      </c>
      <c r="N1607" s="5">
        <f>Table1[[#This Row],[change to date]]+DATE(1970,1,1)</f>
        <v>40747</v>
      </c>
      <c r="O1607" t="b">
        <v>0</v>
      </c>
      <c r="P1607">
        <v>44</v>
      </c>
      <c r="Q1607" t="b">
        <v>1</v>
      </c>
      <c r="R1607" t="s">
        <v>8274</v>
      </c>
    </row>
    <row r="1608" spans="1:18" ht="43.2" x14ac:dyDescent="0.55000000000000004">
      <c r="A1608">
        <v>1606</v>
      </c>
      <c r="B1608" s="3" t="s">
        <v>1607</v>
      </c>
      <c r="C1608" s="3" t="s">
        <v>5716</v>
      </c>
      <c r="D1608" s="10">
        <v>8000</v>
      </c>
      <c r="E1608" s="12">
        <v>8080.33</v>
      </c>
      <c r="F1608" s="14">
        <f>Table1[[#This Row],[pledged]]/Table1[[#This Row],[goal]]*100</f>
        <v>101.004125</v>
      </c>
      <c r="G1608" t="s">
        <v>8218</v>
      </c>
      <c r="H1608" t="s">
        <v>8223</v>
      </c>
      <c r="I1608" t="s">
        <v>8245</v>
      </c>
      <c r="J1608">
        <v>1300930838</v>
      </c>
      <c r="K1608">
        <v>1293158438</v>
      </c>
      <c r="L1608">
        <f>Table1[[#This Row],[launched_at]]/86400</f>
        <v>14967.111550925925</v>
      </c>
      <c r="M1608" s="5" t="str">
        <f>TEXT(Table1[[#This Row],[div/86400]],"yyyy/mm/dd")</f>
        <v>1940/12/22</v>
      </c>
      <c r="N1608" s="5">
        <f>Table1[[#This Row],[change to date]]+DATE(1970,1,1)</f>
        <v>40536</v>
      </c>
      <c r="O1608" t="b">
        <v>0</v>
      </c>
      <c r="P1608">
        <v>92</v>
      </c>
      <c r="Q1608" t="b">
        <v>1</v>
      </c>
      <c r="R1608" t="s">
        <v>8274</v>
      </c>
    </row>
    <row r="1609" spans="1:18" ht="43.2" x14ac:dyDescent="0.55000000000000004">
      <c r="A1609">
        <v>1607</v>
      </c>
      <c r="B1609" s="3" t="s">
        <v>1608</v>
      </c>
      <c r="C1609" s="3" t="s">
        <v>5717</v>
      </c>
      <c r="D1609" s="10">
        <v>10000</v>
      </c>
      <c r="E1609" s="12">
        <v>14511</v>
      </c>
      <c r="F1609" s="14">
        <f>Table1[[#This Row],[pledged]]/Table1[[#This Row],[goal]]*100</f>
        <v>145.11000000000001</v>
      </c>
      <c r="G1609" t="s">
        <v>8218</v>
      </c>
      <c r="H1609" t="s">
        <v>8223</v>
      </c>
      <c r="I1609" t="s">
        <v>8245</v>
      </c>
      <c r="J1609">
        <v>1339701851</v>
      </c>
      <c r="K1609">
        <v>1337887451</v>
      </c>
      <c r="L1609">
        <f>Table1[[#This Row],[launched_at]]/86400</f>
        <v>15484.808460648148</v>
      </c>
      <c r="M1609" s="5" t="str">
        <f>TEXT(Table1[[#This Row],[div/86400]],"yyyy/mm/dd")</f>
        <v>1942/05/23</v>
      </c>
      <c r="N1609" s="5">
        <f>Table1[[#This Row],[change to date]]+DATE(1970,1,1)</f>
        <v>41053</v>
      </c>
      <c r="O1609" t="b">
        <v>0</v>
      </c>
      <c r="P1609">
        <v>205</v>
      </c>
      <c r="Q1609" t="b">
        <v>1</v>
      </c>
      <c r="R1609" t="s">
        <v>8274</v>
      </c>
    </row>
    <row r="1610" spans="1:18" ht="28.8" x14ac:dyDescent="0.55000000000000004">
      <c r="A1610">
        <v>1608</v>
      </c>
      <c r="B1610" s="3" t="s">
        <v>1609</v>
      </c>
      <c r="C1610" s="3" t="s">
        <v>5718</v>
      </c>
      <c r="D1610" s="10">
        <v>1200</v>
      </c>
      <c r="E1610" s="12">
        <v>1215</v>
      </c>
      <c r="F1610" s="14">
        <f>Table1[[#This Row],[pledged]]/Table1[[#This Row],[goal]]*100</f>
        <v>101.25</v>
      </c>
      <c r="G1610" t="s">
        <v>8218</v>
      </c>
      <c r="H1610" t="s">
        <v>8223</v>
      </c>
      <c r="I1610" t="s">
        <v>8245</v>
      </c>
      <c r="J1610">
        <v>1388553960</v>
      </c>
      <c r="K1610">
        <v>1385754986</v>
      </c>
      <c r="L1610">
        <f>Table1[[#This Row],[launched_at]]/86400</f>
        <v>16038.830856481482</v>
      </c>
      <c r="M1610" s="5" t="str">
        <f>TEXT(Table1[[#This Row],[div/86400]],"yyyy/mm/dd")</f>
        <v>1943/11/28</v>
      </c>
      <c r="N1610" s="5">
        <f>Table1[[#This Row],[change to date]]+DATE(1970,1,1)</f>
        <v>41607</v>
      </c>
      <c r="O1610" t="b">
        <v>0</v>
      </c>
      <c r="P1610">
        <v>23</v>
      </c>
      <c r="Q1610" t="b">
        <v>1</v>
      </c>
      <c r="R1610" t="s">
        <v>8274</v>
      </c>
    </row>
    <row r="1611" spans="1:18" ht="43.2" x14ac:dyDescent="0.55000000000000004">
      <c r="A1611">
        <v>1609</v>
      </c>
      <c r="B1611" s="3" t="s">
        <v>1610</v>
      </c>
      <c r="C1611" s="3" t="s">
        <v>5719</v>
      </c>
      <c r="D1611" s="10">
        <v>1500</v>
      </c>
      <c r="E1611" s="12">
        <v>1775</v>
      </c>
      <c r="F1611" s="14">
        <f>Table1[[#This Row],[pledged]]/Table1[[#This Row],[goal]]*100</f>
        <v>118.33333333333333</v>
      </c>
      <c r="G1611" t="s">
        <v>8218</v>
      </c>
      <c r="H1611" t="s">
        <v>8223</v>
      </c>
      <c r="I1611" t="s">
        <v>8245</v>
      </c>
      <c r="J1611">
        <v>1320220800</v>
      </c>
      <c r="K1611">
        <v>1315612909</v>
      </c>
      <c r="L1611">
        <f>Table1[[#This Row],[launched_at]]/86400</f>
        <v>15227.001261574074</v>
      </c>
      <c r="M1611" s="5" t="str">
        <f>TEXT(Table1[[#This Row],[div/86400]],"yyyy/mm/dd")</f>
        <v>1941/09/08</v>
      </c>
      <c r="N1611" s="5">
        <f>Table1[[#This Row],[change to date]]+DATE(1970,1,1)</f>
        <v>40796</v>
      </c>
      <c r="O1611" t="b">
        <v>0</v>
      </c>
      <c r="P1611">
        <v>4</v>
      </c>
      <c r="Q1611" t="b">
        <v>1</v>
      </c>
      <c r="R1611" t="s">
        <v>8274</v>
      </c>
    </row>
    <row r="1612" spans="1:18" ht="28.8" x14ac:dyDescent="0.55000000000000004">
      <c r="A1612">
        <v>1610</v>
      </c>
      <c r="B1612" s="3" t="s">
        <v>1611</v>
      </c>
      <c r="C1612" s="3" t="s">
        <v>5720</v>
      </c>
      <c r="D1612" s="10">
        <v>2000</v>
      </c>
      <c r="E1612" s="12">
        <v>5437</v>
      </c>
      <c r="F1612" s="14">
        <f>Table1[[#This Row],[pledged]]/Table1[[#This Row],[goal]]*100</f>
        <v>271.85000000000002</v>
      </c>
      <c r="G1612" t="s">
        <v>8218</v>
      </c>
      <c r="H1612" t="s">
        <v>8223</v>
      </c>
      <c r="I1612" t="s">
        <v>8245</v>
      </c>
      <c r="J1612">
        <v>1355609510</v>
      </c>
      <c r="K1612">
        <v>1353017510</v>
      </c>
      <c r="L1612">
        <f>Table1[[#This Row],[launched_at]]/86400</f>
        <v>15659.924884259259</v>
      </c>
      <c r="M1612" s="5" t="str">
        <f>TEXT(Table1[[#This Row],[div/86400]],"yyyy/mm/dd")</f>
        <v>1942/11/14</v>
      </c>
      <c r="N1612" s="5">
        <f>Table1[[#This Row],[change to date]]+DATE(1970,1,1)</f>
        <v>41228</v>
      </c>
      <c r="O1612" t="b">
        <v>0</v>
      </c>
      <c r="P1612">
        <v>112</v>
      </c>
      <c r="Q1612" t="b">
        <v>1</v>
      </c>
      <c r="R1612" t="s">
        <v>8274</v>
      </c>
    </row>
    <row r="1613" spans="1:18" x14ac:dyDescent="0.55000000000000004">
      <c r="A1613">
        <v>1611</v>
      </c>
      <c r="B1613" s="3" t="s">
        <v>1612</v>
      </c>
      <c r="C1613" s="3" t="s">
        <v>5721</v>
      </c>
      <c r="D1613" s="10">
        <v>800</v>
      </c>
      <c r="E1613" s="12">
        <v>1001</v>
      </c>
      <c r="F1613" s="14">
        <f>Table1[[#This Row],[pledged]]/Table1[[#This Row],[goal]]*100</f>
        <v>125.125</v>
      </c>
      <c r="G1613" t="s">
        <v>8218</v>
      </c>
      <c r="H1613" t="s">
        <v>8223</v>
      </c>
      <c r="I1613" t="s">
        <v>8245</v>
      </c>
      <c r="J1613">
        <v>1370390432</v>
      </c>
      <c r="K1613">
        <v>1368576032</v>
      </c>
      <c r="L1613">
        <f>Table1[[#This Row],[launched_at]]/86400</f>
        <v>15840.00037037037</v>
      </c>
      <c r="M1613" s="5" t="str">
        <f>TEXT(Table1[[#This Row],[div/86400]],"yyyy/mm/dd")</f>
        <v>1943/05/14</v>
      </c>
      <c r="N1613" s="5">
        <f>Table1[[#This Row],[change to date]]+DATE(1970,1,1)</f>
        <v>41409</v>
      </c>
      <c r="O1613" t="b">
        <v>0</v>
      </c>
      <c r="P1613">
        <v>27</v>
      </c>
      <c r="Q1613" t="b">
        <v>1</v>
      </c>
      <c r="R1613" t="s">
        <v>8274</v>
      </c>
    </row>
    <row r="1614" spans="1:18" ht="28.8" x14ac:dyDescent="0.55000000000000004">
      <c r="A1614">
        <v>1612</v>
      </c>
      <c r="B1614" s="3" t="s">
        <v>1613</v>
      </c>
      <c r="C1614" s="3" t="s">
        <v>5722</v>
      </c>
      <c r="D1614" s="10">
        <v>500</v>
      </c>
      <c r="E1614" s="12">
        <v>550</v>
      </c>
      <c r="F1614" s="14">
        <f>Table1[[#This Row],[pledged]]/Table1[[#This Row],[goal]]*100</f>
        <v>110.00000000000001</v>
      </c>
      <c r="G1614" t="s">
        <v>8218</v>
      </c>
      <c r="H1614" t="s">
        <v>8223</v>
      </c>
      <c r="I1614" t="s">
        <v>8245</v>
      </c>
      <c r="J1614">
        <v>1357160384</v>
      </c>
      <c r="K1614">
        <v>1354568384</v>
      </c>
      <c r="L1614">
        <f>Table1[[#This Row],[launched_at]]/86400</f>
        <v>15677.874814814815</v>
      </c>
      <c r="M1614" s="5" t="str">
        <f>TEXT(Table1[[#This Row],[div/86400]],"yyyy/mm/dd")</f>
        <v>1942/12/02</v>
      </c>
      <c r="N1614" s="5">
        <f>Table1[[#This Row],[change to date]]+DATE(1970,1,1)</f>
        <v>41246</v>
      </c>
      <c r="O1614" t="b">
        <v>0</v>
      </c>
      <c r="P1614">
        <v>11</v>
      </c>
      <c r="Q1614" t="b">
        <v>1</v>
      </c>
      <c r="R1614" t="s">
        <v>8274</v>
      </c>
    </row>
    <row r="1615" spans="1:18" ht="43.2" x14ac:dyDescent="0.55000000000000004">
      <c r="A1615">
        <v>1613</v>
      </c>
      <c r="B1615" s="3" t="s">
        <v>1614</v>
      </c>
      <c r="C1615" s="3" t="s">
        <v>5723</v>
      </c>
      <c r="D1615" s="10">
        <v>1000</v>
      </c>
      <c r="E1615" s="12">
        <v>1015</v>
      </c>
      <c r="F1615" s="14">
        <f>Table1[[#This Row],[pledged]]/Table1[[#This Row],[goal]]*100</f>
        <v>101.49999999999999</v>
      </c>
      <c r="G1615" t="s">
        <v>8218</v>
      </c>
      <c r="H1615" t="s">
        <v>8223</v>
      </c>
      <c r="I1615" t="s">
        <v>8245</v>
      </c>
      <c r="J1615">
        <v>1342921202</v>
      </c>
      <c r="K1615">
        <v>1340329202</v>
      </c>
      <c r="L1615">
        <f>Table1[[#This Row],[launched_at]]/86400</f>
        <v>15513.069467592593</v>
      </c>
      <c r="M1615" s="5" t="str">
        <f>TEXT(Table1[[#This Row],[div/86400]],"yyyy/mm/dd")</f>
        <v>1942/06/21</v>
      </c>
      <c r="N1615" s="5">
        <f>Table1[[#This Row],[change to date]]+DATE(1970,1,1)</f>
        <v>41082</v>
      </c>
      <c r="O1615" t="b">
        <v>0</v>
      </c>
      <c r="P1615">
        <v>26</v>
      </c>
      <c r="Q1615" t="b">
        <v>1</v>
      </c>
      <c r="R1615" t="s">
        <v>8274</v>
      </c>
    </row>
    <row r="1616" spans="1:18" ht="43.2" x14ac:dyDescent="0.55000000000000004">
      <c r="A1616">
        <v>1614</v>
      </c>
      <c r="B1616" s="3" t="s">
        <v>1615</v>
      </c>
      <c r="C1616" s="3" t="s">
        <v>5724</v>
      </c>
      <c r="D1616" s="10">
        <v>5000</v>
      </c>
      <c r="E1616" s="12">
        <v>5135</v>
      </c>
      <c r="F1616" s="14">
        <f>Table1[[#This Row],[pledged]]/Table1[[#This Row],[goal]]*100</f>
        <v>102.69999999999999</v>
      </c>
      <c r="G1616" t="s">
        <v>8218</v>
      </c>
      <c r="H1616" t="s">
        <v>8223</v>
      </c>
      <c r="I1616" t="s">
        <v>8245</v>
      </c>
      <c r="J1616">
        <v>1407085200</v>
      </c>
      <c r="K1616">
        <v>1401924769</v>
      </c>
      <c r="L1616">
        <f>Table1[[#This Row],[launched_at]]/86400</f>
        <v>16225.981122685185</v>
      </c>
      <c r="M1616" s="5" t="str">
        <f>TEXT(Table1[[#This Row],[div/86400]],"yyyy/mm/dd")</f>
        <v>1944/06/02</v>
      </c>
      <c r="N1616" s="5">
        <f>Table1[[#This Row],[change to date]]+DATE(1970,1,1)</f>
        <v>41794</v>
      </c>
      <c r="O1616" t="b">
        <v>0</v>
      </c>
      <c r="P1616">
        <v>77</v>
      </c>
      <c r="Q1616" t="b">
        <v>1</v>
      </c>
      <c r="R1616" t="s">
        <v>8274</v>
      </c>
    </row>
    <row r="1617" spans="1:18" ht="28.8" x14ac:dyDescent="0.55000000000000004">
      <c r="A1617">
        <v>1615</v>
      </c>
      <c r="B1617" s="3" t="s">
        <v>1616</v>
      </c>
      <c r="C1617" s="3" t="s">
        <v>5725</v>
      </c>
      <c r="D1617" s="10">
        <v>8000</v>
      </c>
      <c r="E1617" s="12">
        <v>9130</v>
      </c>
      <c r="F1617" s="14">
        <f>Table1[[#This Row],[pledged]]/Table1[[#This Row],[goal]]*100</f>
        <v>114.12500000000001</v>
      </c>
      <c r="G1617" t="s">
        <v>8218</v>
      </c>
      <c r="H1617" t="s">
        <v>8223</v>
      </c>
      <c r="I1617" t="s">
        <v>8245</v>
      </c>
      <c r="J1617">
        <v>1323742396</v>
      </c>
      <c r="K1617">
        <v>1319850796</v>
      </c>
      <c r="L1617">
        <f>Table1[[#This Row],[launched_at]]/86400</f>
        <v>15276.050879629629</v>
      </c>
      <c r="M1617" s="5" t="str">
        <f>TEXT(Table1[[#This Row],[div/86400]],"yyyy/mm/dd")</f>
        <v>1941/10/27</v>
      </c>
      <c r="N1617" s="5">
        <f>Table1[[#This Row],[change to date]]+DATE(1970,1,1)</f>
        <v>40845</v>
      </c>
      <c r="O1617" t="b">
        <v>0</v>
      </c>
      <c r="P1617">
        <v>136</v>
      </c>
      <c r="Q1617" t="b">
        <v>1</v>
      </c>
      <c r="R1617" t="s">
        <v>8274</v>
      </c>
    </row>
    <row r="1618" spans="1:18" ht="28.8" x14ac:dyDescent="0.55000000000000004">
      <c r="A1618">
        <v>1616</v>
      </c>
      <c r="B1618" s="3" t="s">
        <v>1617</v>
      </c>
      <c r="C1618" s="3" t="s">
        <v>5726</v>
      </c>
      <c r="D1618" s="10">
        <v>10000</v>
      </c>
      <c r="E1618" s="12">
        <v>10420</v>
      </c>
      <c r="F1618" s="14">
        <f>Table1[[#This Row],[pledged]]/Table1[[#This Row],[goal]]*100</f>
        <v>104.2</v>
      </c>
      <c r="G1618" t="s">
        <v>8218</v>
      </c>
      <c r="H1618" t="s">
        <v>8223</v>
      </c>
      <c r="I1618" t="s">
        <v>8245</v>
      </c>
      <c r="J1618">
        <v>1353621600</v>
      </c>
      <c r="K1618">
        <v>1350061821</v>
      </c>
      <c r="L1618">
        <f>Table1[[#This Row],[launched_at]]/86400</f>
        <v>15625.715520833333</v>
      </c>
      <c r="M1618" s="5" t="str">
        <f>TEXT(Table1[[#This Row],[div/86400]],"yyyy/mm/dd")</f>
        <v>1942/10/11</v>
      </c>
      <c r="N1618" s="5">
        <f>Table1[[#This Row],[change to date]]+DATE(1970,1,1)</f>
        <v>41194</v>
      </c>
      <c r="O1618" t="b">
        <v>0</v>
      </c>
      <c r="P1618">
        <v>157</v>
      </c>
      <c r="Q1618" t="b">
        <v>1</v>
      </c>
      <c r="R1618" t="s">
        <v>8274</v>
      </c>
    </row>
    <row r="1619" spans="1:18" ht="28.8" x14ac:dyDescent="0.55000000000000004">
      <c r="A1619">
        <v>1617</v>
      </c>
      <c r="B1619" s="3" t="s">
        <v>1618</v>
      </c>
      <c r="C1619" s="3" t="s">
        <v>5727</v>
      </c>
      <c r="D1619" s="10">
        <v>7000</v>
      </c>
      <c r="E1619" s="12">
        <v>10210</v>
      </c>
      <c r="F1619" s="14">
        <f>Table1[[#This Row],[pledged]]/Table1[[#This Row],[goal]]*100</f>
        <v>145.85714285714286</v>
      </c>
      <c r="G1619" t="s">
        <v>8218</v>
      </c>
      <c r="H1619" t="s">
        <v>8223</v>
      </c>
      <c r="I1619" t="s">
        <v>8245</v>
      </c>
      <c r="J1619">
        <v>1383332400</v>
      </c>
      <c r="K1619">
        <v>1380470188</v>
      </c>
      <c r="L1619">
        <f>Table1[[#This Row],[launched_at]]/86400</f>
        <v>15977.664212962964</v>
      </c>
      <c r="M1619" s="5" t="str">
        <f>TEXT(Table1[[#This Row],[div/86400]],"yyyy/mm/dd")</f>
        <v>1943/09/28</v>
      </c>
      <c r="N1619" s="5">
        <f>Table1[[#This Row],[change to date]]+DATE(1970,1,1)</f>
        <v>41546</v>
      </c>
      <c r="O1619" t="b">
        <v>0</v>
      </c>
      <c r="P1619">
        <v>158</v>
      </c>
      <c r="Q1619" t="b">
        <v>1</v>
      </c>
      <c r="R1619" t="s">
        <v>8274</v>
      </c>
    </row>
    <row r="1620" spans="1:18" ht="28.8" x14ac:dyDescent="0.55000000000000004">
      <c r="A1620">
        <v>1618</v>
      </c>
      <c r="B1620" s="3" t="s">
        <v>1619</v>
      </c>
      <c r="C1620" s="3" t="s">
        <v>5728</v>
      </c>
      <c r="D1620" s="10">
        <v>1500</v>
      </c>
      <c r="E1620" s="12">
        <v>1576</v>
      </c>
      <c r="F1620" s="14">
        <f>Table1[[#This Row],[pledged]]/Table1[[#This Row],[goal]]*100</f>
        <v>105.06666666666666</v>
      </c>
      <c r="G1620" t="s">
        <v>8218</v>
      </c>
      <c r="H1620" t="s">
        <v>8223</v>
      </c>
      <c r="I1620" t="s">
        <v>8245</v>
      </c>
      <c r="J1620">
        <v>1362757335</v>
      </c>
      <c r="K1620">
        <v>1359301335</v>
      </c>
      <c r="L1620">
        <f>Table1[[#This Row],[launched_at]]/86400</f>
        <v>15732.654340277777</v>
      </c>
      <c r="M1620" s="5" t="str">
        <f>TEXT(Table1[[#This Row],[div/86400]],"yyyy/mm/dd")</f>
        <v>1943/01/26</v>
      </c>
      <c r="N1620" s="5">
        <f>Table1[[#This Row],[change to date]]+DATE(1970,1,1)</f>
        <v>41301</v>
      </c>
      <c r="O1620" t="b">
        <v>0</v>
      </c>
      <c r="P1620">
        <v>27</v>
      </c>
      <c r="Q1620" t="b">
        <v>1</v>
      </c>
      <c r="R1620" t="s">
        <v>8274</v>
      </c>
    </row>
    <row r="1621" spans="1:18" ht="43.2" x14ac:dyDescent="0.55000000000000004">
      <c r="A1621">
        <v>1619</v>
      </c>
      <c r="B1621" s="3" t="s">
        <v>1620</v>
      </c>
      <c r="C1621" s="3" t="s">
        <v>5729</v>
      </c>
      <c r="D1621" s="10">
        <v>1500</v>
      </c>
      <c r="E1621" s="12">
        <v>2000</v>
      </c>
      <c r="F1621" s="14">
        <f>Table1[[#This Row],[pledged]]/Table1[[#This Row],[goal]]*100</f>
        <v>133.33333333333331</v>
      </c>
      <c r="G1621" t="s">
        <v>8218</v>
      </c>
      <c r="H1621" t="s">
        <v>8223</v>
      </c>
      <c r="I1621" t="s">
        <v>8245</v>
      </c>
      <c r="J1621">
        <v>1410755286</v>
      </c>
      <c r="K1621">
        <v>1408940886</v>
      </c>
      <c r="L1621">
        <f>Table1[[#This Row],[launched_at]]/86400</f>
        <v>16307.186180555556</v>
      </c>
      <c r="M1621" s="5" t="str">
        <f>TEXT(Table1[[#This Row],[div/86400]],"yyyy/mm/dd")</f>
        <v>1944/08/23</v>
      </c>
      <c r="N1621" s="5">
        <f>Table1[[#This Row],[change to date]]+DATE(1970,1,1)</f>
        <v>41876</v>
      </c>
      <c r="O1621" t="b">
        <v>0</v>
      </c>
      <c r="P1621">
        <v>23</v>
      </c>
      <c r="Q1621" t="b">
        <v>1</v>
      </c>
      <c r="R1621" t="s">
        <v>8274</v>
      </c>
    </row>
    <row r="1622" spans="1:18" ht="28.8" x14ac:dyDescent="0.55000000000000004">
      <c r="A1622">
        <v>1620</v>
      </c>
      <c r="B1622" s="3" t="s">
        <v>1621</v>
      </c>
      <c r="C1622" s="3" t="s">
        <v>5730</v>
      </c>
      <c r="D1622" s="10">
        <v>1000</v>
      </c>
      <c r="E1622" s="12">
        <v>1130</v>
      </c>
      <c r="F1622" s="14">
        <f>Table1[[#This Row],[pledged]]/Table1[[#This Row],[goal]]*100</f>
        <v>112.99999999999999</v>
      </c>
      <c r="G1622" t="s">
        <v>8218</v>
      </c>
      <c r="H1622" t="s">
        <v>8223</v>
      </c>
      <c r="I1622" t="s">
        <v>8245</v>
      </c>
      <c r="J1622">
        <v>1361606940</v>
      </c>
      <c r="K1622">
        <v>1361002140</v>
      </c>
      <c r="L1622">
        <f>Table1[[#This Row],[launched_at]]/86400</f>
        <v>15752.339583333332</v>
      </c>
      <c r="M1622" s="5" t="str">
        <f>TEXT(Table1[[#This Row],[div/86400]],"yyyy/mm/dd")</f>
        <v>1943/02/15</v>
      </c>
      <c r="N1622" s="5">
        <f>Table1[[#This Row],[change to date]]+DATE(1970,1,1)</f>
        <v>41321</v>
      </c>
      <c r="O1622" t="b">
        <v>0</v>
      </c>
      <c r="P1622">
        <v>17</v>
      </c>
      <c r="Q1622" t="b">
        <v>1</v>
      </c>
      <c r="R1622" t="s">
        <v>8274</v>
      </c>
    </row>
    <row r="1623" spans="1:18" ht="43.2" x14ac:dyDescent="0.55000000000000004">
      <c r="A1623">
        <v>1621</v>
      </c>
      <c r="B1623" s="3" t="s">
        <v>1622</v>
      </c>
      <c r="C1623" s="3" t="s">
        <v>5731</v>
      </c>
      <c r="D1623" s="10">
        <v>5000</v>
      </c>
      <c r="E1623" s="12">
        <v>6060</v>
      </c>
      <c r="F1623" s="14">
        <f>Table1[[#This Row],[pledged]]/Table1[[#This Row],[goal]]*100</f>
        <v>121.2</v>
      </c>
      <c r="G1623" t="s">
        <v>8218</v>
      </c>
      <c r="H1623" t="s">
        <v>8223</v>
      </c>
      <c r="I1623" t="s">
        <v>8245</v>
      </c>
      <c r="J1623">
        <v>1338177540</v>
      </c>
      <c r="K1623">
        <v>1333550015</v>
      </c>
      <c r="L1623">
        <f>Table1[[#This Row],[launched_at]]/86400</f>
        <v>15434.606655092593</v>
      </c>
      <c r="M1623" s="5" t="str">
        <f>TEXT(Table1[[#This Row],[div/86400]],"yyyy/mm/dd")</f>
        <v>1942/04/03</v>
      </c>
      <c r="N1623" s="5">
        <f>Table1[[#This Row],[change to date]]+DATE(1970,1,1)</f>
        <v>41003</v>
      </c>
      <c r="O1623" t="b">
        <v>0</v>
      </c>
      <c r="P1623">
        <v>37</v>
      </c>
      <c r="Q1623" t="b">
        <v>1</v>
      </c>
      <c r="R1623" t="s">
        <v>8274</v>
      </c>
    </row>
    <row r="1624" spans="1:18" ht="43.2" x14ac:dyDescent="0.55000000000000004">
      <c r="A1624">
        <v>1622</v>
      </c>
      <c r="B1624" s="3" t="s">
        <v>1623</v>
      </c>
      <c r="C1624" s="3" t="s">
        <v>5732</v>
      </c>
      <c r="D1624" s="10">
        <v>6900</v>
      </c>
      <c r="E1624" s="12">
        <v>7019</v>
      </c>
      <c r="F1624" s="14">
        <f>Table1[[#This Row],[pledged]]/Table1[[#This Row],[goal]]*100</f>
        <v>101.72463768115942</v>
      </c>
      <c r="G1624" t="s">
        <v>8218</v>
      </c>
      <c r="H1624" t="s">
        <v>8223</v>
      </c>
      <c r="I1624" t="s">
        <v>8245</v>
      </c>
      <c r="J1624">
        <v>1418803140</v>
      </c>
      <c r="K1624">
        <v>1415343874</v>
      </c>
      <c r="L1624">
        <f>Table1[[#This Row],[launched_at]]/86400</f>
        <v>16381.294837962963</v>
      </c>
      <c r="M1624" s="5" t="str">
        <f>TEXT(Table1[[#This Row],[div/86400]],"yyyy/mm/dd")</f>
        <v>1944/11/05</v>
      </c>
      <c r="N1624" s="5">
        <f>Table1[[#This Row],[change to date]]+DATE(1970,1,1)</f>
        <v>41950</v>
      </c>
      <c r="O1624" t="b">
        <v>0</v>
      </c>
      <c r="P1624">
        <v>65</v>
      </c>
      <c r="Q1624" t="b">
        <v>1</v>
      </c>
      <c r="R1624" t="s">
        <v>8274</v>
      </c>
    </row>
    <row r="1625" spans="1:18" ht="43.2" x14ac:dyDescent="0.55000000000000004">
      <c r="A1625">
        <v>1623</v>
      </c>
      <c r="B1625" s="3" t="s">
        <v>1624</v>
      </c>
      <c r="C1625" s="3" t="s">
        <v>5733</v>
      </c>
      <c r="D1625" s="10">
        <v>750</v>
      </c>
      <c r="E1625" s="12">
        <v>758</v>
      </c>
      <c r="F1625" s="14">
        <f>Table1[[#This Row],[pledged]]/Table1[[#This Row],[goal]]*100</f>
        <v>101.06666666666666</v>
      </c>
      <c r="G1625" t="s">
        <v>8218</v>
      </c>
      <c r="H1625" t="s">
        <v>8224</v>
      </c>
      <c r="I1625" t="s">
        <v>8246</v>
      </c>
      <c r="J1625">
        <v>1377621089</v>
      </c>
      <c r="K1625">
        <v>1372437089</v>
      </c>
      <c r="L1625">
        <f>Table1[[#This Row],[launched_at]]/86400</f>
        <v>15884.688530092593</v>
      </c>
      <c r="M1625" s="5" t="str">
        <f>TEXT(Table1[[#This Row],[div/86400]],"yyyy/mm/dd")</f>
        <v>1943/06/27</v>
      </c>
      <c r="N1625" s="5">
        <f>Table1[[#This Row],[change to date]]+DATE(1970,1,1)</f>
        <v>41453</v>
      </c>
      <c r="O1625" t="b">
        <v>0</v>
      </c>
      <c r="P1625">
        <v>18</v>
      </c>
      <c r="Q1625" t="b">
        <v>1</v>
      </c>
      <c r="R1625" t="s">
        <v>8274</v>
      </c>
    </row>
    <row r="1626" spans="1:18" ht="28.8" x14ac:dyDescent="0.55000000000000004">
      <c r="A1626">
        <v>1624</v>
      </c>
      <c r="B1626" s="3" t="s">
        <v>1625</v>
      </c>
      <c r="C1626" s="3" t="s">
        <v>5734</v>
      </c>
      <c r="D1626" s="10">
        <v>1000</v>
      </c>
      <c r="E1626" s="12">
        <v>1180</v>
      </c>
      <c r="F1626" s="14">
        <f>Table1[[#This Row],[pledged]]/Table1[[#This Row],[goal]]*100</f>
        <v>118</v>
      </c>
      <c r="G1626" t="s">
        <v>8218</v>
      </c>
      <c r="H1626" t="s">
        <v>8223</v>
      </c>
      <c r="I1626" t="s">
        <v>8245</v>
      </c>
      <c r="J1626">
        <v>1357721335</v>
      </c>
      <c r="K1626">
        <v>1354265335</v>
      </c>
      <c r="L1626">
        <f>Table1[[#This Row],[launched_at]]/86400</f>
        <v>15674.367303240741</v>
      </c>
      <c r="M1626" s="5" t="str">
        <f>TEXT(Table1[[#This Row],[div/86400]],"yyyy/mm/dd")</f>
        <v>1942/11/29</v>
      </c>
      <c r="N1626" s="5">
        <f>Table1[[#This Row],[change to date]]+DATE(1970,1,1)</f>
        <v>41243</v>
      </c>
      <c r="O1626" t="b">
        <v>0</v>
      </c>
      <c r="P1626">
        <v>25</v>
      </c>
      <c r="Q1626" t="b">
        <v>1</v>
      </c>
      <c r="R1626" t="s">
        <v>8274</v>
      </c>
    </row>
    <row r="1627" spans="1:18" ht="43.2" x14ac:dyDescent="0.55000000000000004">
      <c r="A1627">
        <v>1625</v>
      </c>
      <c r="B1627" s="3" t="s">
        <v>1626</v>
      </c>
      <c r="C1627" s="3" t="s">
        <v>5735</v>
      </c>
      <c r="D1627" s="10">
        <v>7500</v>
      </c>
      <c r="E1627" s="12">
        <v>11650</v>
      </c>
      <c r="F1627" s="14">
        <f>Table1[[#This Row],[pledged]]/Table1[[#This Row],[goal]]*100</f>
        <v>155.33333333333331</v>
      </c>
      <c r="G1627" t="s">
        <v>8218</v>
      </c>
      <c r="H1627" t="s">
        <v>8223</v>
      </c>
      <c r="I1627" t="s">
        <v>8245</v>
      </c>
      <c r="J1627">
        <v>1347382053</v>
      </c>
      <c r="K1627">
        <v>1344962853</v>
      </c>
      <c r="L1627">
        <f>Table1[[#This Row],[launched_at]]/86400</f>
        <v>15566.6996875</v>
      </c>
      <c r="M1627" s="5" t="str">
        <f>TEXT(Table1[[#This Row],[div/86400]],"yyyy/mm/dd")</f>
        <v>1942/08/13</v>
      </c>
      <c r="N1627" s="5">
        <f>Table1[[#This Row],[change to date]]+DATE(1970,1,1)</f>
        <v>41135</v>
      </c>
      <c r="O1627" t="b">
        <v>0</v>
      </c>
      <c r="P1627">
        <v>104</v>
      </c>
      <c r="Q1627" t="b">
        <v>1</v>
      </c>
      <c r="R1627" t="s">
        <v>8274</v>
      </c>
    </row>
    <row r="1628" spans="1:18" ht="43.2" x14ac:dyDescent="0.55000000000000004">
      <c r="A1628">
        <v>1626</v>
      </c>
      <c r="B1628" s="3" t="s">
        <v>1627</v>
      </c>
      <c r="C1628" s="3" t="s">
        <v>5736</v>
      </c>
      <c r="D1628" s="10">
        <v>8000</v>
      </c>
      <c r="E1628" s="12">
        <v>8095</v>
      </c>
      <c r="F1628" s="14">
        <f>Table1[[#This Row],[pledged]]/Table1[[#This Row],[goal]]*100</f>
        <v>101.18750000000001</v>
      </c>
      <c r="G1628" t="s">
        <v>8218</v>
      </c>
      <c r="H1628" t="s">
        <v>8223</v>
      </c>
      <c r="I1628" t="s">
        <v>8245</v>
      </c>
      <c r="J1628">
        <v>1385932867</v>
      </c>
      <c r="K1628">
        <v>1383337267</v>
      </c>
      <c r="L1628">
        <f>Table1[[#This Row],[launched_at]]/86400</f>
        <v>16010.847997685185</v>
      </c>
      <c r="M1628" s="5" t="str">
        <f>TEXT(Table1[[#This Row],[div/86400]],"yyyy/mm/dd")</f>
        <v>1943/10/31</v>
      </c>
      <c r="N1628" s="5">
        <f>Table1[[#This Row],[change to date]]+DATE(1970,1,1)</f>
        <v>41579</v>
      </c>
      <c r="O1628" t="b">
        <v>0</v>
      </c>
      <c r="P1628">
        <v>108</v>
      </c>
      <c r="Q1628" t="b">
        <v>1</v>
      </c>
      <c r="R1628" t="s">
        <v>8274</v>
      </c>
    </row>
    <row r="1629" spans="1:18" ht="43.2" x14ac:dyDescent="0.55000000000000004">
      <c r="A1629">
        <v>1627</v>
      </c>
      <c r="B1629" s="3" t="s">
        <v>1628</v>
      </c>
      <c r="C1629" s="3" t="s">
        <v>5737</v>
      </c>
      <c r="D1629" s="10">
        <v>2000</v>
      </c>
      <c r="E1629" s="12">
        <v>2340</v>
      </c>
      <c r="F1629" s="14">
        <f>Table1[[#This Row],[pledged]]/Table1[[#This Row],[goal]]*100</f>
        <v>117</v>
      </c>
      <c r="G1629" t="s">
        <v>8218</v>
      </c>
      <c r="H1629" t="s">
        <v>8223</v>
      </c>
      <c r="I1629" t="s">
        <v>8245</v>
      </c>
      <c r="J1629">
        <v>1353905940</v>
      </c>
      <c r="K1629">
        <v>1351011489</v>
      </c>
      <c r="L1629">
        <f>Table1[[#This Row],[launched_at]]/86400</f>
        <v>15636.707048611112</v>
      </c>
      <c r="M1629" s="5" t="str">
        <f>TEXT(Table1[[#This Row],[div/86400]],"yyyy/mm/dd")</f>
        <v>1942/10/22</v>
      </c>
      <c r="N1629" s="5">
        <f>Table1[[#This Row],[change to date]]+DATE(1970,1,1)</f>
        <v>41205</v>
      </c>
      <c r="O1629" t="b">
        <v>0</v>
      </c>
      <c r="P1629">
        <v>38</v>
      </c>
      <c r="Q1629" t="b">
        <v>1</v>
      </c>
      <c r="R1629" t="s">
        <v>8274</v>
      </c>
    </row>
    <row r="1630" spans="1:18" ht="28.8" x14ac:dyDescent="0.55000000000000004">
      <c r="A1630">
        <v>1628</v>
      </c>
      <c r="B1630" s="3" t="s">
        <v>1629</v>
      </c>
      <c r="C1630" s="3" t="s">
        <v>5738</v>
      </c>
      <c r="D1630" s="10">
        <v>4000</v>
      </c>
      <c r="E1630" s="12">
        <v>4037</v>
      </c>
      <c r="F1630" s="14">
        <f>Table1[[#This Row],[pledged]]/Table1[[#This Row],[goal]]*100</f>
        <v>100.925</v>
      </c>
      <c r="G1630" t="s">
        <v>8218</v>
      </c>
      <c r="H1630" t="s">
        <v>8223</v>
      </c>
      <c r="I1630" t="s">
        <v>8245</v>
      </c>
      <c r="J1630">
        <v>1403026882</v>
      </c>
      <c r="K1630">
        <v>1400175682</v>
      </c>
      <c r="L1630">
        <f>Table1[[#This Row],[launched_at]]/86400</f>
        <v>16205.737060185185</v>
      </c>
      <c r="M1630" s="5" t="str">
        <f>TEXT(Table1[[#This Row],[div/86400]],"yyyy/mm/dd")</f>
        <v>1944/05/13</v>
      </c>
      <c r="N1630" s="5">
        <f>Table1[[#This Row],[change to date]]+DATE(1970,1,1)</f>
        <v>41774</v>
      </c>
      <c r="O1630" t="b">
        <v>0</v>
      </c>
      <c r="P1630">
        <v>88</v>
      </c>
      <c r="Q1630" t="b">
        <v>1</v>
      </c>
      <c r="R1630" t="s">
        <v>8274</v>
      </c>
    </row>
    <row r="1631" spans="1:18" ht="28.8" x14ac:dyDescent="0.55000000000000004">
      <c r="A1631">
        <v>1629</v>
      </c>
      <c r="B1631" s="3" t="s">
        <v>1630</v>
      </c>
      <c r="C1631" s="3" t="s">
        <v>5739</v>
      </c>
      <c r="D1631" s="10">
        <v>6000</v>
      </c>
      <c r="E1631" s="12">
        <v>6220</v>
      </c>
      <c r="F1631" s="14">
        <f>Table1[[#This Row],[pledged]]/Table1[[#This Row],[goal]]*100</f>
        <v>103.66666666666666</v>
      </c>
      <c r="G1631" t="s">
        <v>8218</v>
      </c>
      <c r="H1631" t="s">
        <v>8223</v>
      </c>
      <c r="I1631" t="s">
        <v>8245</v>
      </c>
      <c r="J1631">
        <v>1392929333</v>
      </c>
      <c r="K1631">
        <v>1389041333</v>
      </c>
      <c r="L1631">
        <f>Table1[[#This Row],[launched_at]]/86400</f>
        <v>16076.867280092592</v>
      </c>
      <c r="M1631" s="5" t="str">
        <f>TEXT(Table1[[#This Row],[div/86400]],"yyyy/mm/dd")</f>
        <v>1944/01/05</v>
      </c>
      <c r="N1631" s="5">
        <f>Table1[[#This Row],[change to date]]+DATE(1970,1,1)</f>
        <v>41645</v>
      </c>
      <c r="O1631" t="b">
        <v>0</v>
      </c>
      <c r="P1631">
        <v>82</v>
      </c>
      <c r="Q1631" t="b">
        <v>1</v>
      </c>
      <c r="R1631" t="s">
        <v>8274</v>
      </c>
    </row>
    <row r="1632" spans="1:18" ht="43.2" x14ac:dyDescent="0.55000000000000004">
      <c r="A1632">
        <v>1630</v>
      </c>
      <c r="B1632" s="3" t="s">
        <v>1631</v>
      </c>
      <c r="C1632" s="3" t="s">
        <v>5740</v>
      </c>
      <c r="D1632" s="10">
        <v>4000</v>
      </c>
      <c r="E1632" s="12">
        <v>10610</v>
      </c>
      <c r="F1632" s="14">
        <f>Table1[[#This Row],[pledged]]/Table1[[#This Row],[goal]]*100</f>
        <v>265.25</v>
      </c>
      <c r="G1632" t="s">
        <v>8218</v>
      </c>
      <c r="H1632" t="s">
        <v>8223</v>
      </c>
      <c r="I1632" t="s">
        <v>8245</v>
      </c>
      <c r="J1632">
        <v>1330671540</v>
      </c>
      <c r="K1632">
        <v>1328040375</v>
      </c>
      <c r="L1632">
        <f>Table1[[#This Row],[launched_at]]/86400</f>
        <v>15370.837673611111</v>
      </c>
      <c r="M1632" s="5" t="str">
        <f>TEXT(Table1[[#This Row],[div/86400]],"yyyy/mm/dd")</f>
        <v>1942/01/29</v>
      </c>
      <c r="N1632" s="5">
        <f>Table1[[#This Row],[change to date]]+DATE(1970,1,1)</f>
        <v>40939</v>
      </c>
      <c r="O1632" t="b">
        <v>0</v>
      </c>
      <c r="P1632">
        <v>126</v>
      </c>
      <c r="Q1632" t="b">
        <v>1</v>
      </c>
      <c r="R1632" t="s">
        <v>8274</v>
      </c>
    </row>
    <row r="1633" spans="1:18" ht="43.2" x14ac:dyDescent="0.55000000000000004">
      <c r="A1633">
        <v>1631</v>
      </c>
      <c r="B1633" s="3" t="s">
        <v>1632</v>
      </c>
      <c r="C1633" s="3" t="s">
        <v>5741</v>
      </c>
      <c r="D1633" s="10">
        <v>10000</v>
      </c>
      <c r="E1633" s="12">
        <v>15591</v>
      </c>
      <c r="F1633" s="14">
        <f>Table1[[#This Row],[pledged]]/Table1[[#This Row],[goal]]*100</f>
        <v>155.91</v>
      </c>
      <c r="G1633" t="s">
        <v>8218</v>
      </c>
      <c r="H1633" t="s">
        <v>8223</v>
      </c>
      <c r="I1633" t="s">
        <v>8245</v>
      </c>
      <c r="J1633">
        <v>1350074261</v>
      </c>
      <c r="K1633">
        <v>1347482261</v>
      </c>
      <c r="L1633">
        <f>Table1[[#This Row],[launched_at]]/86400</f>
        <v>15595.859502314815</v>
      </c>
      <c r="M1633" s="5" t="str">
        <f>TEXT(Table1[[#This Row],[div/86400]],"yyyy/mm/dd")</f>
        <v>1942/09/11</v>
      </c>
      <c r="N1633" s="5">
        <f>Table1[[#This Row],[change to date]]+DATE(1970,1,1)</f>
        <v>41164</v>
      </c>
      <c r="O1633" t="b">
        <v>0</v>
      </c>
      <c r="P1633">
        <v>133</v>
      </c>
      <c r="Q1633" t="b">
        <v>1</v>
      </c>
      <c r="R1633" t="s">
        <v>8274</v>
      </c>
    </row>
    <row r="1634" spans="1:18" ht="43.2" x14ac:dyDescent="0.55000000000000004">
      <c r="A1634">
        <v>1632</v>
      </c>
      <c r="B1634" s="3" t="s">
        <v>1633</v>
      </c>
      <c r="C1634" s="3" t="s">
        <v>5742</v>
      </c>
      <c r="D1634" s="10">
        <v>4000</v>
      </c>
      <c r="E1634" s="12">
        <v>4065</v>
      </c>
      <c r="F1634" s="14">
        <f>Table1[[#This Row],[pledged]]/Table1[[#This Row],[goal]]*100</f>
        <v>101.62500000000001</v>
      </c>
      <c r="G1634" t="s">
        <v>8218</v>
      </c>
      <c r="H1634" t="s">
        <v>8223</v>
      </c>
      <c r="I1634" t="s">
        <v>8245</v>
      </c>
      <c r="J1634">
        <v>1316851854</v>
      </c>
      <c r="K1634">
        <v>1311667854</v>
      </c>
      <c r="L1634">
        <f>Table1[[#This Row],[launched_at]]/86400</f>
        <v>15181.340902777778</v>
      </c>
      <c r="M1634" s="5" t="str">
        <f>TEXT(Table1[[#This Row],[div/86400]],"yyyy/mm/dd")</f>
        <v>1941/07/24</v>
      </c>
      <c r="N1634" s="5">
        <f>Table1[[#This Row],[change to date]]+DATE(1970,1,1)</f>
        <v>40750</v>
      </c>
      <c r="O1634" t="b">
        <v>0</v>
      </c>
      <c r="P1634">
        <v>47</v>
      </c>
      <c r="Q1634" t="b">
        <v>1</v>
      </c>
      <c r="R1634" t="s">
        <v>8274</v>
      </c>
    </row>
    <row r="1635" spans="1:18" ht="43.2" x14ac:dyDescent="0.55000000000000004">
      <c r="A1635">
        <v>1633</v>
      </c>
      <c r="B1635" s="3" t="s">
        <v>1634</v>
      </c>
      <c r="C1635" s="3" t="s">
        <v>5743</v>
      </c>
      <c r="D1635" s="10">
        <v>10000</v>
      </c>
      <c r="E1635" s="12">
        <v>10000</v>
      </c>
      <c r="F1635" s="14">
        <f>Table1[[#This Row],[pledged]]/Table1[[#This Row],[goal]]*100</f>
        <v>100</v>
      </c>
      <c r="G1635" t="s">
        <v>8218</v>
      </c>
      <c r="H1635" t="s">
        <v>8223</v>
      </c>
      <c r="I1635" t="s">
        <v>8245</v>
      </c>
      <c r="J1635">
        <v>1326690000</v>
      </c>
      <c r="K1635">
        <v>1324329156</v>
      </c>
      <c r="L1635">
        <f>Table1[[#This Row],[launched_at]]/86400</f>
        <v>15327.883750000001</v>
      </c>
      <c r="M1635" s="5" t="str">
        <f>TEXT(Table1[[#This Row],[div/86400]],"yyyy/mm/dd")</f>
        <v>1941/12/17</v>
      </c>
      <c r="N1635" s="5">
        <f>Table1[[#This Row],[change to date]]+DATE(1970,1,1)</f>
        <v>40896</v>
      </c>
      <c r="O1635" t="b">
        <v>0</v>
      </c>
      <c r="P1635">
        <v>58</v>
      </c>
      <c r="Q1635" t="b">
        <v>1</v>
      </c>
      <c r="R1635" t="s">
        <v>8274</v>
      </c>
    </row>
    <row r="1636" spans="1:18" ht="28.8" x14ac:dyDescent="0.55000000000000004">
      <c r="A1636">
        <v>1634</v>
      </c>
      <c r="B1636" s="3" t="s">
        <v>1635</v>
      </c>
      <c r="C1636" s="3" t="s">
        <v>5744</v>
      </c>
      <c r="D1636" s="10">
        <v>2000</v>
      </c>
      <c r="E1636" s="12">
        <v>2010</v>
      </c>
      <c r="F1636" s="14">
        <f>Table1[[#This Row],[pledged]]/Table1[[#This Row],[goal]]*100</f>
        <v>100.49999999999999</v>
      </c>
      <c r="G1636" t="s">
        <v>8218</v>
      </c>
      <c r="H1636" t="s">
        <v>8223</v>
      </c>
      <c r="I1636" t="s">
        <v>8245</v>
      </c>
      <c r="J1636">
        <v>1306994340</v>
      </c>
      <c r="K1636">
        <v>1303706001</v>
      </c>
      <c r="L1636">
        <f>Table1[[#This Row],[launched_at]]/86400</f>
        <v>15089.189826388889</v>
      </c>
      <c r="M1636" s="5" t="str">
        <f>TEXT(Table1[[#This Row],[div/86400]],"yyyy/mm/dd")</f>
        <v>1941/04/23</v>
      </c>
      <c r="N1636" s="5">
        <f>Table1[[#This Row],[change to date]]+DATE(1970,1,1)</f>
        <v>40658</v>
      </c>
      <c r="O1636" t="b">
        <v>0</v>
      </c>
      <c r="P1636">
        <v>32</v>
      </c>
      <c r="Q1636" t="b">
        <v>1</v>
      </c>
      <c r="R1636" t="s">
        <v>8274</v>
      </c>
    </row>
    <row r="1637" spans="1:18" ht="43.2" x14ac:dyDescent="0.55000000000000004">
      <c r="A1637">
        <v>1635</v>
      </c>
      <c r="B1637" s="3" t="s">
        <v>1636</v>
      </c>
      <c r="C1637" s="3" t="s">
        <v>5745</v>
      </c>
      <c r="D1637" s="10">
        <v>2000</v>
      </c>
      <c r="E1637" s="12">
        <v>2506</v>
      </c>
      <c r="F1637" s="14">
        <f>Table1[[#This Row],[pledged]]/Table1[[#This Row],[goal]]*100</f>
        <v>125.29999999999998</v>
      </c>
      <c r="G1637" t="s">
        <v>8218</v>
      </c>
      <c r="H1637" t="s">
        <v>8223</v>
      </c>
      <c r="I1637" t="s">
        <v>8245</v>
      </c>
      <c r="J1637">
        <v>1468270261</v>
      </c>
      <c r="K1637">
        <v>1463086261</v>
      </c>
      <c r="L1637">
        <f>Table1[[#This Row],[launched_at]]/86400</f>
        <v>16933.868761574075</v>
      </c>
      <c r="M1637" s="5" t="str">
        <f>TEXT(Table1[[#This Row],[div/86400]],"yyyy/mm/dd")</f>
        <v>1946/05/11</v>
      </c>
      <c r="N1637" s="5">
        <f>Table1[[#This Row],[change to date]]+DATE(1970,1,1)</f>
        <v>42502</v>
      </c>
      <c r="O1637" t="b">
        <v>0</v>
      </c>
      <c r="P1637">
        <v>37</v>
      </c>
      <c r="Q1637" t="b">
        <v>1</v>
      </c>
      <c r="R1637" t="s">
        <v>8274</v>
      </c>
    </row>
    <row r="1638" spans="1:18" ht="43.2" x14ac:dyDescent="0.55000000000000004">
      <c r="A1638">
        <v>1636</v>
      </c>
      <c r="B1638" s="3" t="s">
        <v>1637</v>
      </c>
      <c r="C1638" s="3" t="s">
        <v>5746</v>
      </c>
      <c r="D1638" s="10">
        <v>4500</v>
      </c>
      <c r="E1638" s="12">
        <v>4660</v>
      </c>
      <c r="F1638" s="14">
        <f>Table1[[#This Row],[pledged]]/Table1[[#This Row],[goal]]*100</f>
        <v>103.55555555555556</v>
      </c>
      <c r="G1638" t="s">
        <v>8218</v>
      </c>
      <c r="H1638" t="s">
        <v>8223</v>
      </c>
      <c r="I1638" t="s">
        <v>8245</v>
      </c>
      <c r="J1638">
        <v>1307851200</v>
      </c>
      <c r="K1638">
        <v>1304129088</v>
      </c>
      <c r="L1638">
        <f>Table1[[#This Row],[launched_at]]/86400</f>
        <v>15094.086666666666</v>
      </c>
      <c r="M1638" s="5" t="str">
        <f>TEXT(Table1[[#This Row],[div/86400]],"yyyy/mm/dd")</f>
        <v>1941/04/28</v>
      </c>
      <c r="N1638" s="5">
        <f>Table1[[#This Row],[change to date]]+DATE(1970,1,1)</f>
        <v>40663</v>
      </c>
      <c r="O1638" t="b">
        <v>0</v>
      </c>
      <c r="P1638">
        <v>87</v>
      </c>
      <c r="Q1638" t="b">
        <v>1</v>
      </c>
      <c r="R1638" t="s">
        <v>8274</v>
      </c>
    </row>
    <row r="1639" spans="1:18" ht="43.2" x14ac:dyDescent="0.55000000000000004">
      <c r="A1639">
        <v>1637</v>
      </c>
      <c r="B1639" s="3" t="s">
        <v>1638</v>
      </c>
      <c r="C1639" s="3" t="s">
        <v>5747</v>
      </c>
      <c r="D1639" s="10">
        <v>500</v>
      </c>
      <c r="E1639" s="12">
        <v>519</v>
      </c>
      <c r="F1639" s="14">
        <f>Table1[[#This Row],[pledged]]/Table1[[#This Row],[goal]]*100</f>
        <v>103.8</v>
      </c>
      <c r="G1639" t="s">
        <v>8218</v>
      </c>
      <c r="H1639" t="s">
        <v>8223</v>
      </c>
      <c r="I1639" t="s">
        <v>8245</v>
      </c>
      <c r="J1639">
        <v>1262302740</v>
      </c>
      <c r="K1639">
        <v>1257444140</v>
      </c>
      <c r="L1639">
        <f>Table1[[#This Row],[launched_at]]/86400</f>
        <v>14553.751620370371</v>
      </c>
      <c r="M1639" s="5" t="str">
        <f>TEXT(Table1[[#This Row],[div/86400]],"yyyy/mm/dd")</f>
        <v>1939/11/04</v>
      </c>
      <c r="N1639" s="5">
        <f>Table1[[#This Row],[change to date]]+DATE(1970,1,1)</f>
        <v>40122</v>
      </c>
      <c r="O1639" t="b">
        <v>0</v>
      </c>
      <c r="P1639">
        <v>15</v>
      </c>
      <c r="Q1639" t="b">
        <v>1</v>
      </c>
      <c r="R1639" t="s">
        <v>8274</v>
      </c>
    </row>
    <row r="1640" spans="1:18" ht="28.8" x14ac:dyDescent="0.55000000000000004">
      <c r="A1640">
        <v>1638</v>
      </c>
      <c r="B1640" s="3" t="s">
        <v>1639</v>
      </c>
      <c r="C1640" s="3" t="s">
        <v>5748</v>
      </c>
      <c r="D1640" s="10">
        <v>1000</v>
      </c>
      <c r="E1640" s="12">
        <v>1050</v>
      </c>
      <c r="F1640" s="14">
        <f>Table1[[#This Row],[pledged]]/Table1[[#This Row],[goal]]*100</f>
        <v>105</v>
      </c>
      <c r="G1640" t="s">
        <v>8218</v>
      </c>
      <c r="H1640" t="s">
        <v>8223</v>
      </c>
      <c r="I1640" t="s">
        <v>8245</v>
      </c>
      <c r="J1640">
        <v>1362086700</v>
      </c>
      <c r="K1640">
        <v>1358180968</v>
      </c>
      <c r="L1640">
        <f>Table1[[#This Row],[launched_at]]/86400</f>
        <v>15719.68712962963</v>
      </c>
      <c r="M1640" s="5" t="str">
        <f>TEXT(Table1[[#This Row],[div/86400]],"yyyy/mm/dd")</f>
        <v>1943/01/13</v>
      </c>
      <c r="N1640" s="5">
        <f>Table1[[#This Row],[change to date]]+DATE(1970,1,1)</f>
        <v>41288</v>
      </c>
      <c r="O1640" t="b">
        <v>0</v>
      </c>
      <c r="P1640">
        <v>27</v>
      </c>
      <c r="Q1640" t="b">
        <v>1</v>
      </c>
      <c r="R1640" t="s">
        <v>8274</v>
      </c>
    </row>
    <row r="1641" spans="1:18" ht="43.2" x14ac:dyDescent="0.55000000000000004">
      <c r="A1641">
        <v>1639</v>
      </c>
      <c r="B1641" s="3" t="s">
        <v>1640</v>
      </c>
      <c r="C1641" s="3" t="s">
        <v>5749</v>
      </c>
      <c r="D1641" s="10">
        <v>1800</v>
      </c>
      <c r="E1641" s="12">
        <v>1800</v>
      </c>
      <c r="F1641" s="14">
        <f>Table1[[#This Row],[pledged]]/Table1[[#This Row],[goal]]*100</f>
        <v>100</v>
      </c>
      <c r="G1641" t="s">
        <v>8218</v>
      </c>
      <c r="H1641" t="s">
        <v>8223</v>
      </c>
      <c r="I1641" t="s">
        <v>8245</v>
      </c>
      <c r="J1641">
        <v>1330789165</v>
      </c>
      <c r="K1641">
        <v>1328197165</v>
      </c>
      <c r="L1641">
        <f>Table1[[#This Row],[launched_at]]/86400</f>
        <v>15372.652372685185</v>
      </c>
      <c r="M1641" s="5" t="str">
        <f>TEXT(Table1[[#This Row],[div/86400]],"yyyy/mm/dd")</f>
        <v>1942/01/31</v>
      </c>
      <c r="N1641" s="5">
        <f>Table1[[#This Row],[change to date]]+DATE(1970,1,1)</f>
        <v>40941</v>
      </c>
      <c r="O1641" t="b">
        <v>0</v>
      </c>
      <c r="P1641">
        <v>19</v>
      </c>
      <c r="Q1641" t="b">
        <v>1</v>
      </c>
      <c r="R1641" t="s">
        <v>8274</v>
      </c>
    </row>
    <row r="1642" spans="1:18" ht="43.2" x14ac:dyDescent="0.55000000000000004">
      <c r="A1642">
        <v>1640</v>
      </c>
      <c r="B1642" s="3" t="s">
        <v>1641</v>
      </c>
      <c r="C1642" s="3" t="s">
        <v>5750</v>
      </c>
      <c r="D1642" s="10">
        <v>400</v>
      </c>
      <c r="E1642" s="12">
        <v>679.44</v>
      </c>
      <c r="F1642" s="14">
        <f>Table1[[#This Row],[pledged]]/Table1[[#This Row],[goal]]*100</f>
        <v>169.86</v>
      </c>
      <c r="G1642" t="s">
        <v>8218</v>
      </c>
      <c r="H1642" t="s">
        <v>8223</v>
      </c>
      <c r="I1642" t="s">
        <v>8245</v>
      </c>
      <c r="J1642">
        <v>1280800740</v>
      </c>
      <c r="K1642">
        <v>1279603955</v>
      </c>
      <c r="L1642">
        <f>Table1[[#This Row],[launched_at]]/86400</f>
        <v>14810.230960648149</v>
      </c>
      <c r="M1642" s="5" t="str">
        <f>TEXT(Table1[[#This Row],[div/86400]],"yyyy/mm/dd")</f>
        <v>1940/07/18</v>
      </c>
      <c r="N1642" s="5">
        <f>Table1[[#This Row],[change to date]]+DATE(1970,1,1)</f>
        <v>40379</v>
      </c>
      <c r="O1642" t="b">
        <v>0</v>
      </c>
      <c r="P1642">
        <v>17</v>
      </c>
      <c r="Q1642" t="b">
        <v>1</v>
      </c>
      <c r="R1642" t="s">
        <v>8274</v>
      </c>
    </row>
    <row r="1643" spans="1:18" ht="28.8" x14ac:dyDescent="0.55000000000000004">
      <c r="A1643">
        <v>1641</v>
      </c>
      <c r="B1643" s="3" t="s">
        <v>1642</v>
      </c>
      <c r="C1643" s="3" t="s">
        <v>5751</v>
      </c>
      <c r="D1643" s="10">
        <v>2500</v>
      </c>
      <c r="E1643" s="12">
        <v>2535</v>
      </c>
      <c r="F1643" s="14">
        <f>Table1[[#This Row],[pledged]]/Table1[[#This Row],[goal]]*100</f>
        <v>101.4</v>
      </c>
      <c r="G1643" t="s">
        <v>8218</v>
      </c>
      <c r="H1643" t="s">
        <v>8223</v>
      </c>
      <c r="I1643" t="s">
        <v>8245</v>
      </c>
      <c r="J1643">
        <v>1418998744</v>
      </c>
      <c r="K1643">
        <v>1416406744</v>
      </c>
      <c r="L1643">
        <f>Table1[[#This Row],[launched_at]]/86400</f>
        <v>16393.596574074076</v>
      </c>
      <c r="M1643" s="5" t="str">
        <f>TEXT(Table1[[#This Row],[div/86400]],"yyyy/mm/dd")</f>
        <v>1944/11/17</v>
      </c>
      <c r="N1643" s="5">
        <f>Table1[[#This Row],[change to date]]+DATE(1970,1,1)</f>
        <v>41962</v>
      </c>
      <c r="O1643" t="b">
        <v>0</v>
      </c>
      <c r="P1643">
        <v>26</v>
      </c>
      <c r="Q1643" t="b">
        <v>1</v>
      </c>
      <c r="R1643" t="s">
        <v>8290</v>
      </c>
    </row>
    <row r="1644" spans="1:18" ht="43.2" x14ac:dyDescent="0.55000000000000004">
      <c r="A1644">
        <v>1642</v>
      </c>
      <c r="B1644" s="3" t="s">
        <v>1643</v>
      </c>
      <c r="C1644" s="3" t="s">
        <v>5752</v>
      </c>
      <c r="D1644" s="10">
        <v>1200</v>
      </c>
      <c r="E1644" s="12">
        <v>1200</v>
      </c>
      <c r="F1644" s="14">
        <f>Table1[[#This Row],[pledged]]/Table1[[#This Row],[goal]]*100</f>
        <v>100</v>
      </c>
      <c r="G1644" t="s">
        <v>8218</v>
      </c>
      <c r="H1644" t="s">
        <v>8223</v>
      </c>
      <c r="I1644" t="s">
        <v>8245</v>
      </c>
      <c r="J1644">
        <v>1308011727</v>
      </c>
      <c r="K1644">
        <v>1306283727</v>
      </c>
      <c r="L1644">
        <f>Table1[[#This Row],[launched_at]]/86400</f>
        <v>15119.024618055555</v>
      </c>
      <c r="M1644" s="5" t="str">
        <f>TEXT(Table1[[#This Row],[div/86400]],"yyyy/mm/dd")</f>
        <v>1941/05/23</v>
      </c>
      <c r="N1644" s="5">
        <f>Table1[[#This Row],[change to date]]+DATE(1970,1,1)</f>
        <v>40688</v>
      </c>
      <c r="O1644" t="b">
        <v>0</v>
      </c>
      <c r="P1644">
        <v>28</v>
      </c>
      <c r="Q1644" t="b">
        <v>1</v>
      </c>
      <c r="R1644" t="s">
        <v>8290</v>
      </c>
    </row>
    <row r="1645" spans="1:18" ht="28.8" x14ac:dyDescent="0.55000000000000004">
      <c r="A1645">
        <v>1643</v>
      </c>
      <c r="B1645" s="3" t="s">
        <v>1644</v>
      </c>
      <c r="C1645" s="3" t="s">
        <v>5753</v>
      </c>
      <c r="D1645" s="10">
        <v>5000</v>
      </c>
      <c r="E1645" s="12">
        <v>6235</v>
      </c>
      <c r="F1645" s="14">
        <f>Table1[[#This Row],[pledged]]/Table1[[#This Row],[goal]]*100</f>
        <v>124.70000000000002</v>
      </c>
      <c r="G1645" t="s">
        <v>8218</v>
      </c>
      <c r="H1645" t="s">
        <v>8223</v>
      </c>
      <c r="I1645" t="s">
        <v>8245</v>
      </c>
      <c r="J1645">
        <v>1348516012</v>
      </c>
      <c r="K1645">
        <v>1345924012</v>
      </c>
      <c r="L1645">
        <f>Table1[[#This Row],[launched_at]]/86400</f>
        <v>15577.824212962963</v>
      </c>
      <c r="M1645" s="5" t="str">
        <f>TEXT(Table1[[#This Row],[div/86400]],"yyyy/mm/dd")</f>
        <v>1942/08/24</v>
      </c>
      <c r="N1645" s="5">
        <f>Table1[[#This Row],[change to date]]+DATE(1970,1,1)</f>
        <v>41146</v>
      </c>
      <c r="O1645" t="b">
        <v>0</v>
      </c>
      <c r="P1645">
        <v>37</v>
      </c>
      <c r="Q1645" t="b">
        <v>1</v>
      </c>
      <c r="R1645" t="s">
        <v>8290</v>
      </c>
    </row>
    <row r="1646" spans="1:18" ht="43.2" x14ac:dyDescent="0.55000000000000004">
      <c r="A1646">
        <v>1644</v>
      </c>
      <c r="B1646" s="3" t="s">
        <v>1645</v>
      </c>
      <c r="C1646" s="3" t="s">
        <v>5754</v>
      </c>
      <c r="D1646" s="10">
        <v>10000</v>
      </c>
      <c r="E1646" s="12">
        <v>10950</v>
      </c>
      <c r="F1646" s="14">
        <f>Table1[[#This Row],[pledged]]/Table1[[#This Row],[goal]]*100</f>
        <v>109.5</v>
      </c>
      <c r="G1646" t="s">
        <v>8218</v>
      </c>
      <c r="H1646" t="s">
        <v>8223</v>
      </c>
      <c r="I1646" t="s">
        <v>8245</v>
      </c>
      <c r="J1646">
        <v>1353551160</v>
      </c>
      <c r="K1646">
        <v>1348363560</v>
      </c>
      <c r="L1646">
        <f>Table1[[#This Row],[launched_at]]/86400</f>
        <v>15606.059722222222</v>
      </c>
      <c r="M1646" s="5" t="str">
        <f>TEXT(Table1[[#This Row],[div/86400]],"yyyy/mm/dd")</f>
        <v>1942/09/22</v>
      </c>
      <c r="N1646" s="5">
        <f>Table1[[#This Row],[change to date]]+DATE(1970,1,1)</f>
        <v>41175</v>
      </c>
      <c r="O1646" t="b">
        <v>0</v>
      </c>
      <c r="P1646">
        <v>128</v>
      </c>
      <c r="Q1646" t="b">
        <v>1</v>
      </c>
      <c r="R1646" t="s">
        <v>8290</v>
      </c>
    </row>
    <row r="1647" spans="1:18" ht="43.2" x14ac:dyDescent="0.55000000000000004">
      <c r="A1647">
        <v>1645</v>
      </c>
      <c r="B1647" s="3" t="s">
        <v>1646</v>
      </c>
      <c r="C1647" s="3" t="s">
        <v>5755</v>
      </c>
      <c r="D1647" s="10">
        <v>5000</v>
      </c>
      <c r="E1647" s="12">
        <v>5540</v>
      </c>
      <c r="F1647" s="14">
        <f>Table1[[#This Row],[pledged]]/Table1[[#This Row],[goal]]*100</f>
        <v>110.80000000000001</v>
      </c>
      <c r="G1647" t="s">
        <v>8218</v>
      </c>
      <c r="H1647" t="s">
        <v>8223</v>
      </c>
      <c r="I1647" t="s">
        <v>8245</v>
      </c>
      <c r="J1647">
        <v>1379515740</v>
      </c>
      <c r="K1647">
        <v>1378306140</v>
      </c>
      <c r="L1647">
        <f>Table1[[#This Row],[launched_at]]/86400</f>
        <v>15952.617361111112</v>
      </c>
      <c r="M1647" s="5" t="str">
        <f>TEXT(Table1[[#This Row],[div/86400]],"yyyy/mm/dd")</f>
        <v>1943/09/03</v>
      </c>
      <c r="N1647" s="5">
        <f>Table1[[#This Row],[change to date]]+DATE(1970,1,1)</f>
        <v>41521</v>
      </c>
      <c r="O1647" t="b">
        <v>0</v>
      </c>
      <c r="P1647">
        <v>10</v>
      </c>
      <c r="Q1647" t="b">
        <v>1</v>
      </c>
      <c r="R1647" t="s">
        <v>8290</v>
      </c>
    </row>
    <row r="1648" spans="1:18" ht="43.2" x14ac:dyDescent="0.55000000000000004">
      <c r="A1648">
        <v>1646</v>
      </c>
      <c r="B1648" s="3" t="s">
        <v>1647</v>
      </c>
      <c r="C1648" s="3" t="s">
        <v>5756</v>
      </c>
      <c r="D1648" s="10">
        <v>2000</v>
      </c>
      <c r="E1648" s="12">
        <v>2204</v>
      </c>
      <c r="F1648" s="14">
        <f>Table1[[#This Row],[pledged]]/Table1[[#This Row],[goal]]*100</f>
        <v>110.2</v>
      </c>
      <c r="G1648" t="s">
        <v>8218</v>
      </c>
      <c r="H1648" t="s">
        <v>8224</v>
      </c>
      <c r="I1648" t="s">
        <v>8246</v>
      </c>
      <c r="J1648">
        <v>1408039860</v>
      </c>
      <c r="K1648">
        <v>1405248503</v>
      </c>
      <c r="L1648">
        <f>Table1[[#This Row],[launched_at]]/86400</f>
        <v>16264.450266203703</v>
      </c>
      <c r="M1648" s="5" t="str">
        <f>TEXT(Table1[[#This Row],[div/86400]],"yyyy/mm/dd")</f>
        <v>1944/07/11</v>
      </c>
      <c r="N1648" s="5">
        <f>Table1[[#This Row],[change to date]]+DATE(1970,1,1)</f>
        <v>41833</v>
      </c>
      <c r="O1648" t="b">
        <v>0</v>
      </c>
      <c r="P1648">
        <v>83</v>
      </c>
      <c r="Q1648" t="b">
        <v>1</v>
      </c>
      <c r="R1648" t="s">
        <v>8290</v>
      </c>
    </row>
    <row r="1649" spans="1:18" ht="43.2" x14ac:dyDescent="0.55000000000000004">
      <c r="A1649">
        <v>1647</v>
      </c>
      <c r="B1649" s="3" t="s">
        <v>1648</v>
      </c>
      <c r="C1649" s="3" t="s">
        <v>5757</v>
      </c>
      <c r="D1649" s="10">
        <v>5000</v>
      </c>
      <c r="E1649" s="12">
        <v>5236</v>
      </c>
      <c r="F1649" s="14">
        <f>Table1[[#This Row],[pledged]]/Table1[[#This Row],[goal]]*100</f>
        <v>104.71999999999998</v>
      </c>
      <c r="G1649" t="s">
        <v>8218</v>
      </c>
      <c r="H1649" t="s">
        <v>8223</v>
      </c>
      <c r="I1649" t="s">
        <v>8245</v>
      </c>
      <c r="J1649">
        <v>1339235377</v>
      </c>
      <c r="K1649">
        <v>1336643377</v>
      </c>
      <c r="L1649">
        <f>Table1[[#This Row],[launched_at]]/86400</f>
        <v>15470.409456018519</v>
      </c>
      <c r="M1649" s="5" t="str">
        <f>TEXT(Table1[[#This Row],[div/86400]],"yyyy/mm/dd")</f>
        <v>1942/05/09</v>
      </c>
      <c r="N1649" s="5">
        <f>Table1[[#This Row],[change to date]]+DATE(1970,1,1)</f>
        <v>41039</v>
      </c>
      <c r="O1649" t="b">
        <v>0</v>
      </c>
      <c r="P1649">
        <v>46</v>
      </c>
      <c r="Q1649" t="b">
        <v>1</v>
      </c>
      <c r="R1649" t="s">
        <v>8290</v>
      </c>
    </row>
    <row r="1650" spans="1:18" ht="43.2" x14ac:dyDescent="0.55000000000000004">
      <c r="A1650">
        <v>1648</v>
      </c>
      <c r="B1650" s="3" t="s">
        <v>1649</v>
      </c>
      <c r="C1650" s="3" t="s">
        <v>5758</v>
      </c>
      <c r="D1650" s="10">
        <v>2300</v>
      </c>
      <c r="E1650" s="12">
        <v>2881</v>
      </c>
      <c r="F1650" s="14">
        <f>Table1[[#This Row],[pledged]]/Table1[[#This Row],[goal]]*100</f>
        <v>125.26086956521738</v>
      </c>
      <c r="G1650" t="s">
        <v>8218</v>
      </c>
      <c r="H1650" t="s">
        <v>8223</v>
      </c>
      <c r="I1650" t="s">
        <v>8245</v>
      </c>
      <c r="J1650">
        <v>1300636482</v>
      </c>
      <c r="K1650">
        <v>1298048082</v>
      </c>
      <c r="L1650">
        <f>Table1[[#This Row],[launched_at]]/86400</f>
        <v>15023.704652777778</v>
      </c>
      <c r="M1650" s="5" t="str">
        <f>TEXT(Table1[[#This Row],[div/86400]],"yyyy/mm/dd")</f>
        <v>1941/02/16</v>
      </c>
      <c r="N1650" s="5">
        <f>Table1[[#This Row],[change to date]]+DATE(1970,1,1)</f>
        <v>40592</v>
      </c>
      <c r="O1650" t="b">
        <v>0</v>
      </c>
      <c r="P1650">
        <v>90</v>
      </c>
      <c r="Q1650" t="b">
        <v>1</v>
      </c>
      <c r="R1650" t="s">
        <v>8290</v>
      </c>
    </row>
    <row r="1651" spans="1:18" ht="43.2" x14ac:dyDescent="0.55000000000000004">
      <c r="A1651">
        <v>1649</v>
      </c>
      <c r="B1651" s="3" t="s">
        <v>1650</v>
      </c>
      <c r="C1651" s="3" t="s">
        <v>5759</v>
      </c>
      <c r="D1651" s="10">
        <v>3800</v>
      </c>
      <c r="E1651" s="12">
        <v>3822.33</v>
      </c>
      <c r="F1651" s="14">
        <f>Table1[[#This Row],[pledged]]/Table1[[#This Row],[goal]]*100</f>
        <v>100.58763157894737</v>
      </c>
      <c r="G1651" t="s">
        <v>8218</v>
      </c>
      <c r="H1651" t="s">
        <v>8223</v>
      </c>
      <c r="I1651" t="s">
        <v>8245</v>
      </c>
      <c r="J1651">
        <v>1400862355</v>
      </c>
      <c r="K1651">
        <v>1396974355</v>
      </c>
      <c r="L1651">
        <f>Table1[[#This Row],[launched_at]]/86400</f>
        <v>16168.684664351851</v>
      </c>
      <c r="M1651" s="5" t="str">
        <f>TEXT(Table1[[#This Row],[div/86400]],"yyyy/mm/dd")</f>
        <v>1944/04/06</v>
      </c>
      <c r="N1651" s="5">
        <f>Table1[[#This Row],[change to date]]+DATE(1970,1,1)</f>
        <v>41737</v>
      </c>
      <c r="O1651" t="b">
        <v>0</v>
      </c>
      <c r="P1651">
        <v>81</v>
      </c>
      <c r="Q1651" t="b">
        <v>1</v>
      </c>
      <c r="R1651" t="s">
        <v>8290</v>
      </c>
    </row>
    <row r="1652" spans="1:18" ht="28.8" x14ac:dyDescent="0.55000000000000004">
      <c r="A1652">
        <v>1650</v>
      </c>
      <c r="B1652" s="3" t="s">
        <v>1651</v>
      </c>
      <c r="C1652" s="3" t="s">
        <v>5760</v>
      </c>
      <c r="D1652" s="10">
        <v>2000</v>
      </c>
      <c r="E1652" s="12">
        <v>2831</v>
      </c>
      <c r="F1652" s="14">
        <f>Table1[[#This Row],[pledged]]/Table1[[#This Row],[goal]]*100</f>
        <v>141.55000000000001</v>
      </c>
      <c r="G1652" t="s">
        <v>8218</v>
      </c>
      <c r="H1652" t="s">
        <v>8223</v>
      </c>
      <c r="I1652" t="s">
        <v>8245</v>
      </c>
      <c r="J1652">
        <v>1381314437</v>
      </c>
      <c r="K1652">
        <v>1378722437</v>
      </c>
      <c r="L1652">
        <f>Table1[[#This Row],[launched_at]]/86400</f>
        <v>15957.435613425925</v>
      </c>
      <c r="M1652" s="5" t="str">
        <f>TEXT(Table1[[#This Row],[div/86400]],"yyyy/mm/dd")</f>
        <v>1943/09/08</v>
      </c>
      <c r="N1652" s="5">
        <f>Table1[[#This Row],[change to date]]+DATE(1970,1,1)</f>
        <v>41526</v>
      </c>
      <c r="O1652" t="b">
        <v>0</v>
      </c>
      <c r="P1652">
        <v>32</v>
      </c>
      <c r="Q1652" t="b">
        <v>1</v>
      </c>
      <c r="R1652" t="s">
        <v>8290</v>
      </c>
    </row>
    <row r="1653" spans="1:18" ht="43.2" x14ac:dyDescent="0.55000000000000004">
      <c r="A1653">
        <v>1651</v>
      </c>
      <c r="B1653" s="3" t="s">
        <v>1652</v>
      </c>
      <c r="C1653" s="3" t="s">
        <v>5761</v>
      </c>
      <c r="D1653" s="10">
        <v>2000</v>
      </c>
      <c r="E1653" s="12">
        <v>2015</v>
      </c>
      <c r="F1653" s="14">
        <f>Table1[[#This Row],[pledged]]/Table1[[#This Row],[goal]]*100</f>
        <v>100.75</v>
      </c>
      <c r="G1653" t="s">
        <v>8218</v>
      </c>
      <c r="H1653" t="s">
        <v>8223</v>
      </c>
      <c r="I1653" t="s">
        <v>8245</v>
      </c>
      <c r="J1653">
        <v>1303801140</v>
      </c>
      <c r="K1653">
        <v>1300916220</v>
      </c>
      <c r="L1653">
        <f>Table1[[#This Row],[launched_at]]/86400</f>
        <v>15056.900694444445</v>
      </c>
      <c r="M1653" s="5" t="str">
        <f>TEXT(Table1[[#This Row],[div/86400]],"yyyy/mm/dd")</f>
        <v>1941/03/21</v>
      </c>
      <c r="N1653" s="5">
        <f>Table1[[#This Row],[change to date]]+DATE(1970,1,1)</f>
        <v>40625</v>
      </c>
      <c r="O1653" t="b">
        <v>0</v>
      </c>
      <c r="P1653">
        <v>20</v>
      </c>
      <c r="Q1653" t="b">
        <v>1</v>
      </c>
      <c r="R1653" t="s">
        <v>8290</v>
      </c>
    </row>
    <row r="1654" spans="1:18" ht="43.2" x14ac:dyDescent="0.55000000000000004">
      <c r="A1654">
        <v>1652</v>
      </c>
      <c r="B1654" s="3" t="s">
        <v>1653</v>
      </c>
      <c r="C1654" s="3" t="s">
        <v>5762</v>
      </c>
      <c r="D1654" s="10">
        <v>4500</v>
      </c>
      <c r="E1654" s="12">
        <v>4530</v>
      </c>
      <c r="F1654" s="14">
        <f>Table1[[#This Row],[pledged]]/Table1[[#This Row],[goal]]*100</f>
        <v>100.66666666666666</v>
      </c>
      <c r="G1654" t="s">
        <v>8218</v>
      </c>
      <c r="H1654" t="s">
        <v>8223</v>
      </c>
      <c r="I1654" t="s">
        <v>8245</v>
      </c>
      <c r="J1654">
        <v>1385297393</v>
      </c>
      <c r="K1654">
        <v>1382701793</v>
      </c>
      <c r="L1654">
        <f>Table1[[#This Row],[launched_at]]/86400</f>
        <v>16003.492974537037</v>
      </c>
      <c r="M1654" s="5" t="str">
        <f>TEXT(Table1[[#This Row],[div/86400]],"yyyy/mm/dd")</f>
        <v>1943/10/24</v>
      </c>
      <c r="N1654" s="5">
        <f>Table1[[#This Row],[change to date]]+DATE(1970,1,1)</f>
        <v>41572</v>
      </c>
      <c r="O1654" t="b">
        <v>0</v>
      </c>
      <c r="P1654">
        <v>70</v>
      </c>
      <c r="Q1654" t="b">
        <v>1</v>
      </c>
      <c r="R1654" t="s">
        <v>8290</v>
      </c>
    </row>
    <row r="1655" spans="1:18" ht="43.2" x14ac:dyDescent="0.55000000000000004">
      <c r="A1655">
        <v>1653</v>
      </c>
      <c r="B1655" s="3" t="s">
        <v>1654</v>
      </c>
      <c r="C1655" s="3" t="s">
        <v>5763</v>
      </c>
      <c r="D1655" s="10">
        <v>5000</v>
      </c>
      <c r="E1655" s="12">
        <v>8711.52</v>
      </c>
      <c r="F1655" s="14">
        <f>Table1[[#This Row],[pledged]]/Table1[[#This Row],[goal]]*100</f>
        <v>174.2304</v>
      </c>
      <c r="G1655" t="s">
        <v>8218</v>
      </c>
      <c r="H1655" t="s">
        <v>8223</v>
      </c>
      <c r="I1655" t="s">
        <v>8245</v>
      </c>
      <c r="J1655">
        <v>1303675296</v>
      </c>
      <c r="K1655">
        <v>1300996896</v>
      </c>
      <c r="L1655">
        <f>Table1[[#This Row],[launched_at]]/86400</f>
        <v>15057.834444444445</v>
      </c>
      <c r="M1655" s="5" t="str">
        <f>TEXT(Table1[[#This Row],[div/86400]],"yyyy/mm/dd")</f>
        <v>1941/03/22</v>
      </c>
      <c r="N1655" s="5">
        <f>Table1[[#This Row],[change to date]]+DATE(1970,1,1)</f>
        <v>40626</v>
      </c>
      <c r="O1655" t="b">
        <v>0</v>
      </c>
      <c r="P1655">
        <v>168</v>
      </c>
      <c r="Q1655" t="b">
        <v>1</v>
      </c>
      <c r="R1655" t="s">
        <v>8290</v>
      </c>
    </row>
    <row r="1656" spans="1:18" ht="43.2" x14ac:dyDescent="0.55000000000000004">
      <c r="A1656">
        <v>1654</v>
      </c>
      <c r="B1656" s="3" t="s">
        <v>1655</v>
      </c>
      <c r="C1656" s="3" t="s">
        <v>5764</v>
      </c>
      <c r="D1656" s="10">
        <v>1100</v>
      </c>
      <c r="E1656" s="12">
        <v>1319</v>
      </c>
      <c r="F1656" s="14">
        <f>Table1[[#This Row],[pledged]]/Table1[[#This Row],[goal]]*100</f>
        <v>119.90909090909089</v>
      </c>
      <c r="G1656" t="s">
        <v>8218</v>
      </c>
      <c r="H1656" t="s">
        <v>8223</v>
      </c>
      <c r="I1656" t="s">
        <v>8245</v>
      </c>
      <c r="J1656">
        <v>1334784160</v>
      </c>
      <c r="K1656">
        <v>1332192160</v>
      </c>
      <c r="L1656">
        <f>Table1[[#This Row],[launched_at]]/86400</f>
        <v>15418.890740740741</v>
      </c>
      <c r="M1656" s="5" t="str">
        <f>TEXT(Table1[[#This Row],[div/86400]],"yyyy/mm/dd")</f>
        <v>1942/03/18</v>
      </c>
      <c r="N1656" s="5">
        <f>Table1[[#This Row],[change to date]]+DATE(1970,1,1)</f>
        <v>40987</v>
      </c>
      <c r="O1656" t="b">
        <v>0</v>
      </c>
      <c r="P1656">
        <v>34</v>
      </c>
      <c r="Q1656" t="b">
        <v>1</v>
      </c>
      <c r="R1656" t="s">
        <v>8290</v>
      </c>
    </row>
    <row r="1657" spans="1:18" ht="28.8" x14ac:dyDescent="0.55000000000000004">
      <c r="A1657">
        <v>1655</v>
      </c>
      <c r="B1657" s="3" t="s">
        <v>1656</v>
      </c>
      <c r="C1657" s="3" t="s">
        <v>5765</v>
      </c>
      <c r="D1657" s="10">
        <v>1500</v>
      </c>
      <c r="E1657" s="12">
        <v>2143</v>
      </c>
      <c r="F1657" s="14">
        <f>Table1[[#This Row],[pledged]]/Table1[[#This Row],[goal]]*100</f>
        <v>142.86666666666667</v>
      </c>
      <c r="G1657" t="s">
        <v>8218</v>
      </c>
      <c r="H1657" t="s">
        <v>8223</v>
      </c>
      <c r="I1657" t="s">
        <v>8245</v>
      </c>
      <c r="J1657">
        <v>1333648820</v>
      </c>
      <c r="K1657">
        <v>1331060420</v>
      </c>
      <c r="L1657">
        <f>Table1[[#This Row],[launched_at]]/86400</f>
        <v>15405.791898148149</v>
      </c>
      <c r="M1657" s="5" t="str">
        <f>TEXT(Table1[[#This Row],[div/86400]],"yyyy/mm/dd")</f>
        <v>1942/03/05</v>
      </c>
      <c r="N1657" s="5">
        <f>Table1[[#This Row],[change to date]]+DATE(1970,1,1)</f>
        <v>40974</v>
      </c>
      <c r="O1657" t="b">
        <v>0</v>
      </c>
      <c r="P1657">
        <v>48</v>
      </c>
      <c r="Q1657" t="b">
        <v>1</v>
      </c>
      <c r="R1657" t="s">
        <v>8290</v>
      </c>
    </row>
    <row r="1658" spans="1:18" ht="43.2" x14ac:dyDescent="0.55000000000000004">
      <c r="A1658">
        <v>1656</v>
      </c>
      <c r="B1658" s="3" t="s">
        <v>1657</v>
      </c>
      <c r="C1658" s="3" t="s">
        <v>5766</v>
      </c>
      <c r="D1658" s="10">
        <v>7500</v>
      </c>
      <c r="E1658" s="12">
        <v>7525.12</v>
      </c>
      <c r="F1658" s="14">
        <f>Table1[[#This Row],[pledged]]/Table1[[#This Row],[goal]]*100</f>
        <v>100.33493333333334</v>
      </c>
      <c r="G1658" t="s">
        <v>8218</v>
      </c>
      <c r="H1658" t="s">
        <v>8223</v>
      </c>
      <c r="I1658" t="s">
        <v>8245</v>
      </c>
      <c r="J1658">
        <v>1355437052</v>
      </c>
      <c r="K1658">
        <v>1352845052</v>
      </c>
      <c r="L1658">
        <f>Table1[[#This Row],[launched_at]]/86400</f>
        <v>15657.928842592593</v>
      </c>
      <c r="M1658" s="5" t="str">
        <f>TEXT(Table1[[#This Row],[div/86400]],"yyyy/mm/dd")</f>
        <v>1942/11/12</v>
      </c>
      <c r="N1658" s="5">
        <f>Table1[[#This Row],[change to date]]+DATE(1970,1,1)</f>
        <v>41226</v>
      </c>
      <c r="O1658" t="b">
        <v>0</v>
      </c>
      <c r="P1658">
        <v>48</v>
      </c>
      <c r="Q1658" t="b">
        <v>1</v>
      </c>
      <c r="R1658" t="s">
        <v>8290</v>
      </c>
    </row>
    <row r="1659" spans="1:18" ht="43.2" x14ac:dyDescent="0.55000000000000004">
      <c r="A1659">
        <v>1657</v>
      </c>
      <c r="B1659" s="3" t="s">
        <v>1658</v>
      </c>
      <c r="C1659" s="3" t="s">
        <v>5767</v>
      </c>
      <c r="D1659" s="10">
        <v>25000</v>
      </c>
      <c r="E1659" s="12">
        <v>26233.45</v>
      </c>
      <c r="F1659" s="14">
        <f>Table1[[#This Row],[pledged]]/Table1[[#This Row],[goal]]*100</f>
        <v>104.93380000000001</v>
      </c>
      <c r="G1659" t="s">
        <v>8218</v>
      </c>
      <c r="H1659" t="s">
        <v>8223</v>
      </c>
      <c r="I1659" t="s">
        <v>8245</v>
      </c>
      <c r="J1659">
        <v>1337885168</v>
      </c>
      <c r="K1659">
        <v>1335293168</v>
      </c>
      <c r="L1659">
        <f>Table1[[#This Row],[launched_at]]/86400</f>
        <v>15454.782037037037</v>
      </c>
      <c r="M1659" s="5" t="str">
        <f>TEXT(Table1[[#This Row],[div/86400]],"yyyy/mm/dd")</f>
        <v>1942/04/23</v>
      </c>
      <c r="N1659" s="5">
        <f>Table1[[#This Row],[change to date]]+DATE(1970,1,1)</f>
        <v>41023</v>
      </c>
      <c r="O1659" t="b">
        <v>0</v>
      </c>
      <c r="P1659">
        <v>221</v>
      </c>
      <c r="Q1659" t="b">
        <v>1</v>
      </c>
      <c r="R1659" t="s">
        <v>8290</v>
      </c>
    </row>
    <row r="1660" spans="1:18" ht="43.2" x14ac:dyDescent="0.55000000000000004">
      <c r="A1660">
        <v>1658</v>
      </c>
      <c r="B1660" s="3" t="s">
        <v>1659</v>
      </c>
      <c r="C1660" s="3" t="s">
        <v>5768</v>
      </c>
      <c r="D1660" s="10">
        <v>6000</v>
      </c>
      <c r="E1660" s="12">
        <v>7934</v>
      </c>
      <c r="F1660" s="14">
        <f>Table1[[#This Row],[pledged]]/Table1[[#This Row],[goal]]*100</f>
        <v>132.23333333333335</v>
      </c>
      <c r="G1660" t="s">
        <v>8218</v>
      </c>
      <c r="H1660" t="s">
        <v>8223</v>
      </c>
      <c r="I1660" t="s">
        <v>8245</v>
      </c>
      <c r="J1660">
        <v>1355840400</v>
      </c>
      <c r="K1660">
        <v>1352524767</v>
      </c>
      <c r="L1660">
        <f>Table1[[#This Row],[launched_at]]/86400</f>
        <v>15654.221840277778</v>
      </c>
      <c r="M1660" s="5" t="str">
        <f>TEXT(Table1[[#This Row],[div/86400]],"yyyy/mm/dd")</f>
        <v>1942/11/09</v>
      </c>
      <c r="N1660" s="5">
        <f>Table1[[#This Row],[change to date]]+DATE(1970,1,1)</f>
        <v>41223</v>
      </c>
      <c r="O1660" t="b">
        <v>0</v>
      </c>
      <c r="P1660">
        <v>107</v>
      </c>
      <c r="Q1660" t="b">
        <v>1</v>
      </c>
      <c r="R1660" t="s">
        <v>8290</v>
      </c>
    </row>
    <row r="1661" spans="1:18" ht="43.2" x14ac:dyDescent="0.55000000000000004">
      <c r="A1661">
        <v>1659</v>
      </c>
      <c r="B1661" s="3" t="s">
        <v>1660</v>
      </c>
      <c r="C1661" s="3" t="s">
        <v>5769</v>
      </c>
      <c r="D1661" s="10">
        <v>500</v>
      </c>
      <c r="E1661" s="12">
        <v>564</v>
      </c>
      <c r="F1661" s="14">
        <f>Table1[[#This Row],[pledged]]/Table1[[#This Row],[goal]]*100</f>
        <v>112.79999999999998</v>
      </c>
      <c r="G1661" t="s">
        <v>8218</v>
      </c>
      <c r="H1661" t="s">
        <v>8224</v>
      </c>
      <c r="I1661" t="s">
        <v>8246</v>
      </c>
      <c r="J1661">
        <v>1387281600</v>
      </c>
      <c r="K1661">
        <v>1384811721</v>
      </c>
      <c r="L1661">
        <f>Table1[[#This Row],[launched_at]]/86400</f>
        <v>16027.913437499999</v>
      </c>
      <c r="M1661" s="5" t="str">
        <f>TEXT(Table1[[#This Row],[div/86400]],"yyyy/mm/dd")</f>
        <v>1943/11/17</v>
      </c>
      <c r="N1661" s="5">
        <f>Table1[[#This Row],[change to date]]+DATE(1970,1,1)</f>
        <v>41596</v>
      </c>
      <c r="O1661" t="b">
        <v>0</v>
      </c>
      <c r="P1661">
        <v>45</v>
      </c>
      <c r="Q1661" t="b">
        <v>1</v>
      </c>
      <c r="R1661" t="s">
        <v>8290</v>
      </c>
    </row>
    <row r="1662" spans="1:18" ht="43.2" x14ac:dyDescent="0.55000000000000004">
      <c r="A1662">
        <v>1660</v>
      </c>
      <c r="B1662" s="3" t="s">
        <v>1661</v>
      </c>
      <c r="C1662" s="3" t="s">
        <v>5770</v>
      </c>
      <c r="D1662" s="10">
        <v>80</v>
      </c>
      <c r="E1662" s="12">
        <v>1003</v>
      </c>
      <c r="F1662" s="14">
        <f>Table1[[#This Row],[pledged]]/Table1[[#This Row],[goal]]*100</f>
        <v>1253.75</v>
      </c>
      <c r="G1662" t="s">
        <v>8218</v>
      </c>
      <c r="H1662" t="s">
        <v>8236</v>
      </c>
      <c r="I1662" t="s">
        <v>8248</v>
      </c>
      <c r="J1662">
        <v>1462053540</v>
      </c>
      <c r="K1662">
        <v>1459355950</v>
      </c>
      <c r="L1662">
        <f>Table1[[#This Row],[launched_at]]/86400</f>
        <v>16890.693865740741</v>
      </c>
      <c r="M1662" s="5" t="str">
        <f>TEXT(Table1[[#This Row],[div/86400]],"yyyy/mm/dd")</f>
        <v>1946/03/29</v>
      </c>
      <c r="N1662" s="5">
        <f>Table1[[#This Row],[change to date]]+DATE(1970,1,1)</f>
        <v>42459</v>
      </c>
      <c r="O1662" t="b">
        <v>0</v>
      </c>
      <c r="P1662">
        <v>36</v>
      </c>
      <c r="Q1662" t="b">
        <v>1</v>
      </c>
      <c r="R1662" t="s">
        <v>8290</v>
      </c>
    </row>
    <row r="1663" spans="1:18" ht="43.2" x14ac:dyDescent="0.55000000000000004">
      <c r="A1663">
        <v>1661</v>
      </c>
      <c r="B1663" s="3" t="s">
        <v>1662</v>
      </c>
      <c r="C1663" s="3" t="s">
        <v>5771</v>
      </c>
      <c r="D1663" s="10">
        <v>7900</v>
      </c>
      <c r="E1663" s="12">
        <v>8098</v>
      </c>
      <c r="F1663" s="14">
        <f>Table1[[#This Row],[pledged]]/Table1[[#This Row],[goal]]*100</f>
        <v>102.50632911392405</v>
      </c>
      <c r="G1663" t="s">
        <v>8218</v>
      </c>
      <c r="H1663" t="s">
        <v>8238</v>
      </c>
      <c r="I1663" t="s">
        <v>8248</v>
      </c>
      <c r="J1663">
        <v>1453064400</v>
      </c>
      <c r="K1663">
        <v>1449359831</v>
      </c>
      <c r="L1663">
        <f>Table1[[#This Row],[launched_at]]/86400</f>
        <v>16774.998043981483</v>
      </c>
      <c r="M1663" s="5" t="str">
        <f>TEXT(Table1[[#This Row],[div/86400]],"yyyy/mm/dd")</f>
        <v>1945/12/03</v>
      </c>
      <c r="N1663" s="5">
        <f>Table1[[#This Row],[change to date]]+DATE(1970,1,1)</f>
        <v>42343</v>
      </c>
      <c r="O1663" t="b">
        <v>0</v>
      </c>
      <c r="P1663">
        <v>101</v>
      </c>
      <c r="Q1663" t="b">
        <v>1</v>
      </c>
      <c r="R1663" t="s">
        <v>8290</v>
      </c>
    </row>
    <row r="1664" spans="1:18" ht="43.2" x14ac:dyDescent="0.55000000000000004">
      <c r="A1664">
        <v>1662</v>
      </c>
      <c r="B1664" s="3" t="s">
        <v>1663</v>
      </c>
      <c r="C1664" s="3" t="s">
        <v>5772</v>
      </c>
      <c r="D1664" s="10">
        <v>8000</v>
      </c>
      <c r="E1664" s="12">
        <v>8211</v>
      </c>
      <c r="F1664" s="14">
        <f>Table1[[#This Row],[pledged]]/Table1[[#This Row],[goal]]*100</f>
        <v>102.6375</v>
      </c>
      <c r="G1664" t="s">
        <v>8218</v>
      </c>
      <c r="H1664" t="s">
        <v>8223</v>
      </c>
      <c r="I1664" t="s">
        <v>8245</v>
      </c>
      <c r="J1664">
        <v>1325310336</v>
      </c>
      <c r="K1664">
        <v>1320122736</v>
      </c>
      <c r="L1664">
        <f>Table1[[#This Row],[launched_at]]/86400</f>
        <v>15279.198333333334</v>
      </c>
      <c r="M1664" s="5" t="str">
        <f>TEXT(Table1[[#This Row],[div/86400]],"yyyy/mm/dd")</f>
        <v>1941/10/30</v>
      </c>
      <c r="N1664" s="5">
        <f>Table1[[#This Row],[change to date]]+DATE(1970,1,1)</f>
        <v>40848</v>
      </c>
      <c r="O1664" t="b">
        <v>0</v>
      </c>
      <c r="P1664">
        <v>62</v>
      </c>
      <c r="Q1664" t="b">
        <v>1</v>
      </c>
      <c r="R1664" t="s">
        <v>8290</v>
      </c>
    </row>
    <row r="1665" spans="1:18" ht="28.8" x14ac:dyDescent="0.55000000000000004">
      <c r="A1665">
        <v>1663</v>
      </c>
      <c r="B1665" s="3" t="s">
        <v>1664</v>
      </c>
      <c r="C1665" s="3" t="s">
        <v>5773</v>
      </c>
      <c r="D1665" s="10">
        <v>1000</v>
      </c>
      <c r="E1665" s="12">
        <v>1080</v>
      </c>
      <c r="F1665" s="14">
        <f>Table1[[#This Row],[pledged]]/Table1[[#This Row],[goal]]*100</f>
        <v>108</v>
      </c>
      <c r="G1665" t="s">
        <v>8218</v>
      </c>
      <c r="H1665" t="s">
        <v>8223</v>
      </c>
      <c r="I1665" t="s">
        <v>8245</v>
      </c>
      <c r="J1665">
        <v>1422750707</v>
      </c>
      <c r="K1665">
        <v>1420158707</v>
      </c>
      <c r="L1665">
        <f>Table1[[#This Row],[launched_at]]/86400</f>
        <v>16437.02207175926</v>
      </c>
      <c r="M1665" s="5" t="str">
        <f>TEXT(Table1[[#This Row],[div/86400]],"yyyy/mm/dd")</f>
        <v>1944/12/31</v>
      </c>
      <c r="N1665" s="5">
        <f>Table1[[#This Row],[change to date]]+DATE(1970,1,1)</f>
        <v>42006</v>
      </c>
      <c r="O1665" t="b">
        <v>0</v>
      </c>
      <c r="P1665">
        <v>32</v>
      </c>
      <c r="Q1665" t="b">
        <v>1</v>
      </c>
      <c r="R1665" t="s">
        <v>8290</v>
      </c>
    </row>
    <row r="1666" spans="1:18" ht="43.2" x14ac:dyDescent="0.55000000000000004">
      <c r="A1666">
        <v>1664</v>
      </c>
      <c r="B1666" s="3" t="s">
        <v>1665</v>
      </c>
      <c r="C1666" s="3" t="s">
        <v>5774</v>
      </c>
      <c r="D1666" s="10">
        <v>2500</v>
      </c>
      <c r="E1666" s="12">
        <v>3060.22</v>
      </c>
      <c r="F1666" s="14">
        <f>Table1[[#This Row],[pledged]]/Table1[[#This Row],[goal]]*100</f>
        <v>122.40879999999999</v>
      </c>
      <c r="G1666" t="s">
        <v>8218</v>
      </c>
      <c r="H1666" t="s">
        <v>8223</v>
      </c>
      <c r="I1666" t="s">
        <v>8245</v>
      </c>
      <c r="J1666">
        <v>1331870340</v>
      </c>
      <c r="K1666">
        <v>1328033818</v>
      </c>
      <c r="L1666">
        <f>Table1[[#This Row],[launched_at]]/86400</f>
        <v>15370.761782407408</v>
      </c>
      <c r="M1666" s="5" t="str">
        <f>TEXT(Table1[[#This Row],[div/86400]],"yyyy/mm/dd")</f>
        <v>1942/01/29</v>
      </c>
      <c r="N1666" s="5">
        <f>Table1[[#This Row],[change to date]]+DATE(1970,1,1)</f>
        <v>40939</v>
      </c>
      <c r="O1666" t="b">
        <v>0</v>
      </c>
      <c r="P1666">
        <v>89</v>
      </c>
      <c r="Q1666" t="b">
        <v>1</v>
      </c>
      <c r="R1666" t="s">
        <v>8290</v>
      </c>
    </row>
    <row r="1667" spans="1:18" ht="43.2" x14ac:dyDescent="0.55000000000000004">
      <c r="A1667">
        <v>1665</v>
      </c>
      <c r="B1667" s="3" t="s">
        <v>1666</v>
      </c>
      <c r="C1667" s="3" t="s">
        <v>5775</v>
      </c>
      <c r="D1667" s="10">
        <v>3500</v>
      </c>
      <c r="E1667" s="12">
        <v>4181</v>
      </c>
      <c r="F1667" s="14">
        <f>Table1[[#This Row],[pledged]]/Table1[[#This Row],[goal]]*100</f>
        <v>119.45714285714286</v>
      </c>
      <c r="G1667" t="s">
        <v>8218</v>
      </c>
      <c r="H1667" t="s">
        <v>8223</v>
      </c>
      <c r="I1667" t="s">
        <v>8245</v>
      </c>
      <c r="J1667">
        <v>1298343600</v>
      </c>
      <c r="K1667">
        <v>1295624113</v>
      </c>
      <c r="L1667">
        <f>Table1[[#This Row],[launched_at]]/86400</f>
        <v>14995.649456018518</v>
      </c>
      <c r="M1667" s="5" t="str">
        <f>TEXT(Table1[[#This Row],[div/86400]],"yyyy/mm/dd")</f>
        <v>1941/01/19</v>
      </c>
      <c r="N1667" s="5">
        <f>Table1[[#This Row],[change to date]]+DATE(1970,1,1)</f>
        <v>40564</v>
      </c>
      <c r="O1667" t="b">
        <v>0</v>
      </c>
      <c r="P1667">
        <v>93</v>
      </c>
      <c r="Q1667" t="b">
        <v>1</v>
      </c>
      <c r="R1667" t="s">
        <v>8290</v>
      </c>
    </row>
    <row r="1668" spans="1:18" ht="28.8" x14ac:dyDescent="0.55000000000000004">
      <c r="A1668">
        <v>1666</v>
      </c>
      <c r="B1668" s="3" t="s">
        <v>1667</v>
      </c>
      <c r="C1668" s="3" t="s">
        <v>5776</v>
      </c>
      <c r="D1668" s="10">
        <v>2500</v>
      </c>
      <c r="E1668" s="12">
        <v>4022</v>
      </c>
      <c r="F1668" s="14">
        <f>Table1[[#This Row],[pledged]]/Table1[[#This Row],[goal]]*100</f>
        <v>160.88</v>
      </c>
      <c r="G1668" t="s">
        <v>8218</v>
      </c>
      <c r="H1668" t="s">
        <v>8223</v>
      </c>
      <c r="I1668" t="s">
        <v>8245</v>
      </c>
      <c r="J1668">
        <v>1364447073</v>
      </c>
      <c r="K1668">
        <v>1361858673</v>
      </c>
      <c r="L1668">
        <f>Table1[[#This Row],[launched_at]]/86400</f>
        <v>15762.253159722222</v>
      </c>
      <c r="M1668" s="5" t="str">
        <f>TEXT(Table1[[#This Row],[div/86400]],"yyyy/mm/dd")</f>
        <v>1943/02/25</v>
      </c>
      <c r="N1668" s="5">
        <f>Table1[[#This Row],[change to date]]+DATE(1970,1,1)</f>
        <v>41331</v>
      </c>
      <c r="O1668" t="b">
        <v>0</v>
      </c>
      <c r="P1668">
        <v>98</v>
      </c>
      <c r="Q1668" t="b">
        <v>1</v>
      </c>
      <c r="R1668" t="s">
        <v>8290</v>
      </c>
    </row>
    <row r="1669" spans="1:18" ht="43.2" x14ac:dyDescent="0.55000000000000004">
      <c r="A1669">
        <v>1667</v>
      </c>
      <c r="B1669" s="3" t="s">
        <v>1668</v>
      </c>
      <c r="C1669" s="3" t="s">
        <v>5777</v>
      </c>
      <c r="D1669" s="10">
        <v>3400</v>
      </c>
      <c r="E1669" s="12">
        <v>4313</v>
      </c>
      <c r="F1669" s="14">
        <f>Table1[[#This Row],[pledged]]/Table1[[#This Row],[goal]]*100</f>
        <v>126.85294117647059</v>
      </c>
      <c r="G1669" t="s">
        <v>8218</v>
      </c>
      <c r="H1669" t="s">
        <v>8223</v>
      </c>
      <c r="I1669" t="s">
        <v>8245</v>
      </c>
      <c r="J1669">
        <v>1394521140</v>
      </c>
      <c r="K1669">
        <v>1392169298</v>
      </c>
      <c r="L1669">
        <f>Table1[[#This Row],[launched_at]]/86400</f>
        <v>16113.070578703704</v>
      </c>
      <c r="M1669" s="5" t="str">
        <f>TEXT(Table1[[#This Row],[div/86400]],"yyyy/mm/dd")</f>
        <v>1944/02/11</v>
      </c>
      <c r="N1669" s="5">
        <f>Table1[[#This Row],[change to date]]+DATE(1970,1,1)</f>
        <v>41682</v>
      </c>
      <c r="O1669" t="b">
        <v>0</v>
      </c>
      <c r="P1669">
        <v>82</v>
      </c>
      <c r="Q1669" t="b">
        <v>1</v>
      </c>
      <c r="R1669" t="s">
        <v>8290</v>
      </c>
    </row>
    <row r="1670" spans="1:18" ht="43.2" x14ac:dyDescent="0.55000000000000004">
      <c r="A1670">
        <v>1668</v>
      </c>
      <c r="B1670" s="3" t="s">
        <v>1669</v>
      </c>
      <c r="C1670" s="3" t="s">
        <v>5778</v>
      </c>
      <c r="D1670" s="10">
        <v>8000</v>
      </c>
      <c r="E1670" s="12">
        <v>8211</v>
      </c>
      <c r="F1670" s="14">
        <f>Table1[[#This Row],[pledged]]/Table1[[#This Row],[goal]]*100</f>
        <v>102.6375</v>
      </c>
      <c r="G1670" t="s">
        <v>8218</v>
      </c>
      <c r="H1670" t="s">
        <v>8223</v>
      </c>
      <c r="I1670" t="s">
        <v>8245</v>
      </c>
      <c r="J1670">
        <v>1322454939</v>
      </c>
      <c r="K1670">
        <v>1319859339</v>
      </c>
      <c r="L1670">
        <f>Table1[[#This Row],[launched_at]]/86400</f>
        <v>15276.149756944444</v>
      </c>
      <c r="M1670" s="5" t="str">
        <f>TEXT(Table1[[#This Row],[div/86400]],"yyyy/mm/dd")</f>
        <v>1941/10/27</v>
      </c>
      <c r="N1670" s="5">
        <f>Table1[[#This Row],[change to date]]+DATE(1970,1,1)</f>
        <v>40845</v>
      </c>
      <c r="O1670" t="b">
        <v>0</v>
      </c>
      <c r="P1670">
        <v>116</v>
      </c>
      <c r="Q1670" t="b">
        <v>1</v>
      </c>
      <c r="R1670" t="s">
        <v>8290</v>
      </c>
    </row>
    <row r="1671" spans="1:18" ht="43.2" x14ac:dyDescent="0.55000000000000004">
      <c r="A1671">
        <v>1669</v>
      </c>
      <c r="B1671" s="3" t="s">
        <v>1670</v>
      </c>
      <c r="C1671" s="3" t="s">
        <v>5779</v>
      </c>
      <c r="D1671" s="10">
        <v>2000</v>
      </c>
      <c r="E1671" s="12">
        <v>2795</v>
      </c>
      <c r="F1671" s="14">
        <f>Table1[[#This Row],[pledged]]/Table1[[#This Row],[goal]]*100</f>
        <v>139.75</v>
      </c>
      <c r="G1671" t="s">
        <v>8218</v>
      </c>
      <c r="H1671" t="s">
        <v>8223</v>
      </c>
      <c r="I1671" t="s">
        <v>8245</v>
      </c>
      <c r="J1671">
        <v>1464729276</v>
      </c>
      <c r="K1671">
        <v>1459545276</v>
      </c>
      <c r="L1671">
        <f>Table1[[#This Row],[launched_at]]/86400</f>
        <v>16892.885138888891</v>
      </c>
      <c r="M1671" s="5" t="str">
        <f>TEXT(Table1[[#This Row],[div/86400]],"yyyy/mm/dd")</f>
        <v>1946/03/31</v>
      </c>
      <c r="N1671" s="5">
        <f>Table1[[#This Row],[change to date]]+DATE(1970,1,1)</f>
        <v>42461</v>
      </c>
      <c r="O1671" t="b">
        <v>0</v>
      </c>
      <c r="P1671">
        <v>52</v>
      </c>
      <c r="Q1671" t="b">
        <v>1</v>
      </c>
      <c r="R1671" t="s">
        <v>8290</v>
      </c>
    </row>
    <row r="1672" spans="1:18" ht="43.2" x14ac:dyDescent="0.55000000000000004">
      <c r="A1672">
        <v>1670</v>
      </c>
      <c r="B1672" s="3" t="s">
        <v>1671</v>
      </c>
      <c r="C1672" s="3" t="s">
        <v>5780</v>
      </c>
      <c r="D1672" s="10">
        <v>1000</v>
      </c>
      <c r="E1672" s="12">
        <v>1026</v>
      </c>
      <c r="F1672" s="14">
        <f>Table1[[#This Row],[pledged]]/Table1[[#This Row],[goal]]*100</f>
        <v>102.60000000000001</v>
      </c>
      <c r="G1672" t="s">
        <v>8218</v>
      </c>
      <c r="H1672" t="s">
        <v>8223</v>
      </c>
      <c r="I1672" t="s">
        <v>8245</v>
      </c>
      <c r="J1672">
        <v>1278302400</v>
      </c>
      <c r="K1672">
        <v>1273961999</v>
      </c>
      <c r="L1672">
        <f>Table1[[#This Row],[launched_at]]/86400</f>
        <v>14744.930543981482</v>
      </c>
      <c r="M1672" s="5" t="str">
        <f>TEXT(Table1[[#This Row],[div/86400]],"yyyy/mm/dd")</f>
        <v>1940/05/13</v>
      </c>
      <c r="N1672" s="5">
        <f>Table1[[#This Row],[change to date]]+DATE(1970,1,1)</f>
        <v>40313</v>
      </c>
      <c r="O1672" t="b">
        <v>0</v>
      </c>
      <c r="P1672">
        <v>23</v>
      </c>
      <c r="Q1672" t="b">
        <v>1</v>
      </c>
      <c r="R1672" t="s">
        <v>8290</v>
      </c>
    </row>
    <row r="1673" spans="1:18" ht="28.8" x14ac:dyDescent="0.55000000000000004">
      <c r="A1673">
        <v>1671</v>
      </c>
      <c r="B1673" s="3" t="s">
        <v>1672</v>
      </c>
      <c r="C1673" s="3" t="s">
        <v>5781</v>
      </c>
      <c r="D1673" s="10">
        <v>2000</v>
      </c>
      <c r="E1673" s="12">
        <v>2013.47</v>
      </c>
      <c r="F1673" s="14">
        <f>Table1[[#This Row],[pledged]]/Table1[[#This Row],[goal]]*100</f>
        <v>100.67349999999999</v>
      </c>
      <c r="G1673" t="s">
        <v>8218</v>
      </c>
      <c r="H1673" t="s">
        <v>8223</v>
      </c>
      <c r="I1673" t="s">
        <v>8245</v>
      </c>
      <c r="J1673">
        <v>1470056614</v>
      </c>
      <c r="K1673">
        <v>1467464614</v>
      </c>
      <c r="L1673">
        <f>Table1[[#This Row],[launched_at]]/86400</f>
        <v>16984.54414351852</v>
      </c>
      <c r="M1673" s="5" t="str">
        <f>TEXT(Table1[[#This Row],[div/86400]],"yyyy/mm/dd")</f>
        <v>1946/07/01</v>
      </c>
      <c r="N1673" s="5">
        <f>Table1[[#This Row],[change to date]]+DATE(1970,1,1)</f>
        <v>42553</v>
      </c>
      <c r="O1673" t="b">
        <v>0</v>
      </c>
      <c r="P1673">
        <v>77</v>
      </c>
      <c r="Q1673" t="b">
        <v>1</v>
      </c>
      <c r="R1673" t="s">
        <v>8290</v>
      </c>
    </row>
    <row r="1674" spans="1:18" ht="28.8" x14ac:dyDescent="0.55000000000000004">
      <c r="A1674">
        <v>1672</v>
      </c>
      <c r="B1674" s="3" t="s">
        <v>1673</v>
      </c>
      <c r="C1674" s="3" t="s">
        <v>5782</v>
      </c>
      <c r="D1674" s="10">
        <v>1700</v>
      </c>
      <c r="E1674" s="12">
        <v>1920</v>
      </c>
      <c r="F1674" s="14">
        <f>Table1[[#This Row],[pledged]]/Table1[[#This Row],[goal]]*100</f>
        <v>112.94117647058823</v>
      </c>
      <c r="G1674" t="s">
        <v>8218</v>
      </c>
      <c r="H1674" t="s">
        <v>8223</v>
      </c>
      <c r="I1674" t="s">
        <v>8245</v>
      </c>
      <c r="J1674">
        <v>1338824730</v>
      </c>
      <c r="K1674">
        <v>1336232730</v>
      </c>
      <c r="L1674">
        <f>Table1[[#This Row],[launched_at]]/86400</f>
        <v>15465.656597222222</v>
      </c>
      <c r="M1674" s="5" t="str">
        <f>TEXT(Table1[[#This Row],[div/86400]],"yyyy/mm/dd")</f>
        <v>1942/05/04</v>
      </c>
      <c r="N1674" s="5">
        <f>Table1[[#This Row],[change to date]]+DATE(1970,1,1)</f>
        <v>41034</v>
      </c>
      <c r="O1674" t="b">
        <v>0</v>
      </c>
      <c r="P1674">
        <v>49</v>
      </c>
      <c r="Q1674" t="b">
        <v>1</v>
      </c>
      <c r="R1674" t="s">
        <v>8290</v>
      </c>
    </row>
    <row r="1675" spans="1:18" ht="43.2" x14ac:dyDescent="0.55000000000000004">
      <c r="A1675">
        <v>1673</v>
      </c>
      <c r="B1675" s="3" t="s">
        <v>1674</v>
      </c>
      <c r="C1675" s="3" t="s">
        <v>5783</v>
      </c>
      <c r="D1675" s="10">
        <v>2100</v>
      </c>
      <c r="E1675" s="12">
        <v>2690</v>
      </c>
      <c r="F1675" s="14">
        <f>Table1[[#This Row],[pledged]]/Table1[[#This Row],[goal]]*100</f>
        <v>128.09523809523807</v>
      </c>
      <c r="G1675" t="s">
        <v>8218</v>
      </c>
      <c r="H1675" t="s">
        <v>8223</v>
      </c>
      <c r="I1675" t="s">
        <v>8245</v>
      </c>
      <c r="J1675">
        <v>1425675892</v>
      </c>
      <c r="K1675">
        <v>1423083892</v>
      </c>
      <c r="L1675">
        <f>Table1[[#This Row],[launched_at]]/86400</f>
        <v>16470.87837962963</v>
      </c>
      <c r="M1675" s="5" t="str">
        <f>TEXT(Table1[[#This Row],[div/86400]],"yyyy/mm/dd")</f>
        <v>1945/02/02</v>
      </c>
      <c r="N1675" s="5">
        <f>Table1[[#This Row],[change to date]]+DATE(1970,1,1)</f>
        <v>42039</v>
      </c>
      <c r="O1675" t="b">
        <v>0</v>
      </c>
      <c r="P1675">
        <v>59</v>
      </c>
      <c r="Q1675" t="b">
        <v>1</v>
      </c>
      <c r="R1675" t="s">
        <v>8290</v>
      </c>
    </row>
    <row r="1676" spans="1:18" ht="43.2" x14ac:dyDescent="0.55000000000000004">
      <c r="A1676">
        <v>1674</v>
      </c>
      <c r="B1676" s="3" t="s">
        <v>1675</v>
      </c>
      <c r="C1676" s="3" t="s">
        <v>5784</v>
      </c>
      <c r="D1676" s="10">
        <v>5000</v>
      </c>
      <c r="E1676" s="12">
        <v>10085</v>
      </c>
      <c r="F1676" s="14">
        <f>Table1[[#This Row],[pledged]]/Table1[[#This Row],[goal]]*100</f>
        <v>201.7</v>
      </c>
      <c r="G1676" t="s">
        <v>8218</v>
      </c>
      <c r="H1676" t="s">
        <v>8223</v>
      </c>
      <c r="I1676" t="s">
        <v>8245</v>
      </c>
      <c r="J1676">
        <v>1471503540</v>
      </c>
      <c r="K1676">
        <v>1468852306</v>
      </c>
      <c r="L1676">
        <f>Table1[[#This Row],[launched_at]]/86400</f>
        <v>17000.605393518519</v>
      </c>
      <c r="M1676" s="5" t="str">
        <f>TEXT(Table1[[#This Row],[div/86400]],"yyyy/mm/dd")</f>
        <v>1946/07/17</v>
      </c>
      <c r="N1676" s="5">
        <f>Table1[[#This Row],[change to date]]+DATE(1970,1,1)</f>
        <v>42569</v>
      </c>
      <c r="O1676" t="b">
        <v>0</v>
      </c>
      <c r="P1676">
        <v>113</v>
      </c>
      <c r="Q1676" t="b">
        <v>1</v>
      </c>
      <c r="R1676" t="s">
        <v>8290</v>
      </c>
    </row>
    <row r="1677" spans="1:18" ht="28.8" x14ac:dyDescent="0.55000000000000004">
      <c r="A1677">
        <v>1675</v>
      </c>
      <c r="B1677" s="3" t="s">
        <v>1676</v>
      </c>
      <c r="C1677" s="3" t="s">
        <v>5785</v>
      </c>
      <c r="D1677" s="10">
        <v>1000</v>
      </c>
      <c r="E1677" s="12">
        <v>1374.16</v>
      </c>
      <c r="F1677" s="14">
        <f>Table1[[#This Row],[pledged]]/Table1[[#This Row],[goal]]*100</f>
        <v>137.416</v>
      </c>
      <c r="G1677" t="s">
        <v>8218</v>
      </c>
      <c r="H1677" t="s">
        <v>8223</v>
      </c>
      <c r="I1677" t="s">
        <v>8245</v>
      </c>
      <c r="J1677">
        <v>1318802580</v>
      </c>
      <c r="K1677">
        <v>1316194540</v>
      </c>
      <c r="L1677">
        <f>Table1[[#This Row],[launched_at]]/86400</f>
        <v>15233.733101851853</v>
      </c>
      <c r="M1677" s="5" t="str">
        <f>TEXT(Table1[[#This Row],[div/86400]],"yyyy/mm/dd")</f>
        <v>1941/09/14</v>
      </c>
      <c r="N1677" s="5">
        <f>Table1[[#This Row],[change to date]]+DATE(1970,1,1)</f>
        <v>40802</v>
      </c>
      <c r="O1677" t="b">
        <v>0</v>
      </c>
      <c r="P1677">
        <v>34</v>
      </c>
      <c r="Q1677" t="b">
        <v>1</v>
      </c>
      <c r="R1677" t="s">
        <v>8290</v>
      </c>
    </row>
    <row r="1678" spans="1:18" ht="28.8" x14ac:dyDescent="0.55000000000000004">
      <c r="A1678">
        <v>1676</v>
      </c>
      <c r="B1678" s="3" t="s">
        <v>1677</v>
      </c>
      <c r="C1678" s="3" t="s">
        <v>5786</v>
      </c>
      <c r="D1678" s="10">
        <v>3000</v>
      </c>
      <c r="E1678" s="12">
        <v>3460</v>
      </c>
      <c r="F1678" s="14">
        <f>Table1[[#This Row],[pledged]]/Table1[[#This Row],[goal]]*100</f>
        <v>115.33333333333333</v>
      </c>
      <c r="G1678" t="s">
        <v>8218</v>
      </c>
      <c r="H1678" t="s">
        <v>8223</v>
      </c>
      <c r="I1678" t="s">
        <v>8245</v>
      </c>
      <c r="J1678">
        <v>1334980740</v>
      </c>
      <c r="K1678">
        <v>1330968347</v>
      </c>
      <c r="L1678">
        <f>Table1[[#This Row],[launched_at]]/86400</f>
        <v>15404.726238425927</v>
      </c>
      <c r="M1678" s="5" t="str">
        <f>TEXT(Table1[[#This Row],[div/86400]],"yyyy/mm/dd")</f>
        <v>1942/03/04</v>
      </c>
      <c r="N1678" s="5">
        <f>Table1[[#This Row],[change to date]]+DATE(1970,1,1)</f>
        <v>40973</v>
      </c>
      <c r="O1678" t="b">
        <v>0</v>
      </c>
      <c r="P1678">
        <v>42</v>
      </c>
      <c r="Q1678" t="b">
        <v>1</v>
      </c>
      <c r="R1678" t="s">
        <v>8290</v>
      </c>
    </row>
    <row r="1679" spans="1:18" ht="43.2" x14ac:dyDescent="0.55000000000000004">
      <c r="A1679">
        <v>1677</v>
      </c>
      <c r="B1679" s="3" t="s">
        <v>1678</v>
      </c>
      <c r="C1679" s="3" t="s">
        <v>5787</v>
      </c>
      <c r="D1679" s="10">
        <v>6000</v>
      </c>
      <c r="E1679" s="12">
        <v>6700</v>
      </c>
      <c r="F1679" s="14">
        <f>Table1[[#This Row],[pledged]]/Table1[[#This Row],[goal]]*100</f>
        <v>111.66666666666667</v>
      </c>
      <c r="G1679" t="s">
        <v>8218</v>
      </c>
      <c r="H1679" t="s">
        <v>8226</v>
      </c>
      <c r="I1679" t="s">
        <v>8248</v>
      </c>
      <c r="J1679">
        <v>1460786340</v>
      </c>
      <c r="K1679">
        <v>1455615976</v>
      </c>
      <c r="L1679">
        <f>Table1[[#This Row],[launched_at]]/86400</f>
        <v>16847.407129629628</v>
      </c>
      <c r="M1679" s="5" t="str">
        <f>TEXT(Table1[[#This Row],[div/86400]],"yyyy/mm/dd")</f>
        <v>1946/02/14</v>
      </c>
      <c r="N1679" s="5">
        <f>Table1[[#This Row],[change to date]]+DATE(1970,1,1)</f>
        <v>42416</v>
      </c>
      <c r="O1679" t="b">
        <v>0</v>
      </c>
      <c r="P1679">
        <v>42</v>
      </c>
      <c r="Q1679" t="b">
        <v>1</v>
      </c>
      <c r="R1679" t="s">
        <v>8290</v>
      </c>
    </row>
    <row r="1680" spans="1:18" ht="28.8" x14ac:dyDescent="0.55000000000000004">
      <c r="A1680">
        <v>1678</v>
      </c>
      <c r="B1680" s="3" t="s">
        <v>1679</v>
      </c>
      <c r="C1680" s="3" t="s">
        <v>5788</v>
      </c>
      <c r="D1680" s="10">
        <v>1500</v>
      </c>
      <c r="E1680" s="12">
        <v>1776</v>
      </c>
      <c r="F1680" s="14">
        <f>Table1[[#This Row],[pledged]]/Table1[[#This Row],[goal]]*100</f>
        <v>118.39999999999999</v>
      </c>
      <c r="G1680" t="s">
        <v>8218</v>
      </c>
      <c r="H1680" t="s">
        <v>8223</v>
      </c>
      <c r="I1680" t="s">
        <v>8245</v>
      </c>
      <c r="J1680">
        <v>1391718671</v>
      </c>
      <c r="K1680">
        <v>1390509071</v>
      </c>
      <c r="L1680">
        <f>Table1[[#This Row],[launched_at]]/86400</f>
        <v>16093.854988425926</v>
      </c>
      <c r="M1680" s="5" t="str">
        <f>TEXT(Table1[[#This Row],[div/86400]],"yyyy/mm/dd")</f>
        <v>1944/01/22</v>
      </c>
      <c r="N1680" s="5">
        <f>Table1[[#This Row],[change to date]]+DATE(1970,1,1)</f>
        <v>41662</v>
      </c>
      <c r="O1680" t="b">
        <v>0</v>
      </c>
      <c r="P1680">
        <v>49</v>
      </c>
      <c r="Q1680" t="b">
        <v>1</v>
      </c>
      <c r="R1680" t="s">
        <v>8290</v>
      </c>
    </row>
    <row r="1681" spans="1:18" ht="57.6" x14ac:dyDescent="0.55000000000000004">
      <c r="A1681">
        <v>1679</v>
      </c>
      <c r="B1681" s="3" t="s">
        <v>1680</v>
      </c>
      <c r="C1681" s="3" t="s">
        <v>5789</v>
      </c>
      <c r="D1681" s="10">
        <v>2000</v>
      </c>
      <c r="E1681" s="12">
        <v>3500</v>
      </c>
      <c r="F1681" s="14">
        <f>Table1[[#This Row],[pledged]]/Table1[[#This Row],[goal]]*100</f>
        <v>175</v>
      </c>
      <c r="G1681" t="s">
        <v>8218</v>
      </c>
      <c r="H1681" t="s">
        <v>8223</v>
      </c>
      <c r="I1681" t="s">
        <v>8245</v>
      </c>
      <c r="J1681">
        <v>1311298745</v>
      </c>
      <c r="K1681">
        <v>1309311545</v>
      </c>
      <c r="L1681">
        <f>Table1[[#This Row],[launched_at]]/86400</f>
        <v>15154.06880787037</v>
      </c>
      <c r="M1681" s="5" t="str">
        <f>TEXT(Table1[[#This Row],[div/86400]],"yyyy/mm/dd")</f>
        <v>1941/06/27</v>
      </c>
      <c r="N1681" s="5">
        <f>Table1[[#This Row],[change to date]]+DATE(1970,1,1)</f>
        <v>40723</v>
      </c>
      <c r="O1681" t="b">
        <v>0</v>
      </c>
      <c r="P1681">
        <v>56</v>
      </c>
      <c r="Q1681" t="b">
        <v>1</v>
      </c>
      <c r="R1681" t="s">
        <v>8290</v>
      </c>
    </row>
    <row r="1682" spans="1:18" ht="28.8" x14ac:dyDescent="0.55000000000000004">
      <c r="A1682">
        <v>1680</v>
      </c>
      <c r="B1682" s="3" t="s">
        <v>1681</v>
      </c>
      <c r="C1682" s="3" t="s">
        <v>5790</v>
      </c>
      <c r="D1682" s="10">
        <v>1000</v>
      </c>
      <c r="E1682" s="12">
        <v>1175</v>
      </c>
      <c r="F1682" s="14">
        <f>Table1[[#This Row],[pledged]]/Table1[[#This Row],[goal]]*100</f>
        <v>117.5</v>
      </c>
      <c r="G1682" t="s">
        <v>8218</v>
      </c>
      <c r="H1682" t="s">
        <v>8223</v>
      </c>
      <c r="I1682" t="s">
        <v>8245</v>
      </c>
      <c r="J1682">
        <v>1405188667</v>
      </c>
      <c r="K1682">
        <v>1402596667</v>
      </c>
      <c r="L1682">
        <f>Table1[[#This Row],[launched_at]]/86400</f>
        <v>16233.757719907408</v>
      </c>
      <c r="M1682" s="5" t="str">
        <f>TEXT(Table1[[#This Row],[div/86400]],"yyyy/mm/dd")</f>
        <v>1944/06/10</v>
      </c>
      <c r="N1682" s="5">
        <f>Table1[[#This Row],[change to date]]+DATE(1970,1,1)</f>
        <v>41802</v>
      </c>
      <c r="O1682" t="b">
        <v>0</v>
      </c>
      <c r="P1682">
        <v>25</v>
      </c>
      <c r="Q1682" t="b">
        <v>1</v>
      </c>
      <c r="R1682" t="s">
        <v>8290</v>
      </c>
    </row>
    <row r="1683" spans="1:18" ht="43.2" x14ac:dyDescent="0.55000000000000004">
      <c r="A1683">
        <v>1681</v>
      </c>
      <c r="B1683" s="3" t="s">
        <v>1682</v>
      </c>
      <c r="C1683" s="3" t="s">
        <v>5791</v>
      </c>
      <c r="D1683" s="10">
        <v>65000</v>
      </c>
      <c r="E1683" s="12">
        <v>65924.38</v>
      </c>
      <c r="F1683" s="14">
        <f>Table1[[#This Row],[pledged]]/Table1[[#This Row],[goal]]*100</f>
        <v>101.42212307692309</v>
      </c>
      <c r="G1683" t="s">
        <v>8221</v>
      </c>
      <c r="H1683" t="s">
        <v>8223</v>
      </c>
      <c r="I1683" t="s">
        <v>8245</v>
      </c>
      <c r="J1683">
        <v>1490752800</v>
      </c>
      <c r="K1683">
        <v>1486522484</v>
      </c>
      <c r="L1683">
        <f>Table1[[#This Row],[launched_at]]/86400</f>
        <v>17205.121342592593</v>
      </c>
      <c r="M1683" s="5" t="str">
        <f>TEXT(Table1[[#This Row],[div/86400]],"yyyy/mm/dd")</f>
        <v>1947/02/07</v>
      </c>
      <c r="N1683" s="5">
        <f>Table1[[#This Row],[change to date]]+DATE(1970,1,1)</f>
        <v>42774</v>
      </c>
      <c r="O1683" t="b">
        <v>0</v>
      </c>
      <c r="P1683">
        <v>884</v>
      </c>
      <c r="Q1683" t="b">
        <v>0</v>
      </c>
      <c r="R1683" t="s">
        <v>8291</v>
      </c>
    </row>
    <row r="1684" spans="1:18" ht="28.8" x14ac:dyDescent="0.55000000000000004">
      <c r="A1684">
        <v>1682</v>
      </c>
      <c r="B1684" s="3" t="s">
        <v>1683</v>
      </c>
      <c r="C1684" s="3" t="s">
        <v>5792</v>
      </c>
      <c r="D1684" s="10">
        <v>6000</v>
      </c>
      <c r="E1684" s="12">
        <v>0</v>
      </c>
      <c r="F1684" s="14">
        <f>Table1[[#This Row],[pledged]]/Table1[[#This Row],[goal]]*100</f>
        <v>0</v>
      </c>
      <c r="G1684" t="s">
        <v>8221</v>
      </c>
      <c r="H1684" t="s">
        <v>8223</v>
      </c>
      <c r="I1684" t="s">
        <v>8245</v>
      </c>
      <c r="J1684">
        <v>1492142860</v>
      </c>
      <c r="K1684">
        <v>1486962460</v>
      </c>
      <c r="L1684">
        <f>Table1[[#This Row],[launched_at]]/86400</f>
        <v>17210.213657407407</v>
      </c>
      <c r="M1684" s="5" t="str">
        <f>TEXT(Table1[[#This Row],[div/86400]],"yyyy/mm/dd")</f>
        <v>1947/02/12</v>
      </c>
      <c r="N1684" s="5">
        <f>Table1[[#This Row],[change to date]]+DATE(1970,1,1)</f>
        <v>42779</v>
      </c>
      <c r="O1684" t="b">
        <v>0</v>
      </c>
      <c r="P1684">
        <v>0</v>
      </c>
      <c r="Q1684" t="b">
        <v>0</v>
      </c>
      <c r="R1684" t="s">
        <v>8291</v>
      </c>
    </row>
    <row r="1685" spans="1:18" ht="28.8" x14ac:dyDescent="0.55000000000000004">
      <c r="A1685">
        <v>1683</v>
      </c>
      <c r="B1685" s="3" t="s">
        <v>1684</v>
      </c>
      <c r="C1685" s="3" t="s">
        <v>5793</v>
      </c>
      <c r="D1685" s="10">
        <v>3500</v>
      </c>
      <c r="E1685" s="12">
        <v>760</v>
      </c>
      <c r="F1685" s="14">
        <f>Table1[[#This Row],[pledged]]/Table1[[#This Row],[goal]]*100</f>
        <v>21.714285714285715</v>
      </c>
      <c r="G1685" t="s">
        <v>8221</v>
      </c>
      <c r="H1685" t="s">
        <v>8229</v>
      </c>
      <c r="I1685" t="s">
        <v>8248</v>
      </c>
      <c r="J1685">
        <v>1491590738</v>
      </c>
      <c r="K1685">
        <v>1489517138</v>
      </c>
      <c r="L1685">
        <f>Table1[[#This Row],[launched_at]]/86400</f>
        <v>17239.781689814816</v>
      </c>
      <c r="M1685" s="5" t="str">
        <f>TEXT(Table1[[#This Row],[div/86400]],"yyyy/mm/dd")</f>
        <v>1947/03/13</v>
      </c>
      <c r="N1685" s="5">
        <f>Table1[[#This Row],[change to date]]+DATE(1970,1,1)</f>
        <v>42808</v>
      </c>
      <c r="O1685" t="b">
        <v>0</v>
      </c>
      <c r="P1685">
        <v>10</v>
      </c>
      <c r="Q1685" t="b">
        <v>0</v>
      </c>
      <c r="R1685" t="s">
        <v>8291</v>
      </c>
    </row>
    <row r="1686" spans="1:18" ht="28.8" x14ac:dyDescent="0.55000000000000004">
      <c r="A1686">
        <v>1684</v>
      </c>
      <c r="B1686" s="3" t="s">
        <v>1685</v>
      </c>
      <c r="C1686" s="3" t="s">
        <v>5794</v>
      </c>
      <c r="D1686" s="10">
        <v>8000</v>
      </c>
      <c r="E1686" s="12">
        <v>8730</v>
      </c>
      <c r="F1686" s="14">
        <f>Table1[[#This Row],[pledged]]/Table1[[#This Row],[goal]]*100</f>
        <v>109.125</v>
      </c>
      <c r="G1686" t="s">
        <v>8221</v>
      </c>
      <c r="H1686" t="s">
        <v>8223</v>
      </c>
      <c r="I1686" t="s">
        <v>8245</v>
      </c>
      <c r="J1686">
        <v>1489775641</v>
      </c>
      <c r="K1686">
        <v>1487360041</v>
      </c>
      <c r="L1686">
        <f>Table1[[#This Row],[launched_at]]/86400</f>
        <v>17214.815289351853</v>
      </c>
      <c r="M1686" s="5" t="str">
        <f>TEXT(Table1[[#This Row],[div/86400]],"yyyy/mm/dd")</f>
        <v>1947/02/16</v>
      </c>
      <c r="N1686" s="5">
        <f>Table1[[#This Row],[change to date]]+DATE(1970,1,1)</f>
        <v>42783</v>
      </c>
      <c r="O1686" t="b">
        <v>0</v>
      </c>
      <c r="P1686">
        <v>101</v>
      </c>
      <c r="Q1686" t="b">
        <v>0</v>
      </c>
      <c r="R1686" t="s">
        <v>8291</v>
      </c>
    </row>
    <row r="1687" spans="1:18" ht="43.2" x14ac:dyDescent="0.55000000000000004">
      <c r="A1687">
        <v>1685</v>
      </c>
      <c r="B1687" s="3" t="s">
        <v>1686</v>
      </c>
      <c r="C1687" s="3" t="s">
        <v>5795</v>
      </c>
      <c r="D1687" s="10">
        <v>350</v>
      </c>
      <c r="E1687" s="12">
        <v>360</v>
      </c>
      <c r="F1687" s="14">
        <f>Table1[[#This Row],[pledged]]/Table1[[#This Row],[goal]]*100</f>
        <v>102.85714285714285</v>
      </c>
      <c r="G1687" t="s">
        <v>8221</v>
      </c>
      <c r="H1687" t="s">
        <v>8223</v>
      </c>
      <c r="I1687" t="s">
        <v>8245</v>
      </c>
      <c r="J1687">
        <v>1490331623</v>
      </c>
      <c r="K1687">
        <v>1487743223</v>
      </c>
      <c r="L1687">
        <f>Table1[[#This Row],[launched_at]]/86400</f>
        <v>17219.250266203704</v>
      </c>
      <c r="M1687" s="5" t="str">
        <f>TEXT(Table1[[#This Row],[div/86400]],"yyyy/mm/dd")</f>
        <v>1947/02/21</v>
      </c>
      <c r="N1687" s="5">
        <f>Table1[[#This Row],[change to date]]+DATE(1970,1,1)</f>
        <v>42788</v>
      </c>
      <c r="O1687" t="b">
        <v>0</v>
      </c>
      <c r="P1687">
        <v>15</v>
      </c>
      <c r="Q1687" t="b">
        <v>0</v>
      </c>
      <c r="R1687" t="s">
        <v>8291</v>
      </c>
    </row>
    <row r="1688" spans="1:18" ht="43.2" x14ac:dyDescent="0.55000000000000004">
      <c r="A1688">
        <v>1686</v>
      </c>
      <c r="B1688" s="3" t="s">
        <v>1687</v>
      </c>
      <c r="C1688" s="3" t="s">
        <v>5796</v>
      </c>
      <c r="D1688" s="10">
        <v>5000</v>
      </c>
      <c r="E1688" s="12">
        <v>18</v>
      </c>
      <c r="F1688" s="14">
        <f>Table1[[#This Row],[pledged]]/Table1[[#This Row],[goal]]*100</f>
        <v>0.36</v>
      </c>
      <c r="G1688" t="s">
        <v>8221</v>
      </c>
      <c r="H1688" t="s">
        <v>8228</v>
      </c>
      <c r="I1688" t="s">
        <v>8250</v>
      </c>
      <c r="J1688">
        <v>1493320519</v>
      </c>
      <c r="K1688">
        <v>1488140119</v>
      </c>
      <c r="L1688">
        <f>Table1[[#This Row],[launched_at]]/86400</f>
        <v>17223.843969907408</v>
      </c>
      <c r="M1688" s="5" t="str">
        <f>TEXT(Table1[[#This Row],[div/86400]],"yyyy/mm/dd")</f>
        <v>1947/02/25</v>
      </c>
      <c r="N1688" s="5">
        <f>Table1[[#This Row],[change to date]]+DATE(1970,1,1)</f>
        <v>42792</v>
      </c>
      <c r="O1688" t="b">
        <v>0</v>
      </c>
      <c r="P1688">
        <v>1</v>
      </c>
      <c r="Q1688" t="b">
        <v>0</v>
      </c>
      <c r="R1688" t="s">
        <v>8291</v>
      </c>
    </row>
    <row r="1689" spans="1:18" ht="43.2" x14ac:dyDescent="0.55000000000000004">
      <c r="A1689">
        <v>1687</v>
      </c>
      <c r="B1689" s="3" t="s">
        <v>1688</v>
      </c>
      <c r="C1689" s="3" t="s">
        <v>5797</v>
      </c>
      <c r="D1689" s="10">
        <v>10000</v>
      </c>
      <c r="E1689" s="12">
        <v>3125</v>
      </c>
      <c r="F1689" s="14">
        <f>Table1[[#This Row],[pledged]]/Table1[[#This Row],[goal]]*100</f>
        <v>31.25</v>
      </c>
      <c r="G1689" t="s">
        <v>8221</v>
      </c>
      <c r="H1689" t="s">
        <v>8223</v>
      </c>
      <c r="I1689" t="s">
        <v>8245</v>
      </c>
      <c r="J1689">
        <v>1491855300</v>
      </c>
      <c r="K1689">
        <v>1488935245</v>
      </c>
      <c r="L1689">
        <f>Table1[[#This Row],[launched_at]]/86400</f>
        <v>17233.046817129631</v>
      </c>
      <c r="M1689" s="5" t="str">
        <f>TEXT(Table1[[#This Row],[div/86400]],"yyyy/mm/dd")</f>
        <v>1947/03/07</v>
      </c>
      <c r="N1689" s="5">
        <f>Table1[[#This Row],[change to date]]+DATE(1970,1,1)</f>
        <v>42802</v>
      </c>
      <c r="O1689" t="b">
        <v>0</v>
      </c>
      <c r="P1689">
        <v>39</v>
      </c>
      <c r="Q1689" t="b">
        <v>0</v>
      </c>
      <c r="R1689" t="s">
        <v>8291</v>
      </c>
    </row>
    <row r="1690" spans="1:18" ht="43.2" x14ac:dyDescent="0.55000000000000004">
      <c r="A1690">
        <v>1688</v>
      </c>
      <c r="B1690" s="3" t="s">
        <v>1689</v>
      </c>
      <c r="C1690" s="3" t="s">
        <v>5798</v>
      </c>
      <c r="D1690" s="10">
        <v>4000</v>
      </c>
      <c r="E1690" s="12">
        <v>1772</v>
      </c>
      <c r="F1690" s="14">
        <f>Table1[[#This Row],[pledged]]/Table1[[#This Row],[goal]]*100</f>
        <v>44.3</v>
      </c>
      <c r="G1690" t="s">
        <v>8221</v>
      </c>
      <c r="H1690" t="s">
        <v>8223</v>
      </c>
      <c r="I1690" t="s">
        <v>8245</v>
      </c>
      <c r="J1690">
        <v>1491738594</v>
      </c>
      <c r="K1690">
        <v>1489150194</v>
      </c>
      <c r="L1690">
        <f>Table1[[#This Row],[launched_at]]/86400</f>
        <v>17235.534652777777</v>
      </c>
      <c r="M1690" s="5" t="str">
        <f>TEXT(Table1[[#This Row],[div/86400]],"yyyy/mm/dd")</f>
        <v>1947/03/09</v>
      </c>
      <c r="N1690" s="5">
        <f>Table1[[#This Row],[change to date]]+DATE(1970,1,1)</f>
        <v>42804</v>
      </c>
      <c r="O1690" t="b">
        <v>0</v>
      </c>
      <c r="P1690">
        <v>7</v>
      </c>
      <c r="Q1690" t="b">
        <v>0</v>
      </c>
      <c r="R1690" t="s">
        <v>8291</v>
      </c>
    </row>
    <row r="1691" spans="1:18" x14ac:dyDescent="0.55000000000000004">
      <c r="A1691">
        <v>1689</v>
      </c>
      <c r="B1691" s="3" t="s">
        <v>1690</v>
      </c>
      <c r="C1691" s="3" t="s">
        <v>5799</v>
      </c>
      <c r="D1691" s="10">
        <v>2400</v>
      </c>
      <c r="E1691" s="12">
        <v>2400</v>
      </c>
      <c r="F1691" s="14">
        <f>Table1[[#This Row],[pledged]]/Table1[[#This Row],[goal]]*100</f>
        <v>100</v>
      </c>
      <c r="G1691" t="s">
        <v>8221</v>
      </c>
      <c r="H1691" t="s">
        <v>8223</v>
      </c>
      <c r="I1691" t="s">
        <v>8245</v>
      </c>
      <c r="J1691">
        <v>1489700230</v>
      </c>
      <c r="K1691">
        <v>1487111830</v>
      </c>
      <c r="L1691">
        <f>Table1[[#This Row],[launched_at]]/86400</f>
        <v>17211.942476851851</v>
      </c>
      <c r="M1691" s="5" t="str">
        <f>TEXT(Table1[[#This Row],[div/86400]],"yyyy/mm/dd")</f>
        <v>1947/02/13</v>
      </c>
      <c r="N1691" s="5">
        <f>Table1[[#This Row],[change to date]]+DATE(1970,1,1)</f>
        <v>42780</v>
      </c>
      <c r="O1691" t="b">
        <v>0</v>
      </c>
      <c r="P1691">
        <v>14</v>
      </c>
      <c r="Q1691" t="b">
        <v>0</v>
      </c>
      <c r="R1691" t="s">
        <v>8291</v>
      </c>
    </row>
    <row r="1692" spans="1:18" ht="43.2" x14ac:dyDescent="0.55000000000000004">
      <c r="A1692">
        <v>1690</v>
      </c>
      <c r="B1692" s="3" t="s">
        <v>1691</v>
      </c>
      <c r="C1692" s="3" t="s">
        <v>5800</v>
      </c>
      <c r="D1692" s="10">
        <v>2500</v>
      </c>
      <c r="E1692" s="12">
        <v>635</v>
      </c>
      <c r="F1692" s="14">
        <f>Table1[[#This Row],[pledged]]/Table1[[#This Row],[goal]]*100</f>
        <v>25.4</v>
      </c>
      <c r="G1692" t="s">
        <v>8221</v>
      </c>
      <c r="H1692" t="s">
        <v>8223</v>
      </c>
      <c r="I1692" t="s">
        <v>8245</v>
      </c>
      <c r="J1692">
        <v>1491470442</v>
      </c>
      <c r="K1692">
        <v>1488882042</v>
      </c>
      <c r="L1692">
        <f>Table1[[#This Row],[launched_at]]/86400</f>
        <v>17232.431041666667</v>
      </c>
      <c r="M1692" s="5" t="str">
        <f>TEXT(Table1[[#This Row],[div/86400]],"yyyy/mm/dd")</f>
        <v>1947/03/06</v>
      </c>
      <c r="N1692" s="5">
        <f>Table1[[#This Row],[change to date]]+DATE(1970,1,1)</f>
        <v>42801</v>
      </c>
      <c r="O1692" t="b">
        <v>0</v>
      </c>
      <c r="P1692">
        <v>11</v>
      </c>
      <c r="Q1692" t="b">
        <v>0</v>
      </c>
      <c r="R1692" t="s">
        <v>8291</v>
      </c>
    </row>
    <row r="1693" spans="1:18" ht="43.2" x14ac:dyDescent="0.55000000000000004">
      <c r="A1693">
        <v>1691</v>
      </c>
      <c r="B1693" s="3" t="s">
        <v>1692</v>
      </c>
      <c r="C1693" s="3" t="s">
        <v>5801</v>
      </c>
      <c r="D1693" s="10">
        <v>30000</v>
      </c>
      <c r="E1693" s="12">
        <v>10042</v>
      </c>
      <c r="F1693" s="14">
        <f>Table1[[#This Row],[pledged]]/Table1[[#This Row],[goal]]*100</f>
        <v>33.473333333333329</v>
      </c>
      <c r="G1693" t="s">
        <v>8221</v>
      </c>
      <c r="H1693" t="s">
        <v>8223</v>
      </c>
      <c r="I1693" t="s">
        <v>8245</v>
      </c>
      <c r="J1693">
        <v>1491181200</v>
      </c>
      <c r="K1693">
        <v>1488387008</v>
      </c>
      <c r="L1693">
        <f>Table1[[#This Row],[launched_at]]/86400</f>
        <v>17226.701481481483</v>
      </c>
      <c r="M1693" s="5" t="str">
        <f>TEXT(Table1[[#This Row],[div/86400]],"yyyy/mm/dd")</f>
        <v>1947/02/28</v>
      </c>
      <c r="N1693" s="5">
        <f>Table1[[#This Row],[change to date]]+DATE(1970,1,1)</f>
        <v>42795</v>
      </c>
      <c r="O1693" t="b">
        <v>0</v>
      </c>
      <c r="P1693">
        <v>38</v>
      </c>
      <c r="Q1693" t="b">
        <v>0</v>
      </c>
      <c r="R1693" t="s">
        <v>8291</v>
      </c>
    </row>
    <row r="1694" spans="1:18" ht="28.8" x14ac:dyDescent="0.55000000000000004">
      <c r="A1694">
        <v>1692</v>
      </c>
      <c r="B1694" s="3" t="s">
        <v>1693</v>
      </c>
      <c r="C1694" s="3" t="s">
        <v>5802</v>
      </c>
      <c r="D1694" s="10">
        <v>5000</v>
      </c>
      <c r="E1694" s="12">
        <v>2390</v>
      </c>
      <c r="F1694" s="14">
        <f>Table1[[#This Row],[pledged]]/Table1[[#This Row],[goal]]*100</f>
        <v>47.8</v>
      </c>
      <c r="G1694" t="s">
        <v>8221</v>
      </c>
      <c r="H1694" t="s">
        <v>8223</v>
      </c>
      <c r="I1694" t="s">
        <v>8245</v>
      </c>
      <c r="J1694">
        <v>1490572740</v>
      </c>
      <c r="K1694">
        <v>1487734667</v>
      </c>
      <c r="L1694">
        <f>Table1[[#This Row],[launched_at]]/86400</f>
        <v>17219.151238425926</v>
      </c>
      <c r="M1694" s="5" t="str">
        <f>TEXT(Table1[[#This Row],[div/86400]],"yyyy/mm/dd")</f>
        <v>1947/02/21</v>
      </c>
      <c r="N1694" s="5">
        <f>Table1[[#This Row],[change to date]]+DATE(1970,1,1)</f>
        <v>42788</v>
      </c>
      <c r="O1694" t="b">
        <v>0</v>
      </c>
      <c r="P1694">
        <v>15</v>
      </c>
      <c r="Q1694" t="b">
        <v>0</v>
      </c>
      <c r="R1694" t="s">
        <v>8291</v>
      </c>
    </row>
    <row r="1695" spans="1:18" ht="43.2" x14ac:dyDescent="0.55000000000000004">
      <c r="A1695">
        <v>1693</v>
      </c>
      <c r="B1695" s="3" t="s">
        <v>1694</v>
      </c>
      <c r="C1695" s="3" t="s">
        <v>5803</v>
      </c>
      <c r="D1695" s="10">
        <v>3000</v>
      </c>
      <c r="E1695" s="12">
        <v>280</v>
      </c>
      <c r="F1695" s="14">
        <f>Table1[[#This Row],[pledged]]/Table1[[#This Row],[goal]]*100</f>
        <v>9.3333333333333339</v>
      </c>
      <c r="G1695" t="s">
        <v>8221</v>
      </c>
      <c r="H1695" t="s">
        <v>8224</v>
      </c>
      <c r="I1695" t="s">
        <v>8246</v>
      </c>
      <c r="J1695">
        <v>1491768000</v>
      </c>
      <c r="K1695">
        <v>1489097112</v>
      </c>
      <c r="L1695">
        <f>Table1[[#This Row],[launched_at]]/86400</f>
        <v>17234.920277777779</v>
      </c>
      <c r="M1695" s="5" t="str">
        <f>TEXT(Table1[[#This Row],[div/86400]],"yyyy/mm/dd")</f>
        <v>1947/03/08</v>
      </c>
      <c r="N1695" s="5">
        <f>Table1[[#This Row],[change to date]]+DATE(1970,1,1)</f>
        <v>42803</v>
      </c>
      <c r="O1695" t="b">
        <v>0</v>
      </c>
      <c r="P1695">
        <v>8</v>
      </c>
      <c r="Q1695" t="b">
        <v>0</v>
      </c>
      <c r="R1695" t="s">
        <v>8291</v>
      </c>
    </row>
    <row r="1696" spans="1:18" ht="43.2" x14ac:dyDescent="0.55000000000000004">
      <c r="A1696">
        <v>1694</v>
      </c>
      <c r="B1696" s="3" t="s">
        <v>1695</v>
      </c>
      <c r="C1696" s="3" t="s">
        <v>5804</v>
      </c>
      <c r="D1696" s="10">
        <v>10000</v>
      </c>
      <c r="E1696" s="12">
        <v>5</v>
      </c>
      <c r="F1696" s="14">
        <f>Table1[[#This Row],[pledged]]/Table1[[#This Row],[goal]]*100</f>
        <v>0.05</v>
      </c>
      <c r="G1696" t="s">
        <v>8221</v>
      </c>
      <c r="H1696" t="s">
        <v>8223</v>
      </c>
      <c r="I1696" t="s">
        <v>8245</v>
      </c>
      <c r="J1696">
        <v>1490589360</v>
      </c>
      <c r="K1696">
        <v>1488038674</v>
      </c>
      <c r="L1696">
        <f>Table1[[#This Row],[launched_at]]/86400</f>
        <v>17222.669837962963</v>
      </c>
      <c r="M1696" s="5" t="str">
        <f>TEXT(Table1[[#This Row],[div/86400]],"yyyy/mm/dd")</f>
        <v>1947/02/24</v>
      </c>
      <c r="N1696" s="5">
        <f>Table1[[#This Row],[change to date]]+DATE(1970,1,1)</f>
        <v>42791</v>
      </c>
      <c r="O1696" t="b">
        <v>0</v>
      </c>
      <c r="P1696">
        <v>1</v>
      </c>
      <c r="Q1696" t="b">
        <v>0</v>
      </c>
      <c r="R1696" t="s">
        <v>8291</v>
      </c>
    </row>
    <row r="1697" spans="1:18" ht="43.2" x14ac:dyDescent="0.55000000000000004">
      <c r="A1697">
        <v>1695</v>
      </c>
      <c r="B1697" s="3" t="s">
        <v>1696</v>
      </c>
      <c r="C1697" s="3" t="s">
        <v>5805</v>
      </c>
      <c r="D1697" s="10">
        <v>12000</v>
      </c>
      <c r="E1697" s="12">
        <v>1405</v>
      </c>
      <c r="F1697" s="14">
        <f>Table1[[#This Row],[pledged]]/Table1[[#This Row],[goal]]*100</f>
        <v>11.708333333333334</v>
      </c>
      <c r="G1697" t="s">
        <v>8221</v>
      </c>
      <c r="H1697" t="s">
        <v>8223</v>
      </c>
      <c r="I1697" t="s">
        <v>8245</v>
      </c>
      <c r="J1697">
        <v>1491786000</v>
      </c>
      <c r="K1697">
        <v>1488847514</v>
      </c>
      <c r="L1697">
        <f>Table1[[#This Row],[launched_at]]/86400</f>
        <v>17232.031412037039</v>
      </c>
      <c r="M1697" s="5" t="str">
        <f>TEXT(Table1[[#This Row],[div/86400]],"yyyy/mm/dd")</f>
        <v>1947/03/06</v>
      </c>
      <c r="N1697" s="5">
        <f>Table1[[#This Row],[change to date]]+DATE(1970,1,1)</f>
        <v>42801</v>
      </c>
      <c r="O1697" t="b">
        <v>0</v>
      </c>
      <c r="P1697">
        <v>23</v>
      </c>
      <c r="Q1697" t="b">
        <v>0</v>
      </c>
      <c r="R1697" t="s">
        <v>8291</v>
      </c>
    </row>
    <row r="1698" spans="1:18" ht="43.2" x14ac:dyDescent="0.55000000000000004">
      <c r="A1698">
        <v>1696</v>
      </c>
      <c r="B1698" s="3" t="s">
        <v>1697</v>
      </c>
      <c r="C1698" s="3" t="s">
        <v>5806</v>
      </c>
      <c r="D1698" s="10">
        <v>300000</v>
      </c>
      <c r="E1698" s="12">
        <v>0</v>
      </c>
      <c r="F1698" s="14">
        <f>Table1[[#This Row],[pledged]]/Table1[[#This Row],[goal]]*100</f>
        <v>0</v>
      </c>
      <c r="G1698" t="s">
        <v>8221</v>
      </c>
      <c r="H1698" t="s">
        <v>8223</v>
      </c>
      <c r="I1698" t="s">
        <v>8245</v>
      </c>
      <c r="J1698">
        <v>1491007211</v>
      </c>
      <c r="K1698">
        <v>1488418811</v>
      </c>
      <c r="L1698">
        <f>Table1[[#This Row],[launched_at]]/86400</f>
        <v>17227.069571759261</v>
      </c>
      <c r="M1698" s="5" t="str">
        <f>TEXT(Table1[[#This Row],[div/86400]],"yyyy/mm/dd")</f>
        <v>1947/03/01</v>
      </c>
      <c r="N1698" s="5">
        <f>Table1[[#This Row],[change to date]]+DATE(1970,1,1)</f>
        <v>42796</v>
      </c>
      <c r="O1698" t="b">
        <v>0</v>
      </c>
      <c r="P1698">
        <v>0</v>
      </c>
      <c r="Q1698" t="b">
        <v>0</v>
      </c>
      <c r="R1698" t="s">
        <v>8291</v>
      </c>
    </row>
    <row r="1699" spans="1:18" ht="43.2" x14ac:dyDescent="0.55000000000000004">
      <c r="A1699">
        <v>1697</v>
      </c>
      <c r="B1699" s="3" t="s">
        <v>1698</v>
      </c>
      <c r="C1699" s="3" t="s">
        <v>5807</v>
      </c>
      <c r="D1699" s="10">
        <v>12500</v>
      </c>
      <c r="E1699" s="12">
        <v>2526</v>
      </c>
      <c r="F1699" s="14">
        <f>Table1[[#This Row],[pledged]]/Table1[[#This Row],[goal]]*100</f>
        <v>20.208000000000002</v>
      </c>
      <c r="G1699" t="s">
        <v>8221</v>
      </c>
      <c r="H1699" t="s">
        <v>8223</v>
      </c>
      <c r="I1699" t="s">
        <v>8245</v>
      </c>
      <c r="J1699">
        <v>1491781648</v>
      </c>
      <c r="K1699">
        <v>1489193248</v>
      </c>
      <c r="L1699">
        <f>Table1[[#This Row],[launched_at]]/86400</f>
        <v>17236.032962962963</v>
      </c>
      <c r="M1699" s="5" t="str">
        <f>TEXT(Table1[[#This Row],[div/86400]],"yyyy/mm/dd")</f>
        <v>1947/03/10</v>
      </c>
      <c r="N1699" s="5">
        <f>Table1[[#This Row],[change to date]]+DATE(1970,1,1)</f>
        <v>42805</v>
      </c>
      <c r="O1699" t="b">
        <v>0</v>
      </c>
      <c r="P1699">
        <v>22</v>
      </c>
      <c r="Q1699" t="b">
        <v>0</v>
      </c>
      <c r="R1699" t="s">
        <v>8291</v>
      </c>
    </row>
    <row r="1700" spans="1:18" ht="43.2" x14ac:dyDescent="0.55000000000000004">
      <c r="A1700">
        <v>1698</v>
      </c>
      <c r="B1700" s="3" t="s">
        <v>1699</v>
      </c>
      <c r="C1700" s="3" t="s">
        <v>5808</v>
      </c>
      <c r="D1700" s="10">
        <v>125000</v>
      </c>
      <c r="E1700" s="12">
        <v>0</v>
      </c>
      <c r="F1700" s="14">
        <f>Table1[[#This Row],[pledged]]/Table1[[#This Row],[goal]]*100</f>
        <v>0</v>
      </c>
      <c r="G1700" t="s">
        <v>8221</v>
      </c>
      <c r="H1700" t="s">
        <v>8223</v>
      </c>
      <c r="I1700" t="s">
        <v>8245</v>
      </c>
      <c r="J1700">
        <v>1490499180</v>
      </c>
      <c r="K1700">
        <v>1488430760</v>
      </c>
      <c r="L1700">
        <f>Table1[[#This Row],[launched_at]]/86400</f>
        <v>17227.20787037037</v>
      </c>
      <c r="M1700" s="5" t="str">
        <f>TEXT(Table1[[#This Row],[div/86400]],"yyyy/mm/dd")</f>
        <v>1947/03/01</v>
      </c>
      <c r="N1700" s="5">
        <f>Table1[[#This Row],[change to date]]+DATE(1970,1,1)</f>
        <v>42796</v>
      </c>
      <c r="O1700" t="b">
        <v>0</v>
      </c>
      <c r="P1700">
        <v>0</v>
      </c>
      <c r="Q1700" t="b">
        <v>0</v>
      </c>
      <c r="R1700" t="s">
        <v>8291</v>
      </c>
    </row>
    <row r="1701" spans="1:18" ht="43.2" x14ac:dyDescent="0.55000000000000004">
      <c r="A1701">
        <v>1699</v>
      </c>
      <c r="B1701" s="3" t="s">
        <v>1700</v>
      </c>
      <c r="C1701" s="3" t="s">
        <v>5809</v>
      </c>
      <c r="D1701" s="10">
        <v>5105</v>
      </c>
      <c r="E1701" s="12">
        <v>216</v>
      </c>
      <c r="F1701" s="14">
        <f>Table1[[#This Row],[pledged]]/Table1[[#This Row],[goal]]*100</f>
        <v>4.2311459353574925</v>
      </c>
      <c r="G1701" t="s">
        <v>8221</v>
      </c>
      <c r="H1701" t="s">
        <v>8223</v>
      </c>
      <c r="I1701" t="s">
        <v>8245</v>
      </c>
      <c r="J1701">
        <v>1491943445</v>
      </c>
      <c r="K1701">
        <v>1489351445</v>
      </c>
      <c r="L1701">
        <f>Table1[[#This Row],[launched_at]]/86400</f>
        <v>17237.863946759258</v>
      </c>
      <c r="M1701" s="5" t="str">
        <f>TEXT(Table1[[#This Row],[div/86400]],"yyyy/mm/dd")</f>
        <v>1947/03/11</v>
      </c>
      <c r="N1701" s="5">
        <f>Table1[[#This Row],[change to date]]+DATE(1970,1,1)</f>
        <v>42806</v>
      </c>
      <c r="O1701" t="b">
        <v>0</v>
      </c>
      <c r="P1701">
        <v>4</v>
      </c>
      <c r="Q1701" t="b">
        <v>0</v>
      </c>
      <c r="R1701" t="s">
        <v>8291</v>
      </c>
    </row>
    <row r="1702" spans="1:18" ht="43.2" x14ac:dyDescent="0.55000000000000004">
      <c r="A1702">
        <v>1700</v>
      </c>
      <c r="B1702" s="3" t="s">
        <v>1701</v>
      </c>
      <c r="C1702" s="3" t="s">
        <v>5810</v>
      </c>
      <c r="D1702" s="10">
        <v>20000</v>
      </c>
      <c r="E1702" s="12">
        <v>5212</v>
      </c>
      <c r="F1702" s="14">
        <f>Table1[[#This Row],[pledged]]/Table1[[#This Row],[goal]]*100</f>
        <v>26.06</v>
      </c>
      <c r="G1702" t="s">
        <v>8221</v>
      </c>
      <c r="H1702" t="s">
        <v>8223</v>
      </c>
      <c r="I1702" t="s">
        <v>8245</v>
      </c>
      <c r="J1702">
        <v>1491019200</v>
      </c>
      <c r="K1702">
        <v>1488418990</v>
      </c>
      <c r="L1702">
        <f>Table1[[#This Row],[launched_at]]/86400</f>
        <v>17227.071643518517</v>
      </c>
      <c r="M1702" s="5" t="str">
        <f>TEXT(Table1[[#This Row],[div/86400]],"yyyy/mm/dd")</f>
        <v>1947/03/01</v>
      </c>
      <c r="N1702" s="5">
        <f>Table1[[#This Row],[change to date]]+DATE(1970,1,1)</f>
        <v>42796</v>
      </c>
      <c r="O1702" t="b">
        <v>0</v>
      </c>
      <c r="P1702">
        <v>79</v>
      </c>
      <c r="Q1702" t="b">
        <v>0</v>
      </c>
      <c r="R1702" t="s">
        <v>8291</v>
      </c>
    </row>
    <row r="1703" spans="1:18" ht="43.2" x14ac:dyDescent="0.55000000000000004">
      <c r="A1703">
        <v>1701</v>
      </c>
      <c r="B1703" s="3" t="s">
        <v>1702</v>
      </c>
      <c r="C1703" s="3" t="s">
        <v>5811</v>
      </c>
      <c r="D1703" s="10">
        <v>5050</v>
      </c>
      <c r="E1703" s="12">
        <v>10</v>
      </c>
      <c r="F1703" s="14">
        <f>Table1[[#This Row],[pledged]]/Table1[[#This Row],[goal]]*100</f>
        <v>0.19801980198019803</v>
      </c>
      <c r="G1703" t="s">
        <v>8220</v>
      </c>
      <c r="H1703" t="s">
        <v>8223</v>
      </c>
      <c r="I1703" t="s">
        <v>8245</v>
      </c>
      <c r="J1703">
        <v>1421337405</v>
      </c>
      <c r="K1703">
        <v>1418745405</v>
      </c>
      <c r="L1703">
        <f>Table1[[#This Row],[launched_at]]/86400</f>
        <v>16420.664409722223</v>
      </c>
      <c r="M1703" s="5" t="str">
        <f>TEXT(Table1[[#This Row],[div/86400]],"yyyy/mm/dd")</f>
        <v>1944/12/14</v>
      </c>
      <c r="N1703" s="5">
        <f>Table1[[#This Row],[change to date]]+DATE(1970,1,1)</f>
        <v>41989</v>
      </c>
      <c r="O1703" t="b">
        <v>0</v>
      </c>
      <c r="P1703">
        <v>2</v>
      </c>
      <c r="Q1703" t="b">
        <v>0</v>
      </c>
      <c r="R1703" t="s">
        <v>8291</v>
      </c>
    </row>
    <row r="1704" spans="1:18" x14ac:dyDescent="0.55000000000000004">
      <c r="A1704">
        <v>1702</v>
      </c>
      <c r="B1704" s="3" t="s">
        <v>1703</v>
      </c>
      <c r="C1704" s="3" t="s">
        <v>5812</v>
      </c>
      <c r="D1704" s="10">
        <v>16500</v>
      </c>
      <c r="E1704" s="12">
        <v>1</v>
      </c>
      <c r="F1704" s="14">
        <f>Table1[[#This Row],[pledged]]/Table1[[#This Row],[goal]]*100</f>
        <v>6.0606060606060606E-3</v>
      </c>
      <c r="G1704" t="s">
        <v>8220</v>
      </c>
      <c r="H1704" t="s">
        <v>8223</v>
      </c>
      <c r="I1704" t="s">
        <v>8245</v>
      </c>
      <c r="J1704">
        <v>1427745150</v>
      </c>
      <c r="K1704">
        <v>1425156750</v>
      </c>
      <c r="L1704">
        <f>Table1[[#This Row],[launched_at]]/86400</f>
        <v>16494.869791666668</v>
      </c>
      <c r="M1704" s="5" t="str">
        <f>TEXT(Table1[[#This Row],[div/86400]],"yyyy/mm/dd")</f>
        <v>1945/02/26</v>
      </c>
      <c r="N1704" s="5">
        <f>Table1[[#This Row],[change to date]]+DATE(1970,1,1)</f>
        <v>42063</v>
      </c>
      <c r="O1704" t="b">
        <v>0</v>
      </c>
      <c r="P1704">
        <v>1</v>
      </c>
      <c r="Q1704" t="b">
        <v>0</v>
      </c>
      <c r="R1704" t="s">
        <v>8291</v>
      </c>
    </row>
    <row r="1705" spans="1:18" ht="43.2" x14ac:dyDescent="0.55000000000000004">
      <c r="A1705">
        <v>1703</v>
      </c>
      <c r="B1705" s="3" t="s">
        <v>1704</v>
      </c>
      <c r="C1705" s="3" t="s">
        <v>5813</v>
      </c>
      <c r="D1705" s="10">
        <v>5000</v>
      </c>
      <c r="E1705" s="12">
        <v>51</v>
      </c>
      <c r="F1705" s="14">
        <f>Table1[[#This Row],[pledged]]/Table1[[#This Row],[goal]]*100</f>
        <v>1.02</v>
      </c>
      <c r="G1705" t="s">
        <v>8220</v>
      </c>
      <c r="H1705" t="s">
        <v>8223</v>
      </c>
      <c r="I1705" t="s">
        <v>8245</v>
      </c>
      <c r="J1705">
        <v>1441003537</v>
      </c>
      <c r="K1705">
        <v>1435819537</v>
      </c>
      <c r="L1705">
        <f>Table1[[#This Row],[launched_at]]/86400</f>
        <v>16618.281678240739</v>
      </c>
      <c r="M1705" s="5" t="str">
        <f>TEXT(Table1[[#This Row],[div/86400]],"yyyy/mm/dd")</f>
        <v>1945/06/30</v>
      </c>
      <c r="N1705" s="5">
        <f>Table1[[#This Row],[change to date]]+DATE(1970,1,1)</f>
        <v>42187</v>
      </c>
      <c r="O1705" t="b">
        <v>0</v>
      </c>
      <c r="P1705">
        <v>2</v>
      </c>
      <c r="Q1705" t="b">
        <v>0</v>
      </c>
      <c r="R1705" t="s">
        <v>8291</v>
      </c>
    </row>
    <row r="1706" spans="1:18" ht="28.8" x14ac:dyDescent="0.55000000000000004">
      <c r="A1706">
        <v>1704</v>
      </c>
      <c r="B1706" s="3" t="s">
        <v>1705</v>
      </c>
      <c r="C1706" s="3" t="s">
        <v>5814</v>
      </c>
      <c r="D1706" s="10">
        <v>2000</v>
      </c>
      <c r="E1706" s="12">
        <v>1302</v>
      </c>
      <c r="F1706" s="14">
        <f>Table1[[#This Row],[pledged]]/Table1[[#This Row],[goal]]*100</f>
        <v>65.100000000000009</v>
      </c>
      <c r="G1706" t="s">
        <v>8220</v>
      </c>
      <c r="H1706" t="s">
        <v>8223</v>
      </c>
      <c r="I1706" t="s">
        <v>8245</v>
      </c>
      <c r="J1706">
        <v>1424056873</v>
      </c>
      <c r="K1706">
        <v>1421464873</v>
      </c>
      <c r="L1706">
        <f>Table1[[#This Row],[launched_at]]/86400</f>
        <v>16452.139733796295</v>
      </c>
      <c r="M1706" s="5" t="str">
        <f>TEXT(Table1[[#This Row],[div/86400]],"yyyy/mm/dd")</f>
        <v>1945/01/15</v>
      </c>
      <c r="N1706" s="5">
        <f>Table1[[#This Row],[change to date]]+DATE(1970,1,1)</f>
        <v>42021</v>
      </c>
      <c r="O1706" t="b">
        <v>0</v>
      </c>
      <c r="P1706">
        <v>11</v>
      </c>
      <c r="Q1706" t="b">
        <v>0</v>
      </c>
      <c r="R1706" t="s">
        <v>8291</v>
      </c>
    </row>
    <row r="1707" spans="1:18" ht="43.2" x14ac:dyDescent="0.55000000000000004">
      <c r="A1707">
        <v>1705</v>
      </c>
      <c r="B1707" s="3" t="s">
        <v>1706</v>
      </c>
      <c r="C1707" s="3" t="s">
        <v>5815</v>
      </c>
      <c r="D1707" s="10">
        <v>2000</v>
      </c>
      <c r="E1707" s="12">
        <v>0</v>
      </c>
      <c r="F1707" s="14">
        <f>Table1[[#This Row],[pledged]]/Table1[[#This Row],[goal]]*100</f>
        <v>0</v>
      </c>
      <c r="G1707" t="s">
        <v>8220</v>
      </c>
      <c r="H1707" t="s">
        <v>8223</v>
      </c>
      <c r="I1707" t="s">
        <v>8245</v>
      </c>
      <c r="J1707">
        <v>1441814400</v>
      </c>
      <c r="K1707">
        <v>1440807846</v>
      </c>
      <c r="L1707">
        <f>Table1[[#This Row],[launched_at]]/86400</f>
        <v>16676.016736111113</v>
      </c>
      <c r="M1707" s="5" t="str">
        <f>TEXT(Table1[[#This Row],[div/86400]],"yyyy/mm/dd")</f>
        <v>1945/08/27</v>
      </c>
      <c r="N1707" s="5">
        <f>Table1[[#This Row],[change to date]]+DATE(1970,1,1)</f>
        <v>42245</v>
      </c>
      <c r="O1707" t="b">
        <v>0</v>
      </c>
      <c r="P1707">
        <v>0</v>
      </c>
      <c r="Q1707" t="b">
        <v>0</v>
      </c>
      <c r="R1707" t="s">
        <v>8291</v>
      </c>
    </row>
    <row r="1708" spans="1:18" ht="43.2" x14ac:dyDescent="0.55000000000000004">
      <c r="A1708">
        <v>1706</v>
      </c>
      <c r="B1708" s="3" t="s">
        <v>1707</v>
      </c>
      <c r="C1708" s="3" t="s">
        <v>5816</v>
      </c>
      <c r="D1708" s="10">
        <v>5500</v>
      </c>
      <c r="E1708" s="12">
        <v>0</v>
      </c>
      <c r="F1708" s="14">
        <f>Table1[[#This Row],[pledged]]/Table1[[#This Row],[goal]]*100</f>
        <v>0</v>
      </c>
      <c r="G1708" t="s">
        <v>8220</v>
      </c>
      <c r="H1708" t="s">
        <v>8235</v>
      </c>
      <c r="I1708" t="s">
        <v>8248</v>
      </c>
      <c r="J1708">
        <v>1440314472</v>
      </c>
      <c r="K1708">
        <v>1435130472</v>
      </c>
      <c r="L1708">
        <f>Table1[[#This Row],[launched_at]]/86400</f>
        <v>16610.30638888889</v>
      </c>
      <c r="M1708" s="5" t="str">
        <f>TEXT(Table1[[#This Row],[div/86400]],"yyyy/mm/dd")</f>
        <v>1945/06/22</v>
      </c>
      <c r="N1708" s="5">
        <f>Table1[[#This Row],[change to date]]+DATE(1970,1,1)</f>
        <v>42179</v>
      </c>
      <c r="O1708" t="b">
        <v>0</v>
      </c>
      <c r="P1708">
        <v>0</v>
      </c>
      <c r="Q1708" t="b">
        <v>0</v>
      </c>
      <c r="R1708" t="s">
        <v>8291</v>
      </c>
    </row>
    <row r="1709" spans="1:18" ht="43.2" x14ac:dyDescent="0.55000000000000004">
      <c r="A1709">
        <v>1707</v>
      </c>
      <c r="B1709" s="3" t="s">
        <v>1708</v>
      </c>
      <c r="C1709" s="3" t="s">
        <v>5817</v>
      </c>
      <c r="D1709" s="10">
        <v>5000</v>
      </c>
      <c r="E1709" s="12">
        <v>487</v>
      </c>
      <c r="F1709" s="14">
        <f>Table1[[#This Row],[pledged]]/Table1[[#This Row],[goal]]*100</f>
        <v>9.74</v>
      </c>
      <c r="G1709" t="s">
        <v>8220</v>
      </c>
      <c r="H1709" t="s">
        <v>8223</v>
      </c>
      <c r="I1709" t="s">
        <v>8245</v>
      </c>
      <c r="J1709">
        <v>1459181895</v>
      </c>
      <c r="K1709">
        <v>1456593495</v>
      </c>
      <c r="L1709">
        <f>Table1[[#This Row],[launched_at]]/86400</f>
        <v>16858.721006944445</v>
      </c>
      <c r="M1709" s="5" t="str">
        <f>TEXT(Table1[[#This Row],[div/86400]],"yyyy/mm/dd")</f>
        <v>1946/02/25</v>
      </c>
      <c r="N1709" s="5">
        <f>Table1[[#This Row],[change to date]]+DATE(1970,1,1)</f>
        <v>42427</v>
      </c>
      <c r="O1709" t="b">
        <v>0</v>
      </c>
      <c r="P1709">
        <v>9</v>
      </c>
      <c r="Q1709" t="b">
        <v>0</v>
      </c>
      <c r="R1709" t="s">
        <v>8291</v>
      </c>
    </row>
    <row r="1710" spans="1:18" ht="43.2" x14ac:dyDescent="0.55000000000000004">
      <c r="A1710">
        <v>1708</v>
      </c>
      <c r="B1710" s="3" t="s">
        <v>1709</v>
      </c>
      <c r="C1710" s="3" t="s">
        <v>5818</v>
      </c>
      <c r="D1710" s="10">
        <v>7000</v>
      </c>
      <c r="E1710" s="12">
        <v>0</v>
      </c>
      <c r="F1710" s="14">
        <f>Table1[[#This Row],[pledged]]/Table1[[#This Row],[goal]]*100</f>
        <v>0</v>
      </c>
      <c r="G1710" t="s">
        <v>8220</v>
      </c>
      <c r="H1710" t="s">
        <v>8223</v>
      </c>
      <c r="I1710" t="s">
        <v>8245</v>
      </c>
      <c r="J1710">
        <v>1462135706</v>
      </c>
      <c r="K1710">
        <v>1458679706</v>
      </c>
      <c r="L1710">
        <f>Table1[[#This Row],[launched_at]]/86400</f>
        <v>16882.866967592592</v>
      </c>
      <c r="M1710" s="5" t="str">
        <f>TEXT(Table1[[#This Row],[div/86400]],"yyyy/mm/dd")</f>
        <v>1946/03/21</v>
      </c>
      <c r="N1710" s="5">
        <f>Table1[[#This Row],[change to date]]+DATE(1970,1,1)</f>
        <v>42451</v>
      </c>
      <c r="O1710" t="b">
        <v>0</v>
      </c>
      <c r="P1710">
        <v>0</v>
      </c>
      <c r="Q1710" t="b">
        <v>0</v>
      </c>
      <c r="R1710" t="s">
        <v>8291</v>
      </c>
    </row>
    <row r="1711" spans="1:18" ht="28.8" x14ac:dyDescent="0.55000000000000004">
      <c r="A1711">
        <v>1709</v>
      </c>
      <c r="B1711" s="3" t="s">
        <v>1710</v>
      </c>
      <c r="C1711" s="3" t="s">
        <v>5819</v>
      </c>
      <c r="D1711" s="10">
        <v>1750</v>
      </c>
      <c r="E1711" s="12">
        <v>85</v>
      </c>
      <c r="F1711" s="14">
        <f>Table1[[#This Row],[pledged]]/Table1[[#This Row],[goal]]*100</f>
        <v>4.8571428571428568</v>
      </c>
      <c r="G1711" t="s">
        <v>8220</v>
      </c>
      <c r="H1711" t="s">
        <v>8223</v>
      </c>
      <c r="I1711" t="s">
        <v>8245</v>
      </c>
      <c r="J1711">
        <v>1409513940</v>
      </c>
      <c r="K1711">
        <v>1405949514</v>
      </c>
      <c r="L1711">
        <f>Table1[[#This Row],[launched_at]]/86400</f>
        <v>16272.563819444444</v>
      </c>
      <c r="M1711" s="5" t="str">
        <f>TEXT(Table1[[#This Row],[div/86400]],"yyyy/mm/dd")</f>
        <v>1944/07/19</v>
      </c>
      <c r="N1711" s="5">
        <f>Table1[[#This Row],[change to date]]+DATE(1970,1,1)</f>
        <v>41841</v>
      </c>
      <c r="O1711" t="b">
        <v>0</v>
      </c>
      <c r="P1711">
        <v>4</v>
      </c>
      <c r="Q1711" t="b">
        <v>0</v>
      </c>
      <c r="R1711" t="s">
        <v>8291</v>
      </c>
    </row>
    <row r="1712" spans="1:18" ht="28.8" x14ac:dyDescent="0.55000000000000004">
      <c r="A1712">
        <v>1710</v>
      </c>
      <c r="B1712" s="3" t="s">
        <v>1711</v>
      </c>
      <c r="C1712" s="3" t="s">
        <v>5820</v>
      </c>
      <c r="D1712" s="10">
        <v>5000</v>
      </c>
      <c r="E1712" s="12">
        <v>34</v>
      </c>
      <c r="F1712" s="14">
        <f>Table1[[#This Row],[pledged]]/Table1[[#This Row],[goal]]*100</f>
        <v>0.67999999999999994</v>
      </c>
      <c r="G1712" t="s">
        <v>8220</v>
      </c>
      <c r="H1712" t="s">
        <v>8235</v>
      </c>
      <c r="I1712" t="s">
        <v>8248</v>
      </c>
      <c r="J1712">
        <v>1453122000</v>
      </c>
      <c r="K1712">
        <v>1449151888</v>
      </c>
      <c r="L1712">
        <f>Table1[[#This Row],[launched_at]]/86400</f>
        <v>16772.591296296298</v>
      </c>
      <c r="M1712" s="5" t="str">
        <f>TEXT(Table1[[#This Row],[div/86400]],"yyyy/mm/dd")</f>
        <v>1945/12/01</v>
      </c>
      <c r="N1712" s="5">
        <f>Table1[[#This Row],[change to date]]+DATE(1970,1,1)</f>
        <v>42341</v>
      </c>
      <c r="O1712" t="b">
        <v>0</v>
      </c>
      <c r="P1712">
        <v>1</v>
      </c>
      <c r="Q1712" t="b">
        <v>0</v>
      </c>
      <c r="R1712" t="s">
        <v>8291</v>
      </c>
    </row>
    <row r="1713" spans="1:18" ht="43.2" x14ac:dyDescent="0.55000000000000004">
      <c r="A1713">
        <v>1711</v>
      </c>
      <c r="B1713" s="3" t="s">
        <v>1712</v>
      </c>
      <c r="C1713" s="3" t="s">
        <v>5821</v>
      </c>
      <c r="D1713" s="10">
        <v>10000</v>
      </c>
      <c r="E1713" s="12">
        <v>1050</v>
      </c>
      <c r="F1713" s="14">
        <f>Table1[[#This Row],[pledged]]/Table1[[#This Row],[goal]]*100</f>
        <v>10.5</v>
      </c>
      <c r="G1713" t="s">
        <v>8220</v>
      </c>
      <c r="H1713" t="s">
        <v>8223</v>
      </c>
      <c r="I1713" t="s">
        <v>8245</v>
      </c>
      <c r="J1713">
        <v>1409585434</v>
      </c>
      <c r="K1713">
        <v>1406907034</v>
      </c>
      <c r="L1713">
        <f>Table1[[#This Row],[launched_at]]/86400</f>
        <v>16283.646226851852</v>
      </c>
      <c r="M1713" s="5" t="str">
        <f>TEXT(Table1[[#This Row],[div/86400]],"yyyy/mm/dd")</f>
        <v>1944/07/30</v>
      </c>
      <c r="N1713" s="5">
        <f>Table1[[#This Row],[change to date]]+DATE(1970,1,1)</f>
        <v>41852</v>
      </c>
      <c r="O1713" t="b">
        <v>0</v>
      </c>
      <c r="P1713">
        <v>2</v>
      </c>
      <c r="Q1713" t="b">
        <v>0</v>
      </c>
      <c r="R1713" t="s">
        <v>8291</v>
      </c>
    </row>
    <row r="1714" spans="1:18" ht="43.2" x14ac:dyDescent="0.55000000000000004">
      <c r="A1714">
        <v>1712</v>
      </c>
      <c r="B1714" s="3" t="s">
        <v>1713</v>
      </c>
      <c r="C1714" s="3" t="s">
        <v>5822</v>
      </c>
      <c r="D1714" s="10">
        <v>5000</v>
      </c>
      <c r="E1714" s="12">
        <v>0</v>
      </c>
      <c r="F1714" s="14">
        <f>Table1[[#This Row],[pledged]]/Table1[[#This Row],[goal]]*100</f>
        <v>0</v>
      </c>
      <c r="G1714" t="s">
        <v>8220</v>
      </c>
      <c r="H1714" t="s">
        <v>8223</v>
      </c>
      <c r="I1714" t="s">
        <v>8245</v>
      </c>
      <c r="J1714">
        <v>1435701353</v>
      </c>
      <c r="K1714">
        <v>1430517353</v>
      </c>
      <c r="L1714">
        <f>Table1[[#This Row],[launched_at]]/86400</f>
        <v>16556.913807870369</v>
      </c>
      <c r="M1714" s="5" t="str">
        <f>TEXT(Table1[[#This Row],[div/86400]],"yyyy/mm/dd")</f>
        <v>1945/04/29</v>
      </c>
      <c r="N1714" s="5">
        <f>Table1[[#This Row],[change to date]]+DATE(1970,1,1)</f>
        <v>42125</v>
      </c>
      <c r="O1714" t="b">
        <v>0</v>
      </c>
      <c r="P1714">
        <v>0</v>
      </c>
      <c r="Q1714" t="b">
        <v>0</v>
      </c>
      <c r="R1714" t="s">
        <v>8291</v>
      </c>
    </row>
    <row r="1715" spans="1:18" ht="43.2" x14ac:dyDescent="0.55000000000000004">
      <c r="A1715">
        <v>1713</v>
      </c>
      <c r="B1715" s="3" t="s">
        <v>1714</v>
      </c>
      <c r="C1715" s="3" t="s">
        <v>5823</v>
      </c>
      <c r="D1715" s="10">
        <v>3000</v>
      </c>
      <c r="E1715" s="12">
        <v>50</v>
      </c>
      <c r="F1715" s="14">
        <f>Table1[[#This Row],[pledged]]/Table1[[#This Row],[goal]]*100</f>
        <v>1.6666666666666667</v>
      </c>
      <c r="G1715" t="s">
        <v>8220</v>
      </c>
      <c r="H1715" t="s">
        <v>8223</v>
      </c>
      <c r="I1715" t="s">
        <v>8245</v>
      </c>
      <c r="J1715">
        <v>1412536412</v>
      </c>
      <c r="K1715">
        <v>1409944412</v>
      </c>
      <c r="L1715">
        <f>Table1[[#This Row],[launched_at]]/86400</f>
        <v>16318.801064814816</v>
      </c>
      <c r="M1715" s="5" t="str">
        <f>TEXT(Table1[[#This Row],[div/86400]],"yyyy/mm/dd")</f>
        <v>1944/09/03</v>
      </c>
      <c r="N1715" s="5">
        <f>Table1[[#This Row],[change to date]]+DATE(1970,1,1)</f>
        <v>41887</v>
      </c>
      <c r="O1715" t="b">
        <v>0</v>
      </c>
      <c r="P1715">
        <v>1</v>
      </c>
      <c r="Q1715" t="b">
        <v>0</v>
      </c>
      <c r="R1715" t="s">
        <v>8291</v>
      </c>
    </row>
    <row r="1716" spans="1:18" ht="43.2" x14ac:dyDescent="0.55000000000000004">
      <c r="A1716">
        <v>1714</v>
      </c>
      <c r="B1716" s="3" t="s">
        <v>1715</v>
      </c>
      <c r="C1716" s="3" t="s">
        <v>5824</v>
      </c>
      <c r="D1716" s="10">
        <v>25000</v>
      </c>
      <c r="E1716" s="12">
        <v>1967</v>
      </c>
      <c r="F1716" s="14">
        <f>Table1[[#This Row],[pledged]]/Table1[[#This Row],[goal]]*100</f>
        <v>7.8680000000000003</v>
      </c>
      <c r="G1716" t="s">
        <v>8220</v>
      </c>
      <c r="H1716" t="s">
        <v>8223</v>
      </c>
      <c r="I1716" t="s">
        <v>8245</v>
      </c>
      <c r="J1716">
        <v>1430517761</v>
      </c>
      <c r="K1716">
        <v>1427925761</v>
      </c>
      <c r="L1716">
        <f>Table1[[#This Row],[launched_at]]/86400</f>
        <v>16526.918530092593</v>
      </c>
      <c r="M1716" s="5" t="str">
        <f>TEXT(Table1[[#This Row],[div/86400]],"yyyy/mm/dd")</f>
        <v>1945/03/30</v>
      </c>
      <c r="N1716" s="5">
        <f>Table1[[#This Row],[change to date]]+DATE(1970,1,1)</f>
        <v>42095</v>
      </c>
      <c r="O1716" t="b">
        <v>0</v>
      </c>
      <c r="P1716">
        <v>17</v>
      </c>
      <c r="Q1716" t="b">
        <v>0</v>
      </c>
      <c r="R1716" t="s">
        <v>8291</v>
      </c>
    </row>
    <row r="1717" spans="1:18" ht="43.2" x14ac:dyDescent="0.55000000000000004">
      <c r="A1717">
        <v>1715</v>
      </c>
      <c r="B1717" s="3" t="s">
        <v>1716</v>
      </c>
      <c r="C1717" s="3" t="s">
        <v>5825</v>
      </c>
      <c r="D1717" s="10">
        <v>5000</v>
      </c>
      <c r="E1717" s="12">
        <v>11</v>
      </c>
      <c r="F1717" s="14">
        <f>Table1[[#This Row],[pledged]]/Table1[[#This Row],[goal]]*100</f>
        <v>0.22</v>
      </c>
      <c r="G1717" t="s">
        <v>8220</v>
      </c>
      <c r="H1717" t="s">
        <v>8223</v>
      </c>
      <c r="I1717" t="s">
        <v>8245</v>
      </c>
      <c r="J1717">
        <v>1427772120</v>
      </c>
      <c r="K1717">
        <v>1425186785</v>
      </c>
      <c r="L1717">
        <f>Table1[[#This Row],[launched_at]]/86400</f>
        <v>16495.217418981483</v>
      </c>
      <c r="M1717" s="5" t="str">
        <f>TEXT(Table1[[#This Row],[div/86400]],"yyyy/mm/dd")</f>
        <v>1945/02/27</v>
      </c>
      <c r="N1717" s="5">
        <f>Table1[[#This Row],[change to date]]+DATE(1970,1,1)</f>
        <v>42064</v>
      </c>
      <c r="O1717" t="b">
        <v>0</v>
      </c>
      <c r="P1717">
        <v>2</v>
      </c>
      <c r="Q1717" t="b">
        <v>0</v>
      </c>
      <c r="R1717" t="s">
        <v>8291</v>
      </c>
    </row>
    <row r="1718" spans="1:18" ht="43.2" x14ac:dyDescent="0.55000000000000004">
      <c r="A1718">
        <v>1716</v>
      </c>
      <c r="B1718" s="3" t="s">
        <v>1717</v>
      </c>
      <c r="C1718" s="3" t="s">
        <v>5826</v>
      </c>
      <c r="D1718" s="10">
        <v>2000</v>
      </c>
      <c r="E1718" s="12">
        <v>150</v>
      </c>
      <c r="F1718" s="14">
        <f>Table1[[#This Row],[pledged]]/Table1[[#This Row],[goal]]*100</f>
        <v>7.5</v>
      </c>
      <c r="G1718" t="s">
        <v>8220</v>
      </c>
      <c r="H1718" t="s">
        <v>8223</v>
      </c>
      <c r="I1718" t="s">
        <v>8245</v>
      </c>
      <c r="J1718">
        <v>1481295099</v>
      </c>
      <c r="K1718">
        <v>1477835499</v>
      </c>
      <c r="L1718">
        <f>Table1[[#This Row],[launched_at]]/86400</f>
        <v>17104.577534722222</v>
      </c>
      <c r="M1718" s="5" t="str">
        <f>TEXT(Table1[[#This Row],[div/86400]],"yyyy/mm/dd")</f>
        <v>1946/10/29</v>
      </c>
      <c r="N1718" s="5">
        <f>Table1[[#This Row],[change to date]]+DATE(1970,1,1)</f>
        <v>42673</v>
      </c>
      <c r="O1718" t="b">
        <v>0</v>
      </c>
      <c r="P1718">
        <v>3</v>
      </c>
      <c r="Q1718" t="b">
        <v>0</v>
      </c>
      <c r="R1718" t="s">
        <v>8291</v>
      </c>
    </row>
    <row r="1719" spans="1:18" ht="28.8" x14ac:dyDescent="0.55000000000000004">
      <c r="A1719">
        <v>1717</v>
      </c>
      <c r="B1719" s="3" t="s">
        <v>1718</v>
      </c>
      <c r="C1719" s="3" t="s">
        <v>5827</v>
      </c>
      <c r="D1719" s="10">
        <v>3265</v>
      </c>
      <c r="E1719" s="12">
        <v>1395</v>
      </c>
      <c r="F1719" s="14">
        <f>Table1[[#This Row],[pledged]]/Table1[[#This Row],[goal]]*100</f>
        <v>42.725880551301685</v>
      </c>
      <c r="G1719" t="s">
        <v>8220</v>
      </c>
      <c r="H1719" t="s">
        <v>8223</v>
      </c>
      <c r="I1719" t="s">
        <v>8245</v>
      </c>
      <c r="J1719">
        <v>1461211200</v>
      </c>
      <c r="K1719">
        <v>1459467238</v>
      </c>
      <c r="L1719">
        <f>Table1[[#This Row],[launched_at]]/86400</f>
        <v>16891.981921296298</v>
      </c>
      <c r="M1719" s="5" t="str">
        <f>TEXT(Table1[[#This Row],[div/86400]],"yyyy/mm/dd")</f>
        <v>1946/03/30</v>
      </c>
      <c r="N1719" s="5">
        <f>Table1[[#This Row],[change to date]]+DATE(1970,1,1)</f>
        <v>42460</v>
      </c>
      <c r="O1719" t="b">
        <v>0</v>
      </c>
      <c r="P1719">
        <v>41</v>
      </c>
      <c r="Q1719" t="b">
        <v>0</v>
      </c>
      <c r="R1719" t="s">
        <v>8291</v>
      </c>
    </row>
    <row r="1720" spans="1:18" x14ac:dyDescent="0.55000000000000004">
      <c r="A1720">
        <v>1718</v>
      </c>
      <c r="B1720" s="3" t="s">
        <v>1719</v>
      </c>
      <c r="C1720" s="3" t="s">
        <v>5828</v>
      </c>
      <c r="D1720" s="10">
        <v>35000</v>
      </c>
      <c r="E1720" s="12">
        <v>75</v>
      </c>
      <c r="F1720" s="14">
        <f>Table1[[#This Row],[pledged]]/Table1[[#This Row],[goal]]*100</f>
        <v>0.2142857142857143</v>
      </c>
      <c r="G1720" t="s">
        <v>8220</v>
      </c>
      <c r="H1720" t="s">
        <v>8223</v>
      </c>
      <c r="I1720" t="s">
        <v>8245</v>
      </c>
      <c r="J1720">
        <v>1463201940</v>
      </c>
      <c r="K1720">
        <v>1459435149</v>
      </c>
      <c r="L1720">
        <f>Table1[[#This Row],[launched_at]]/86400</f>
        <v>16891.610520833332</v>
      </c>
      <c r="M1720" s="5" t="str">
        <f>TEXT(Table1[[#This Row],[div/86400]],"yyyy/mm/dd")</f>
        <v>1946/03/30</v>
      </c>
      <c r="N1720" s="5">
        <f>Table1[[#This Row],[change to date]]+DATE(1970,1,1)</f>
        <v>42460</v>
      </c>
      <c r="O1720" t="b">
        <v>0</v>
      </c>
      <c r="P1720">
        <v>2</v>
      </c>
      <c r="Q1720" t="b">
        <v>0</v>
      </c>
      <c r="R1720" t="s">
        <v>8291</v>
      </c>
    </row>
    <row r="1721" spans="1:18" ht="43.2" x14ac:dyDescent="0.55000000000000004">
      <c r="A1721">
        <v>1719</v>
      </c>
      <c r="B1721" s="3" t="s">
        <v>1720</v>
      </c>
      <c r="C1721" s="3" t="s">
        <v>5829</v>
      </c>
      <c r="D1721" s="10">
        <v>4000</v>
      </c>
      <c r="E1721" s="12">
        <v>35</v>
      </c>
      <c r="F1721" s="14">
        <f>Table1[[#This Row],[pledged]]/Table1[[#This Row],[goal]]*100</f>
        <v>0.87500000000000011</v>
      </c>
      <c r="G1721" t="s">
        <v>8220</v>
      </c>
      <c r="H1721" t="s">
        <v>8223</v>
      </c>
      <c r="I1721" t="s">
        <v>8245</v>
      </c>
      <c r="J1721">
        <v>1410958191</v>
      </c>
      <c r="K1721">
        <v>1408366191</v>
      </c>
      <c r="L1721">
        <f>Table1[[#This Row],[launched_at]]/86400</f>
        <v>16300.534618055555</v>
      </c>
      <c r="M1721" s="5" t="str">
        <f>TEXT(Table1[[#This Row],[div/86400]],"yyyy/mm/dd")</f>
        <v>1944/08/16</v>
      </c>
      <c r="N1721" s="5">
        <f>Table1[[#This Row],[change to date]]+DATE(1970,1,1)</f>
        <v>41869</v>
      </c>
      <c r="O1721" t="b">
        <v>0</v>
      </c>
      <c r="P1721">
        <v>3</v>
      </c>
      <c r="Q1721" t="b">
        <v>0</v>
      </c>
      <c r="R1721" t="s">
        <v>8291</v>
      </c>
    </row>
    <row r="1722" spans="1:18" ht="43.2" x14ac:dyDescent="0.55000000000000004">
      <c r="A1722">
        <v>1720</v>
      </c>
      <c r="B1722" s="3" t="s">
        <v>1721</v>
      </c>
      <c r="C1722" s="3" t="s">
        <v>5830</v>
      </c>
      <c r="D1722" s="10">
        <v>4000</v>
      </c>
      <c r="E1722" s="12">
        <v>225</v>
      </c>
      <c r="F1722" s="14">
        <f>Table1[[#This Row],[pledged]]/Table1[[#This Row],[goal]]*100</f>
        <v>5.625</v>
      </c>
      <c r="G1722" t="s">
        <v>8220</v>
      </c>
      <c r="H1722" t="s">
        <v>8223</v>
      </c>
      <c r="I1722" t="s">
        <v>8245</v>
      </c>
      <c r="J1722">
        <v>1415562471</v>
      </c>
      <c r="K1722">
        <v>1412966871</v>
      </c>
      <c r="L1722">
        <f>Table1[[#This Row],[launched_at]]/86400</f>
        <v>16353.783229166667</v>
      </c>
      <c r="M1722" s="5" t="str">
        <f>TEXT(Table1[[#This Row],[div/86400]],"yyyy/mm/dd")</f>
        <v>1944/10/08</v>
      </c>
      <c r="N1722" s="5">
        <f>Table1[[#This Row],[change to date]]+DATE(1970,1,1)</f>
        <v>41922</v>
      </c>
      <c r="O1722" t="b">
        <v>0</v>
      </c>
      <c r="P1722">
        <v>8</v>
      </c>
      <c r="Q1722" t="b">
        <v>0</v>
      </c>
      <c r="R1722" t="s">
        <v>8291</v>
      </c>
    </row>
    <row r="1723" spans="1:18" ht="43.2" x14ac:dyDescent="0.55000000000000004">
      <c r="A1723">
        <v>1721</v>
      </c>
      <c r="B1723" s="3" t="s">
        <v>1722</v>
      </c>
      <c r="C1723" s="3" t="s">
        <v>5831</v>
      </c>
      <c r="D1723" s="10">
        <v>5000</v>
      </c>
      <c r="E1723" s="12">
        <v>0</v>
      </c>
      <c r="F1723" s="14">
        <f>Table1[[#This Row],[pledged]]/Table1[[#This Row],[goal]]*100</f>
        <v>0</v>
      </c>
      <c r="G1723" t="s">
        <v>8220</v>
      </c>
      <c r="H1723" t="s">
        <v>8223</v>
      </c>
      <c r="I1723" t="s">
        <v>8245</v>
      </c>
      <c r="J1723">
        <v>1449831863</v>
      </c>
      <c r="K1723">
        <v>1447239863</v>
      </c>
      <c r="L1723">
        <f>Table1[[#This Row],[launched_at]]/86400</f>
        <v>16750.461377314816</v>
      </c>
      <c r="M1723" s="5" t="str">
        <f>TEXT(Table1[[#This Row],[div/86400]],"yyyy/mm/dd")</f>
        <v>1945/11/09</v>
      </c>
      <c r="N1723" s="5">
        <f>Table1[[#This Row],[change to date]]+DATE(1970,1,1)</f>
        <v>42319</v>
      </c>
      <c r="O1723" t="b">
        <v>0</v>
      </c>
      <c r="P1723">
        <v>0</v>
      </c>
      <c r="Q1723" t="b">
        <v>0</v>
      </c>
      <c r="R1723" t="s">
        <v>8291</v>
      </c>
    </row>
    <row r="1724" spans="1:18" ht="43.2" x14ac:dyDescent="0.55000000000000004">
      <c r="A1724">
        <v>1722</v>
      </c>
      <c r="B1724" s="3" t="s">
        <v>1723</v>
      </c>
      <c r="C1724" s="3" t="s">
        <v>5832</v>
      </c>
      <c r="D1724" s="10">
        <v>2880</v>
      </c>
      <c r="E1724" s="12">
        <v>1</v>
      </c>
      <c r="F1724" s="14">
        <f>Table1[[#This Row],[pledged]]/Table1[[#This Row],[goal]]*100</f>
        <v>3.4722222222222224E-2</v>
      </c>
      <c r="G1724" t="s">
        <v>8220</v>
      </c>
      <c r="H1724" t="s">
        <v>8223</v>
      </c>
      <c r="I1724" t="s">
        <v>8245</v>
      </c>
      <c r="J1724">
        <v>1459642200</v>
      </c>
      <c r="K1724">
        <v>1456441429</v>
      </c>
      <c r="L1724">
        <f>Table1[[#This Row],[launched_at]]/86400</f>
        <v>16856.960983796296</v>
      </c>
      <c r="M1724" s="5" t="str">
        <f>TEXT(Table1[[#This Row],[div/86400]],"yyyy/mm/dd")</f>
        <v>1946/02/23</v>
      </c>
      <c r="N1724" s="5">
        <f>Table1[[#This Row],[change to date]]+DATE(1970,1,1)</f>
        <v>42425</v>
      </c>
      <c r="O1724" t="b">
        <v>0</v>
      </c>
      <c r="P1724">
        <v>1</v>
      </c>
      <c r="Q1724" t="b">
        <v>0</v>
      </c>
      <c r="R1724" t="s">
        <v>8291</v>
      </c>
    </row>
    <row r="1725" spans="1:18" ht="43.2" x14ac:dyDescent="0.55000000000000004">
      <c r="A1725">
        <v>1723</v>
      </c>
      <c r="B1725" s="3" t="s">
        <v>1724</v>
      </c>
      <c r="C1725" s="3" t="s">
        <v>5833</v>
      </c>
      <c r="D1725" s="10">
        <v>10000</v>
      </c>
      <c r="E1725" s="12">
        <v>650</v>
      </c>
      <c r="F1725" s="14">
        <f>Table1[[#This Row],[pledged]]/Table1[[#This Row],[goal]]*100</f>
        <v>6.5</v>
      </c>
      <c r="G1725" t="s">
        <v>8220</v>
      </c>
      <c r="H1725" t="s">
        <v>8223</v>
      </c>
      <c r="I1725" t="s">
        <v>8245</v>
      </c>
      <c r="J1725">
        <v>1435730400</v>
      </c>
      <c r="K1725">
        <v>1430855315</v>
      </c>
      <c r="L1725">
        <f>Table1[[#This Row],[launched_at]]/86400</f>
        <v>16560.825405092593</v>
      </c>
      <c r="M1725" s="5" t="str">
        <f>TEXT(Table1[[#This Row],[div/86400]],"yyyy/mm/dd")</f>
        <v>1945/05/03</v>
      </c>
      <c r="N1725" s="5">
        <f>Table1[[#This Row],[change to date]]+DATE(1970,1,1)</f>
        <v>42129</v>
      </c>
      <c r="O1725" t="b">
        <v>0</v>
      </c>
      <c r="P1725">
        <v>3</v>
      </c>
      <c r="Q1725" t="b">
        <v>0</v>
      </c>
      <c r="R1725" t="s">
        <v>8291</v>
      </c>
    </row>
    <row r="1726" spans="1:18" ht="43.2" x14ac:dyDescent="0.55000000000000004">
      <c r="A1726">
        <v>1724</v>
      </c>
      <c r="B1726" s="3" t="s">
        <v>1725</v>
      </c>
      <c r="C1726" s="3" t="s">
        <v>5834</v>
      </c>
      <c r="D1726" s="10">
        <v>6000</v>
      </c>
      <c r="E1726" s="12">
        <v>35</v>
      </c>
      <c r="F1726" s="14">
        <f>Table1[[#This Row],[pledged]]/Table1[[#This Row],[goal]]*100</f>
        <v>0.58333333333333337</v>
      </c>
      <c r="G1726" t="s">
        <v>8220</v>
      </c>
      <c r="H1726" t="s">
        <v>8223</v>
      </c>
      <c r="I1726" t="s">
        <v>8245</v>
      </c>
      <c r="J1726">
        <v>1414707762</v>
      </c>
      <c r="K1726">
        <v>1412115762</v>
      </c>
      <c r="L1726">
        <f>Table1[[#This Row],[launched_at]]/86400</f>
        <v>16343.932430555555</v>
      </c>
      <c r="M1726" s="5" t="str">
        <f>TEXT(Table1[[#This Row],[div/86400]],"yyyy/mm/dd")</f>
        <v>1944/09/28</v>
      </c>
      <c r="N1726" s="5">
        <f>Table1[[#This Row],[change to date]]+DATE(1970,1,1)</f>
        <v>41912</v>
      </c>
      <c r="O1726" t="b">
        <v>0</v>
      </c>
      <c r="P1726">
        <v>4</v>
      </c>
      <c r="Q1726" t="b">
        <v>0</v>
      </c>
      <c r="R1726" t="s">
        <v>8291</v>
      </c>
    </row>
    <row r="1727" spans="1:18" ht="43.2" x14ac:dyDescent="0.55000000000000004">
      <c r="A1727">
        <v>1725</v>
      </c>
      <c r="B1727" s="3" t="s">
        <v>1726</v>
      </c>
      <c r="C1727" s="3" t="s">
        <v>5835</v>
      </c>
      <c r="D1727" s="10">
        <v>5500</v>
      </c>
      <c r="E1727" s="12">
        <v>560</v>
      </c>
      <c r="F1727" s="14">
        <f>Table1[[#This Row],[pledged]]/Table1[[#This Row],[goal]]*100</f>
        <v>10.181818181818182</v>
      </c>
      <c r="G1727" t="s">
        <v>8220</v>
      </c>
      <c r="H1727" t="s">
        <v>8223</v>
      </c>
      <c r="I1727" t="s">
        <v>8245</v>
      </c>
      <c r="J1727">
        <v>1408922049</v>
      </c>
      <c r="K1727">
        <v>1406330049</v>
      </c>
      <c r="L1727">
        <f>Table1[[#This Row],[launched_at]]/86400</f>
        <v>16276.968159722222</v>
      </c>
      <c r="M1727" s="5" t="str">
        <f>TEXT(Table1[[#This Row],[div/86400]],"yyyy/mm/dd")</f>
        <v>1944/07/23</v>
      </c>
      <c r="N1727" s="5">
        <f>Table1[[#This Row],[change to date]]+DATE(1970,1,1)</f>
        <v>41845</v>
      </c>
      <c r="O1727" t="b">
        <v>0</v>
      </c>
      <c r="P1727">
        <v>9</v>
      </c>
      <c r="Q1727" t="b">
        <v>0</v>
      </c>
      <c r="R1727" t="s">
        <v>8291</v>
      </c>
    </row>
    <row r="1728" spans="1:18" ht="28.8" x14ac:dyDescent="0.55000000000000004">
      <c r="A1728">
        <v>1726</v>
      </c>
      <c r="B1728" s="3" t="s">
        <v>1727</v>
      </c>
      <c r="C1728" s="3" t="s">
        <v>5836</v>
      </c>
      <c r="D1728" s="10">
        <v>6500</v>
      </c>
      <c r="E1728" s="12">
        <v>2196</v>
      </c>
      <c r="F1728" s="14">
        <f>Table1[[#This Row],[pledged]]/Table1[[#This Row],[goal]]*100</f>
        <v>33.784615384615385</v>
      </c>
      <c r="G1728" t="s">
        <v>8220</v>
      </c>
      <c r="H1728" t="s">
        <v>8223</v>
      </c>
      <c r="I1728" t="s">
        <v>8245</v>
      </c>
      <c r="J1728">
        <v>1403906664</v>
      </c>
      <c r="K1728">
        <v>1401401064</v>
      </c>
      <c r="L1728">
        <f>Table1[[#This Row],[launched_at]]/86400</f>
        <v>16219.919722222223</v>
      </c>
      <c r="M1728" s="5" t="str">
        <f>TEXT(Table1[[#This Row],[div/86400]],"yyyy/mm/dd")</f>
        <v>1944/05/27</v>
      </c>
      <c r="N1728" s="5">
        <f>Table1[[#This Row],[change to date]]+DATE(1970,1,1)</f>
        <v>41788</v>
      </c>
      <c r="O1728" t="b">
        <v>0</v>
      </c>
      <c r="P1728">
        <v>16</v>
      </c>
      <c r="Q1728" t="b">
        <v>0</v>
      </c>
      <c r="R1728" t="s">
        <v>8291</v>
      </c>
    </row>
    <row r="1729" spans="1:18" ht="43.2" x14ac:dyDescent="0.55000000000000004">
      <c r="A1729">
        <v>1727</v>
      </c>
      <c r="B1729" s="3" t="s">
        <v>1728</v>
      </c>
      <c r="C1729" s="3" t="s">
        <v>5837</v>
      </c>
      <c r="D1729" s="10">
        <v>3000</v>
      </c>
      <c r="E1729" s="12">
        <v>1</v>
      </c>
      <c r="F1729" s="14">
        <f>Table1[[#This Row],[pledged]]/Table1[[#This Row],[goal]]*100</f>
        <v>3.3333333333333333E-2</v>
      </c>
      <c r="G1729" t="s">
        <v>8220</v>
      </c>
      <c r="H1729" t="s">
        <v>8224</v>
      </c>
      <c r="I1729" t="s">
        <v>8246</v>
      </c>
      <c r="J1729">
        <v>1428231600</v>
      </c>
      <c r="K1729">
        <v>1423520177</v>
      </c>
      <c r="L1729">
        <f>Table1[[#This Row],[launched_at]]/86400</f>
        <v>16475.927974537037</v>
      </c>
      <c r="M1729" s="5" t="str">
        <f>TEXT(Table1[[#This Row],[div/86400]],"yyyy/mm/dd")</f>
        <v>1945/02/07</v>
      </c>
      <c r="N1729" s="5">
        <f>Table1[[#This Row],[change to date]]+DATE(1970,1,1)</f>
        <v>42044</v>
      </c>
      <c r="O1729" t="b">
        <v>0</v>
      </c>
      <c r="P1729">
        <v>1</v>
      </c>
      <c r="Q1729" t="b">
        <v>0</v>
      </c>
      <c r="R1729" t="s">
        <v>8291</v>
      </c>
    </row>
    <row r="1730" spans="1:18" ht="43.2" x14ac:dyDescent="0.55000000000000004">
      <c r="A1730">
        <v>1728</v>
      </c>
      <c r="B1730" s="3" t="s">
        <v>1729</v>
      </c>
      <c r="C1730" s="3" t="s">
        <v>5838</v>
      </c>
      <c r="D1730" s="10">
        <v>1250</v>
      </c>
      <c r="E1730" s="12">
        <v>855</v>
      </c>
      <c r="F1730" s="14">
        <f>Table1[[#This Row],[pledged]]/Table1[[#This Row],[goal]]*100</f>
        <v>68.400000000000006</v>
      </c>
      <c r="G1730" t="s">
        <v>8220</v>
      </c>
      <c r="H1730" t="s">
        <v>8223</v>
      </c>
      <c r="I1730" t="s">
        <v>8245</v>
      </c>
      <c r="J1730">
        <v>1445439674</v>
      </c>
      <c r="K1730">
        <v>1442847674</v>
      </c>
      <c r="L1730">
        <f>Table1[[#This Row],[launched_at]]/86400</f>
        <v>16699.625856481482</v>
      </c>
      <c r="M1730" s="5" t="str">
        <f>TEXT(Table1[[#This Row],[div/86400]],"yyyy/mm/dd")</f>
        <v>1945/09/19</v>
      </c>
      <c r="N1730" s="5">
        <f>Table1[[#This Row],[change to date]]+DATE(1970,1,1)</f>
        <v>42268</v>
      </c>
      <c r="O1730" t="b">
        <v>0</v>
      </c>
      <c r="P1730">
        <v>7</v>
      </c>
      <c r="Q1730" t="b">
        <v>0</v>
      </c>
      <c r="R1730" t="s">
        <v>8291</v>
      </c>
    </row>
    <row r="1731" spans="1:18" ht="43.2" x14ac:dyDescent="0.55000000000000004">
      <c r="A1731">
        <v>1729</v>
      </c>
      <c r="B1731" s="3" t="s">
        <v>1730</v>
      </c>
      <c r="C1731" s="3" t="s">
        <v>5839</v>
      </c>
      <c r="D1731" s="10">
        <v>10000</v>
      </c>
      <c r="E1731" s="12">
        <v>0</v>
      </c>
      <c r="F1731" s="14">
        <f>Table1[[#This Row],[pledged]]/Table1[[#This Row],[goal]]*100</f>
        <v>0</v>
      </c>
      <c r="G1731" t="s">
        <v>8220</v>
      </c>
      <c r="H1731" t="s">
        <v>8223</v>
      </c>
      <c r="I1731" t="s">
        <v>8245</v>
      </c>
      <c r="J1731">
        <v>1465521306</v>
      </c>
      <c r="K1731">
        <v>1460337306</v>
      </c>
      <c r="L1731">
        <f>Table1[[#This Row],[launched_at]]/86400</f>
        <v>16902.052152777778</v>
      </c>
      <c r="M1731" s="5" t="str">
        <f>TEXT(Table1[[#This Row],[div/86400]],"yyyy/mm/dd")</f>
        <v>1946/04/10</v>
      </c>
      <c r="N1731" s="5">
        <f>Table1[[#This Row],[change to date]]+DATE(1970,1,1)</f>
        <v>42471</v>
      </c>
      <c r="O1731" t="b">
        <v>0</v>
      </c>
      <c r="P1731">
        <v>0</v>
      </c>
      <c r="Q1731" t="b">
        <v>0</v>
      </c>
      <c r="R1731" t="s">
        <v>8291</v>
      </c>
    </row>
    <row r="1732" spans="1:18" ht="43.2" x14ac:dyDescent="0.55000000000000004">
      <c r="A1732">
        <v>1730</v>
      </c>
      <c r="B1732" s="3" t="s">
        <v>1731</v>
      </c>
      <c r="C1732" s="3" t="s">
        <v>5840</v>
      </c>
      <c r="D1732" s="10">
        <v>3000</v>
      </c>
      <c r="E1732" s="12">
        <v>0</v>
      </c>
      <c r="F1732" s="14">
        <f>Table1[[#This Row],[pledged]]/Table1[[#This Row],[goal]]*100</f>
        <v>0</v>
      </c>
      <c r="G1732" t="s">
        <v>8220</v>
      </c>
      <c r="H1732" t="s">
        <v>8223</v>
      </c>
      <c r="I1732" t="s">
        <v>8245</v>
      </c>
      <c r="J1732">
        <v>1445738783</v>
      </c>
      <c r="K1732">
        <v>1443146783</v>
      </c>
      <c r="L1732">
        <f>Table1[[#This Row],[launched_at]]/86400</f>
        <v>16703.087766203702</v>
      </c>
      <c r="M1732" s="5" t="str">
        <f>TEXT(Table1[[#This Row],[div/86400]],"yyyy/mm/dd")</f>
        <v>1945/09/23</v>
      </c>
      <c r="N1732" s="5">
        <f>Table1[[#This Row],[change to date]]+DATE(1970,1,1)</f>
        <v>42272</v>
      </c>
      <c r="O1732" t="b">
        <v>0</v>
      </c>
      <c r="P1732">
        <v>0</v>
      </c>
      <c r="Q1732" t="b">
        <v>0</v>
      </c>
      <c r="R1732" t="s">
        <v>8291</v>
      </c>
    </row>
    <row r="1733" spans="1:18" ht="28.8" x14ac:dyDescent="0.55000000000000004">
      <c r="A1733">
        <v>1731</v>
      </c>
      <c r="B1733" s="3" t="s">
        <v>1732</v>
      </c>
      <c r="C1733" s="3" t="s">
        <v>5841</v>
      </c>
      <c r="D1733" s="10">
        <v>1000</v>
      </c>
      <c r="E1733" s="12">
        <v>0</v>
      </c>
      <c r="F1733" s="14">
        <f>Table1[[#This Row],[pledged]]/Table1[[#This Row],[goal]]*100</f>
        <v>0</v>
      </c>
      <c r="G1733" t="s">
        <v>8220</v>
      </c>
      <c r="H1733" t="s">
        <v>8223</v>
      </c>
      <c r="I1733" t="s">
        <v>8245</v>
      </c>
      <c r="J1733">
        <v>1434034800</v>
      </c>
      <c r="K1733">
        <v>1432849552</v>
      </c>
      <c r="L1733">
        <f>Table1[[#This Row],[launched_at]]/86400</f>
        <v>16583.906851851851</v>
      </c>
      <c r="M1733" s="5" t="str">
        <f>TEXT(Table1[[#This Row],[div/86400]],"yyyy/mm/dd")</f>
        <v>1945/05/26</v>
      </c>
      <c r="N1733" s="5">
        <f>Table1[[#This Row],[change to date]]+DATE(1970,1,1)</f>
        <v>42152</v>
      </c>
      <c r="O1733" t="b">
        <v>0</v>
      </c>
      <c r="P1733">
        <v>0</v>
      </c>
      <c r="Q1733" t="b">
        <v>0</v>
      </c>
      <c r="R1733" t="s">
        <v>8291</v>
      </c>
    </row>
    <row r="1734" spans="1:18" ht="43.2" x14ac:dyDescent="0.55000000000000004">
      <c r="A1734">
        <v>1732</v>
      </c>
      <c r="B1734" s="3" t="s">
        <v>1733</v>
      </c>
      <c r="C1734" s="3" t="s">
        <v>5842</v>
      </c>
      <c r="D1734" s="10">
        <v>4000</v>
      </c>
      <c r="E1734" s="12">
        <v>0</v>
      </c>
      <c r="F1734" s="14">
        <f>Table1[[#This Row],[pledged]]/Table1[[#This Row],[goal]]*100</f>
        <v>0</v>
      </c>
      <c r="G1734" t="s">
        <v>8220</v>
      </c>
      <c r="H1734" t="s">
        <v>8223</v>
      </c>
      <c r="I1734" t="s">
        <v>8245</v>
      </c>
      <c r="J1734">
        <v>1452920400</v>
      </c>
      <c r="K1734">
        <v>1447777481</v>
      </c>
      <c r="L1734">
        <f>Table1[[#This Row],[launched_at]]/86400</f>
        <v>16756.683807870369</v>
      </c>
      <c r="M1734" s="5" t="str">
        <f>TEXT(Table1[[#This Row],[div/86400]],"yyyy/mm/dd")</f>
        <v>1945/11/15</v>
      </c>
      <c r="N1734" s="5">
        <f>Table1[[#This Row],[change to date]]+DATE(1970,1,1)</f>
        <v>42325</v>
      </c>
      <c r="O1734" t="b">
        <v>0</v>
      </c>
      <c r="P1734">
        <v>0</v>
      </c>
      <c r="Q1734" t="b">
        <v>0</v>
      </c>
      <c r="R1734" t="s">
        <v>8291</v>
      </c>
    </row>
    <row r="1735" spans="1:18" ht="43.2" x14ac:dyDescent="0.55000000000000004">
      <c r="A1735">
        <v>1733</v>
      </c>
      <c r="B1735" s="3" t="s">
        <v>1734</v>
      </c>
      <c r="C1735" s="3" t="s">
        <v>5843</v>
      </c>
      <c r="D1735" s="10">
        <v>10000</v>
      </c>
      <c r="E1735" s="12">
        <v>0</v>
      </c>
      <c r="F1735" s="14">
        <f>Table1[[#This Row],[pledged]]/Table1[[#This Row],[goal]]*100</f>
        <v>0</v>
      </c>
      <c r="G1735" t="s">
        <v>8220</v>
      </c>
      <c r="H1735" t="s">
        <v>8223</v>
      </c>
      <c r="I1735" t="s">
        <v>8245</v>
      </c>
      <c r="J1735">
        <v>1473802200</v>
      </c>
      <c r="K1735">
        <v>1472746374</v>
      </c>
      <c r="L1735">
        <f>Table1[[#This Row],[launched_at]]/86400</f>
        <v>17045.675625</v>
      </c>
      <c r="M1735" s="5" t="str">
        <f>TEXT(Table1[[#This Row],[div/86400]],"yyyy/mm/dd")</f>
        <v>1946/08/31</v>
      </c>
      <c r="N1735" s="5">
        <f>Table1[[#This Row],[change to date]]+DATE(1970,1,1)</f>
        <v>42614</v>
      </c>
      <c r="O1735" t="b">
        <v>0</v>
      </c>
      <c r="P1735">
        <v>0</v>
      </c>
      <c r="Q1735" t="b">
        <v>0</v>
      </c>
      <c r="R1735" t="s">
        <v>8291</v>
      </c>
    </row>
    <row r="1736" spans="1:18" ht="43.2" x14ac:dyDescent="0.55000000000000004">
      <c r="A1736">
        <v>1734</v>
      </c>
      <c r="B1736" s="3" t="s">
        <v>1735</v>
      </c>
      <c r="C1736" s="3" t="s">
        <v>5844</v>
      </c>
      <c r="D1736" s="10">
        <v>4500</v>
      </c>
      <c r="E1736" s="12">
        <v>1</v>
      </c>
      <c r="F1736" s="14">
        <f>Table1[[#This Row],[pledged]]/Table1[[#This Row],[goal]]*100</f>
        <v>2.2222222222222223E-2</v>
      </c>
      <c r="G1736" t="s">
        <v>8220</v>
      </c>
      <c r="H1736" t="s">
        <v>8223</v>
      </c>
      <c r="I1736" t="s">
        <v>8245</v>
      </c>
      <c r="J1736">
        <v>1431046356</v>
      </c>
      <c r="K1736">
        <v>1428454356</v>
      </c>
      <c r="L1736">
        <f>Table1[[#This Row],[launched_at]]/86400</f>
        <v>16533.036527777778</v>
      </c>
      <c r="M1736" s="5" t="str">
        <f>TEXT(Table1[[#This Row],[div/86400]],"yyyy/mm/dd")</f>
        <v>1945/04/06</v>
      </c>
      <c r="N1736" s="5">
        <f>Table1[[#This Row],[change to date]]+DATE(1970,1,1)</f>
        <v>42102</v>
      </c>
      <c r="O1736" t="b">
        <v>0</v>
      </c>
      <c r="P1736">
        <v>1</v>
      </c>
      <c r="Q1736" t="b">
        <v>0</v>
      </c>
      <c r="R1736" t="s">
        <v>8291</v>
      </c>
    </row>
    <row r="1737" spans="1:18" ht="43.2" x14ac:dyDescent="0.55000000000000004">
      <c r="A1737">
        <v>1735</v>
      </c>
      <c r="B1737" s="3" t="s">
        <v>1736</v>
      </c>
      <c r="C1737" s="3" t="s">
        <v>5845</v>
      </c>
      <c r="D1737" s="10">
        <v>1000</v>
      </c>
      <c r="E1737" s="12">
        <v>110</v>
      </c>
      <c r="F1737" s="14">
        <f>Table1[[#This Row],[pledged]]/Table1[[#This Row],[goal]]*100</f>
        <v>11</v>
      </c>
      <c r="G1737" t="s">
        <v>8220</v>
      </c>
      <c r="H1737" t="s">
        <v>8223</v>
      </c>
      <c r="I1737" t="s">
        <v>8245</v>
      </c>
      <c r="J1737">
        <v>1470598345</v>
      </c>
      <c r="K1737">
        <v>1468006345</v>
      </c>
      <c r="L1737">
        <f>Table1[[#This Row],[launched_at]]/86400</f>
        <v>16990.81417824074</v>
      </c>
      <c r="M1737" s="5" t="str">
        <f>TEXT(Table1[[#This Row],[div/86400]],"yyyy/mm/dd")</f>
        <v>1946/07/07</v>
      </c>
      <c r="N1737" s="5">
        <f>Table1[[#This Row],[change to date]]+DATE(1970,1,1)</f>
        <v>42559</v>
      </c>
      <c r="O1737" t="b">
        <v>0</v>
      </c>
      <c r="P1737">
        <v>2</v>
      </c>
      <c r="Q1737" t="b">
        <v>0</v>
      </c>
      <c r="R1737" t="s">
        <v>8291</v>
      </c>
    </row>
    <row r="1738" spans="1:18" ht="28.8" x14ac:dyDescent="0.55000000000000004">
      <c r="A1738">
        <v>1736</v>
      </c>
      <c r="B1738" s="3" t="s">
        <v>1737</v>
      </c>
      <c r="C1738" s="3" t="s">
        <v>5846</v>
      </c>
      <c r="D1738" s="10">
        <v>3000</v>
      </c>
      <c r="E1738" s="12">
        <v>22</v>
      </c>
      <c r="F1738" s="14">
        <f>Table1[[#This Row],[pledged]]/Table1[[#This Row],[goal]]*100</f>
        <v>0.73333333333333328</v>
      </c>
      <c r="G1738" t="s">
        <v>8220</v>
      </c>
      <c r="H1738" t="s">
        <v>8223</v>
      </c>
      <c r="I1738" t="s">
        <v>8245</v>
      </c>
      <c r="J1738">
        <v>1447018833</v>
      </c>
      <c r="K1738">
        <v>1444423233</v>
      </c>
      <c r="L1738">
        <f>Table1[[#This Row],[launched_at]]/86400</f>
        <v>16717.861493055556</v>
      </c>
      <c r="M1738" s="5" t="str">
        <f>TEXT(Table1[[#This Row],[div/86400]],"yyyy/mm/dd")</f>
        <v>1945/10/07</v>
      </c>
      <c r="N1738" s="5">
        <f>Table1[[#This Row],[change to date]]+DATE(1970,1,1)</f>
        <v>42286</v>
      </c>
      <c r="O1738" t="b">
        <v>0</v>
      </c>
      <c r="P1738">
        <v>1</v>
      </c>
      <c r="Q1738" t="b">
        <v>0</v>
      </c>
      <c r="R1738" t="s">
        <v>8291</v>
      </c>
    </row>
    <row r="1739" spans="1:18" ht="43.2" x14ac:dyDescent="0.55000000000000004">
      <c r="A1739">
        <v>1737</v>
      </c>
      <c r="B1739" s="3" t="s">
        <v>1738</v>
      </c>
      <c r="C1739" s="3" t="s">
        <v>5847</v>
      </c>
      <c r="D1739" s="10">
        <v>4000</v>
      </c>
      <c r="E1739" s="12">
        <v>850</v>
      </c>
      <c r="F1739" s="14">
        <f>Table1[[#This Row],[pledged]]/Table1[[#This Row],[goal]]*100</f>
        <v>21.25</v>
      </c>
      <c r="G1739" t="s">
        <v>8220</v>
      </c>
      <c r="H1739" t="s">
        <v>8223</v>
      </c>
      <c r="I1739" t="s">
        <v>8245</v>
      </c>
      <c r="J1739">
        <v>1437432392</v>
      </c>
      <c r="K1739">
        <v>1434840392</v>
      </c>
      <c r="L1739">
        <f>Table1[[#This Row],[launched_at]]/86400</f>
        <v>16606.948981481481</v>
      </c>
      <c r="M1739" s="5" t="str">
        <f>TEXT(Table1[[#This Row],[div/86400]],"yyyy/mm/dd")</f>
        <v>1945/06/18</v>
      </c>
      <c r="N1739" s="5">
        <f>Table1[[#This Row],[change to date]]+DATE(1970,1,1)</f>
        <v>42175</v>
      </c>
      <c r="O1739" t="b">
        <v>0</v>
      </c>
      <c r="P1739">
        <v>15</v>
      </c>
      <c r="Q1739" t="b">
        <v>0</v>
      </c>
      <c r="R1739" t="s">
        <v>8291</v>
      </c>
    </row>
    <row r="1740" spans="1:18" ht="28.8" x14ac:dyDescent="0.55000000000000004">
      <c r="A1740">
        <v>1738</v>
      </c>
      <c r="B1740" s="3" t="s">
        <v>1739</v>
      </c>
      <c r="C1740" s="3" t="s">
        <v>5848</v>
      </c>
      <c r="D1740" s="10">
        <v>5000</v>
      </c>
      <c r="E1740" s="12">
        <v>20</v>
      </c>
      <c r="F1740" s="14">
        <f>Table1[[#This Row],[pledged]]/Table1[[#This Row],[goal]]*100</f>
        <v>0.4</v>
      </c>
      <c r="G1740" t="s">
        <v>8220</v>
      </c>
      <c r="H1740" t="s">
        <v>8223</v>
      </c>
      <c r="I1740" t="s">
        <v>8245</v>
      </c>
      <c r="J1740">
        <v>1412283542</v>
      </c>
      <c r="K1740">
        <v>1409691542</v>
      </c>
      <c r="L1740">
        <f>Table1[[#This Row],[launched_at]]/86400</f>
        <v>16315.874328703703</v>
      </c>
      <c r="M1740" s="5" t="str">
        <f>TEXT(Table1[[#This Row],[div/86400]],"yyyy/mm/dd")</f>
        <v>1944/08/31</v>
      </c>
      <c r="N1740" s="5">
        <f>Table1[[#This Row],[change to date]]+DATE(1970,1,1)</f>
        <v>41884</v>
      </c>
      <c r="O1740" t="b">
        <v>0</v>
      </c>
      <c r="P1740">
        <v>1</v>
      </c>
      <c r="Q1740" t="b">
        <v>0</v>
      </c>
      <c r="R1740" t="s">
        <v>8291</v>
      </c>
    </row>
    <row r="1741" spans="1:18" ht="43.2" x14ac:dyDescent="0.55000000000000004">
      <c r="A1741">
        <v>1739</v>
      </c>
      <c r="B1741" s="3" t="s">
        <v>1740</v>
      </c>
      <c r="C1741" s="3" t="s">
        <v>5849</v>
      </c>
      <c r="D1741" s="10">
        <v>1000</v>
      </c>
      <c r="E1741" s="12">
        <v>1</v>
      </c>
      <c r="F1741" s="14">
        <f>Table1[[#This Row],[pledged]]/Table1[[#This Row],[goal]]*100</f>
        <v>0.1</v>
      </c>
      <c r="G1741" t="s">
        <v>8220</v>
      </c>
      <c r="H1741" t="s">
        <v>8223</v>
      </c>
      <c r="I1741" t="s">
        <v>8245</v>
      </c>
      <c r="J1741">
        <v>1462391932</v>
      </c>
      <c r="K1741">
        <v>1457297932</v>
      </c>
      <c r="L1741">
        <f>Table1[[#This Row],[launched_at]]/86400</f>
        <v>16866.874212962965</v>
      </c>
      <c r="M1741" s="5" t="str">
        <f>TEXT(Table1[[#This Row],[div/86400]],"yyyy/mm/dd")</f>
        <v>1946/03/05</v>
      </c>
      <c r="N1741" s="5">
        <f>Table1[[#This Row],[change to date]]+DATE(1970,1,1)</f>
        <v>42435</v>
      </c>
      <c r="O1741" t="b">
        <v>0</v>
      </c>
      <c r="P1741">
        <v>1</v>
      </c>
      <c r="Q1741" t="b">
        <v>0</v>
      </c>
      <c r="R1741" t="s">
        <v>8291</v>
      </c>
    </row>
    <row r="1742" spans="1:18" ht="43.2" x14ac:dyDescent="0.55000000000000004">
      <c r="A1742">
        <v>1740</v>
      </c>
      <c r="B1742" s="3" t="s">
        <v>1741</v>
      </c>
      <c r="C1742" s="3" t="s">
        <v>5850</v>
      </c>
      <c r="D1742" s="10">
        <v>3000</v>
      </c>
      <c r="E1742" s="12">
        <v>0</v>
      </c>
      <c r="F1742" s="14">
        <f>Table1[[#This Row],[pledged]]/Table1[[#This Row],[goal]]*100</f>
        <v>0</v>
      </c>
      <c r="G1742" t="s">
        <v>8220</v>
      </c>
      <c r="H1742" t="s">
        <v>8223</v>
      </c>
      <c r="I1742" t="s">
        <v>8245</v>
      </c>
      <c r="J1742">
        <v>1437075422</v>
      </c>
      <c r="K1742">
        <v>1434483422</v>
      </c>
      <c r="L1742">
        <f>Table1[[#This Row],[launched_at]]/86400</f>
        <v>16602.817384259259</v>
      </c>
      <c r="M1742" s="5" t="str">
        <f>TEXT(Table1[[#This Row],[div/86400]],"yyyy/mm/dd")</f>
        <v>1945/06/14</v>
      </c>
      <c r="N1742" s="5">
        <f>Table1[[#This Row],[change to date]]+DATE(1970,1,1)</f>
        <v>42171</v>
      </c>
      <c r="O1742" t="b">
        <v>0</v>
      </c>
      <c r="P1742">
        <v>0</v>
      </c>
      <c r="Q1742" t="b">
        <v>0</v>
      </c>
      <c r="R1742" t="s">
        <v>8291</v>
      </c>
    </row>
    <row r="1743" spans="1:18" ht="28.8" x14ac:dyDescent="0.55000000000000004">
      <c r="A1743">
        <v>1741</v>
      </c>
      <c r="B1743" s="3" t="s">
        <v>1742</v>
      </c>
      <c r="C1743" s="3" t="s">
        <v>5851</v>
      </c>
      <c r="D1743" s="10">
        <v>1200</v>
      </c>
      <c r="E1743" s="12">
        <v>1330</v>
      </c>
      <c r="F1743" s="14">
        <f>Table1[[#This Row],[pledged]]/Table1[[#This Row],[goal]]*100</f>
        <v>110.83333333333334</v>
      </c>
      <c r="G1743" t="s">
        <v>8218</v>
      </c>
      <c r="H1743" t="s">
        <v>8224</v>
      </c>
      <c r="I1743" t="s">
        <v>8246</v>
      </c>
      <c r="J1743">
        <v>1433948671</v>
      </c>
      <c r="K1743">
        <v>1430060671</v>
      </c>
      <c r="L1743">
        <f>Table1[[#This Row],[launched_at]]/86400</f>
        <v>16551.628136574072</v>
      </c>
      <c r="M1743" s="5" t="str">
        <f>TEXT(Table1[[#This Row],[div/86400]],"yyyy/mm/dd")</f>
        <v>1945/04/24</v>
      </c>
      <c r="N1743" s="5">
        <f>Table1[[#This Row],[change to date]]+DATE(1970,1,1)</f>
        <v>42120</v>
      </c>
      <c r="O1743" t="b">
        <v>0</v>
      </c>
      <c r="P1743">
        <v>52</v>
      </c>
      <c r="Q1743" t="b">
        <v>1</v>
      </c>
      <c r="R1743" t="s">
        <v>8283</v>
      </c>
    </row>
    <row r="1744" spans="1:18" ht="43.2" x14ac:dyDescent="0.55000000000000004">
      <c r="A1744">
        <v>1742</v>
      </c>
      <c r="B1744" s="3" t="s">
        <v>1743</v>
      </c>
      <c r="C1744" s="3" t="s">
        <v>5852</v>
      </c>
      <c r="D1744" s="10">
        <v>2000</v>
      </c>
      <c r="E1744" s="12">
        <v>2175</v>
      </c>
      <c r="F1744" s="14">
        <f>Table1[[#This Row],[pledged]]/Table1[[#This Row],[goal]]*100</f>
        <v>108.74999999999999</v>
      </c>
      <c r="G1744" t="s">
        <v>8218</v>
      </c>
      <c r="H1744" t="s">
        <v>8223</v>
      </c>
      <c r="I1744" t="s">
        <v>8245</v>
      </c>
      <c r="J1744">
        <v>1483822800</v>
      </c>
      <c r="K1744">
        <v>1481058170</v>
      </c>
      <c r="L1744">
        <f>Table1[[#This Row],[launched_at]]/86400</f>
        <v>17141.876967592594</v>
      </c>
      <c r="M1744" s="5" t="str">
        <f>TEXT(Table1[[#This Row],[div/86400]],"yyyy/mm/dd")</f>
        <v>1946/12/05</v>
      </c>
      <c r="N1744" s="5">
        <f>Table1[[#This Row],[change to date]]+DATE(1970,1,1)</f>
        <v>42710</v>
      </c>
      <c r="O1744" t="b">
        <v>0</v>
      </c>
      <c r="P1744">
        <v>34</v>
      </c>
      <c r="Q1744" t="b">
        <v>1</v>
      </c>
      <c r="R1744" t="s">
        <v>8283</v>
      </c>
    </row>
    <row r="1745" spans="1:18" ht="43.2" x14ac:dyDescent="0.55000000000000004">
      <c r="A1745">
        <v>1743</v>
      </c>
      <c r="B1745" s="3" t="s">
        <v>1744</v>
      </c>
      <c r="C1745" s="3" t="s">
        <v>5853</v>
      </c>
      <c r="D1745" s="10">
        <v>6000</v>
      </c>
      <c r="E1745" s="12">
        <v>6025</v>
      </c>
      <c r="F1745" s="14">
        <f>Table1[[#This Row],[pledged]]/Table1[[#This Row],[goal]]*100</f>
        <v>100.41666666666667</v>
      </c>
      <c r="G1745" t="s">
        <v>8218</v>
      </c>
      <c r="H1745" t="s">
        <v>8223</v>
      </c>
      <c r="I1745" t="s">
        <v>8245</v>
      </c>
      <c r="J1745">
        <v>1472270340</v>
      </c>
      <c r="K1745">
        <v>1470348775</v>
      </c>
      <c r="L1745">
        <f>Table1[[#This Row],[launched_at]]/86400</f>
        <v>17017.925636574073</v>
      </c>
      <c r="M1745" s="5" t="str">
        <f>TEXT(Table1[[#This Row],[div/86400]],"yyyy/mm/dd")</f>
        <v>1946/08/03</v>
      </c>
      <c r="N1745" s="5">
        <f>Table1[[#This Row],[change to date]]+DATE(1970,1,1)</f>
        <v>42586</v>
      </c>
      <c r="O1745" t="b">
        <v>0</v>
      </c>
      <c r="P1745">
        <v>67</v>
      </c>
      <c r="Q1745" t="b">
        <v>1</v>
      </c>
      <c r="R1745" t="s">
        <v>8283</v>
      </c>
    </row>
    <row r="1746" spans="1:18" ht="43.2" x14ac:dyDescent="0.55000000000000004">
      <c r="A1746">
        <v>1744</v>
      </c>
      <c r="B1746" s="3" t="s">
        <v>1745</v>
      </c>
      <c r="C1746" s="3" t="s">
        <v>5854</v>
      </c>
      <c r="D1746" s="10">
        <v>5500</v>
      </c>
      <c r="E1746" s="12">
        <v>6515</v>
      </c>
      <c r="F1746" s="14">
        <f>Table1[[#This Row],[pledged]]/Table1[[#This Row],[goal]]*100</f>
        <v>118.45454545454545</v>
      </c>
      <c r="G1746" t="s">
        <v>8218</v>
      </c>
      <c r="H1746" t="s">
        <v>8224</v>
      </c>
      <c r="I1746" t="s">
        <v>8246</v>
      </c>
      <c r="J1746">
        <v>1425821477</v>
      </c>
      <c r="K1746">
        <v>1421937077</v>
      </c>
      <c r="L1746">
        <f>Table1[[#This Row],[launched_at]]/86400</f>
        <v>16457.605057870369</v>
      </c>
      <c r="M1746" s="5" t="str">
        <f>TEXT(Table1[[#This Row],[div/86400]],"yyyy/mm/dd")</f>
        <v>1945/01/20</v>
      </c>
      <c r="N1746" s="5">
        <f>Table1[[#This Row],[change to date]]+DATE(1970,1,1)</f>
        <v>42026</v>
      </c>
      <c r="O1746" t="b">
        <v>0</v>
      </c>
      <c r="P1746">
        <v>70</v>
      </c>
      <c r="Q1746" t="b">
        <v>1</v>
      </c>
      <c r="R1746" t="s">
        <v>8283</v>
      </c>
    </row>
    <row r="1747" spans="1:18" ht="43.2" x14ac:dyDescent="0.55000000000000004">
      <c r="A1747">
        <v>1745</v>
      </c>
      <c r="B1747" s="3" t="s">
        <v>1746</v>
      </c>
      <c r="C1747" s="3" t="s">
        <v>5855</v>
      </c>
      <c r="D1747" s="10">
        <v>7000</v>
      </c>
      <c r="E1747" s="12">
        <v>7981</v>
      </c>
      <c r="F1747" s="14">
        <f>Table1[[#This Row],[pledged]]/Table1[[#This Row],[goal]]*100</f>
        <v>114.01428571428571</v>
      </c>
      <c r="G1747" t="s">
        <v>8218</v>
      </c>
      <c r="H1747" t="s">
        <v>8223</v>
      </c>
      <c r="I1747" t="s">
        <v>8245</v>
      </c>
      <c r="J1747">
        <v>1482372000</v>
      </c>
      <c r="K1747">
        <v>1479276838</v>
      </c>
      <c r="L1747">
        <f>Table1[[#This Row],[launched_at]]/86400</f>
        <v>17121.259699074075</v>
      </c>
      <c r="M1747" s="5" t="str">
        <f>TEXT(Table1[[#This Row],[div/86400]],"yyyy/mm/dd")</f>
        <v>1946/11/15</v>
      </c>
      <c r="N1747" s="5">
        <f>Table1[[#This Row],[change to date]]+DATE(1970,1,1)</f>
        <v>42690</v>
      </c>
      <c r="O1747" t="b">
        <v>0</v>
      </c>
      <c r="P1747">
        <v>89</v>
      </c>
      <c r="Q1747" t="b">
        <v>1</v>
      </c>
      <c r="R1747" t="s">
        <v>8283</v>
      </c>
    </row>
    <row r="1748" spans="1:18" ht="43.2" x14ac:dyDescent="0.55000000000000004">
      <c r="A1748">
        <v>1746</v>
      </c>
      <c r="B1748" s="3" t="s">
        <v>1747</v>
      </c>
      <c r="C1748" s="3" t="s">
        <v>5856</v>
      </c>
      <c r="D1748" s="10">
        <v>15000</v>
      </c>
      <c r="E1748" s="12">
        <v>22215</v>
      </c>
      <c r="F1748" s="14">
        <f>Table1[[#This Row],[pledged]]/Table1[[#This Row],[goal]]*100</f>
        <v>148.10000000000002</v>
      </c>
      <c r="G1748" t="s">
        <v>8218</v>
      </c>
      <c r="H1748" t="s">
        <v>8223</v>
      </c>
      <c r="I1748" t="s">
        <v>8245</v>
      </c>
      <c r="J1748">
        <v>1479952800</v>
      </c>
      <c r="K1748">
        <v>1477368867</v>
      </c>
      <c r="L1748">
        <f>Table1[[#This Row],[launched_at]]/86400</f>
        <v>17099.176701388889</v>
      </c>
      <c r="M1748" s="5" t="str">
        <f>TEXT(Table1[[#This Row],[div/86400]],"yyyy/mm/dd")</f>
        <v>1946/10/24</v>
      </c>
      <c r="N1748" s="5">
        <f>Table1[[#This Row],[change to date]]+DATE(1970,1,1)</f>
        <v>42668</v>
      </c>
      <c r="O1748" t="b">
        <v>0</v>
      </c>
      <c r="P1748">
        <v>107</v>
      </c>
      <c r="Q1748" t="b">
        <v>1</v>
      </c>
      <c r="R1748" t="s">
        <v>8283</v>
      </c>
    </row>
    <row r="1749" spans="1:18" ht="43.2" x14ac:dyDescent="0.55000000000000004">
      <c r="A1749">
        <v>1747</v>
      </c>
      <c r="B1749" s="3" t="s">
        <v>1748</v>
      </c>
      <c r="C1749" s="3" t="s">
        <v>5857</v>
      </c>
      <c r="D1749" s="10">
        <v>9000</v>
      </c>
      <c r="E1749" s="12">
        <v>9446</v>
      </c>
      <c r="F1749" s="14">
        <f>Table1[[#This Row],[pledged]]/Table1[[#This Row],[goal]]*100</f>
        <v>104.95555555555556</v>
      </c>
      <c r="G1749" t="s">
        <v>8218</v>
      </c>
      <c r="H1749" t="s">
        <v>8224</v>
      </c>
      <c r="I1749" t="s">
        <v>8246</v>
      </c>
      <c r="J1749">
        <v>1447426800</v>
      </c>
      <c r="K1749">
        <v>1444904830</v>
      </c>
      <c r="L1749">
        <f>Table1[[#This Row],[launched_at]]/86400</f>
        <v>16723.435532407406</v>
      </c>
      <c r="M1749" s="5" t="str">
        <f>TEXT(Table1[[#This Row],[div/86400]],"yyyy/mm/dd")</f>
        <v>1945/10/13</v>
      </c>
      <c r="N1749" s="5">
        <f>Table1[[#This Row],[change to date]]+DATE(1970,1,1)</f>
        <v>42292</v>
      </c>
      <c r="O1749" t="b">
        <v>0</v>
      </c>
      <c r="P1749">
        <v>159</v>
      </c>
      <c r="Q1749" t="b">
        <v>1</v>
      </c>
      <c r="R1749" t="s">
        <v>8283</v>
      </c>
    </row>
    <row r="1750" spans="1:18" ht="28.8" x14ac:dyDescent="0.55000000000000004">
      <c r="A1750">
        <v>1748</v>
      </c>
      <c r="B1750" s="3" t="s">
        <v>1749</v>
      </c>
      <c r="C1750" s="3" t="s">
        <v>5858</v>
      </c>
      <c r="D1750" s="10">
        <v>50000</v>
      </c>
      <c r="E1750" s="12">
        <v>64974</v>
      </c>
      <c r="F1750" s="14">
        <f>Table1[[#This Row],[pledged]]/Table1[[#This Row],[goal]]*100</f>
        <v>129.94800000000001</v>
      </c>
      <c r="G1750" t="s">
        <v>8218</v>
      </c>
      <c r="H1750" t="s">
        <v>8228</v>
      </c>
      <c r="I1750" t="s">
        <v>8250</v>
      </c>
      <c r="J1750">
        <v>1441234143</v>
      </c>
      <c r="K1750">
        <v>1438642143</v>
      </c>
      <c r="L1750">
        <f>Table1[[#This Row],[launched_at]]/86400</f>
        <v>16650.950729166667</v>
      </c>
      <c r="M1750" s="5" t="str">
        <f>TEXT(Table1[[#This Row],[div/86400]],"yyyy/mm/dd")</f>
        <v>1945/08/01</v>
      </c>
      <c r="N1750" s="5">
        <f>Table1[[#This Row],[change to date]]+DATE(1970,1,1)</f>
        <v>42219</v>
      </c>
      <c r="O1750" t="b">
        <v>0</v>
      </c>
      <c r="P1750">
        <v>181</v>
      </c>
      <c r="Q1750" t="b">
        <v>1</v>
      </c>
      <c r="R1750" t="s">
        <v>8283</v>
      </c>
    </row>
    <row r="1751" spans="1:18" ht="28.8" x14ac:dyDescent="0.55000000000000004">
      <c r="A1751">
        <v>1749</v>
      </c>
      <c r="B1751" s="3" t="s">
        <v>1750</v>
      </c>
      <c r="C1751" s="3" t="s">
        <v>5859</v>
      </c>
      <c r="D1751" s="10">
        <v>10050</v>
      </c>
      <c r="E1751" s="12">
        <v>12410.5</v>
      </c>
      <c r="F1751" s="14">
        <f>Table1[[#This Row],[pledged]]/Table1[[#This Row],[goal]]*100</f>
        <v>123.48756218905473</v>
      </c>
      <c r="G1751" t="s">
        <v>8218</v>
      </c>
      <c r="H1751" t="s">
        <v>8242</v>
      </c>
      <c r="I1751" t="s">
        <v>8248</v>
      </c>
      <c r="J1751">
        <v>1488394800</v>
      </c>
      <c r="K1751">
        <v>1485213921</v>
      </c>
      <c r="L1751">
        <f>Table1[[#This Row],[launched_at]]/86400</f>
        <v>17189.975937499999</v>
      </c>
      <c r="M1751" s="5" t="str">
        <f>TEXT(Table1[[#This Row],[div/86400]],"yyyy/mm/dd")</f>
        <v>1947/01/22</v>
      </c>
      <c r="N1751" s="5">
        <f>Table1[[#This Row],[change to date]]+DATE(1970,1,1)</f>
        <v>42758</v>
      </c>
      <c r="O1751" t="b">
        <v>0</v>
      </c>
      <c r="P1751">
        <v>131</v>
      </c>
      <c r="Q1751" t="b">
        <v>1</v>
      </c>
      <c r="R1751" t="s">
        <v>8283</v>
      </c>
    </row>
    <row r="1752" spans="1:18" ht="43.2" x14ac:dyDescent="0.55000000000000004">
      <c r="A1752">
        <v>1750</v>
      </c>
      <c r="B1752" s="3" t="s">
        <v>1751</v>
      </c>
      <c r="C1752" s="3" t="s">
        <v>5860</v>
      </c>
      <c r="D1752" s="10">
        <v>5000</v>
      </c>
      <c r="E1752" s="12">
        <v>10081</v>
      </c>
      <c r="F1752" s="14">
        <f>Table1[[#This Row],[pledged]]/Table1[[#This Row],[goal]]*100</f>
        <v>201.62</v>
      </c>
      <c r="G1752" t="s">
        <v>8218</v>
      </c>
      <c r="H1752" t="s">
        <v>8223</v>
      </c>
      <c r="I1752" t="s">
        <v>8245</v>
      </c>
      <c r="J1752">
        <v>1461096304</v>
      </c>
      <c r="K1752">
        <v>1458936304</v>
      </c>
      <c r="L1752">
        <f>Table1[[#This Row],[launched_at]]/86400</f>
        <v>16885.836851851851</v>
      </c>
      <c r="M1752" s="5" t="str">
        <f>TEXT(Table1[[#This Row],[div/86400]],"yyyy/mm/dd")</f>
        <v>1946/03/24</v>
      </c>
      <c r="N1752" s="5">
        <f>Table1[[#This Row],[change to date]]+DATE(1970,1,1)</f>
        <v>42454</v>
      </c>
      <c r="O1752" t="b">
        <v>0</v>
      </c>
      <c r="P1752">
        <v>125</v>
      </c>
      <c r="Q1752" t="b">
        <v>1</v>
      </c>
      <c r="R1752" t="s">
        <v>8283</v>
      </c>
    </row>
    <row r="1753" spans="1:18" ht="28.8" x14ac:dyDescent="0.55000000000000004">
      <c r="A1753">
        <v>1751</v>
      </c>
      <c r="B1753" s="3" t="s">
        <v>1752</v>
      </c>
      <c r="C1753" s="3" t="s">
        <v>5861</v>
      </c>
      <c r="D1753" s="10">
        <v>10000</v>
      </c>
      <c r="E1753" s="12">
        <v>10290</v>
      </c>
      <c r="F1753" s="14">
        <f>Table1[[#This Row],[pledged]]/Table1[[#This Row],[goal]]*100</f>
        <v>102.89999999999999</v>
      </c>
      <c r="G1753" t="s">
        <v>8218</v>
      </c>
      <c r="H1753" t="s">
        <v>8223</v>
      </c>
      <c r="I1753" t="s">
        <v>8245</v>
      </c>
      <c r="J1753">
        <v>1426787123</v>
      </c>
      <c r="K1753">
        <v>1424198723</v>
      </c>
      <c r="L1753">
        <f>Table1[[#This Row],[launched_at]]/86400</f>
        <v>16483.781516203704</v>
      </c>
      <c r="M1753" s="5" t="str">
        <f>TEXT(Table1[[#This Row],[div/86400]],"yyyy/mm/dd")</f>
        <v>1945/02/15</v>
      </c>
      <c r="N1753" s="5">
        <f>Table1[[#This Row],[change to date]]+DATE(1970,1,1)</f>
        <v>42052</v>
      </c>
      <c r="O1753" t="b">
        <v>0</v>
      </c>
      <c r="P1753">
        <v>61</v>
      </c>
      <c r="Q1753" t="b">
        <v>1</v>
      </c>
      <c r="R1753" t="s">
        <v>8283</v>
      </c>
    </row>
    <row r="1754" spans="1:18" ht="28.8" x14ac:dyDescent="0.55000000000000004">
      <c r="A1754">
        <v>1752</v>
      </c>
      <c r="B1754" s="3" t="s">
        <v>1753</v>
      </c>
      <c r="C1754" s="3" t="s">
        <v>5862</v>
      </c>
      <c r="D1754" s="10">
        <v>1200</v>
      </c>
      <c r="E1754" s="12">
        <v>3122</v>
      </c>
      <c r="F1754" s="14">
        <f>Table1[[#This Row],[pledged]]/Table1[[#This Row],[goal]]*100</f>
        <v>260.16666666666663</v>
      </c>
      <c r="G1754" t="s">
        <v>8218</v>
      </c>
      <c r="H1754" t="s">
        <v>8224</v>
      </c>
      <c r="I1754" t="s">
        <v>8246</v>
      </c>
      <c r="J1754">
        <v>1476425082</v>
      </c>
      <c r="K1754">
        <v>1473833082</v>
      </c>
      <c r="L1754">
        <f>Table1[[#This Row],[launched_at]]/86400</f>
        <v>17058.253263888888</v>
      </c>
      <c r="M1754" s="5" t="str">
        <f>TEXT(Table1[[#This Row],[div/86400]],"yyyy/mm/dd")</f>
        <v>1946/09/13</v>
      </c>
      <c r="N1754" s="5">
        <f>Table1[[#This Row],[change to date]]+DATE(1970,1,1)</f>
        <v>42627</v>
      </c>
      <c r="O1754" t="b">
        <v>0</v>
      </c>
      <c r="P1754">
        <v>90</v>
      </c>
      <c r="Q1754" t="b">
        <v>1</v>
      </c>
      <c r="R1754" t="s">
        <v>8283</v>
      </c>
    </row>
    <row r="1755" spans="1:18" ht="43.2" x14ac:dyDescent="0.55000000000000004">
      <c r="A1755">
        <v>1753</v>
      </c>
      <c r="B1755" s="3" t="s">
        <v>1754</v>
      </c>
      <c r="C1755" s="3" t="s">
        <v>5863</v>
      </c>
      <c r="D1755" s="10">
        <v>15000</v>
      </c>
      <c r="E1755" s="12">
        <v>16200</v>
      </c>
      <c r="F1755" s="14">
        <f>Table1[[#This Row],[pledged]]/Table1[[#This Row],[goal]]*100</f>
        <v>108</v>
      </c>
      <c r="G1755" t="s">
        <v>8218</v>
      </c>
      <c r="H1755" t="s">
        <v>8231</v>
      </c>
      <c r="I1755" t="s">
        <v>8252</v>
      </c>
      <c r="J1755">
        <v>1458579568</v>
      </c>
      <c r="K1755">
        <v>1455991168</v>
      </c>
      <c r="L1755">
        <f>Table1[[#This Row],[launched_at]]/86400</f>
        <v>16851.74962962963</v>
      </c>
      <c r="M1755" s="5" t="str">
        <f>TEXT(Table1[[#This Row],[div/86400]],"yyyy/mm/dd")</f>
        <v>1946/02/18</v>
      </c>
      <c r="N1755" s="5">
        <f>Table1[[#This Row],[change to date]]+DATE(1970,1,1)</f>
        <v>42420</v>
      </c>
      <c r="O1755" t="b">
        <v>0</v>
      </c>
      <c r="P1755">
        <v>35</v>
      </c>
      <c r="Q1755" t="b">
        <v>1</v>
      </c>
      <c r="R1755" t="s">
        <v>8283</v>
      </c>
    </row>
    <row r="1756" spans="1:18" ht="43.2" x14ac:dyDescent="0.55000000000000004">
      <c r="A1756">
        <v>1754</v>
      </c>
      <c r="B1756" s="3" t="s">
        <v>1755</v>
      </c>
      <c r="C1756" s="3" t="s">
        <v>5864</v>
      </c>
      <c r="D1756" s="10">
        <v>8500</v>
      </c>
      <c r="E1756" s="12">
        <v>9395</v>
      </c>
      <c r="F1756" s="14">
        <f>Table1[[#This Row],[pledged]]/Table1[[#This Row],[goal]]*100</f>
        <v>110.52941176470587</v>
      </c>
      <c r="G1756" t="s">
        <v>8218</v>
      </c>
      <c r="H1756" t="s">
        <v>8228</v>
      </c>
      <c r="I1756" t="s">
        <v>8250</v>
      </c>
      <c r="J1756">
        <v>1428091353</v>
      </c>
      <c r="K1756">
        <v>1425502953</v>
      </c>
      <c r="L1756">
        <f>Table1[[#This Row],[launched_at]]/86400</f>
        <v>16498.876770833333</v>
      </c>
      <c r="M1756" s="5" t="str">
        <f>TEXT(Table1[[#This Row],[div/86400]],"yyyy/mm/dd")</f>
        <v>1945/03/02</v>
      </c>
      <c r="N1756" s="5">
        <f>Table1[[#This Row],[change to date]]+DATE(1970,1,1)</f>
        <v>42067</v>
      </c>
      <c r="O1756" t="b">
        <v>0</v>
      </c>
      <c r="P1756">
        <v>90</v>
      </c>
      <c r="Q1756" t="b">
        <v>1</v>
      </c>
      <c r="R1756" t="s">
        <v>8283</v>
      </c>
    </row>
    <row r="1757" spans="1:18" ht="43.2" x14ac:dyDescent="0.55000000000000004">
      <c r="A1757">
        <v>1755</v>
      </c>
      <c r="B1757" s="3" t="s">
        <v>1756</v>
      </c>
      <c r="C1757" s="3" t="s">
        <v>5865</v>
      </c>
      <c r="D1757" s="10">
        <v>25</v>
      </c>
      <c r="E1757" s="12">
        <v>30</v>
      </c>
      <c r="F1757" s="14">
        <f>Table1[[#This Row],[pledged]]/Table1[[#This Row],[goal]]*100</f>
        <v>120</v>
      </c>
      <c r="G1757" t="s">
        <v>8218</v>
      </c>
      <c r="H1757" t="s">
        <v>8223</v>
      </c>
      <c r="I1757" t="s">
        <v>8245</v>
      </c>
      <c r="J1757">
        <v>1444071361</v>
      </c>
      <c r="K1757">
        <v>1441479361</v>
      </c>
      <c r="L1757">
        <f>Table1[[#This Row],[launched_at]]/86400</f>
        <v>16683.788900462961</v>
      </c>
      <c r="M1757" s="5" t="str">
        <f>TEXT(Table1[[#This Row],[div/86400]],"yyyy/mm/dd")</f>
        <v>1945/09/03</v>
      </c>
      <c r="N1757" s="5">
        <f>Table1[[#This Row],[change to date]]+DATE(1970,1,1)</f>
        <v>42252</v>
      </c>
      <c r="O1757" t="b">
        <v>0</v>
      </c>
      <c r="P1757">
        <v>4</v>
      </c>
      <c r="Q1757" t="b">
        <v>1</v>
      </c>
      <c r="R1757" t="s">
        <v>8283</v>
      </c>
    </row>
    <row r="1758" spans="1:18" ht="43.2" x14ac:dyDescent="0.55000000000000004">
      <c r="A1758">
        <v>1756</v>
      </c>
      <c r="B1758" s="3" t="s">
        <v>1757</v>
      </c>
      <c r="C1758" s="3" t="s">
        <v>5866</v>
      </c>
      <c r="D1758" s="10">
        <v>5500</v>
      </c>
      <c r="E1758" s="12">
        <v>5655.6</v>
      </c>
      <c r="F1758" s="14">
        <f>Table1[[#This Row],[pledged]]/Table1[[#This Row],[goal]]*100</f>
        <v>102.82909090909091</v>
      </c>
      <c r="G1758" t="s">
        <v>8218</v>
      </c>
      <c r="H1758" t="s">
        <v>8223</v>
      </c>
      <c r="I1758" t="s">
        <v>8245</v>
      </c>
      <c r="J1758">
        <v>1472443269</v>
      </c>
      <c r="K1758">
        <v>1468987269</v>
      </c>
      <c r="L1758">
        <f>Table1[[#This Row],[launched_at]]/86400</f>
        <v>17002.167465277777</v>
      </c>
      <c r="M1758" s="5" t="str">
        <f>TEXT(Table1[[#This Row],[div/86400]],"yyyy/mm/dd")</f>
        <v>1946/07/19</v>
      </c>
      <c r="N1758" s="5">
        <f>Table1[[#This Row],[change to date]]+DATE(1970,1,1)</f>
        <v>42571</v>
      </c>
      <c r="O1758" t="b">
        <v>0</v>
      </c>
      <c r="P1758">
        <v>120</v>
      </c>
      <c r="Q1758" t="b">
        <v>1</v>
      </c>
      <c r="R1758" t="s">
        <v>8283</v>
      </c>
    </row>
    <row r="1759" spans="1:18" ht="28.8" x14ac:dyDescent="0.55000000000000004">
      <c r="A1759">
        <v>1757</v>
      </c>
      <c r="B1759" s="3" t="s">
        <v>1758</v>
      </c>
      <c r="C1759" s="3" t="s">
        <v>5867</v>
      </c>
      <c r="D1759" s="10">
        <v>5000</v>
      </c>
      <c r="E1759" s="12">
        <v>5800</v>
      </c>
      <c r="F1759" s="14">
        <f>Table1[[#This Row],[pledged]]/Table1[[#This Row],[goal]]*100</f>
        <v>115.99999999999999</v>
      </c>
      <c r="G1759" t="s">
        <v>8218</v>
      </c>
      <c r="H1759" t="s">
        <v>8223</v>
      </c>
      <c r="I1759" t="s">
        <v>8245</v>
      </c>
      <c r="J1759">
        <v>1485631740</v>
      </c>
      <c r="K1759">
        <v>1483041083</v>
      </c>
      <c r="L1759">
        <f>Table1[[#This Row],[launched_at]]/86400</f>
        <v>17164.827349537038</v>
      </c>
      <c r="M1759" s="5" t="str">
        <f>TEXT(Table1[[#This Row],[div/86400]],"yyyy/mm/dd")</f>
        <v>1946/12/28</v>
      </c>
      <c r="N1759" s="5">
        <f>Table1[[#This Row],[change to date]]+DATE(1970,1,1)</f>
        <v>42733</v>
      </c>
      <c r="O1759" t="b">
        <v>0</v>
      </c>
      <c r="P1759">
        <v>14</v>
      </c>
      <c r="Q1759" t="b">
        <v>1</v>
      </c>
      <c r="R1759" t="s">
        <v>8283</v>
      </c>
    </row>
    <row r="1760" spans="1:18" ht="43.2" x14ac:dyDescent="0.55000000000000004">
      <c r="A1760">
        <v>1758</v>
      </c>
      <c r="B1760" s="3" t="s">
        <v>1759</v>
      </c>
      <c r="C1760" s="3" t="s">
        <v>5868</v>
      </c>
      <c r="D1760" s="10">
        <v>1000</v>
      </c>
      <c r="E1760" s="12">
        <v>1147</v>
      </c>
      <c r="F1760" s="14">
        <f>Table1[[#This Row],[pledged]]/Table1[[#This Row],[goal]]*100</f>
        <v>114.7</v>
      </c>
      <c r="G1760" t="s">
        <v>8218</v>
      </c>
      <c r="H1760" t="s">
        <v>8223</v>
      </c>
      <c r="I1760" t="s">
        <v>8245</v>
      </c>
      <c r="J1760">
        <v>1468536992</v>
      </c>
      <c r="K1760">
        <v>1463352992</v>
      </c>
      <c r="L1760">
        <f>Table1[[#This Row],[launched_at]]/86400</f>
        <v>16936.955925925926</v>
      </c>
      <c r="M1760" s="5" t="str">
        <f>TEXT(Table1[[#This Row],[div/86400]],"yyyy/mm/dd")</f>
        <v>1946/05/14</v>
      </c>
      <c r="N1760" s="5">
        <f>Table1[[#This Row],[change to date]]+DATE(1970,1,1)</f>
        <v>42505</v>
      </c>
      <c r="O1760" t="b">
        <v>0</v>
      </c>
      <c r="P1760">
        <v>27</v>
      </c>
      <c r="Q1760" t="b">
        <v>1</v>
      </c>
      <c r="R1760" t="s">
        <v>8283</v>
      </c>
    </row>
    <row r="1761" spans="1:18" x14ac:dyDescent="0.55000000000000004">
      <c r="A1761">
        <v>1759</v>
      </c>
      <c r="B1761" s="3" t="s">
        <v>1760</v>
      </c>
      <c r="C1761" s="3" t="s">
        <v>5869</v>
      </c>
      <c r="D1761" s="10">
        <v>5000</v>
      </c>
      <c r="E1761" s="12">
        <v>5330</v>
      </c>
      <c r="F1761" s="14">
        <f>Table1[[#This Row],[pledged]]/Table1[[#This Row],[goal]]*100</f>
        <v>106.60000000000001</v>
      </c>
      <c r="G1761" t="s">
        <v>8218</v>
      </c>
      <c r="H1761" t="s">
        <v>8223</v>
      </c>
      <c r="I1761" t="s">
        <v>8245</v>
      </c>
      <c r="J1761">
        <v>1427309629</v>
      </c>
      <c r="K1761">
        <v>1425585229</v>
      </c>
      <c r="L1761">
        <f>Table1[[#This Row],[launched_at]]/86400</f>
        <v>16499.829039351851</v>
      </c>
      <c r="M1761" s="5" t="str">
        <f>TEXT(Table1[[#This Row],[div/86400]],"yyyy/mm/dd")</f>
        <v>1945/03/03</v>
      </c>
      <c r="N1761" s="5">
        <f>Table1[[#This Row],[change to date]]+DATE(1970,1,1)</f>
        <v>42068</v>
      </c>
      <c r="O1761" t="b">
        <v>0</v>
      </c>
      <c r="P1761">
        <v>49</v>
      </c>
      <c r="Q1761" t="b">
        <v>1</v>
      </c>
      <c r="R1761" t="s">
        <v>8283</v>
      </c>
    </row>
    <row r="1762" spans="1:18" ht="43.2" x14ac:dyDescent="0.55000000000000004">
      <c r="A1762">
        <v>1760</v>
      </c>
      <c r="B1762" s="3" t="s">
        <v>1761</v>
      </c>
      <c r="C1762" s="3" t="s">
        <v>5870</v>
      </c>
      <c r="D1762" s="10">
        <v>5000</v>
      </c>
      <c r="E1762" s="12">
        <v>8272</v>
      </c>
      <c r="F1762" s="14">
        <f>Table1[[#This Row],[pledged]]/Table1[[#This Row],[goal]]*100</f>
        <v>165.44</v>
      </c>
      <c r="G1762" t="s">
        <v>8218</v>
      </c>
      <c r="H1762" t="s">
        <v>8223</v>
      </c>
      <c r="I1762" t="s">
        <v>8245</v>
      </c>
      <c r="J1762">
        <v>1456416513</v>
      </c>
      <c r="K1762">
        <v>1454688513</v>
      </c>
      <c r="L1762">
        <f>Table1[[#This Row],[launched_at]]/86400</f>
        <v>16836.672604166666</v>
      </c>
      <c r="M1762" s="5" t="str">
        <f>TEXT(Table1[[#This Row],[div/86400]],"yyyy/mm/dd")</f>
        <v>1946/02/03</v>
      </c>
      <c r="N1762" s="5">
        <f>Table1[[#This Row],[change to date]]+DATE(1970,1,1)</f>
        <v>42405</v>
      </c>
      <c r="O1762" t="b">
        <v>0</v>
      </c>
      <c r="P1762">
        <v>102</v>
      </c>
      <c r="Q1762" t="b">
        <v>1</v>
      </c>
      <c r="R1762" t="s">
        <v>8283</v>
      </c>
    </row>
    <row r="1763" spans="1:18" ht="28.8" x14ac:dyDescent="0.55000000000000004">
      <c r="A1763">
        <v>1761</v>
      </c>
      <c r="B1763" s="3" t="s">
        <v>1762</v>
      </c>
      <c r="C1763" s="3" t="s">
        <v>5871</v>
      </c>
      <c r="D1763" s="10">
        <v>100</v>
      </c>
      <c r="E1763" s="12">
        <v>155</v>
      </c>
      <c r="F1763" s="14">
        <f>Table1[[#This Row],[pledged]]/Table1[[#This Row],[goal]]*100</f>
        <v>155</v>
      </c>
      <c r="G1763" t="s">
        <v>8218</v>
      </c>
      <c r="H1763" t="s">
        <v>8224</v>
      </c>
      <c r="I1763" t="s">
        <v>8246</v>
      </c>
      <c r="J1763">
        <v>1442065060</v>
      </c>
      <c r="K1763">
        <v>1437745060</v>
      </c>
      <c r="L1763">
        <f>Table1[[#This Row],[launched_at]]/86400</f>
        <v>16640.567824074074</v>
      </c>
      <c r="M1763" s="5" t="str">
        <f>TEXT(Table1[[#This Row],[div/86400]],"yyyy/mm/dd")</f>
        <v>1945/07/22</v>
      </c>
      <c r="N1763" s="5">
        <f>Table1[[#This Row],[change to date]]+DATE(1970,1,1)</f>
        <v>42209</v>
      </c>
      <c r="O1763" t="b">
        <v>0</v>
      </c>
      <c r="P1763">
        <v>3</v>
      </c>
      <c r="Q1763" t="b">
        <v>1</v>
      </c>
      <c r="R1763" t="s">
        <v>8283</v>
      </c>
    </row>
    <row r="1764" spans="1:18" x14ac:dyDescent="0.55000000000000004">
      <c r="A1764">
        <v>1762</v>
      </c>
      <c r="B1764" s="3" t="s">
        <v>1763</v>
      </c>
      <c r="C1764" s="3" t="s">
        <v>5872</v>
      </c>
      <c r="D1764" s="10">
        <v>100</v>
      </c>
      <c r="E1764" s="12">
        <v>885</v>
      </c>
      <c r="F1764" s="14">
        <f>Table1[[#This Row],[pledged]]/Table1[[#This Row],[goal]]*100</f>
        <v>885</v>
      </c>
      <c r="G1764" t="s">
        <v>8218</v>
      </c>
      <c r="H1764" t="s">
        <v>8223</v>
      </c>
      <c r="I1764" t="s">
        <v>8245</v>
      </c>
      <c r="J1764">
        <v>1457739245</v>
      </c>
      <c r="K1764">
        <v>1455147245</v>
      </c>
      <c r="L1764">
        <f>Table1[[#This Row],[launched_at]]/86400</f>
        <v>16841.982002314813</v>
      </c>
      <c r="M1764" s="5" t="str">
        <f>TEXT(Table1[[#This Row],[div/86400]],"yyyy/mm/dd")</f>
        <v>1946/02/08</v>
      </c>
      <c r="N1764" s="5">
        <f>Table1[[#This Row],[change to date]]+DATE(1970,1,1)</f>
        <v>42410</v>
      </c>
      <c r="O1764" t="b">
        <v>0</v>
      </c>
      <c r="P1764">
        <v>25</v>
      </c>
      <c r="Q1764" t="b">
        <v>1</v>
      </c>
      <c r="R1764" t="s">
        <v>8283</v>
      </c>
    </row>
    <row r="1765" spans="1:18" ht="43.2" x14ac:dyDescent="0.55000000000000004">
      <c r="A1765">
        <v>1763</v>
      </c>
      <c r="B1765" s="3" t="s">
        <v>1764</v>
      </c>
      <c r="C1765" s="3" t="s">
        <v>5873</v>
      </c>
      <c r="D1765" s="10">
        <v>12000</v>
      </c>
      <c r="E1765" s="12">
        <v>12229</v>
      </c>
      <c r="F1765" s="14">
        <f>Table1[[#This Row],[pledged]]/Table1[[#This Row],[goal]]*100</f>
        <v>101.90833333333333</v>
      </c>
      <c r="G1765" t="s">
        <v>8218</v>
      </c>
      <c r="H1765" t="s">
        <v>8223</v>
      </c>
      <c r="I1765" t="s">
        <v>8245</v>
      </c>
      <c r="J1765">
        <v>1477255840</v>
      </c>
      <c r="K1765">
        <v>1474663840</v>
      </c>
      <c r="L1765">
        <f>Table1[[#This Row],[launched_at]]/86400</f>
        <v>17067.868518518517</v>
      </c>
      <c r="M1765" s="5" t="str">
        <f>TEXT(Table1[[#This Row],[div/86400]],"yyyy/mm/dd")</f>
        <v>1946/09/22</v>
      </c>
      <c r="N1765" s="5">
        <f>Table1[[#This Row],[change to date]]+DATE(1970,1,1)</f>
        <v>42636</v>
      </c>
      <c r="O1765" t="b">
        <v>0</v>
      </c>
      <c r="P1765">
        <v>118</v>
      </c>
      <c r="Q1765" t="b">
        <v>1</v>
      </c>
      <c r="R1765" t="s">
        <v>8283</v>
      </c>
    </row>
    <row r="1766" spans="1:18" ht="43.2" x14ac:dyDescent="0.55000000000000004">
      <c r="A1766">
        <v>1764</v>
      </c>
      <c r="B1766" s="3" t="s">
        <v>1765</v>
      </c>
      <c r="C1766" s="3" t="s">
        <v>5874</v>
      </c>
      <c r="D1766" s="10">
        <v>11000</v>
      </c>
      <c r="E1766" s="12">
        <v>2156</v>
      </c>
      <c r="F1766" s="14">
        <f>Table1[[#This Row],[pledged]]/Table1[[#This Row],[goal]]*100</f>
        <v>19.600000000000001</v>
      </c>
      <c r="G1766" t="s">
        <v>8220</v>
      </c>
      <c r="H1766" t="s">
        <v>8224</v>
      </c>
      <c r="I1766" t="s">
        <v>8246</v>
      </c>
      <c r="J1766">
        <v>1407065979</v>
      </c>
      <c r="K1766">
        <v>1404560379</v>
      </c>
      <c r="L1766">
        <f>Table1[[#This Row],[launched_at]]/86400</f>
        <v>16256.485868055555</v>
      </c>
      <c r="M1766" s="5" t="str">
        <f>TEXT(Table1[[#This Row],[div/86400]],"yyyy/mm/dd")</f>
        <v>1944/07/03</v>
      </c>
      <c r="N1766" s="5">
        <f>Table1[[#This Row],[change to date]]+DATE(1970,1,1)</f>
        <v>41825</v>
      </c>
      <c r="O1766" t="b">
        <v>1</v>
      </c>
      <c r="P1766">
        <v>39</v>
      </c>
      <c r="Q1766" t="b">
        <v>0</v>
      </c>
      <c r="R1766" t="s">
        <v>8283</v>
      </c>
    </row>
    <row r="1767" spans="1:18" ht="43.2" x14ac:dyDescent="0.55000000000000004">
      <c r="A1767">
        <v>1765</v>
      </c>
      <c r="B1767" s="3" t="s">
        <v>1766</v>
      </c>
      <c r="C1767" s="3" t="s">
        <v>5875</v>
      </c>
      <c r="D1767" s="10">
        <v>12500</v>
      </c>
      <c r="E1767" s="12">
        <v>7433.48</v>
      </c>
      <c r="F1767" s="14">
        <f>Table1[[#This Row],[pledged]]/Table1[[#This Row],[goal]]*100</f>
        <v>59.467839999999995</v>
      </c>
      <c r="G1767" t="s">
        <v>8220</v>
      </c>
      <c r="H1767" t="s">
        <v>8223</v>
      </c>
      <c r="I1767" t="s">
        <v>8245</v>
      </c>
      <c r="J1767">
        <v>1407972712</v>
      </c>
      <c r="K1767">
        <v>1405380712</v>
      </c>
      <c r="L1767">
        <f>Table1[[#This Row],[launched_at]]/86400</f>
        <v>16265.980462962963</v>
      </c>
      <c r="M1767" s="5" t="str">
        <f>TEXT(Table1[[#This Row],[div/86400]],"yyyy/mm/dd")</f>
        <v>1944/07/12</v>
      </c>
      <c r="N1767" s="5">
        <f>Table1[[#This Row],[change to date]]+DATE(1970,1,1)</f>
        <v>41834</v>
      </c>
      <c r="O1767" t="b">
        <v>1</v>
      </c>
      <c r="P1767">
        <v>103</v>
      </c>
      <c r="Q1767" t="b">
        <v>0</v>
      </c>
      <c r="R1767" t="s">
        <v>8283</v>
      </c>
    </row>
    <row r="1768" spans="1:18" ht="28.8" x14ac:dyDescent="0.55000000000000004">
      <c r="A1768">
        <v>1766</v>
      </c>
      <c r="B1768" s="3" t="s">
        <v>1767</v>
      </c>
      <c r="C1768" s="3" t="s">
        <v>5876</v>
      </c>
      <c r="D1768" s="10">
        <v>1500</v>
      </c>
      <c r="E1768" s="12">
        <v>0</v>
      </c>
      <c r="F1768" s="14">
        <f>Table1[[#This Row],[pledged]]/Table1[[#This Row],[goal]]*100</f>
        <v>0</v>
      </c>
      <c r="G1768" t="s">
        <v>8220</v>
      </c>
      <c r="H1768" t="s">
        <v>8225</v>
      </c>
      <c r="I1768" t="s">
        <v>8247</v>
      </c>
      <c r="J1768">
        <v>1408999088</v>
      </c>
      <c r="K1768">
        <v>1407184688</v>
      </c>
      <c r="L1768">
        <f>Table1[[#This Row],[launched_at]]/86400</f>
        <v>16286.859814814814</v>
      </c>
      <c r="M1768" s="5" t="str">
        <f>TEXT(Table1[[#This Row],[div/86400]],"yyyy/mm/dd")</f>
        <v>1944/08/02</v>
      </c>
      <c r="N1768" s="5">
        <f>Table1[[#This Row],[change to date]]+DATE(1970,1,1)</f>
        <v>41855</v>
      </c>
      <c r="O1768" t="b">
        <v>1</v>
      </c>
      <c r="P1768">
        <v>0</v>
      </c>
      <c r="Q1768" t="b">
        <v>0</v>
      </c>
      <c r="R1768" t="s">
        <v>8283</v>
      </c>
    </row>
    <row r="1769" spans="1:18" ht="28.8" x14ac:dyDescent="0.55000000000000004">
      <c r="A1769">
        <v>1767</v>
      </c>
      <c r="B1769" s="3" t="s">
        <v>1768</v>
      </c>
      <c r="C1769" s="3" t="s">
        <v>5877</v>
      </c>
      <c r="D1769" s="10">
        <v>5000</v>
      </c>
      <c r="E1769" s="12">
        <v>2286</v>
      </c>
      <c r="F1769" s="14">
        <f>Table1[[#This Row],[pledged]]/Table1[[#This Row],[goal]]*100</f>
        <v>45.72</v>
      </c>
      <c r="G1769" t="s">
        <v>8220</v>
      </c>
      <c r="H1769" t="s">
        <v>8223</v>
      </c>
      <c r="I1769" t="s">
        <v>8245</v>
      </c>
      <c r="J1769">
        <v>1407080884</v>
      </c>
      <c r="K1769">
        <v>1404488884</v>
      </c>
      <c r="L1769">
        <f>Table1[[#This Row],[launched_at]]/86400</f>
        <v>16255.658379629629</v>
      </c>
      <c r="M1769" s="5" t="str">
        <f>TEXT(Table1[[#This Row],[div/86400]],"yyyy/mm/dd")</f>
        <v>1944/07/02</v>
      </c>
      <c r="N1769" s="5">
        <f>Table1[[#This Row],[change to date]]+DATE(1970,1,1)</f>
        <v>41824</v>
      </c>
      <c r="O1769" t="b">
        <v>1</v>
      </c>
      <c r="P1769">
        <v>39</v>
      </c>
      <c r="Q1769" t="b">
        <v>0</v>
      </c>
      <c r="R1769" t="s">
        <v>8283</v>
      </c>
    </row>
    <row r="1770" spans="1:18" ht="43.2" x14ac:dyDescent="0.55000000000000004">
      <c r="A1770">
        <v>1768</v>
      </c>
      <c r="B1770" s="3" t="s">
        <v>1769</v>
      </c>
      <c r="C1770" s="3" t="s">
        <v>5878</v>
      </c>
      <c r="D1770" s="10">
        <v>5000</v>
      </c>
      <c r="E1770" s="12">
        <v>187</v>
      </c>
      <c r="F1770" s="14">
        <f>Table1[[#This Row],[pledged]]/Table1[[#This Row],[goal]]*100</f>
        <v>3.74</v>
      </c>
      <c r="G1770" t="s">
        <v>8220</v>
      </c>
      <c r="H1770" t="s">
        <v>8223</v>
      </c>
      <c r="I1770" t="s">
        <v>8245</v>
      </c>
      <c r="J1770">
        <v>1411824444</v>
      </c>
      <c r="K1770">
        <v>1406640444</v>
      </c>
      <c r="L1770">
        <f>Table1[[#This Row],[launched_at]]/86400</f>
        <v>16280.560694444444</v>
      </c>
      <c r="M1770" s="5" t="str">
        <f>TEXT(Table1[[#This Row],[div/86400]],"yyyy/mm/dd")</f>
        <v>1944/07/27</v>
      </c>
      <c r="N1770" s="5">
        <f>Table1[[#This Row],[change to date]]+DATE(1970,1,1)</f>
        <v>41849</v>
      </c>
      <c r="O1770" t="b">
        <v>1</v>
      </c>
      <c r="P1770">
        <v>15</v>
      </c>
      <c r="Q1770" t="b">
        <v>0</v>
      </c>
      <c r="R1770" t="s">
        <v>8283</v>
      </c>
    </row>
    <row r="1771" spans="1:18" ht="43.2" x14ac:dyDescent="0.55000000000000004">
      <c r="A1771">
        <v>1769</v>
      </c>
      <c r="B1771" s="3" t="s">
        <v>1770</v>
      </c>
      <c r="C1771" s="3" t="s">
        <v>5879</v>
      </c>
      <c r="D1771" s="10">
        <v>40000</v>
      </c>
      <c r="E1771" s="12">
        <v>1081</v>
      </c>
      <c r="F1771" s="14">
        <f>Table1[[#This Row],[pledged]]/Table1[[#This Row],[goal]]*100</f>
        <v>2.7025000000000001</v>
      </c>
      <c r="G1771" t="s">
        <v>8220</v>
      </c>
      <c r="H1771" t="s">
        <v>8223</v>
      </c>
      <c r="I1771" t="s">
        <v>8245</v>
      </c>
      <c r="J1771">
        <v>1421177959</v>
      </c>
      <c r="K1771">
        <v>1418585959</v>
      </c>
      <c r="L1771">
        <f>Table1[[#This Row],[launched_at]]/86400</f>
        <v>16418.818969907406</v>
      </c>
      <c r="M1771" s="5" t="str">
        <f>TEXT(Table1[[#This Row],[div/86400]],"yyyy/mm/dd")</f>
        <v>1944/12/12</v>
      </c>
      <c r="N1771" s="5">
        <f>Table1[[#This Row],[change to date]]+DATE(1970,1,1)</f>
        <v>41987</v>
      </c>
      <c r="O1771" t="b">
        <v>1</v>
      </c>
      <c r="P1771">
        <v>22</v>
      </c>
      <c r="Q1771" t="b">
        <v>0</v>
      </c>
      <c r="R1771" t="s">
        <v>8283</v>
      </c>
    </row>
    <row r="1772" spans="1:18" ht="43.2" x14ac:dyDescent="0.55000000000000004">
      <c r="A1772">
        <v>1770</v>
      </c>
      <c r="B1772" s="3" t="s">
        <v>1771</v>
      </c>
      <c r="C1772" s="3" t="s">
        <v>5880</v>
      </c>
      <c r="D1772" s="10">
        <v>24500</v>
      </c>
      <c r="E1772" s="12">
        <v>13846</v>
      </c>
      <c r="F1772" s="14">
        <f>Table1[[#This Row],[pledged]]/Table1[[#This Row],[goal]]*100</f>
        <v>56.51428571428572</v>
      </c>
      <c r="G1772" t="s">
        <v>8220</v>
      </c>
      <c r="H1772" t="s">
        <v>8223</v>
      </c>
      <c r="I1772" t="s">
        <v>8245</v>
      </c>
      <c r="J1772">
        <v>1413312194</v>
      </c>
      <c r="K1772">
        <v>1410288194</v>
      </c>
      <c r="L1772">
        <f>Table1[[#This Row],[launched_at]]/86400</f>
        <v>16322.780023148149</v>
      </c>
      <c r="M1772" s="5" t="str">
        <f>TEXT(Table1[[#This Row],[div/86400]],"yyyy/mm/dd")</f>
        <v>1944/09/07</v>
      </c>
      <c r="N1772" s="5">
        <f>Table1[[#This Row],[change to date]]+DATE(1970,1,1)</f>
        <v>41891</v>
      </c>
      <c r="O1772" t="b">
        <v>1</v>
      </c>
      <c r="P1772">
        <v>92</v>
      </c>
      <c r="Q1772" t="b">
        <v>0</v>
      </c>
      <c r="R1772" t="s">
        <v>8283</v>
      </c>
    </row>
    <row r="1773" spans="1:18" ht="43.2" x14ac:dyDescent="0.55000000000000004">
      <c r="A1773">
        <v>1771</v>
      </c>
      <c r="B1773" s="3" t="s">
        <v>1772</v>
      </c>
      <c r="C1773" s="3" t="s">
        <v>5881</v>
      </c>
      <c r="D1773" s="10">
        <v>4200</v>
      </c>
      <c r="E1773" s="12">
        <v>895</v>
      </c>
      <c r="F1773" s="14">
        <f>Table1[[#This Row],[pledged]]/Table1[[#This Row],[goal]]*100</f>
        <v>21.30952380952381</v>
      </c>
      <c r="G1773" t="s">
        <v>8220</v>
      </c>
      <c r="H1773" t="s">
        <v>8224</v>
      </c>
      <c r="I1773" t="s">
        <v>8246</v>
      </c>
      <c r="J1773">
        <v>1414107040</v>
      </c>
      <c r="K1773">
        <v>1411515040</v>
      </c>
      <c r="L1773">
        <f>Table1[[#This Row],[launched_at]]/86400</f>
        <v>16336.97962962963</v>
      </c>
      <c r="M1773" s="5" t="str">
        <f>TEXT(Table1[[#This Row],[div/86400]],"yyyy/mm/dd")</f>
        <v>1944/09/21</v>
      </c>
      <c r="N1773" s="5">
        <f>Table1[[#This Row],[change to date]]+DATE(1970,1,1)</f>
        <v>41905</v>
      </c>
      <c r="O1773" t="b">
        <v>1</v>
      </c>
      <c r="P1773">
        <v>25</v>
      </c>
      <c r="Q1773" t="b">
        <v>0</v>
      </c>
      <c r="R1773" t="s">
        <v>8283</v>
      </c>
    </row>
    <row r="1774" spans="1:18" ht="28.8" x14ac:dyDescent="0.55000000000000004">
      <c r="A1774">
        <v>1772</v>
      </c>
      <c r="B1774" s="3" t="s">
        <v>1773</v>
      </c>
      <c r="C1774" s="3" t="s">
        <v>5882</v>
      </c>
      <c r="D1774" s="10">
        <v>5500</v>
      </c>
      <c r="E1774" s="12">
        <v>858</v>
      </c>
      <c r="F1774" s="14">
        <f>Table1[[#This Row],[pledged]]/Table1[[#This Row],[goal]]*100</f>
        <v>15.6</v>
      </c>
      <c r="G1774" t="s">
        <v>8220</v>
      </c>
      <c r="H1774" t="s">
        <v>8224</v>
      </c>
      <c r="I1774" t="s">
        <v>8246</v>
      </c>
      <c r="J1774">
        <v>1404666836</v>
      </c>
      <c r="K1774">
        <v>1399482836</v>
      </c>
      <c r="L1774">
        <f>Table1[[#This Row],[launched_at]]/86400</f>
        <v>16197.718009259259</v>
      </c>
      <c r="M1774" s="5" t="str">
        <f>TEXT(Table1[[#This Row],[div/86400]],"yyyy/mm/dd")</f>
        <v>1944/05/05</v>
      </c>
      <c r="N1774" s="5">
        <f>Table1[[#This Row],[change to date]]+DATE(1970,1,1)</f>
        <v>41766</v>
      </c>
      <c r="O1774" t="b">
        <v>1</v>
      </c>
      <c r="P1774">
        <v>19</v>
      </c>
      <c r="Q1774" t="b">
        <v>0</v>
      </c>
      <c r="R1774" t="s">
        <v>8283</v>
      </c>
    </row>
    <row r="1775" spans="1:18" ht="43.2" x14ac:dyDescent="0.55000000000000004">
      <c r="A1775">
        <v>1773</v>
      </c>
      <c r="B1775" s="3" t="s">
        <v>1774</v>
      </c>
      <c r="C1775" s="3" t="s">
        <v>5883</v>
      </c>
      <c r="D1775" s="10">
        <v>30000</v>
      </c>
      <c r="E1775" s="12">
        <v>1877</v>
      </c>
      <c r="F1775" s="14">
        <f>Table1[[#This Row],[pledged]]/Table1[[#This Row],[goal]]*100</f>
        <v>6.2566666666666677</v>
      </c>
      <c r="G1775" t="s">
        <v>8220</v>
      </c>
      <c r="H1775" t="s">
        <v>8223</v>
      </c>
      <c r="I1775" t="s">
        <v>8245</v>
      </c>
      <c r="J1775">
        <v>1421691298</v>
      </c>
      <c r="K1775">
        <v>1417803298</v>
      </c>
      <c r="L1775">
        <f>Table1[[#This Row],[launched_at]]/86400</f>
        <v>16409.760393518518</v>
      </c>
      <c r="M1775" s="5" t="str">
        <f>TEXT(Table1[[#This Row],[div/86400]],"yyyy/mm/dd")</f>
        <v>1944/12/03</v>
      </c>
      <c r="N1775" s="5">
        <f>Table1[[#This Row],[change to date]]+DATE(1970,1,1)</f>
        <v>41978</v>
      </c>
      <c r="O1775" t="b">
        <v>1</v>
      </c>
      <c r="P1775">
        <v>19</v>
      </c>
      <c r="Q1775" t="b">
        <v>0</v>
      </c>
      <c r="R1775" t="s">
        <v>8283</v>
      </c>
    </row>
    <row r="1776" spans="1:18" ht="43.2" x14ac:dyDescent="0.55000000000000004">
      <c r="A1776">
        <v>1774</v>
      </c>
      <c r="B1776" s="3" t="s">
        <v>1775</v>
      </c>
      <c r="C1776" s="3" t="s">
        <v>5884</v>
      </c>
      <c r="D1776" s="10">
        <v>2500</v>
      </c>
      <c r="E1776" s="12">
        <v>1148</v>
      </c>
      <c r="F1776" s="14">
        <f>Table1[[#This Row],[pledged]]/Table1[[#This Row],[goal]]*100</f>
        <v>45.92</v>
      </c>
      <c r="G1776" t="s">
        <v>8220</v>
      </c>
      <c r="H1776" t="s">
        <v>8223</v>
      </c>
      <c r="I1776" t="s">
        <v>8245</v>
      </c>
      <c r="J1776">
        <v>1417273140</v>
      </c>
      <c r="K1776">
        <v>1413609292</v>
      </c>
      <c r="L1776">
        <f>Table1[[#This Row],[launched_at]]/86400</f>
        <v>16361.218657407408</v>
      </c>
      <c r="M1776" s="5" t="str">
        <f>TEXT(Table1[[#This Row],[div/86400]],"yyyy/mm/dd")</f>
        <v>1944/10/16</v>
      </c>
      <c r="N1776" s="5">
        <f>Table1[[#This Row],[change to date]]+DATE(1970,1,1)</f>
        <v>41930</v>
      </c>
      <c r="O1776" t="b">
        <v>1</v>
      </c>
      <c r="P1776">
        <v>13</v>
      </c>
      <c r="Q1776" t="b">
        <v>0</v>
      </c>
      <c r="R1776" t="s">
        <v>8283</v>
      </c>
    </row>
    <row r="1777" spans="1:18" ht="43.2" x14ac:dyDescent="0.55000000000000004">
      <c r="A1777">
        <v>1775</v>
      </c>
      <c r="B1777" s="3" t="s">
        <v>1776</v>
      </c>
      <c r="C1777" s="3" t="s">
        <v>5885</v>
      </c>
      <c r="D1777" s="10">
        <v>32500</v>
      </c>
      <c r="E1777" s="12">
        <v>21158</v>
      </c>
      <c r="F1777" s="14">
        <f>Table1[[#This Row],[pledged]]/Table1[[#This Row],[goal]]*100</f>
        <v>65.101538461538468</v>
      </c>
      <c r="G1777" t="s">
        <v>8220</v>
      </c>
      <c r="H1777" t="s">
        <v>8223</v>
      </c>
      <c r="I1777" t="s">
        <v>8245</v>
      </c>
      <c r="J1777">
        <v>1414193160</v>
      </c>
      <c r="K1777">
        <v>1410305160</v>
      </c>
      <c r="L1777">
        <f>Table1[[#This Row],[launched_at]]/86400</f>
        <v>16322.976388888888</v>
      </c>
      <c r="M1777" s="5" t="str">
        <f>TEXT(Table1[[#This Row],[div/86400]],"yyyy/mm/dd")</f>
        <v>1944/09/07</v>
      </c>
      <c r="N1777" s="5">
        <f>Table1[[#This Row],[change to date]]+DATE(1970,1,1)</f>
        <v>41891</v>
      </c>
      <c r="O1777" t="b">
        <v>1</v>
      </c>
      <c r="P1777">
        <v>124</v>
      </c>
      <c r="Q1777" t="b">
        <v>0</v>
      </c>
      <c r="R1777" t="s">
        <v>8283</v>
      </c>
    </row>
    <row r="1778" spans="1:18" ht="43.2" x14ac:dyDescent="0.55000000000000004">
      <c r="A1778">
        <v>1776</v>
      </c>
      <c r="B1778" s="3" t="s">
        <v>1777</v>
      </c>
      <c r="C1778" s="3" t="s">
        <v>5886</v>
      </c>
      <c r="D1778" s="10">
        <v>5000</v>
      </c>
      <c r="E1778" s="12">
        <v>335</v>
      </c>
      <c r="F1778" s="14">
        <f>Table1[[#This Row],[pledged]]/Table1[[#This Row],[goal]]*100</f>
        <v>6.7</v>
      </c>
      <c r="G1778" t="s">
        <v>8220</v>
      </c>
      <c r="H1778" t="s">
        <v>8224</v>
      </c>
      <c r="I1778" t="s">
        <v>8246</v>
      </c>
      <c r="J1778">
        <v>1414623471</v>
      </c>
      <c r="K1778">
        <v>1411513071</v>
      </c>
      <c r="L1778">
        <f>Table1[[#This Row],[launched_at]]/86400</f>
        <v>16336.956840277779</v>
      </c>
      <c r="M1778" s="5" t="str">
        <f>TEXT(Table1[[#This Row],[div/86400]],"yyyy/mm/dd")</f>
        <v>1944/09/21</v>
      </c>
      <c r="N1778" s="5">
        <f>Table1[[#This Row],[change to date]]+DATE(1970,1,1)</f>
        <v>41905</v>
      </c>
      <c r="O1778" t="b">
        <v>1</v>
      </c>
      <c r="P1778">
        <v>4</v>
      </c>
      <c r="Q1778" t="b">
        <v>0</v>
      </c>
      <c r="R1778" t="s">
        <v>8283</v>
      </c>
    </row>
    <row r="1779" spans="1:18" ht="43.2" x14ac:dyDescent="0.55000000000000004">
      <c r="A1779">
        <v>1777</v>
      </c>
      <c r="B1779" s="3" t="s">
        <v>1778</v>
      </c>
      <c r="C1779" s="3" t="s">
        <v>5887</v>
      </c>
      <c r="D1779" s="10">
        <v>4800</v>
      </c>
      <c r="E1779" s="12">
        <v>651</v>
      </c>
      <c r="F1779" s="14">
        <f>Table1[[#This Row],[pledged]]/Table1[[#This Row],[goal]]*100</f>
        <v>13.5625</v>
      </c>
      <c r="G1779" t="s">
        <v>8220</v>
      </c>
      <c r="H1779" t="s">
        <v>8232</v>
      </c>
      <c r="I1779" t="s">
        <v>8248</v>
      </c>
      <c r="J1779">
        <v>1424421253</v>
      </c>
      <c r="K1779">
        <v>1421829253</v>
      </c>
      <c r="L1779">
        <f>Table1[[#This Row],[launched_at]]/86400</f>
        <v>16456.357094907409</v>
      </c>
      <c r="M1779" s="5" t="str">
        <f>TEXT(Table1[[#This Row],[div/86400]],"yyyy/mm/dd")</f>
        <v>1945/01/19</v>
      </c>
      <c r="N1779" s="5">
        <f>Table1[[#This Row],[change to date]]+DATE(1970,1,1)</f>
        <v>42025</v>
      </c>
      <c r="O1779" t="b">
        <v>1</v>
      </c>
      <c r="P1779">
        <v>10</v>
      </c>
      <c r="Q1779" t="b">
        <v>0</v>
      </c>
      <c r="R1779" t="s">
        <v>8283</v>
      </c>
    </row>
    <row r="1780" spans="1:18" ht="43.2" x14ac:dyDescent="0.55000000000000004">
      <c r="A1780">
        <v>1778</v>
      </c>
      <c r="B1780" s="3" t="s">
        <v>1779</v>
      </c>
      <c r="C1780" s="3" t="s">
        <v>5888</v>
      </c>
      <c r="D1780" s="10">
        <v>50000</v>
      </c>
      <c r="E1780" s="12">
        <v>995</v>
      </c>
      <c r="F1780" s="14">
        <f>Table1[[#This Row],[pledged]]/Table1[[#This Row],[goal]]*100</f>
        <v>1.9900000000000002</v>
      </c>
      <c r="G1780" t="s">
        <v>8220</v>
      </c>
      <c r="H1780" t="s">
        <v>8223</v>
      </c>
      <c r="I1780" t="s">
        <v>8245</v>
      </c>
      <c r="J1780">
        <v>1427485395</v>
      </c>
      <c r="K1780">
        <v>1423600995</v>
      </c>
      <c r="L1780">
        <f>Table1[[#This Row],[launched_at]]/86400</f>
        <v>16476.863368055554</v>
      </c>
      <c r="M1780" s="5" t="str">
        <f>TEXT(Table1[[#This Row],[div/86400]],"yyyy/mm/dd")</f>
        <v>1945/02/08</v>
      </c>
      <c r="N1780" s="5">
        <f>Table1[[#This Row],[change to date]]+DATE(1970,1,1)</f>
        <v>42045</v>
      </c>
      <c r="O1780" t="b">
        <v>1</v>
      </c>
      <c r="P1780">
        <v>15</v>
      </c>
      <c r="Q1780" t="b">
        <v>0</v>
      </c>
      <c r="R1780" t="s">
        <v>8283</v>
      </c>
    </row>
    <row r="1781" spans="1:18" ht="43.2" x14ac:dyDescent="0.55000000000000004">
      <c r="A1781">
        <v>1779</v>
      </c>
      <c r="B1781" s="3" t="s">
        <v>1780</v>
      </c>
      <c r="C1781" s="3" t="s">
        <v>5889</v>
      </c>
      <c r="D1781" s="10">
        <v>11000</v>
      </c>
      <c r="E1781" s="12">
        <v>3986</v>
      </c>
      <c r="F1781" s="14">
        <f>Table1[[#This Row],[pledged]]/Table1[[#This Row],[goal]]*100</f>
        <v>36.236363636363642</v>
      </c>
      <c r="G1781" t="s">
        <v>8220</v>
      </c>
      <c r="H1781" t="s">
        <v>8223</v>
      </c>
      <c r="I1781" t="s">
        <v>8245</v>
      </c>
      <c r="J1781">
        <v>1472834180</v>
      </c>
      <c r="K1781">
        <v>1470242180</v>
      </c>
      <c r="L1781">
        <f>Table1[[#This Row],[launched_at]]/86400</f>
        <v>17016.691898148147</v>
      </c>
      <c r="M1781" s="5" t="str">
        <f>TEXT(Table1[[#This Row],[div/86400]],"yyyy/mm/dd")</f>
        <v>1946/08/02</v>
      </c>
      <c r="N1781" s="5">
        <f>Table1[[#This Row],[change to date]]+DATE(1970,1,1)</f>
        <v>42585</v>
      </c>
      <c r="O1781" t="b">
        <v>1</v>
      </c>
      <c r="P1781">
        <v>38</v>
      </c>
      <c r="Q1781" t="b">
        <v>0</v>
      </c>
      <c r="R1781" t="s">
        <v>8283</v>
      </c>
    </row>
    <row r="1782" spans="1:18" ht="43.2" x14ac:dyDescent="0.55000000000000004">
      <c r="A1782">
        <v>1780</v>
      </c>
      <c r="B1782" s="3" t="s">
        <v>1781</v>
      </c>
      <c r="C1782" s="3" t="s">
        <v>5890</v>
      </c>
      <c r="D1782" s="10">
        <v>30000</v>
      </c>
      <c r="E1782" s="12">
        <v>11923</v>
      </c>
      <c r="F1782" s="14">
        <f>Table1[[#This Row],[pledged]]/Table1[[#This Row],[goal]]*100</f>
        <v>39.743333333333339</v>
      </c>
      <c r="G1782" t="s">
        <v>8220</v>
      </c>
      <c r="H1782" t="s">
        <v>8223</v>
      </c>
      <c r="I1782" t="s">
        <v>8245</v>
      </c>
      <c r="J1782">
        <v>1467469510</v>
      </c>
      <c r="K1782">
        <v>1462285510</v>
      </c>
      <c r="L1782">
        <f>Table1[[#This Row],[launched_at]]/86400</f>
        <v>16924.600810185184</v>
      </c>
      <c r="M1782" s="5" t="str">
        <f>TEXT(Table1[[#This Row],[div/86400]],"yyyy/mm/dd")</f>
        <v>1946/05/02</v>
      </c>
      <c r="N1782" s="5">
        <f>Table1[[#This Row],[change to date]]+DATE(1970,1,1)</f>
        <v>42493</v>
      </c>
      <c r="O1782" t="b">
        <v>1</v>
      </c>
      <c r="P1782">
        <v>152</v>
      </c>
      <c r="Q1782" t="b">
        <v>0</v>
      </c>
      <c r="R1782" t="s">
        <v>8283</v>
      </c>
    </row>
    <row r="1783" spans="1:18" ht="43.2" x14ac:dyDescent="0.55000000000000004">
      <c r="A1783">
        <v>1781</v>
      </c>
      <c r="B1783" s="3" t="s">
        <v>1782</v>
      </c>
      <c r="C1783" s="3" t="s">
        <v>5891</v>
      </c>
      <c r="D1783" s="10">
        <v>5500</v>
      </c>
      <c r="E1783" s="12">
        <v>1417</v>
      </c>
      <c r="F1783" s="14">
        <f>Table1[[#This Row],[pledged]]/Table1[[#This Row],[goal]]*100</f>
        <v>25.763636363636365</v>
      </c>
      <c r="G1783" t="s">
        <v>8220</v>
      </c>
      <c r="H1783" t="s">
        <v>8223</v>
      </c>
      <c r="I1783" t="s">
        <v>8245</v>
      </c>
      <c r="J1783">
        <v>1473950945</v>
      </c>
      <c r="K1783">
        <v>1471272545</v>
      </c>
      <c r="L1783">
        <f>Table1[[#This Row],[launched_at]]/86400</f>
        <v>17028.617418981481</v>
      </c>
      <c r="M1783" s="5" t="str">
        <f>TEXT(Table1[[#This Row],[div/86400]],"yyyy/mm/dd")</f>
        <v>1946/08/14</v>
      </c>
      <c r="N1783" s="5">
        <f>Table1[[#This Row],[change to date]]+DATE(1970,1,1)</f>
        <v>42597</v>
      </c>
      <c r="O1783" t="b">
        <v>1</v>
      </c>
      <c r="P1783">
        <v>24</v>
      </c>
      <c r="Q1783" t="b">
        <v>0</v>
      </c>
      <c r="R1783" t="s">
        <v>8283</v>
      </c>
    </row>
    <row r="1784" spans="1:18" ht="43.2" x14ac:dyDescent="0.55000000000000004">
      <c r="A1784">
        <v>1782</v>
      </c>
      <c r="B1784" s="3" t="s">
        <v>1783</v>
      </c>
      <c r="C1784" s="3" t="s">
        <v>5892</v>
      </c>
      <c r="D1784" s="10">
        <v>35000</v>
      </c>
      <c r="E1784" s="12">
        <v>5422</v>
      </c>
      <c r="F1784" s="14">
        <f>Table1[[#This Row],[pledged]]/Table1[[#This Row],[goal]]*100</f>
        <v>15.491428571428573</v>
      </c>
      <c r="G1784" t="s">
        <v>8220</v>
      </c>
      <c r="H1784" t="s">
        <v>8223</v>
      </c>
      <c r="I1784" t="s">
        <v>8245</v>
      </c>
      <c r="J1784">
        <v>1456062489</v>
      </c>
      <c r="K1784">
        <v>1453211289</v>
      </c>
      <c r="L1784">
        <f>Table1[[#This Row],[launched_at]]/86400</f>
        <v>16819.575104166666</v>
      </c>
      <c r="M1784" s="5" t="str">
        <f>TEXT(Table1[[#This Row],[div/86400]],"yyyy/mm/dd")</f>
        <v>1946/01/17</v>
      </c>
      <c r="N1784" s="5">
        <f>Table1[[#This Row],[change to date]]+DATE(1970,1,1)</f>
        <v>42388</v>
      </c>
      <c r="O1784" t="b">
        <v>1</v>
      </c>
      <c r="P1784">
        <v>76</v>
      </c>
      <c r="Q1784" t="b">
        <v>0</v>
      </c>
      <c r="R1784" t="s">
        <v>8283</v>
      </c>
    </row>
    <row r="1785" spans="1:18" ht="43.2" x14ac:dyDescent="0.55000000000000004">
      <c r="A1785">
        <v>1783</v>
      </c>
      <c r="B1785" s="3" t="s">
        <v>1784</v>
      </c>
      <c r="C1785" s="3" t="s">
        <v>5893</v>
      </c>
      <c r="D1785" s="10">
        <v>40000</v>
      </c>
      <c r="E1785" s="12">
        <v>9477</v>
      </c>
      <c r="F1785" s="14">
        <f>Table1[[#This Row],[pledged]]/Table1[[#This Row],[goal]]*100</f>
        <v>23.692499999999999</v>
      </c>
      <c r="G1785" t="s">
        <v>8220</v>
      </c>
      <c r="H1785" t="s">
        <v>8223</v>
      </c>
      <c r="I1785" t="s">
        <v>8245</v>
      </c>
      <c r="J1785">
        <v>1432248478</v>
      </c>
      <c r="K1785">
        <v>1429656478</v>
      </c>
      <c r="L1785">
        <f>Table1[[#This Row],[launched_at]]/86400</f>
        <v>16546.949976851851</v>
      </c>
      <c r="M1785" s="5" t="str">
        <f>TEXT(Table1[[#This Row],[div/86400]],"yyyy/mm/dd")</f>
        <v>1945/04/19</v>
      </c>
      <c r="N1785" s="5">
        <f>Table1[[#This Row],[change to date]]+DATE(1970,1,1)</f>
        <v>42115</v>
      </c>
      <c r="O1785" t="b">
        <v>1</v>
      </c>
      <c r="P1785">
        <v>185</v>
      </c>
      <c r="Q1785" t="b">
        <v>0</v>
      </c>
      <c r="R1785" t="s">
        <v>8283</v>
      </c>
    </row>
    <row r="1786" spans="1:18" ht="43.2" x14ac:dyDescent="0.55000000000000004">
      <c r="A1786">
        <v>1784</v>
      </c>
      <c r="B1786" s="3" t="s">
        <v>1785</v>
      </c>
      <c r="C1786" s="3" t="s">
        <v>5894</v>
      </c>
      <c r="D1786" s="10">
        <v>5000</v>
      </c>
      <c r="E1786" s="12">
        <v>1988</v>
      </c>
      <c r="F1786" s="14">
        <f>Table1[[#This Row],[pledged]]/Table1[[#This Row],[goal]]*100</f>
        <v>39.76</v>
      </c>
      <c r="G1786" t="s">
        <v>8220</v>
      </c>
      <c r="H1786" t="s">
        <v>8223</v>
      </c>
      <c r="I1786" t="s">
        <v>8245</v>
      </c>
      <c r="J1786">
        <v>1422674700</v>
      </c>
      <c r="K1786">
        <v>1419954240</v>
      </c>
      <c r="L1786">
        <f>Table1[[#This Row],[launched_at]]/86400</f>
        <v>16434.655555555557</v>
      </c>
      <c r="M1786" s="5" t="str">
        <f>TEXT(Table1[[#This Row],[div/86400]],"yyyy/mm/dd")</f>
        <v>1944/12/28</v>
      </c>
      <c r="N1786" s="5">
        <f>Table1[[#This Row],[change to date]]+DATE(1970,1,1)</f>
        <v>42003</v>
      </c>
      <c r="O1786" t="b">
        <v>1</v>
      </c>
      <c r="P1786">
        <v>33</v>
      </c>
      <c r="Q1786" t="b">
        <v>0</v>
      </c>
      <c r="R1786" t="s">
        <v>8283</v>
      </c>
    </row>
    <row r="1787" spans="1:18" ht="43.2" x14ac:dyDescent="0.55000000000000004">
      <c r="A1787">
        <v>1785</v>
      </c>
      <c r="B1787" s="3" t="s">
        <v>1786</v>
      </c>
      <c r="C1787" s="3" t="s">
        <v>5895</v>
      </c>
      <c r="D1787" s="10">
        <v>24000</v>
      </c>
      <c r="E1787" s="12">
        <v>4853</v>
      </c>
      <c r="F1787" s="14">
        <f>Table1[[#This Row],[pledged]]/Table1[[#This Row],[goal]]*100</f>
        <v>20.220833333333331</v>
      </c>
      <c r="G1787" t="s">
        <v>8220</v>
      </c>
      <c r="H1787" t="s">
        <v>8223</v>
      </c>
      <c r="I1787" t="s">
        <v>8245</v>
      </c>
      <c r="J1787">
        <v>1413417600</v>
      </c>
      <c r="K1787">
        <v>1410750855</v>
      </c>
      <c r="L1787">
        <f>Table1[[#This Row],[launched_at]]/86400</f>
        <v>16328.134895833333</v>
      </c>
      <c r="M1787" s="5" t="str">
        <f>TEXT(Table1[[#This Row],[div/86400]],"yyyy/mm/dd")</f>
        <v>1944/09/13</v>
      </c>
      <c r="N1787" s="5">
        <f>Table1[[#This Row],[change to date]]+DATE(1970,1,1)</f>
        <v>41897</v>
      </c>
      <c r="O1787" t="b">
        <v>1</v>
      </c>
      <c r="P1787">
        <v>108</v>
      </c>
      <c r="Q1787" t="b">
        <v>0</v>
      </c>
      <c r="R1787" t="s">
        <v>8283</v>
      </c>
    </row>
    <row r="1788" spans="1:18" ht="43.2" x14ac:dyDescent="0.55000000000000004">
      <c r="A1788">
        <v>1786</v>
      </c>
      <c r="B1788" s="3" t="s">
        <v>1787</v>
      </c>
      <c r="C1788" s="3" t="s">
        <v>5896</v>
      </c>
      <c r="D1788" s="10">
        <v>1900</v>
      </c>
      <c r="E1788" s="12">
        <v>905</v>
      </c>
      <c r="F1788" s="14">
        <f>Table1[[#This Row],[pledged]]/Table1[[#This Row],[goal]]*100</f>
        <v>47.631578947368418</v>
      </c>
      <c r="G1788" t="s">
        <v>8220</v>
      </c>
      <c r="H1788" t="s">
        <v>8232</v>
      </c>
      <c r="I1788" t="s">
        <v>8248</v>
      </c>
      <c r="J1788">
        <v>1418649177</v>
      </c>
      <c r="K1788">
        <v>1416057177</v>
      </c>
      <c r="L1788">
        <f>Table1[[#This Row],[launched_at]]/86400</f>
        <v>16389.550659722223</v>
      </c>
      <c r="M1788" s="5" t="str">
        <f>TEXT(Table1[[#This Row],[div/86400]],"yyyy/mm/dd")</f>
        <v>1944/11/13</v>
      </c>
      <c r="N1788" s="5">
        <f>Table1[[#This Row],[change to date]]+DATE(1970,1,1)</f>
        <v>41958</v>
      </c>
      <c r="O1788" t="b">
        <v>1</v>
      </c>
      <c r="P1788">
        <v>29</v>
      </c>
      <c r="Q1788" t="b">
        <v>0</v>
      </c>
      <c r="R1788" t="s">
        <v>8283</v>
      </c>
    </row>
    <row r="1789" spans="1:18" ht="28.8" x14ac:dyDescent="0.55000000000000004">
      <c r="A1789">
        <v>1787</v>
      </c>
      <c r="B1789" s="3" t="s">
        <v>1788</v>
      </c>
      <c r="C1789" s="3" t="s">
        <v>5897</v>
      </c>
      <c r="D1789" s="10">
        <v>10000</v>
      </c>
      <c r="E1789" s="12">
        <v>1533</v>
      </c>
      <c r="F1789" s="14">
        <f>Table1[[#This Row],[pledged]]/Table1[[#This Row],[goal]]*100</f>
        <v>15.329999999999998</v>
      </c>
      <c r="G1789" t="s">
        <v>8220</v>
      </c>
      <c r="H1789" t="s">
        <v>8223</v>
      </c>
      <c r="I1789" t="s">
        <v>8245</v>
      </c>
      <c r="J1789">
        <v>1428158637</v>
      </c>
      <c r="K1789">
        <v>1425570237</v>
      </c>
      <c r="L1789">
        <f>Table1[[#This Row],[launched_at]]/86400</f>
        <v>16499.655520833334</v>
      </c>
      <c r="M1789" s="5" t="str">
        <f>TEXT(Table1[[#This Row],[div/86400]],"yyyy/mm/dd")</f>
        <v>1945/03/03</v>
      </c>
      <c r="N1789" s="5">
        <f>Table1[[#This Row],[change to date]]+DATE(1970,1,1)</f>
        <v>42068</v>
      </c>
      <c r="O1789" t="b">
        <v>1</v>
      </c>
      <c r="P1789">
        <v>24</v>
      </c>
      <c r="Q1789" t="b">
        <v>0</v>
      </c>
      <c r="R1789" t="s">
        <v>8283</v>
      </c>
    </row>
    <row r="1790" spans="1:18" ht="28.8" x14ac:dyDescent="0.55000000000000004">
      <c r="A1790">
        <v>1788</v>
      </c>
      <c r="B1790" s="3" t="s">
        <v>1789</v>
      </c>
      <c r="C1790" s="3" t="s">
        <v>5898</v>
      </c>
      <c r="D1790" s="10">
        <v>5500</v>
      </c>
      <c r="E1790" s="12">
        <v>76</v>
      </c>
      <c r="F1790" s="14">
        <f>Table1[[#This Row],[pledged]]/Table1[[#This Row],[goal]]*100</f>
        <v>1.3818181818181818</v>
      </c>
      <c r="G1790" t="s">
        <v>8220</v>
      </c>
      <c r="H1790" t="s">
        <v>8224</v>
      </c>
      <c r="I1790" t="s">
        <v>8246</v>
      </c>
      <c r="J1790">
        <v>1414795542</v>
      </c>
      <c r="K1790">
        <v>1412203542</v>
      </c>
      <c r="L1790">
        <f>Table1[[#This Row],[launched_at]]/86400</f>
        <v>16344.948402777778</v>
      </c>
      <c r="M1790" s="5" t="str">
        <f>TEXT(Table1[[#This Row],[div/86400]],"yyyy/mm/dd")</f>
        <v>1944/09/29</v>
      </c>
      <c r="N1790" s="5">
        <f>Table1[[#This Row],[change to date]]+DATE(1970,1,1)</f>
        <v>41913</v>
      </c>
      <c r="O1790" t="b">
        <v>1</v>
      </c>
      <c r="P1790">
        <v>4</v>
      </c>
      <c r="Q1790" t="b">
        <v>0</v>
      </c>
      <c r="R1790" t="s">
        <v>8283</v>
      </c>
    </row>
    <row r="1791" spans="1:18" ht="43.2" x14ac:dyDescent="0.55000000000000004">
      <c r="A1791">
        <v>1789</v>
      </c>
      <c r="B1791" s="3" t="s">
        <v>1790</v>
      </c>
      <c r="C1791" s="3" t="s">
        <v>5899</v>
      </c>
      <c r="D1791" s="10">
        <v>8000</v>
      </c>
      <c r="E1791" s="12">
        <v>40</v>
      </c>
      <c r="F1791" s="14">
        <f>Table1[[#This Row],[pledged]]/Table1[[#This Row],[goal]]*100</f>
        <v>0.5</v>
      </c>
      <c r="G1791" t="s">
        <v>8220</v>
      </c>
      <c r="H1791" t="s">
        <v>8223</v>
      </c>
      <c r="I1791" t="s">
        <v>8245</v>
      </c>
      <c r="J1791">
        <v>1421042403</v>
      </c>
      <c r="K1791">
        <v>1415858403</v>
      </c>
      <c r="L1791">
        <f>Table1[[#This Row],[launched_at]]/86400</f>
        <v>16387.250034722223</v>
      </c>
      <c r="M1791" s="5" t="str">
        <f>TEXT(Table1[[#This Row],[div/86400]],"yyyy/mm/dd")</f>
        <v>1944/11/11</v>
      </c>
      <c r="N1791" s="5">
        <f>Table1[[#This Row],[change to date]]+DATE(1970,1,1)</f>
        <v>41956</v>
      </c>
      <c r="O1791" t="b">
        <v>1</v>
      </c>
      <c r="P1791">
        <v>4</v>
      </c>
      <c r="Q1791" t="b">
        <v>0</v>
      </c>
      <c r="R1791" t="s">
        <v>8283</v>
      </c>
    </row>
    <row r="1792" spans="1:18" ht="28.8" x14ac:dyDescent="0.55000000000000004">
      <c r="A1792">
        <v>1790</v>
      </c>
      <c r="B1792" s="3" t="s">
        <v>1791</v>
      </c>
      <c r="C1792" s="3" t="s">
        <v>5900</v>
      </c>
      <c r="D1792" s="10">
        <v>33000</v>
      </c>
      <c r="E1792" s="12">
        <v>1636</v>
      </c>
      <c r="F1792" s="14">
        <f>Table1[[#This Row],[pledged]]/Table1[[#This Row],[goal]]*100</f>
        <v>4.957575757575758</v>
      </c>
      <c r="G1792" t="s">
        <v>8220</v>
      </c>
      <c r="H1792" t="s">
        <v>8223</v>
      </c>
      <c r="I1792" t="s">
        <v>8245</v>
      </c>
      <c r="J1792">
        <v>1423152678</v>
      </c>
      <c r="K1792">
        <v>1420560678</v>
      </c>
      <c r="L1792">
        <f>Table1[[#This Row],[launched_at]]/86400</f>
        <v>16441.674513888887</v>
      </c>
      <c r="M1792" s="5" t="str">
        <f>TEXT(Table1[[#This Row],[div/86400]],"yyyy/mm/dd")</f>
        <v>1945/01/04</v>
      </c>
      <c r="N1792" s="5">
        <f>Table1[[#This Row],[change to date]]+DATE(1970,1,1)</f>
        <v>42010</v>
      </c>
      <c r="O1792" t="b">
        <v>1</v>
      </c>
      <c r="P1792">
        <v>15</v>
      </c>
      <c r="Q1792" t="b">
        <v>0</v>
      </c>
      <c r="R1792" t="s">
        <v>8283</v>
      </c>
    </row>
    <row r="1793" spans="1:18" ht="28.8" x14ac:dyDescent="0.55000000000000004">
      <c r="A1793">
        <v>1791</v>
      </c>
      <c r="B1793" s="3" t="s">
        <v>1792</v>
      </c>
      <c r="C1793" s="3" t="s">
        <v>5901</v>
      </c>
      <c r="D1793" s="10">
        <v>3000</v>
      </c>
      <c r="E1793" s="12">
        <v>107</v>
      </c>
      <c r="F1793" s="14">
        <f>Table1[[#This Row],[pledged]]/Table1[[#This Row],[goal]]*100</f>
        <v>3.5666666666666664</v>
      </c>
      <c r="G1793" t="s">
        <v>8220</v>
      </c>
      <c r="H1793" t="s">
        <v>8224</v>
      </c>
      <c r="I1793" t="s">
        <v>8246</v>
      </c>
      <c r="J1793">
        <v>1422553565</v>
      </c>
      <c r="K1793">
        <v>1417369565</v>
      </c>
      <c r="L1793">
        <f>Table1[[#This Row],[launched_at]]/86400</f>
        <v>16404.740335648148</v>
      </c>
      <c r="M1793" s="5" t="str">
        <f>TEXT(Table1[[#This Row],[div/86400]],"yyyy/mm/dd")</f>
        <v>1944/11/28</v>
      </c>
      <c r="N1793" s="5">
        <f>Table1[[#This Row],[change to date]]+DATE(1970,1,1)</f>
        <v>41973</v>
      </c>
      <c r="O1793" t="b">
        <v>1</v>
      </c>
      <c r="P1793">
        <v>4</v>
      </c>
      <c r="Q1793" t="b">
        <v>0</v>
      </c>
      <c r="R1793" t="s">
        <v>8283</v>
      </c>
    </row>
    <row r="1794" spans="1:18" ht="28.8" x14ac:dyDescent="0.55000000000000004">
      <c r="A1794">
        <v>1792</v>
      </c>
      <c r="B1794" s="3" t="s">
        <v>1793</v>
      </c>
      <c r="C1794" s="3" t="s">
        <v>5902</v>
      </c>
      <c r="D1794" s="10">
        <v>25000</v>
      </c>
      <c r="E1794" s="12">
        <v>15281</v>
      </c>
      <c r="F1794" s="14">
        <f>Table1[[#This Row],[pledged]]/Table1[[#This Row],[goal]]*100</f>
        <v>61.124000000000002</v>
      </c>
      <c r="G1794" t="s">
        <v>8220</v>
      </c>
      <c r="H1794" t="s">
        <v>8223</v>
      </c>
      <c r="I1794" t="s">
        <v>8245</v>
      </c>
      <c r="J1794">
        <v>1439189940</v>
      </c>
      <c r="K1794">
        <v>1435970682</v>
      </c>
      <c r="L1794">
        <f>Table1[[#This Row],[launched_at]]/86400</f>
        <v>16620.031041666665</v>
      </c>
      <c r="M1794" s="5" t="str">
        <f>TEXT(Table1[[#This Row],[div/86400]],"yyyy/mm/dd")</f>
        <v>1945/07/02</v>
      </c>
      <c r="N1794" s="5">
        <f>Table1[[#This Row],[change to date]]+DATE(1970,1,1)</f>
        <v>42189</v>
      </c>
      <c r="O1794" t="b">
        <v>1</v>
      </c>
      <c r="P1794">
        <v>139</v>
      </c>
      <c r="Q1794" t="b">
        <v>0</v>
      </c>
      <c r="R1794" t="s">
        <v>8283</v>
      </c>
    </row>
    <row r="1795" spans="1:18" ht="43.2" x14ac:dyDescent="0.55000000000000004">
      <c r="A1795">
        <v>1793</v>
      </c>
      <c r="B1795" s="3" t="s">
        <v>1794</v>
      </c>
      <c r="C1795" s="3" t="s">
        <v>5903</v>
      </c>
      <c r="D1795" s="10">
        <v>3000</v>
      </c>
      <c r="E1795" s="12">
        <v>40</v>
      </c>
      <c r="F1795" s="14">
        <f>Table1[[#This Row],[pledged]]/Table1[[#This Row],[goal]]*100</f>
        <v>1.3333333333333335</v>
      </c>
      <c r="G1795" t="s">
        <v>8220</v>
      </c>
      <c r="H1795" t="s">
        <v>8225</v>
      </c>
      <c r="I1795" t="s">
        <v>8247</v>
      </c>
      <c r="J1795">
        <v>1417127040</v>
      </c>
      <c r="K1795">
        <v>1414531440</v>
      </c>
      <c r="L1795">
        <f>Table1[[#This Row],[launched_at]]/86400</f>
        <v>16371.891666666666</v>
      </c>
      <c r="M1795" s="5" t="str">
        <f>TEXT(Table1[[#This Row],[div/86400]],"yyyy/mm/dd")</f>
        <v>1944/10/26</v>
      </c>
      <c r="N1795" s="5">
        <f>Table1[[#This Row],[change to date]]+DATE(1970,1,1)</f>
        <v>41940</v>
      </c>
      <c r="O1795" t="b">
        <v>1</v>
      </c>
      <c r="P1795">
        <v>2</v>
      </c>
      <c r="Q1795" t="b">
        <v>0</v>
      </c>
      <c r="R1795" t="s">
        <v>8283</v>
      </c>
    </row>
    <row r="1796" spans="1:18" ht="43.2" x14ac:dyDescent="0.55000000000000004">
      <c r="A1796">
        <v>1794</v>
      </c>
      <c r="B1796" s="3" t="s">
        <v>1795</v>
      </c>
      <c r="C1796" s="3" t="s">
        <v>5904</v>
      </c>
      <c r="D1796" s="10">
        <v>9000</v>
      </c>
      <c r="E1796" s="12">
        <v>997</v>
      </c>
      <c r="F1796" s="14">
        <f>Table1[[#This Row],[pledged]]/Table1[[#This Row],[goal]]*100</f>
        <v>11.077777777777778</v>
      </c>
      <c r="G1796" t="s">
        <v>8220</v>
      </c>
      <c r="H1796" t="s">
        <v>8223</v>
      </c>
      <c r="I1796" t="s">
        <v>8245</v>
      </c>
      <c r="J1796">
        <v>1423660422</v>
      </c>
      <c r="K1796">
        <v>1420636422</v>
      </c>
      <c r="L1796">
        <f>Table1[[#This Row],[launched_at]]/86400</f>
        <v>16442.551180555554</v>
      </c>
      <c r="M1796" s="5" t="str">
        <f>TEXT(Table1[[#This Row],[div/86400]],"yyyy/mm/dd")</f>
        <v>1945/01/05</v>
      </c>
      <c r="N1796" s="5">
        <f>Table1[[#This Row],[change to date]]+DATE(1970,1,1)</f>
        <v>42011</v>
      </c>
      <c r="O1796" t="b">
        <v>1</v>
      </c>
      <c r="P1796">
        <v>18</v>
      </c>
      <c r="Q1796" t="b">
        <v>0</v>
      </c>
      <c r="R1796" t="s">
        <v>8283</v>
      </c>
    </row>
    <row r="1797" spans="1:18" ht="28.8" x14ac:dyDescent="0.55000000000000004">
      <c r="A1797">
        <v>1795</v>
      </c>
      <c r="B1797" s="3" t="s">
        <v>1796</v>
      </c>
      <c r="C1797" s="3" t="s">
        <v>5905</v>
      </c>
      <c r="D1797" s="10">
        <v>28000</v>
      </c>
      <c r="E1797" s="12">
        <v>10846</v>
      </c>
      <c r="F1797" s="14">
        <f>Table1[[#This Row],[pledged]]/Table1[[#This Row],[goal]]*100</f>
        <v>38.735714285714288</v>
      </c>
      <c r="G1797" t="s">
        <v>8220</v>
      </c>
      <c r="H1797" t="s">
        <v>8235</v>
      </c>
      <c r="I1797" t="s">
        <v>8248</v>
      </c>
      <c r="J1797">
        <v>1476460800</v>
      </c>
      <c r="K1797">
        <v>1473922541</v>
      </c>
      <c r="L1797">
        <f>Table1[[#This Row],[launched_at]]/86400</f>
        <v>17059.28866898148</v>
      </c>
      <c r="M1797" s="5" t="str">
        <f>TEXT(Table1[[#This Row],[div/86400]],"yyyy/mm/dd")</f>
        <v>1946/09/14</v>
      </c>
      <c r="N1797" s="5">
        <f>Table1[[#This Row],[change to date]]+DATE(1970,1,1)</f>
        <v>42628</v>
      </c>
      <c r="O1797" t="b">
        <v>1</v>
      </c>
      <c r="P1797">
        <v>81</v>
      </c>
      <c r="Q1797" t="b">
        <v>0</v>
      </c>
      <c r="R1797" t="s">
        <v>8283</v>
      </c>
    </row>
    <row r="1798" spans="1:18" ht="43.2" x14ac:dyDescent="0.55000000000000004">
      <c r="A1798">
        <v>1796</v>
      </c>
      <c r="B1798" s="3" t="s">
        <v>1797</v>
      </c>
      <c r="C1798" s="3" t="s">
        <v>5906</v>
      </c>
      <c r="D1798" s="10">
        <v>19000</v>
      </c>
      <c r="E1798" s="12">
        <v>4190</v>
      </c>
      <c r="F1798" s="14">
        <f>Table1[[#This Row],[pledged]]/Table1[[#This Row],[goal]]*100</f>
        <v>22.05263157894737</v>
      </c>
      <c r="G1798" t="s">
        <v>8220</v>
      </c>
      <c r="H1798" t="s">
        <v>8224</v>
      </c>
      <c r="I1798" t="s">
        <v>8246</v>
      </c>
      <c r="J1798">
        <v>1469356366</v>
      </c>
      <c r="K1798">
        <v>1464172366</v>
      </c>
      <c r="L1798">
        <f>Table1[[#This Row],[launched_at]]/86400</f>
        <v>16946.439421296298</v>
      </c>
      <c r="M1798" s="5" t="str">
        <f>TEXT(Table1[[#This Row],[div/86400]],"yyyy/mm/dd")</f>
        <v>1946/05/24</v>
      </c>
      <c r="N1798" s="5">
        <f>Table1[[#This Row],[change to date]]+DATE(1970,1,1)</f>
        <v>42515</v>
      </c>
      <c r="O1798" t="b">
        <v>1</v>
      </c>
      <c r="P1798">
        <v>86</v>
      </c>
      <c r="Q1798" t="b">
        <v>0</v>
      </c>
      <c r="R1798" t="s">
        <v>8283</v>
      </c>
    </row>
    <row r="1799" spans="1:18" ht="43.2" x14ac:dyDescent="0.55000000000000004">
      <c r="A1799">
        <v>1797</v>
      </c>
      <c r="B1799" s="3" t="s">
        <v>1798</v>
      </c>
      <c r="C1799" s="3" t="s">
        <v>5907</v>
      </c>
      <c r="D1799" s="10">
        <v>10000</v>
      </c>
      <c r="E1799" s="12">
        <v>6755</v>
      </c>
      <c r="F1799" s="14">
        <f>Table1[[#This Row],[pledged]]/Table1[[#This Row],[goal]]*100</f>
        <v>67.55</v>
      </c>
      <c r="G1799" t="s">
        <v>8220</v>
      </c>
      <c r="H1799" t="s">
        <v>8223</v>
      </c>
      <c r="I1799" t="s">
        <v>8245</v>
      </c>
      <c r="J1799">
        <v>1481809189</v>
      </c>
      <c r="K1799">
        <v>1479217189</v>
      </c>
      <c r="L1799">
        <f>Table1[[#This Row],[launched_at]]/86400</f>
        <v>17120.56931712963</v>
      </c>
      <c r="M1799" s="5" t="str">
        <f>TEXT(Table1[[#This Row],[div/86400]],"yyyy/mm/dd")</f>
        <v>1946/11/14</v>
      </c>
      <c r="N1799" s="5">
        <f>Table1[[#This Row],[change to date]]+DATE(1970,1,1)</f>
        <v>42689</v>
      </c>
      <c r="O1799" t="b">
        <v>1</v>
      </c>
      <c r="P1799">
        <v>140</v>
      </c>
      <c r="Q1799" t="b">
        <v>0</v>
      </c>
      <c r="R1799" t="s">
        <v>8283</v>
      </c>
    </row>
    <row r="1800" spans="1:18" ht="43.2" x14ac:dyDescent="0.55000000000000004">
      <c r="A1800">
        <v>1798</v>
      </c>
      <c r="B1800" s="3" t="s">
        <v>1799</v>
      </c>
      <c r="C1800" s="3" t="s">
        <v>5908</v>
      </c>
      <c r="D1800" s="10">
        <v>16000</v>
      </c>
      <c r="E1800" s="12">
        <v>2182</v>
      </c>
      <c r="F1800" s="14">
        <f>Table1[[#This Row],[pledged]]/Table1[[#This Row],[goal]]*100</f>
        <v>13.637499999999999</v>
      </c>
      <c r="G1800" t="s">
        <v>8220</v>
      </c>
      <c r="H1800" t="s">
        <v>8223</v>
      </c>
      <c r="I1800" t="s">
        <v>8245</v>
      </c>
      <c r="J1800">
        <v>1454572233</v>
      </c>
      <c r="K1800">
        <v>1449388233</v>
      </c>
      <c r="L1800">
        <f>Table1[[#This Row],[launched_at]]/86400</f>
        <v>16775.326770833333</v>
      </c>
      <c r="M1800" s="5" t="str">
        <f>TEXT(Table1[[#This Row],[div/86400]],"yyyy/mm/dd")</f>
        <v>1945/12/04</v>
      </c>
      <c r="N1800" s="5">
        <f>Table1[[#This Row],[change to date]]+DATE(1970,1,1)</f>
        <v>42344</v>
      </c>
      <c r="O1800" t="b">
        <v>1</v>
      </c>
      <c r="P1800">
        <v>37</v>
      </c>
      <c r="Q1800" t="b">
        <v>0</v>
      </c>
      <c r="R1800" t="s">
        <v>8283</v>
      </c>
    </row>
    <row r="1801" spans="1:18" ht="28.8" x14ac:dyDescent="0.55000000000000004">
      <c r="A1801">
        <v>1799</v>
      </c>
      <c r="B1801" s="3" t="s">
        <v>1800</v>
      </c>
      <c r="C1801" s="3" t="s">
        <v>5909</v>
      </c>
      <c r="D1801" s="10">
        <v>4000</v>
      </c>
      <c r="E1801" s="12">
        <v>69.83</v>
      </c>
      <c r="F1801" s="14">
        <f>Table1[[#This Row],[pledged]]/Table1[[#This Row],[goal]]*100</f>
        <v>1.7457500000000001</v>
      </c>
      <c r="G1801" t="s">
        <v>8220</v>
      </c>
      <c r="H1801" t="s">
        <v>8224</v>
      </c>
      <c r="I1801" t="s">
        <v>8246</v>
      </c>
      <c r="J1801">
        <v>1415740408</v>
      </c>
      <c r="K1801">
        <v>1414008808</v>
      </c>
      <c r="L1801">
        <f>Table1[[#This Row],[launched_at]]/86400</f>
        <v>16365.842685185185</v>
      </c>
      <c r="M1801" s="5" t="str">
        <f>TEXT(Table1[[#This Row],[div/86400]],"yyyy/mm/dd")</f>
        <v>1944/10/20</v>
      </c>
      <c r="N1801" s="5">
        <f>Table1[[#This Row],[change to date]]+DATE(1970,1,1)</f>
        <v>41934</v>
      </c>
      <c r="O1801" t="b">
        <v>1</v>
      </c>
      <c r="P1801">
        <v>6</v>
      </c>
      <c r="Q1801" t="b">
        <v>0</v>
      </c>
      <c r="R1801" t="s">
        <v>8283</v>
      </c>
    </row>
    <row r="1802" spans="1:18" ht="43.2" x14ac:dyDescent="0.55000000000000004">
      <c r="A1802">
        <v>1800</v>
      </c>
      <c r="B1802" s="3" t="s">
        <v>1801</v>
      </c>
      <c r="C1802" s="3" t="s">
        <v>5910</v>
      </c>
      <c r="D1802" s="10">
        <v>46260</v>
      </c>
      <c r="E1802" s="12">
        <v>9460</v>
      </c>
      <c r="F1802" s="14">
        <f>Table1[[#This Row],[pledged]]/Table1[[#This Row],[goal]]*100</f>
        <v>20.44963251188932</v>
      </c>
      <c r="G1802" t="s">
        <v>8220</v>
      </c>
      <c r="H1802" t="s">
        <v>8224</v>
      </c>
      <c r="I1802" t="s">
        <v>8246</v>
      </c>
      <c r="J1802">
        <v>1476109970</v>
      </c>
      <c r="K1802">
        <v>1473517970</v>
      </c>
      <c r="L1802">
        <f>Table1[[#This Row],[launched_at]]/86400</f>
        <v>17054.606134259258</v>
      </c>
      <c r="M1802" s="5" t="str">
        <f>TEXT(Table1[[#This Row],[div/86400]],"yyyy/mm/dd")</f>
        <v>1946/09/09</v>
      </c>
      <c r="N1802" s="5">
        <f>Table1[[#This Row],[change to date]]+DATE(1970,1,1)</f>
        <v>42623</v>
      </c>
      <c r="O1802" t="b">
        <v>1</v>
      </c>
      <c r="P1802">
        <v>113</v>
      </c>
      <c r="Q1802" t="b">
        <v>0</v>
      </c>
      <c r="R1802" t="s">
        <v>8283</v>
      </c>
    </row>
    <row r="1803" spans="1:18" ht="43.2" x14ac:dyDescent="0.55000000000000004">
      <c r="A1803">
        <v>1801</v>
      </c>
      <c r="B1803" s="3" t="s">
        <v>1802</v>
      </c>
      <c r="C1803" s="3" t="s">
        <v>5911</v>
      </c>
      <c r="D1803" s="10">
        <v>17000</v>
      </c>
      <c r="E1803" s="12">
        <v>2355</v>
      </c>
      <c r="F1803" s="14">
        <f>Table1[[#This Row],[pledged]]/Table1[[#This Row],[goal]]*100</f>
        <v>13.852941176470587</v>
      </c>
      <c r="G1803" t="s">
        <v>8220</v>
      </c>
      <c r="H1803" t="s">
        <v>8224</v>
      </c>
      <c r="I1803" t="s">
        <v>8246</v>
      </c>
      <c r="J1803">
        <v>1450181400</v>
      </c>
      <c r="K1803">
        <v>1447429868</v>
      </c>
      <c r="L1803">
        <f>Table1[[#This Row],[launched_at]]/86400</f>
        <v>16752.660509259258</v>
      </c>
      <c r="M1803" s="5" t="str">
        <f>TEXT(Table1[[#This Row],[div/86400]],"yyyy/mm/dd")</f>
        <v>1945/11/11</v>
      </c>
      <c r="N1803" s="5">
        <f>Table1[[#This Row],[change to date]]+DATE(1970,1,1)</f>
        <v>42321</v>
      </c>
      <c r="O1803" t="b">
        <v>1</v>
      </c>
      <c r="P1803">
        <v>37</v>
      </c>
      <c r="Q1803" t="b">
        <v>0</v>
      </c>
      <c r="R1803" t="s">
        <v>8283</v>
      </c>
    </row>
    <row r="1804" spans="1:18" ht="28.8" x14ac:dyDescent="0.55000000000000004">
      <c r="A1804">
        <v>1802</v>
      </c>
      <c r="B1804" s="3" t="s">
        <v>1803</v>
      </c>
      <c r="C1804" s="3" t="s">
        <v>5912</v>
      </c>
      <c r="D1804" s="10">
        <v>3500</v>
      </c>
      <c r="E1804" s="12">
        <v>1697</v>
      </c>
      <c r="F1804" s="14">
        <f>Table1[[#This Row],[pledged]]/Table1[[#This Row],[goal]]*100</f>
        <v>48.485714285714288</v>
      </c>
      <c r="G1804" t="s">
        <v>8220</v>
      </c>
      <c r="H1804" t="s">
        <v>8235</v>
      </c>
      <c r="I1804" t="s">
        <v>8248</v>
      </c>
      <c r="J1804">
        <v>1435442340</v>
      </c>
      <c r="K1804">
        <v>1433416830</v>
      </c>
      <c r="L1804">
        <f>Table1[[#This Row],[launched_at]]/86400</f>
        <v>16590.472569444446</v>
      </c>
      <c r="M1804" s="5" t="str">
        <f>TEXT(Table1[[#This Row],[div/86400]],"yyyy/mm/dd")</f>
        <v>1945/06/02</v>
      </c>
      <c r="N1804" s="5">
        <f>Table1[[#This Row],[change to date]]+DATE(1970,1,1)</f>
        <v>42159</v>
      </c>
      <c r="O1804" t="b">
        <v>1</v>
      </c>
      <c r="P1804">
        <v>18</v>
      </c>
      <c r="Q1804" t="b">
        <v>0</v>
      </c>
      <c r="R1804" t="s">
        <v>8283</v>
      </c>
    </row>
    <row r="1805" spans="1:18" ht="43.2" x14ac:dyDescent="0.55000000000000004">
      <c r="A1805">
        <v>1803</v>
      </c>
      <c r="B1805" s="3" t="s">
        <v>1804</v>
      </c>
      <c r="C1805" s="3" t="s">
        <v>5913</v>
      </c>
      <c r="D1805" s="10">
        <v>17500</v>
      </c>
      <c r="E1805" s="12">
        <v>5390</v>
      </c>
      <c r="F1805" s="14">
        <f>Table1[[#This Row],[pledged]]/Table1[[#This Row],[goal]]*100</f>
        <v>30.8</v>
      </c>
      <c r="G1805" t="s">
        <v>8220</v>
      </c>
      <c r="H1805" t="s">
        <v>8223</v>
      </c>
      <c r="I1805" t="s">
        <v>8245</v>
      </c>
      <c r="J1805">
        <v>1423878182</v>
      </c>
      <c r="K1805">
        <v>1421199782</v>
      </c>
      <c r="L1805">
        <f>Table1[[#This Row],[launched_at]]/86400</f>
        <v>16449.071550925924</v>
      </c>
      <c r="M1805" s="5" t="str">
        <f>TEXT(Table1[[#This Row],[div/86400]],"yyyy/mm/dd")</f>
        <v>1945/01/12</v>
      </c>
      <c r="N1805" s="5">
        <f>Table1[[#This Row],[change to date]]+DATE(1970,1,1)</f>
        <v>42018</v>
      </c>
      <c r="O1805" t="b">
        <v>1</v>
      </c>
      <c r="P1805">
        <v>75</v>
      </c>
      <c r="Q1805" t="b">
        <v>0</v>
      </c>
      <c r="R1805" t="s">
        <v>8283</v>
      </c>
    </row>
    <row r="1806" spans="1:18" ht="43.2" x14ac:dyDescent="0.55000000000000004">
      <c r="A1806">
        <v>1804</v>
      </c>
      <c r="B1806" s="3" t="s">
        <v>1805</v>
      </c>
      <c r="C1806" s="3" t="s">
        <v>5914</v>
      </c>
      <c r="D1806" s="10">
        <v>15500</v>
      </c>
      <c r="E1806" s="12">
        <v>5452</v>
      </c>
      <c r="F1806" s="14">
        <f>Table1[[#This Row],[pledged]]/Table1[[#This Row],[goal]]*100</f>
        <v>35.174193548387095</v>
      </c>
      <c r="G1806" t="s">
        <v>8220</v>
      </c>
      <c r="H1806" t="s">
        <v>8223</v>
      </c>
      <c r="I1806" t="s">
        <v>8245</v>
      </c>
      <c r="J1806">
        <v>1447521404</v>
      </c>
      <c r="K1806">
        <v>1444061804</v>
      </c>
      <c r="L1806">
        <f>Table1[[#This Row],[launched_at]]/86400</f>
        <v>16713.678287037037</v>
      </c>
      <c r="M1806" s="5" t="str">
        <f>TEXT(Table1[[#This Row],[div/86400]],"yyyy/mm/dd")</f>
        <v>1945/10/03</v>
      </c>
      <c r="N1806" s="5">
        <f>Table1[[#This Row],[change to date]]+DATE(1970,1,1)</f>
        <v>42282</v>
      </c>
      <c r="O1806" t="b">
        <v>1</v>
      </c>
      <c r="P1806">
        <v>52</v>
      </c>
      <c r="Q1806" t="b">
        <v>0</v>
      </c>
      <c r="R1806" t="s">
        <v>8283</v>
      </c>
    </row>
    <row r="1807" spans="1:18" ht="43.2" x14ac:dyDescent="0.55000000000000004">
      <c r="A1807">
        <v>1805</v>
      </c>
      <c r="B1807" s="3" t="s">
        <v>1806</v>
      </c>
      <c r="C1807" s="3" t="s">
        <v>5915</v>
      </c>
      <c r="D1807" s="10">
        <v>22500</v>
      </c>
      <c r="E1807" s="12">
        <v>8191</v>
      </c>
      <c r="F1807" s="14">
        <f>Table1[[#This Row],[pledged]]/Table1[[#This Row],[goal]]*100</f>
        <v>36.404444444444444</v>
      </c>
      <c r="G1807" t="s">
        <v>8220</v>
      </c>
      <c r="H1807" t="s">
        <v>8235</v>
      </c>
      <c r="I1807" t="s">
        <v>8248</v>
      </c>
      <c r="J1807">
        <v>1443808800</v>
      </c>
      <c r="K1807">
        <v>1441048658</v>
      </c>
      <c r="L1807">
        <f>Table1[[#This Row],[launched_at]]/86400</f>
        <v>16678.803912037038</v>
      </c>
      <c r="M1807" s="5" t="str">
        <f>TEXT(Table1[[#This Row],[div/86400]],"yyyy/mm/dd")</f>
        <v>1945/08/29</v>
      </c>
      <c r="N1807" s="5">
        <f>Table1[[#This Row],[change to date]]+DATE(1970,1,1)</f>
        <v>42247</v>
      </c>
      <c r="O1807" t="b">
        <v>1</v>
      </c>
      <c r="P1807">
        <v>122</v>
      </c>
      <c r="Q1807" t="b">
        <v>0</v>
      </c>
      <c r="R1807" t="s">
        <v>8283</v>
      </c>
    </row>
    <row r="1808" spans="1:18" ht="43.2" x14ac:dyDescent="0.55000000000000004">
      <c r="A1808">
        <v>1806</v>
      </c>
      <c r="B1808" s="3" t="s">
        <v>1807</v>
      </c>
      <c r="C1808" s="3" t="s">
        <v>5916</v>
      </c>
      <c r="D1808" s="10">
        <v>20000</v>
      </c>
      <c r="E1808" s="12">
        <v>591</v>
      </c>
      <c r="F1808" s="14">
        <f>Table1[[#This Row],[pledged]]/Table1[[#This Row],[goal]]*100</f>
        <v>2.9550000000000001</v>
      </c>
      <c r="G1808" t="s">
        <v>8220</v>
      </c>
      <c r="H1808" t="s">
        <v>8224</v>
      </c>
      <c r="I1808" t="s">
        <v>8246</v>
      </c>
      <c r="J1808">
        <v>1412090349</v>
      </c>
      <c r="K1808">
        <v>1409066349</v>
      </c>
      <c r="L1808">
        <f>Table1[[#This Row],[launched_at]]/86400</f>
        <v>16308.638298611111</v>
      </c>
      <c r="M1808" s="5" t="str">
        <f>TEXT(Table1[[#This Row],[div/86400]],"yyyy/mm/dd")</f>
        <v>1944/08/24</v>
      </c>
      <c r="N1808" s="5">
        <f>Table1[[#This Row],[change to date]]+DATE(1970,1,1)</f>
        <v>41877</v>
      </c>
      <c r="O1808" t="b">
        <v>1</v>
      </c>
      <c r="P1808">
        <v>8</v>
      </c>
      <c r="Q1808" t="b">
        <v>0</v>
      </c>
      <c r="R1808" t="s">
        <v>8283</v>
      </c>
    </row>
    <row r="1809" spans="1:18" ht="28.8" x14ac:dyDescent="0.55000000000000004">
      <c r="A1809">
        <v>1807</v>
      </c>
      <c r="B1809" s="3" t="s">
        <v>1808</v>
      </c>
      <c r="C1809" s="3" t="s">
        <v>5917</v>
      </c>
      <c r="D1809" s="10">
        <v>5000</v>
      </c>
      <c r="E1809" s="12">
        <v>553</v>
      </c>
      <c r="F1809" s="14">
        <f>Table1[[#This Row],[pledged]]/Table1[[#This Row],[goal]]*100</f>
        <v>11.06</v>
      </c>
      <c r="G1809" t="s">
        <v>8220</v>
      </c>
      <c r="H1809" t="s">
        <v>8223</v>
      </c>
      <c r="I1809" t="s">
        <v>8245</v>
      </c>
      <c r="J1809">
        <v>1411868313</v>
      </c>
      <c r="K1809">
        <v>1409276313</v>
      </c>
      <c r="L1809">
        <f>Table1[[#This Row],[launched_at]]/86400</f>
        <v>16311.0684375</v>
      </c>
      <c r="M1809" s="5" t="str">
        <f>TEXT(Table1[[#This Row],[div/86400]],"yyyy/mm/dd")</f>
        <v>1944/08/27</v>
      </c>
      <c r="N1809" s="5">
        <f>Table1[[#This Row],[change to date]]+DATE(1970,1,1)</f>
        <v>41880</v>
      </c>
      <c r="O1809" t="b">
        <v>1</v>
      </c>
      <c r="P1809">
        <v>8</v>
      </c>
      <c r="Q1809" t="b">
        <v>0</v>
      </c>
      <c r="R1809" t="s">
        <v>8283</v>
      </c>
    </row>
    <row r="1810" spans="1:18" ht="43.2" x14ac:dyDescent="0.55000000000000004">
      <c r="A1810">
        <v>1808</v>
      </c>
      <c r="B1810" s="3" t="s">
        <v>1809</v>
      </c>
      <c r="C1810" s="3" t="s">
        <v>5918</v>
      </c>
      <c r="D1810" s="10">
        <v>28000</v>
      </c>
      <c r="E1810" s="12">
        <v>11594</v>
      </c>
      <c r="F1810" s="14">
        <f>Table1[[#This Row],[pledged]]/Table1[[#This Row],[goal]]*100</f>
        <v>41.407142857142858</v>
      </c>
      <c r="G1810" t="s">
        <v>8220</v>
      </c>
      <c r="H1810" t="s">
        <v>8223</v>
      </c>
      <c r="I1810" t="s">
        <v>8245</v>
      </c>
      <c r="J1810">
        <v>1486830030</v>
      </c>
      <c r="K1810">
        <v>1483806030</v>
      </c>
      <c r="L1810">
        <f>Table1[[#This Row],[launched_at]]/86400</f>
        <v>17173.680902777778</v>
      </c>
      <c r="M1810" s="5" t="str">
        <f>TEXT(Table1[[#This Row],[div/86400]],"yyyy/mm/dd")</f>
        <v>1947/01/06</v>
      </c>
      <c r="N1810" s="5">
        <f>Table1[[#This Row],[change to date]]+DATE(1970,1,1)</f>
        <v>42742</v>
      </c>
      <c r="O1810" t="b">
        <v>1</v>
      </c>
      <c r="P1810">
        <v>96</v>
      </c>
      <c r="Q1810" t="b">
        <v>0</v>
      </c>
      <c r="R1810" t="s">
        <v>8283</v>
      </c>
    </row>
    <row r="1811" spans="1:18" ht="28.8" x14ac:dyDescent="0.55000000000000004">
      <c r="A1811">
        <v>1809</v>
      </c>
      <c r="B1811" s="3" t="s">
        <v>1810</v>
      </c>
      <c r="C1811" s="3" t="s">
        <v>5919</v>
      </c>
      <c r="D1811" s="10">
        <v>3500</v>
      </c>
      <c r="E1811" s="12">
        <v>380</v>
      </c>
      <c r="F1811" s="14">
        <f>Table1[[#This Row],[pledged]]/Table1[[#This Row],[goal]]*100</f>
        <v>10.857142857142858</v>
      </c>
      <c r="G1811" t="s">
        <v>8220</v>
      </c>
      <c r="H1811" t="s">
        <v>8228</v>
      </c>
      <c r="I1811" t="s">
        <v>8250</v>
      </c>
      <c r="J1811">
        <v>1425246439</v>
      </c>
      <c r="K1811">
        <v>1422222439</v>
      </c>
      <c r="L1811">
        <f>Table1[[#This Row],[launched_at]]/86400</f>
        <v>16460.907858796298</v>
      </c>
      <c r="M1811" s="5" t="str">
        <f>TEXT(Table1[[#This Row],[div/86400]],"yyyy/mm/dd")</f>
        <v>1945/01/23</v>
      </c>
      <c r="N1811" s="5">
        <f>Table1[[#This Row],[change to date]]+DATE(1970,1,1)</f>
        <v>42029</v>
      </c>
      <c r="O1811" t="b">
        <v>1</v>
      </c>
      <c r="P1811">
        <v>9</v>
      </c>
      <c r="Q1811" t="b">
        <v>0</v>
      </c>
      <c r="R1811" t="s">
        <v>8283</v>
      </c>
    </row>
    <row r="1812" spans="1:18" ht="28.8" x14ac:dyDescent="0.55000000000000004">
      <c r="A1812">
        <v>1810</v>
      </c>
      <c r="B1812" s="3" t="s">
        <v>1811</v>
      </c>
      <c r="C1812" s="3" t="s">
        <v>5920</v>
      </c>
      <c r="D1812" s="10">
        <v>450</v>
      </c>
      <c r="E1812" s="12">
        <v>15</v>
      </c>
      <c r="F1812" s="14">
        <f>Table1[[#This Row],[pledged]]/Table1[[#This Row],[goal]]*100</f>
        <v>3.3333333333333335</v>
      </c>
      <c r="G1812" t="s">
        <v>8220</v>
      </c>
      <c r="H1812" t="s">
        <v>8223</v>
      </c>
      <c r="I1812" t="s">
        <v>8245</v>
      </c>
      <c r="J1812">
        <v>1408657826</v>
      </c>
      <c r="K1812">
        <v>1407621026</v>
      </c>
      <c r="L1812">
        <f>Table1[[#This Row],[launched_at]]/86400</f>
        <v>16291.910023148148</v>
      </c>
      <c r="M1812" s="5" t="str">
        <f>TEXT(Table1[[#This Row],[div/86400]],"yyyy/mm/dd")</f>
        <v>1944/08/07</v>
      </c>
      <c r="N1812" s="5">
        <f>Table1[[#This Row],[change to date]]+DATE(1970,1,1)</f>
        <v>41860</v>
      </c>
      <c r="O1812" t="b">
        <v>0</v>
      </c>
      <c r="P1812">
        <v>2</v>
      </c>
      <c r="Q1812" t="b">
        <v>0</v>
      </c>
      <c r="R1812" t="s">
        <v>8283</v>
      </c>
    </row>
    <row r="1813" spans="1:18" ht="28.8" x14ac:dyDescent="0.55000000000000004">
      <c r="A1813">
        <v>1811</v>
      </c>
      <c r="B1813" s="3" t="s">
        <v>1812</v>
      </c>
      <c r="C1813" s="3" t="s">
        <v>5921</v>
      </c>
      <c r="D1813" s="10">
        <v>54000</v>
      </c>
      <c r="E1813" s="12">
        <v>40</v>
      </c>
      <c r="F1813" s="14">
        <f>Table1[[#This Row],[pledged]]/Table1[[#This Row],[goal]]*100</f>
        <v>7.407407407407407E-2</v>
      </c>
      <c r="G1813" t="s">
        <v>8220</v>
      </c>
      <c r="H1813" t="s">
        <v>8223</v>
      </c>
      <c r="I1813" t="s">
        <v>8245</v>
      </c>
      <c r="J1813">
        <v>1414123200</v>
      </c>
      <c r="K1813">
        <v>1408962270</v>
      </c>
      <c r="L1813">
        <f>Table1[[#This Row],[launched_at]]/86400</f>
        <v>16307.433680555556</v>
      </c>
      <c r="M1813" s="5" t="str">
        <f>TEXT(Table1[[#This Row],[div/86400]],"yyyy/mm/dd")</f>
        <v>1944/08/23</v>
      </c>
      <c r="N1813" s="5">
        <f>Table1[[#This Row],[change to date]]+DATE(1970,1,1)</f>
        <v>41876</v>
      </c>
      <c r="O1813" t="b">
        <v>0</v>
      </c>
      <c r="P1813">
        <v>26</v>
      </c>
      <c r="Q1813" t="b">
        <v>0</v>
      </c>
      <c r="R1813" t="s">
        <v>8283</v>
      </c>
    </row>
    <row r="1814" spans="1:18" ht="43.2" x14ac:dyDescent="0.55000000000000004">
      <c r="A1814">
        <v>1812</v>
      </c>
      <c r="B1814" s="3" t="s">
        <v>1813</v>
      </c>
      <c r="C1814" s="3" t="s">
        <v>5922</v>
      </c>
      <c r="D1814" s="10">
        <v>6500</v>
      </c>
      <c r="E1814" s="12">
        <v>865</v>
      </c>
      <c r="F1814" s="14">
        <f>Table1[[#This Row],[pledged]]/Table1[[#This Row],[goal]]*100</f>
        <v>13.307692307692307</v>
      </c>
      <c r="G1814" t="s">
        <v>8220</v>
      </c>
      <c r="H1814" t="s">
        <v>8224</v>
      </c>
      <c r="I1814" t="s">
        <v>8246</v>
      </c>
      <c r="J1814">
        <v>1467531536</v>
      </c>
      <c r="K1814">
        <v>1464939536</v>
      </c>
      <c r="L1814">
        <f>Table1[[#This Row],[launched_at]]/86400</f>
        <v>16955.318703703702</v>
      </c>
      <c r="M1814" s="5" t="str">
        <f>TEXT(Table1[[#This Row],[div/86400]],"yyyy/mm/dd")</f>
        <v>1946/06/02</v>
      </c>
      <c r="N1814" s="5">
        <f>Table1[[#This Row],[change to date]]+DATE(1970,1,1)</f>
        <v>42524</v>
      </c>
      <c r="O1814" t="b">
        <v>0</v>
      </c>
      <c r="P1814">
        <v>23</v>
      </c>
      <c r="Q1814" t="b">
        <v>0</v>
      </c>
      <c r="R1814" t="s">
        <v>8283</v>
      </c>
    </row>
    <row r="1815" spans="1:18" ht="28.8" x14ac:dyDescent="0.55000000000000004">
      <c r="A1815">
        <v>1813</v>
      </c>
      <c r="B1815" s="3" t="s">
        <v>1814</v>
      </c>
      <c r="C1815" s="3" t="s">
        <v>5923</v>
      </c>
      <c r="D1815" s="10">
        <v>8750</v>
      </c>
      <c r="E1815" s="12">
        <v>0</v>
      </c>
      <c r="F1815" s="14">
        <f>Table1[[#This Row],[pledged]]/Table1[[#This Row],[goal]]*100</f>
        <v>0</v>
      </c>
      <c r="G1815" t="s">
        <v>8220</v>
      </c>
      <c r="H1815" t="s">
        <v>8224</v>
      </c>
      <c r="I1815" t="s">
        <v>8246</v>
      </c>
      <c r="J1815">
        <v>1407532812</v>
      </c>
      <c r="K1815">
        <v>1404940812</v>
      </c>
      <c r="L1815">
        <f>Table1[[#This Row],[launched_at]]/86400</f>
        <v>16260.889027777777</v>
      </c>
      <c r="M1815" s="5" t="str">
        <f>TEXT(Table1[[#This Row],[div/86400]],"yyyy/mm/dd")</f>
        <v>1944/07/07</v>
      </c>
      <c r="N1815" s="5">
        <f>Table1[[#This Row],[change to date]]+DATE(1970,1,1)</f>
        <v>41829</v>
      </c>
      <c r="O1815" t="b">
        <v>0</v>
      </c>
      <c r="P1815">
        <v>0</v>
      </c>
      <c r="Q1815" t="b">
        <v>0</v>
      </c>
      <c r="R1815" t="s">
        <v>8283</v>
      </c>
    </row>
    <row r="1816" spans="1:18" ht="43.2" x14ac:dyDescent="0.55000000000000004">
      <c r="A1816">
        <v>1814</v>
      </c>
      <c r="B1816" s="3" t="s">
        <v>1815</v>
      </c>
      <c r="C1816" s="3" t="s">
        <v>5924</v>
      </c>
      <c r="D1816" s="10">
        <v>12000</v>
      </c>
      <c r="E1816" s="12">
        <v>5902</v>
      </c>
      <c r="F1816" s="14">
        <f>Table1[[#This Row],[pledged]]/Table1[[#This Row],[goal]]*100</f>
        <v>49.183333333333337</v>
      </c>
      <c r="G1816" t="s">
        <v>8220</v>
      </c>
      <c r="H1816" t="s">
        <v>8224</v>
      </c>
      <c r="I1816" t="s">
        <v>8246</v>
      </c>
      <c r="J1816">
        <v>1425108736</v>
      </c>
      <c r="K1816">
        <v>1422516736</v>
      </c>
      <c r="L1816">
        <f>Table1[[#This Row],[launched_at]]/86400</f>
        <v>16464.314074074075</v>
      </c>
      <c r="M1816" s="5" t="str">
        <f>TEXT(Table1[[#This Row],[div/86400]],"yyyy/mm/dd")</f>
        <v>1945/01/27</v>
      </c>
      <c r="N1816" s="5">
        <f>Table1[[#This Row],[change to date]]+DATE(1970,1,1)</f>
        <v>42033</v>
      </c>
      <c r="O1816" t="b">
        <v>0</v>
      </c>
      <c r="P1816">
        <v>140</v>
      </c>
      <c r="Q1816" t="b">
        <v>0</v>
      </c>
      <c r="R1816" t="s">
        <v>8283</v>
      </c>
    </row>
    <row r="1817" spans="1:18" ht="43.2" x14ac:dyDescent="0.55000000000000004">
      <c r="A1817">
        <v>1815</v>
      </c>
      <c r="B1817" s="3" t="s">
        <v>1816</v>
      </c>
      <c r="C1817" s="3" t="s">
        <v>5925</v>
      </c>
      <c r="D1817" s="10">
        <v>3000</v>
      </c>
      <c r="E1817" s="12">
        <v>0</v>
      </c>
      <c r="F1817" s="14">
        <f>Table1[[#This Row],[pledged]]/Table1[[#This Row],[goal]]*100</f>
        <v>0</v>
      </c>
      <c r="G1817" t="s">
        <v>8220</v>
      </c>
      <c r="H1817" t="s">
        <v>8223</v>
      </c>
      <c r="I1817" t="s">
        <v>8245</v>
      </c>
      <c r="J1817">
        <v>1435787137</v>
      </c>
      <c r="K1817">
        <v>1434577537</v>
      </c>
      <c r="L1817">
        <f>Table1[[#This Row],[launched_at]]/86400</f>
        <v>16603.906678240739</v>
      </c>
      <c r="M1817" s="5" t="str">
        <f>TEXT(Table1[[#This Row],[div/86400]],"yyyy/mm/dd")</f>
        <v>1945/06/15</v>
      </c>
      <c r="N1817" s="5">
        <f>Table1[[#This Row],[change to date]]+DATE(1970,1,1)</f>
        <v>42172</v>
      </c>
      <c r="O1817" t="b">
        <v>0</v>
      </c>
      <c r="P1817">
        <v>0</v>
      </c>
      <c r="Q1817" t="b">
        <v>0</v>
      </c>
      <c r="R1817" t="s">
        <v>8283</v>
      </c>
    </row>
    <row r="1818" spans="1:18" ht="43.2" x14ac:dyDescent="0.55000000000000004">
      <c r="A1818">
        <v>1816</v>
      </c>
      <c r="B1818" s="3" t="s">
        <v>1817</v>
      </c>
      <c r="C1818" s="3" t="s">
        <v>5926</v>
      </c>
      <c r="D1818" s="10">
        <v>25000</v>
      </c>
      <c r="E1818" s="12">
        <v>509</v>
      </c>
      <c r="F1818" s="14">
        <f>Table1[[#This Row],[pledged]]/Table1[[#This Row],[goal]]*100</f>
        <v>2.036</v>
      </c>
      <c r="G1818" t="s">
        <v>8220</v>
      </c>
      <c r="H1818" t="s">
        <v>8239</v>
      </c>
      <c r="I1818" t="s">
        <v>8256</v>
      </c>
      <c r="J1818">
        <v>1469473200</v>
      </c>
      <c r="K1818">
        <v>1467061303</v>
      </c>
      <c r="L1818">
        <f>Table1[[#This Row],[launched_at]]/86400</f>
        <v>16979.876192129628</v>
      </c>
      <c r="M1818" s="5" t="str">
        <f>TEXT(Table1[[#This Row],[div/86400]],"yyyy/mm/dd")</f>
        <v>1946/06/26</v>
      </c>
      <c r="N1818" s="5">
        <f>Table1[[#This Row],[change to date]]+DATE(1970,1,1)</f>
        <v>42548</v>
      </c>
      <c r="O1818" t="b">
        <v>0</v>
      </c>
      <c r="P1818">
        <v>6</v>
      </c>
      <c r="Q1818" t="b">
        <v>0</v>
      </c>
      <c r="R1818" t="s">
        <v>8283</v>
      </c>
    </row>
    <row r="1819" spans="1:18" ht="28.8" x14ac:dyDescent="0.55000000000000004">
      <c r="A1819">
        <v>1817</v>
      </c>
      <c r="B1819" s="3" t="s">
        <v>1818</v>
      </c>
      <c r="C1819" s="3" t="s">
        <v>5927</v>
      </c>
      <c r="D1819" s="10">
        <v>18000</v>
      </c>
      <c r="E1819" s="12">
        <v>9419</v>
      </c>
      <c r="F1819" s="14">
        <f>Table1[[#This Row],[pledged]]/Table1[[#This Row],[goal]]*100</f>
        <v>52.327777777777776</v>
      </c>
      <c r="G1819" t="s">
        <v>8220</v>
      </c>
      <c r="H1819" t="s">
        <v>8223</v>
      </c>
      <c r="I1819" t="s">
        <v>8245</v>
      </c>
      <c r="J1819">
        <v>1485759540</v>
      </c>
      <c r="K1819">
        <v>1480607607</v>
      </c>
      <c r="L1819">
        <f>Table1[[#This Row],[launched_at]]/86400</f>
        <v>17136.662118055556</v>
      </c>
      <c r="M1819" s="5" t="str">
        <f>TEXT(Table1[[#This Row],[div/86400]],"yyyy/mm/dd")</f>
        <v>1946/11/30</v>
      </c>
      <c r="N1819" s="5">
        <f>Table1[[#This Row],[change to date]]+DATE(1970,1,1)</f>
        <v>42705</v>
      </c>
      <c r="O1819" t="b">
        <v>0</v>
      </c>
      <c r="P1819">
        <v>100</v>
      </c>
      <c r="Q1819" t="b">
        <v>0</v>
      </c>
      <c r="R1819" t="s">
        <v>8283</v>
      </c>
    </row>
    <row r="1820" spans="1:18" ht="28.8" x14ac:dyDescent="0.55000000000000004">
      <c r="A1820">
        <v>1818</v>
      </c>
      <c r="B1820" s="3" t="s">
        <v>1819</v>
      </c>
      <c r="C1820" s="3" t="s">
        <v>5928</v>
      </c>
      <c r="D1820" s="10">
        <v>15000</v>
      </c>
      <c r="E1820" s="12">
        <v>0</v>
      </c>
      <c r="F1820" s="14">
        <f>Table1[[#This Row],[pledged]]/Table1[[#This Row],[goal]]*100</f>
        <v>0</v>
      </c>
      <c r="G1820" t="s">
        <v>8220</v>
      </c>
      <c r="H1820" t="s">
        <v>8223</v>
      </c>
      <c r="I1820" t="s">
        <v>8245</v>
      </c>
      <c r="J1820">
        <v>1428035850</v>
      </c>
      <c r="K1820">
        <v>1425447450</v>
      </c>
      <c r="L1820">
        <f>Table1[[#This Row],[launched_at]]/86400</f>
        <v>16498.234375</v>
      </c>
      <c r="M1820" s="5" t="str">
        <f>TEXT(Table1[[#This Row],[div/86400]],"yyyy/mm/dd")</f>
        <v>1945/03/02</v>
      </c>
      <c r="N1820" s="5">
        <f>Table1[[#This Row],[change to date]]+DATE(1970,1,1)</f>
        <v>42067</v>
      </c>
      <c r="O1820" t="b">
        <v>0</v>
      </c>
      <c r="P1820">
        <v>0</v>
      </c>
      <c r="Q1820" t="b">
        <v>0</v>
      </c>
      <c r="R1820" t="s">
        <v>8283</v>
      </c>
    </row>
    <row r="1821" spans="1:18" ht="43.2" x14ac:dyDescent="0.55000000000000004">
      <c r="A1821">
        <v>1819</v>
      </c>
      <c r="B1821" s="3" t="s">
        <v>1820</v>
      </c>
      <c r="C1821" s="3" t="s">
        <v>5929</v>
      </c>
      <c r="D1821" s="10">
        <v>1200</v>
      </c>
      <c r="E1821" s="12">
        <v>25</v>
      </c>
      <c r="F1821" s="14">
        <f>Table1[[#This Row],[pledged]]/Table1[[#This Row],[goal]]*100</f>
        <v>2.083333333333333</v>
      </c>
      <c r="G1821" t="s">
        <v>8220</v>
      </c>
      <c r="H1821" t="s">
        <v>8223</v>
      </c>
      <c r="I1821" t="s">
        <v>8245</v>
      </c>
      <c r="J1821">
        <v>1406743396</v>
      </c>
      <c r="K1821">
        <v>1404151396</v>
      </c>
      <c r="L1821">
        <f>Table1[[#This Row],[launched_at]]/86400</f>
        <v>16251.752268518518</v>
      </c>
      <c r="M1821" s="5" t="str">
        <f>TEXT(Table1[[#This Row],[div/86400]],"yyyy/mm/dd")</f>
        <v>1944/06/28</v>
      </c>
      <c r="N1821" s="5">
        <f>Table1[[#This Row],[change to date]]+DATE(1970,1,1)</f>
        <v>41820</v>
      </c>
      <c r="O1821" t="b">
        <v>0</v>
      </c>
      <c r="P1821">
        <v>4</v>
      </c>
      <c r="Q1821" t="b">
        <v>0</v>
      </c>
      <c r="R1821" t="s">
        <v>8283</v>
      </c>
    </row>
    <row r="1822" spans="1:18" ht="43.2" x14ac:dyDescent="0.55000000000000004">
      <c r="A1822">
        <v>1820</v>
      </c>
      <c r="B1822" s="3" t="s">
        <v>1821</v>
      </c>
      <c r="C1822" s="3" t="s">
        <v>5930</v>
      </c>
      <c r="D1822" s="10">
        <v>26000</v>
      </c>
      <c r="E1822" s="12">
        <v>1707</v>
      </c>
      <c r="F1822" s="14">
        <f>Table1[[#This Row],[pledged]]/Table1[[#This Row],[goal]]*100</f>
        <v>6.565384615384616</v>
      </c>
      <c r="G1822" t="s">
        <v>8220</v>
      </c>
      <c r="H1822" t="s">
        <v>8223</v>
      </c>
      <c r="I1822" t="s">
        <v>8245</v>
      </c>
      <c r="J1822">
        <v>1427850090</v>
      </c>
      <c r="K1822">
        <v>1425261690</v>
      </c>
      <c r="L1822">
        <f>Table1[[#This Row],[launched_at]]/86400</f>
        <v>16496.084374999999</v>
      </c>
      <c r="M1822" s="5" t="str">
        <f>TEXT(Table1[[#This Row],[div/86400]],"yyyy/mm/dd")</f>
        <v>1945/02/28</v>
      </c>
      <c r="N1822" s="5">
        <f>Table1[[#This Row],[change to date]]+DATE(1970,1,1)</f>
        <v>42065</v>
      </c>
      <c r="O1822" t="b">
        <v>0</v>
      </c>
      <c r="P1822">
        <v>8</v>
      </c>
      <c r="Q1822" t="b">
        <v>0</v>
      </c>
      <c r="R1822" t="s">
        <v>8283</v>
      </c>
    </row>
    <row r="1823" spans="1:18" ht="43.2" x14ac:dyDescent="0.55000000000000004">
      <c r="A1823">
        <v>1821</v>
      </c>
      <c r="B1823" s="3" t="s">
        <v>1822</v>
      </c>
      <c r="C1823" s="3" t="s">
        <v>5931</v>
      </c>
      <c r="D1823" s="10">
        <v>2500</v>
      </c>
      <c r="E1823" s="12">
        <v>3372.25</v>
      </c>
      <c r="F1823" s="14">
        <f>Table1[[#This Row],[pledged]]/Table1[[#This Row],[goal]]*100</f>
        <v>134.88999999999999</v>
      </c>
      <c r="G1823" t="s">
        <v>8218</v>
      </c>
      <c r="H1823" t="s">
        <v>8223</v>
      </c>
      <c r="I1823" t="s">
        <v>8245</v>
      </c>
      <c r="J1823">
        <v>1330760367</v>
      </c>
      <c r="K1823">
        <v>1326872367</v>
      </c>
      <c r="L1823">
        <f>Table1[[#This Row],[launched_at]]/86400</f>
        <v>15357.319062500001</v>
      </c>
      <c r="M1823" s="5" t="str">
        <f>TEXT(Table1[[#This Row],[div/86400]],"yyyy/mm/dd")</f>
        <v>1942/01/16</v>
      </c>
      <c r="N1823" s="5">
        <f>Table1[[#This Row],[change to date]]+DATE(1970,1,1)</f>
        <v>40926</v>
      </c>
      <c r="O1823" t="b">
        <v>0</v>
      </c>
      <c r="P1823">
        <v>57</v>
      </c>
      <c r="Q1823" t="b">
        <v>1</v>
      </c>
      <c r="R1823" t="s">
        <v>8274</v>
      </c>
    </row>
    <row r="1824" spans="1:18" ht="28.8" x14ac:dyDescent="0.55000000000000004">
      <c r="A1824">
        <v>1822</v>
      </c>
      <c r="B1824" s="3" t="s">
        <v>1823</v>
      </c>
      <c r="C1824" s="3" t="s">
        <v>5932</v>
      </c>
      <c r="D1824" s="10">
        <v>300</v>
      </c>
      <c r="E1824" s="12">
        <v>300</v>
      </c>
      <c r="F1824" s="14">
        <f>Table1[[#This Row],[pledged]]/Table1[[#This Row],[goal]]*100</f>
        <v>100</v>
      </c>
      <c r="G1824" t="s">
        <v>8218</v>
      </c>
      <c r="H1824" t="s">
        <v>8228</v>
      </c>
      <c r="I1824" t="s">
        <v>8250</v>
      </c>
      <c r="J1824">
        <v>1391194860</v>
      </c>
      <c r="K1824">
        <v>1388084862</v>
      </c>
      <c r="L1824">
        <f>Table1[[#This Row],[launched_at]]/86400</f>
        <v>16065.797013888889</v>
      </c>
      <c r="M1824" s="5" t="str">
        <f>TEXT(Table1[[#This Row],[div/86400]],"yyyy/mm/dd")</f>
        <v>1943/12/25</v>
      </c>
      <c r="N1824" s="5">
        <f>Table1[[#This Row],[change to date]]+DATE(1970,1,1)</f>
        <v>41634</v>
      </c>
      <c r="O1824" t="b">
        <v>0</v>
      </c>
      <c r="P1824">
        <v>11</v>
      </c>
      <c r="Q1824" t="b">
        <v>1</v>
      </c>
      <c r="R1824" t="s">
        <v>8274</v>
      </c>
    </row>
    <row r="1825" spans="1:18" ht="43.2" x14ac:dyDescent="0.55000000000000004">
      <c r="A1825">
        <v>1823</v>
      </c>
      <c r="B1825" s="3" t="s">
        <v>1824</v>
      </c>
      <c r="C1825" s="3" t="s">
        <v>5933</v>
      </c>
      <c r="D1825" s="10">
        <v>700</v>
      </c>
      <c r="E1825" s="12">
        <v>811</v>
      </c>
      <c r="F1825" s="14">
        <f>Table1[[#This Row],[pledged]]/Table1[[#This Row],[goal]]*100</f>
        <v>115.85714285714286</v>
      </c>
      <c r="G1825" t="s">
        <v>8218</v>
      </c>
      <c r="H1825" t="s">
        <v>8223</v>
      </c>
      <c r="I1825" t="s">
        <v>8245</v>
      </c>
      <c r="J1825">
        <v>1351095976</v>
      </c>
      <c r="K1825">
        <v>1348503976</v>
      </c>
      <c r="L1825">
        <f>Table1[[#This Row],[launched_at]]/86400</f>
        <v>15607.684907407407</v>
      </c>
      <c r="M1825" s="5" t="str">
        <f>TEXT(Table1[[#This Row],[div/86400]],"yyyy/mm/dd")</f>
        <v>1942/09/23</v>
      </c>
      <c r="N1825" s="5">
        <f>Table1[[#This Row],[change to date]]+DATE(1970,1,1)</f>
        <v>41176</v>
      </c>
      <c r="O1825" t="b">
        <v>0</v>
      </c>
      <c r="P1825">
        <v>33</v>
      </c>
      <c r="Q1825" t="b">
        <v>1</v>
      </c>
      <c r="R1825" t="s">
        <v>8274</v>
      </c>
    </row>
    <row r="1826" spans="1:18" x14ac:dyDescent="0.55000000000000004">
      <c r="A1826">
        <v>1824</v>
      </c>
      <c r="B1826" s="3" t="s">
        <v>1825</v>
      </c>
      <c r="C1826" s="3" t="s">
        <v>5934</v>
      </c>
      <c r="D1826" s="10">
        <v>3000</v>
      </c>
      <c r="E1826" s="12">
        <v>3002</v>
      </c>
      <c r="F1826" s="14">
        <f>Table1[[#This Row],[pledged]]/Table1[[#This Row],[goal]]*100</f>
        <v>100.06666666666666</v>
      </c>
      <c r="G1826" t="s">
        <v>8218</v>
      </c>
      <c r="H1826" t="s">
        <v>8223</v>
      </c>
      <c r="I1826" t="s">
        <v>8245</v>
      </c>
      <c r="J1826">
        <v>1389146880</v>
      </c>
      <c r="K1826">
        <v>1387403967</v>
      </c>
      <c r="L1826">
        <f>Table1[[#This Row],[launched_at]]/86400</f>
        <v>16057.916284722221</v>
      </c>
      <c r="M1826" s="5" t="str">
        <f>TEXT(Table1[[#This Row],[div/86400]],"yyyy/mm/dd")</f>
        <v>1943/12/17</v>
      </c>
      <c r="N1826" s="5">
        <f>Table1[[#This Row],[change to date]]+DATE(1970,1,1)</f>
        <v>41626</v>
      </c>
      <c r="O1826" t="b">
        <v>0</v>
      </c>
      <c r="P1826">
        <v>40</v>
      </c>
      <c r="Q1826" t="b">
        <v>1</v>
      </c>
      <c r="R1826" t="s">
        <v>8274</v>
      </c>
    </row>
    <row r="1827" spans="1:18" ht="43.2" x14ac:dyDescent="0.55000000000000004">
      <c r="A1827">
        <v>1825</v>
      </c>
      <c r="B1827" s="3" t="s">
        <v>1826</v>
      </c>
      <c r="C1827" s="3" t="s">
        <v>5935</v>
      </c>
      <c r="D1827" s="10">
        <v>2000</v>
      </c>
      <c r="E1827" s="12">
        <v>2101</v>
      </c>
      <c r="F1827" s="14">
        <f>Table1[[#This Row],[pledged]]/Table1[[#This Row],[goal]]*100</f>
        <v>105.05</v>
      </c>
      <c r="G1827" t="s">
        <v>8218</v>
      </c>
      <c r="H1827" t="s">
        <v>8223</v>
      </c>
      <c r="I1827" t="s">
        <v>8245</v>
      </c>
      <c r="J1827">
        <v>1373572903</v>
      </c>
      <c r="K1827">
        <v>1371585703</v>
      </c>
      <c r="L1827">
        <f>Table1[[#This Row],[launched_at]]/86400</f>
        <v>15874.834525462962</v>
      </c>
      <c r="M1827" s="5" t="str">
        <f>TEXT(Table1[[#This Row],[div/86400]],"yyyy/mm/dd")</f>
        <v>1943/06/17</v>
      </c>
      <c r="N1827" s="5">
        <f>Table1[[#This Row],[change to date]]+DATE(1970,1,1)</f>
        <v>41443</v>
      </c>
      <c r="O1827" t="b">
        <v>0</v>
      </c>
      <c r="P1827">
        <v>50</v>
      </c>
      <c r="Q1827" t="b">
        <v>1</v>
      </c>
      <c r="R1827" t="s">
        <v>8274</v>
      </c>
    </row>
    <row r="1828" spans="1:18" x14ac:dyDescent="0.55000000000000004">
      <c r="A1828">
        <v>1826</v>
      </c>
      <c r="B1828" s="3" t="s">
        <v>1827</v>
      </c>
      <c r="C1828" s="3" t="s">
        <v>5936</v>
      </c>
      <c r="D1828" s="10">
        <v>2000</v>
      </c>
      <c r="E1828" s="12">
        <v>2020</v>
      </c>
      <c r="F1828" s="14">
        <f>Table1[[#This Row],[pledged]]/Table1[[#This Row],[goal]]*100</f>
        <v>101</v>
      </c>
      <c r="G1828" t="s">
        <v>8218</v>
      </c>
      <c r="H1828" t="s">
        <v>8223</v>
      </c>
      <c r="I1828" t="s">
        <v>8245</v>
      </c>
      <c r="J1828">
        <v>1392675017</v>
      </c>
      <c r="K1828">
        <v>1390083017</v>
      </c>
      <c r="L1828">
        <f>Table1[[#This Row],[launched_at]]/86400</f>
        <v>16088.923807870371</v>
      </c>
      <c r="M1828" s="5" t="str">
        <f>TEXT(Table1[[#This Row],[div/86400]],"yyyy/mm/dd")</f>
        <v>1944/01/17</v>
      </c>
      <c r="N1828" s="5">
        <f>Table1[[#This Row],[change to date]]+DATE(1970,1,1)</f>
        <v>41657</v>
      </c>
      <c r="O1828" t="b">
        <v>0</v>
      </c>
      <c r="P1828">
        <v>38</v>
      </c>
      <c r="Q1828" t="b">
        <v>1</v>
      </c>
      <c r="R1828" t="s">
        <v>8274</v>
      </c>
    </row>
    <row r="1829" spans="1:18" ht="43.2" x14ac:dyDescent="0.55000000000000004">
      <c r="A1829">
        <v>1827</v>
      </c>
      <c r="B1829" s="3" t="s">
        <v>1828</v>
      </c>
      <c r="C1829" s="3" t="s">
        <v>5937</v>
      </c>
      <c r="D1829" s="10">
        <v>8000</v>
      </c>
      <c r="E1829" s="12">
        <v>8053</v>
      </c>
      <c r="F1829" s="14">
        <f>Table1[[#This Row],[pledged]]/Table1[[#This Row],[goal]]*100</f>
        <v>100.66250000000001</v>
      </c>
      <c r="G1829" t="s">
        <v>8218</v>
      </c>
      <c r="H1829" t="s">
        <v>8223</v>
      </c>
      <c r="I1829" t="s">
        <v>8245</v>
      </c>
      <c r="J1829">
        <v>1299138561</v>
      </c>
      <c r="K1829">
        <v>1294818561</v>
      </c>
      <c r="L1829">
        <f>Table1[[#This Row],[launched_at]]/86400</f>
        <v>14986.3259375</v>
      </c>
      <c r="M1829" s="5" t="str">
        <f>TEXT(Table1[[#This Row],[div/86400]],"yyyy/mm/dd")</f>
        <v>1941/01/10</v>
      </c>
      <c r="N1829" s="5">
        <f>Table1[[#This Row],[change to date]]+DATE(1970,1,1)</f>
        <v>40555</v>
      </c>
      <c r="O1829" t="b">
        <v>0</v>
      </c>
      <c r="P1829">
        <v>96</v>
      </c>
      <c r="Q1829" t="b">
        <v>1</v>
      </c>
      <c r="R1829" t="s">
        <v>8274</v>
      </c>
    </row>
    <row r="1830" spans="1:18" ht="43.2" x14ac:dyDescent="0.55000000000000004">
      <c r="A1830">
        <v>1828</v>
      </c>
      <c r="B1830" s="3" t="s">
        <v>1829</v>
      </c>
      <c r="C1830" s="3" t="s">
        <v>5938</v>
      </c>
      <c r="D1830" s="10">
        <v>20000</v>
      </c>
      <c r="E1830" s="12">
        <v>20032</v>
      </c>
      <c r="F1830" s="14">
        <f>Table1[[#This Row],[pledged]]/Table1[[#This Row],[goal]]*100</f>
        <v>100.16000000000001</v>
      </c>
      <c r="G1830" t="s">
        <v>8218</v>
      </c>
      <c r="H1830" t="s">
        <v>8223</v>
      </c>
      <c r="I1830" t="s">
        <v>8245</v>
      </c>
      <c r="J1830">
        <v>1399672800</v>
      </c>
      <c r="K1830">
        <v>1396906530</v>
      </c>
      <c r="L1830">
        <f>Table1[[#This Row],[launched_at]]/86400</f>
        <v>16167.899652777778</v>
      </c>
      <c r="M1830" s="5" t="str">
        <f>TEXT(Table1[[#This Row],[div/86400]],"yyyy/mm/dd")</f>
        <v>1944/04/05</v>
      </c>
      <c r="N1830" s="5">
        <f>Table1[[#This Row],[change to date]]+DATE(1970,1,1)</f>
        <v>41736</v>
      </c>
      <c r="O1830" t="b">
        <v>0</v>
      </c>
      <c r="P1830">
        <v>48</v>
      </c>
      <c r="Q1830" t="b">
        <v>1</v>
      </c>
      <c r="R1830" t="s">
        <v>8274</v>
      </c>
    </row>
    <row r="1831" spans="1:18" ht="43.2" x14ac:dyDescent="0.55000000000000004">
      <c r="A1831">
        <v>1829</v>
      </c>
      <c r="B1831" s="3" t="s">
        <v>1830</v>
      </c>
      <c r="C1831" s="3" t="s">
        <v>5939</v>
      </c>
      <c r="D1831" s="10">
        <v>1500</v>
      </c>
      <c r="E1831" s="12">
        <v>2500.25</v>
      </c>
      <c r="F1831" s="14">
        <f>Table1[[#This Row],[pledged]]/Table1[[#This Row],[goal]]*100</f>
        <v>166.68333333333334</v>
      </c>
      <c r="G1831" t="s">
        <v>8218</v>
      </c>
      <c r="H1831" t="s">
        <v>8223</v>
      </c>
      <c r="I1831" t="s">
        <v>8245</v>
      </c>
      <c r="J1831">
        <v>1295647200</v>
      </c>
      <c r="K1831">
        <v>1291428371</v>
      </c>
      <c r="L1831">
        <f>Table1[[#This Row],[launched_at]]/86400</f>
        <v>14947.087627314815</v>
      </c>
      <c r="M1831" s="5" t="str">
        <f>TEXT(Table1[[#This Row],[div/86400]],"yyyy/mm/dd")</f>
        <v>1940/12/02</v>
      </c>
      <c r="N1831" s="5">
        <f>Table1[[#This Row],[change to date]]+DATE(1970,1,1)</f>
        <v>40516</v>
      </c>
      <c r="O1831" t="b">
        <v>0</v>
      </c>
      <c r="P1831">
        <v>33</v>
      </c>
      <c r="Q1831" t="b">
        <v>1</v>
      </c>
      <c r="R1831" t="s">
        <v>8274</v>
      </c>
    </row>
    <row r="1832" spans="1:18" ht="43.2" x14ac:dyDescent="0.55000000000000004">
      <c r="A1832">
        <v>1830</v>
      </c>
      <c r="B1832" s="3" t="s">
        <v>1831</v>
      </c>
      <c r="C1832" s="3" t="s">
        <v>5940</v>
      </c>
      <c r="D1832" s="10">
        <v>15000</v>
      </c>
      <c r="E1832" s="12">
        <v>15230</v>
      </c>
      <c r="F1832" s="14">
        <f>Table1[[#This Row],[pledged]]/Table1[[#This Row],[goal]]*100</f>
        <v>101.53333333333335</v>
      </c>
      <c r="G1832" t="s">
        <v>8218</v>
      </c>
      <c r="H1832" t="s">
        <v>8223</v>
      </c>
      <c r="I1832" t="s">
        <v>8245</v>
      </c>
      <c r="J1832">
        <v>1393259107</v>
      </c>
      <c r="K1832">
        <v>1390667107</v>
      </c>
      <c r="L1832">
        <f>Table1[[#This Row],[launched_at]]/86400</f>
        <v>16095.684108796297</v>
      </c>
      <c r="M1832" s="5" t="str">
        <f>TEXT(Table1[[#This Row],[div/86400]],"yyyy/mm/dd")</f>
        <v>1944/01/24</v>
      </c>
      <c r="N1832" s="5">
        <f>Table1[[#This Row],[change to date]]+DATE(1970,1,1)</f>
        <v>41664</v>
      </c>
      <c r="O1832" t="b">
        <v>0</v>
      </c>
      <c r="P1832">
        <v>226</v>
      </c>
      <c r="Q1832" t="b">
        <v>1</v>
      </c>
      <c r="R1832" t="s">
        <v>8274</v>
      </c>
    </row>
    <row r="1833" spans="1:18" ht="28.8" x14ac:dyDescent="0.55000000000000004">
      <c r="A1833">
        <v>1831</v>
      </c>
      <c r="B1833" s="3" t="s">
        <v>1832</v>
      </c>
      <c r="C1833" s="3" t="s">
        <v>5941</v>
      </c>
      <c r="D1833" s="10">
        <v>1000</v>
      </c>
      <c r="E1833" s="12">
        <v>1030</v>
      </c>
      <c r="F1833" s="14">
        <f>Table1[[#This Row],[pledged]]/Table1[[#This Row],[goal]]*100</f>
        <v>103</v>
      </c>
      <c r="G1833" t="s">
        <v>8218</v>
      </c>
      <c r="H1833" t="s">
        <v>8223</v>
      </c>
      <c r="I1833" t="s">
        <v>8245</v>
      </c>
      <c r="J1833">
        <v>1336866863</v>
      </c>
      <c r="K1833">
        <v>1335570863</v>
      </c>
      <c r="L1833">
        <f>Table1[[#This Row],[launched_at]]/86400</f>
        <v>15457.996099537037</v>
      </c>
      <c r="M1833" s="5" t="str">
        <f>TEXT(Table1[[#This Row],[div/86400]],"yyyy/mm/dd")</f>
        <v>1942/04/26</v>
      </c>
      <c r="N1833" s="5">
        <f>Table1[[#This Row],[change to date]]+DATE(1970,1,1)</f>
        <v>41026</v>
      </c>
      <c r="O1833" t="b">
        <v>0</v>
      </c>
      <c r="P1833">
        <v>14</v>
      </c>
      <c r="Q1833" t="b">
        <v>1</v>
      </c>
      <c r="R1833" t="s">
        <v>8274</v>
      </c>
    </row>
    <row r="1834" spans="1:18" ht="43.2" x14ac:dyDescent="0.55000000000000004">
      <c r="A1834">
        <v>1832</v>
      </c>
      <c r="B1834" s="3" t="s">
        <v>1833</v>
      </c>
      <c r="C1834" s="3" t="s">
        <v>5942</v>
      </c>
      <c r="D1834" s="10">
        <v>350</v>
      </c>
      <c r="E1834" s="12">
        <v>500</v>
      </c>
      <c r="F1834" s="14">
        <f>Table1[[#This Row],[pledged]]/Table1[[#This Row],[goal]]*100</f>
        <v>142.85714285714286</v>
      </c>
      <c r="G1834" t="s">
        <v>8218</v>
      </c>
      <c r="H1834" t="s">
        <v>8223</v>
      </c>
      <c r="I1834" t="s">
        <v>8245</v>
      </c>
      <c r="J1834">
        <v>1299243427</v>
      </c>
      <c r="K1834">
        <v>1296651427</v>
      </c>
      <c r="L1834">
        <f>Table1[[#This Row],[launched_at]]/86400</f>
        <v>15007.539664351852</v>
      </c>
      <c r="M1834" s="5" t="str">
        <f>TEXT(Table1[[#This Row],[div/86400]],"yyyy/mm/dd")</f>
        <v>1941/01/31</v>
      </c>
      <c r="N1834" s="5">
        <f>Table1[[#This Row],[change to date]]+DATE(1970,1,1)</f>
        <v>40576</v>
      </c>
      <c r="O1834" t="b">
        <v>0</v>
      </c>
      <c r="P1834">
        <v>20</v>
      </c>
      <c r="Q1834" t="b">
        <v>1</v>
      </c>
      <c r="R1834" t="s">
        <v>8274</v>
      </c>
    </row>
    <row r="1835" spans="1:18" ht="43.2" x14ac:dyDescent="0.55000000000000004">
      <c r="A1835">
        <v>1833</v>
      </c>
      <c r="B1835" s="3" t="s">
        <v>1834</v>
      </c>
      <c r="C1835" s="3" t="s">
        <v>5943</v>
      </c>
      <c r="D1835" s="10">
        <v>400</v>
      </c>
      <c r="E1835" s="12">
        <v>1050</v>
      </c>
      <c r="F1835" s="14">
        <f>Table1[[#This Row],[pledged]]/Table1[[#This Row],[goal]]*100</f>
        <v>262.5</v>
      </c>
      <c r="G1835" t="s">
        <v>8218</v>
      </c>
      <c r="H1835" t="s">
        <v>8223</v>
      </c>
      <c r="I1835" t="s">
        <v>8245</v>
      </c>
      <c r="J1835">
        <v>1362211140</v>
      </c>
      <c r="K1835">
        <v>1359421403</v>
      </c>
      <c r="L1835">
        <f>Table1[[#This Row],[launched_at]]/86400</f>
        <v>15734.044016203703</v>
      </c>
      <c r="M1835" s="5" t="str">
        <f>TEXT(Table1[[#This Row],[div/86400]],"yyyy/mm/dd")</f>
        <v>1943/01/28</v>
      </c>
      <c r="N1835" s="5">
        <f>Table1[[#This Row],[change to date]]+DATE(1970,1,1)</f>
        <v>41303</v>
      </c>
      <c r="O1835" t="b">
        <v>0</v>
      </c>
      <c r="P1835">
        <v>25</v>
      </c>
      <c r="Q1835" t="b">
        <v>1</v>
      </c>
      <c r="R1835" t="s">
        <v>8274</v>
      </c>
    </row>
    <row r="1836" spans="1:18" x14ac:dyDescent="0.55000000000000004">
      <c r="A1836">
        <v>1834</v>
      </c>
      <c r="B1836" s="3" t="s">
        <v>1835</v>
      </c>
      <c r="C1836" s="3" t="s">
        <v>5944</v>
      </c>
      <c r="D1836" s="10">
        <v>10000</v>
      </c>
      <c r="E1836" s="12">
        <v>11805</v>
      </c>
      <c r="F1836" s="14">
        <f>Table1[[#This Row],[pledged]]/Table1[[#This Row],[goal]]*100</f>
        <v>118.05000000000001</v>
      </c>
      <c r="G1836" t="s">
        <v>8218</v>
      </c>
      <c r="H1836" t="s">
        <v>8223</v>
      </c>
      <c r="I1836" t="s">
        <v>8245</v>
      </c>
      <c r="J1836">
        <v>1422140895</v>
      </c>
      <c r="K1836">
        <v>1418684895</v>
      </c>
      <c r="L1836">
        <f>Table1[[#This Row],[launched_at]]/86400</f>
        <v>16419.964062499999</v>
      </c>
      <c r="M1836" s="5" t="str">
        <f>TEXT(Table1[[#This Row],[div/86400]],"yyyy/mm/dd")</f>
        <v>1944/12/13</v>
      </c>
      <c r="N1836" s="5">
        <f>Table1[[#This Row],[change to date]]+DATE(1970,1,1)</f>
        <v>41988</v>
      </c>
      <c r="O1836" t="b">
        <v>0</v>
      </c>
      <c r="P1836">
        <v>90</v>
      </c>
      <c r="Q1836" t="b">
        <v>1</v>
      </c>
      <c r="R1836" t="s">
        <v>8274</v>
      </c>
    </row>
    <row r="1837" spans="1:18" ht="57.6" x14ac:dyDescent="0.55000000000000004">
      <c r="A1837">
        <v>1835</v>
      </c>
      <c r="B1837" s="3" t="s">
        <v>1836</v>
      </c>
      <c r="C1837" s="3" t="s">
        <v>5945</v>
      </c>
      <c r="D1837" s="10">
        <v>500</v>
      </c>
      <c r="E1837" s="12">
        <v>520</v>
      </c>
      <c r="F1837" s="14">
        <f>Table1[[#This Row],[pledged]]/Table1[[#This Row],[goal]]*100</f>
        <v>104</v>
      </c>
      <c r="G1837" t="s">
        <v>8218</v>
      </c>
      <c r="H1837" t="s">
        <v>8224</v>
      </c>
      <c r="I1837" t="s">
        <v>8246</v>
      </c>
      <c r="J1837">
        <v>1459439471</v>
      </c>
      <c r="K1837">
        <v>1456851071</v>
      </c>
      <c r="L1837">
        <f>Table1[[#This Row],[launched_at]]/86400</f>
        <v>16861.702210648149</v>
      </c>
      <c r="M1837" s="5" t="str">
        <f>TEXT(Table1[[#This Row],[div/86400]],"yyyy/mm/dd")</f>
        <v>1946/02/28</v>
      </c>
      <c r="N1837" s="5">
        <f>Table1[[#This Row],[change to date]]+DATE(1970,1,1)</f>
        <v>42430</v>
      </c>
      <c r="O1837" t="b">
        <v>0</v>
      </c>
      <c r="P1837">
        <v>11</v>
      </c>
      <c r="Q1837" t="b">
        <v>1</v>
      </c>
      <c r="R1837" t="s">
        <v>8274</v>
      </c>
    </row>
    <row r="1838" spans="1:18" x14ac:dyDescent="0.55000000000000004">
      <c r="A1838">
        <v>1836</v>
      </c>
      <c r="B1838" s="3" t="s">
        <v>1837</v>
      </c>
      <c r="C1838" s="3" t="s">
        <v>5946</v>
      </c>
      <c r="D1838" s="10">
        <v>5000</v>
      </c>
      <c r="E1838" s="12">
        <v>10017</v>
      </c>
      <c r="F1838" s="14">
        <f>Table1[[#This Row],[pledged]]/Table1[[#This Row],[goal]]*100</f>
        <v>200.34</v>
      </c>
      <c r="G1838" t="s">
        <v>8218</v>
      </c>
      <c r="H1838" t="s">
        <v>8223</v>
      </c>
      <c r="I1838" t="s">
        <v>8245</v>
      </c>
      <c r="J1838">
        <v>1361129129</v>
      </c>
      <c r="K1838">
        <v>1359660329</v>
      </c>
      <c r="L1838">
        <f>Table1[[#This Row],[launched_at]]/86400</f>
        <v>15736.809363425926</v>
      </c>
      <c r="M1838" s="5" t="str">
        <f>TEXT(Table1[[#This Row],[div/86400]],"yyyy/mm/dd")</f>
        <v>1943/01/30</v>
      </c>
      <c r="N1838" s="5">
        <f>Table1[[#This Row],[change to date]]+DATE(1970,1,1)</f>
        <v>41305</v>
      </c>
      <c r="O1838" t="b">
        <v>0</v>
      </c>
      <c r="P1838">
        <v>55</v>
      </c>
      <c r="Q1838" t="b">
        <v>1</v>
      </c>
      <c r="R1838" t="s">
        <v>8274</v>
      </c>
    </row>
    <row r="1839" spans="1:18" ht="43.2" x14ac:dyDescent="0.55000000000000004">
      <c r="A1839">
        <v>1837</v>
      </c>
      <c r="B1839" s="3" t="s">
        <v>1838</v>
      </c>
      <c r="C1839" s="3" t="s">
        <v>5947</v>
      </c>
      <c r="D1839" s="10">
        <v>600</v>
      </c>
      <c r="E1839" s="12">
        <v>1841</v>
      </c>
      <c r="F1839" s="14">
        <f>Table1[[#This Row],[pledged]]/Table1[[#This Row],[goal]]*100</f>
        <v>306.83333333333331</v>
      </c>
      <c r="G1839" t="s">
        <v>8218</v>
      </c>
      <c r="H1839" t="s">
        <v>8223</v>
      </c>
      <c r="I1839" t="s">
        <v>8245</v>
      </c>
      <c r="J1839">
        <v>1332029335</v>
      </c>
      <c r="K1839">
        <v>1326848935</v>
      </c>
      <c r="L1839">
        <f>Table1[[#This Row],[launched_at]]/86400</f>
        <v>15357.047858796297</v>
      </c>
      <c r="M1839" s="5" t="str">
        <f>TEXT(Table1[[#This Row],[div/86400]],"yyyy/mm/dd")</f>
        <v>1942/01/16</v>
      </c>
      <c r="N1839" s="5">
        <f>Table1[[#This Row],[change to date]]+DATE(1970,1,1)</f>
        <v>40926</v>
      </c>
      <c r="O1839" t="b">
        <v>0</v>
      </c>
      <c r="P1839">
        <v>30</v>
      </c>
      <c r="Q1839" t="b">
        <v>1</v>
      </c>
      <c r="R1839" t="s">
        <v>8274</v>
      </c>
    </row>
    <row r="1840" spans="1:18" ht="43.2" x14ac:dyDescent="0.55000000000000004">
      <c r="A1840">
        <v>1838</v>
      </c>
      <c r="B1840" s="3" t="s">
        <v>1839</v>
      </c>
      <c r="C1840" s="3" t="s">
        <v>5948</v>
      </c>
      <c r="D1840" s="10">
        <v>1000</v>
      </c>
      <c r="E1840" s="12">
        <v>1001.49</v>
      </c>
      <c r="F1840" s="14">
        <f>Table1[[#This Row],[pledged]]/Table1[[#This Row],[goal]]*100</f>
        <v>100.149</v>
      </c>
      <c r="G1840" t="s">
        <v>8218</v>
      </c>
      <c r="H1840" t="s">
        <v>8223</v>
      </c>
      <c r="I1840" t="s">
        <v>8245</v>
      </c>
      <c r="J1840">
        <v>1317438000</v>
      </c>
      <c r="K1840">
        <v>1314989557</v>
      </c>
      <c r="L1840">
        <f>Table1[[#This Row],[launched_at]]/86400</f>
        <v>15219.786539351851</v>
      </c>
      <c r="M1840" s="5" t="str">
        <f>TEXT(Table1[[#This Row],[div/86400]],"yyyy/mm/dd")</f>
        <v>1941/08/31</v>
      </c>
      <c r="N1840" s="5">
        <f>Table1[[#This Row],[change to date]]+DATE(1970,1,1)</f>
        <v>40788</v>
      </c>
      <c r="O1840" t="b">
        <v>0</v>
      </c>
      <c r="P1840">
        <v>28</v>
      </c>
      <c r="Q1840" t="b">
        <v>1</v>
      </c>
      <c r="R1840" t="s">
        <v>8274</v>
      </c>
    </row>
    <row r="1841" spans="1:18" ht="43.2" x14ac:dyDescent="0.55000000000000004">
      <c r="A1841">
        <v>1839</v>
      </c>
      <c r="B1841" s="3" t="s">
        <v>1840</v>
      </c>
      <c r="C1841" s="3" t="s">
        <v>5949</v>
      </c>
      <c r="D1841" s="10">
        <v>1000</v>
      </c>
      <c r="E1841" s="12">
        <v>2053</v>
      </c>
      <c r="F1841" s="14">
        <f>Table1[[#This Row],[pledged]]/Table1[[#This Row],[goal]]*100</f>
        <v>205.29999999999998</v>
      </c>
      <c r="G1841" t="s">
        <v>8218</v>
      </c>
      <c r="H1841" t="s">
        <v>8223</v>
      </c>
      <c r="I1841" t="s">
        <v>8245</v>
      </c>
      <c r="J1841">
        <v>1475342382</v>
      </c>
      <c r="K1841">
        <v>1472750382</v>
      </c>
      <c r="L1841">
        <f>Table1[[#This Row],[launched_at]]/86400</f>
        <v>17045.722013888888</v>
      </c>
      <c r="M1841" s="5" t="str">
        <f>TEXT(Table1[[#This Row],[div/86400]],"yyyy/mm/dd")</f>
        <v>1946/08/31</v>
      </c>
      <c r="N1841" s="5">
        <f>Table1[[#This Row],[change to date]]+DATE(1970,1,1)</f>
        <v>42614</v>
      </c>
      <c r="O1841" t="b">
        <v>0</v>
      </c>
      <c r="P1841">
        <v>45</v>
      </c>
      <c r="Q1841" t="b">
        <v>1</v>
      </c>
      <c r="R1841" t="s">
        <v>8274</v>
      </c>
    </row>
    <row r="1842" spans="1:18" ht="43.2" x14ac:dyDescent="0.55000000000000004">
      <c r="A1842">
        <v>1840</v>
      </c>
      <c r="B1842" s="3" t="s">
        <v>1841</v>
      </c>
      <c r="C1842" s="3" t="s">
        <v>5950</v>
      </c>
      <c r="D1842" s="10">
        <v>900</v>
      </c>
      <c r="E1842" s="12">
        <v>980</v>
      </c>
      <c r="F1842" s="14">
        <f>Table1[[#This Row],[pledged]]/Table1[[#This Row],[goal]]*100</f>
        <v>108.88888888888889</v>
      </c>
      <c r="G1842" t="s">
        <v>8218</v>
      </c>
      <c r="H1842" t="s">
        <v>8223</v>
      </c>
      <c r="I1842" t="s">
        <v>8245</v>
      </c>
      <c r="J1842">
        <v>1367902740</v>
      </c>
      <c r="K1842">
        <v>1366251510</v>
      </c>
      <c r="L1842">
        <f>Table1[[#This Row],[launched_at]]/86400</f>
        <v>15813.096180555556</v>
      </c>
      <c r="M1842" s="5" t="str">
        <f>TEXT(Table1[[#This Row],[div/86400]],"yyyy/mm/dd")</f>
        <v>1943/04/17</v>
      </c>
      <c r="N1842" s="5">
        <f>Table1[[#This Row],[change to date]]+DATE(1970,1,1)</f>
        <v>41382</v>
      </c>
      <c r="O1842" t="b">
        <v>0</v>
      </c>
      <c r="P1842">
        <v>13</v>
      </c>
      <c r="Q1842" t="b">
        <v>1</v>
      </c>
      <c r="R1842" t="s">
        <v>8274</v>
      </c>
    </row>
    <row r="1843" spans="1:18" ht="28.8" x14ac:dyDescent="0.55000000000000004">
      <c r="A1843">
        <v>1841</v>
      </c>
      <c r="B1843" s="3" t="s">
        <v>1842</v>
      </c>
      <c r="C1843" s="3" t="s">
        <v>5951</v>
      </c>
      <c r="D1843" s="10">
        <v>2000</v>
      </c>
      <c r="E1843" s="12">
        <v>2035</v>
      </c>
      <c r="F1843" s="14">
        <f>Table1[[#This Row],[pledged]]/Table1[[#This Row],[goal]]*100</f>
        <v>101.75</v>
      </c>
      <c r="G1843" t="s">
        <v>8218</v>
      </c>
      <c r="H1843" t="s">
        <v>8223</v>
      </c>
      <c r="I1843" t="s">
        <v>8245</v>
      </c>
      <c r="J1843">
        <v>1400561940</v>
      </c>
      <c r="K1843">
        <v>1397679445</v>
      </c>
      <c r="L1843">
        <f>Table1[[#This Row],[launched_at]]/86400</f>
        <v>16176.84542824074</v>
      </c>
      <c r="M1843" s="5" t="str">
        <f>TEXT(Table1[[#This Row],[div/86400]],"yyyy/mm/dd")</f>
        <v>1944/04/14</v>
      </c>
      <c r="N1843" s="5">
        <f>Table1[[#This Row],[change to date]]+DATE(1970,1,1)</f>
        <v>41745</v>
      </c>
      <c r="O1843" t="b">
        <v>0</v>
      </c>
      <c r="P1843">
        <v>40</v>
      </c>
      <c r="Q1843" t="b">
        <v>1</v>
      </c>
      <c r="R1843" t="s">
        <v>8274</v>
      </c>
    </row>
    <row r="1844" spans="1:18" ht="43.2" x14ac:dyDescent="0.55000000000000004">
      <c r="A1844">
        <v>1842</v>
      </c>
      <c r="B1844" s="3" t="s">
        <v>1843</v>
      </c>
      <c r="C1844" s="3" t="s">
        <v>5952</v>
      </c>
      <c r="D1844" s="10">
        <v>2000</v>
      </c>
      <c r="E1844" s="12">
        <v>2505</v>
      </c>
      <c r="F1844" s="14">
        <f>Table1[[#This Row],[pledged]]/Table1[[#This Row],[goal]]*100</f>
        <v>125.25</v>
      </c>
      <c r="G1844" t="s">
        <v>8218</v>
      </c>
      <c r="H1844" t="s">
        <v>8223</v>
      </c>
      <c r="I1844" t="s">
        <v>8245</v>
      </c>
      <c r="J1844">
        <v>1425275940</v>
      </c>
      <c r="K1844">
        <v>1422371381</v>
      </c>
      <c r="L1844">
        <f>Table1[[#This Row],[launched_at]]/86400</f>
        <v>16462.631724537037</v>
      </c>
      <c r="M1844" s="5" t="str">
        <f>TEXT(Table1[[#This Row],[div/86400]],"yyyy/mm/dd")</f>
        <v>1945/01/25</v>
      </c>
      <c r="N1844" s="5">
        <f>Table1[[#This Row],[change to date]]+DATE(1970,1,1)</f>
        <v>42031</v>
      </c>
      <c r="O1844" t="b">
        <v>0</v>
      </c>
      <c r="P1844">
        <v>21</v>
      </c>
      <c r="Q1844" t="b">
        <v>1</v>
      </c>
      <c r="R1844" t="s">
        <v>8274</v>
      </c>
    </row>
    <row r="1845" spans="1:18" ht="43.2" x14ac:dyDescent="0.55000000000000004">
      <c r="A1845">
        <v>1843</v>
      </c>
      <c r="B1845" s="3" t="s">
        <v>1844</v>
      </c>
      <c r="C1845" s="3" t="s">
        <v>5953</v>
      </c>
      <c r="D1845" s="10">
        <v>10000</v>
      </c>
      <c r="E1845" s="12">
        <v>12400.61</v>
      </c>
      <c r="F1845" s="14">
        <f>Table1[[#This Row],[pledged]]/Table1[[#This Row],[goal]]*100</f>
        <v>124.0061</v>
      </c>
      <c r="G1845" t="s">
        <v>8218</v>
      </c>
      <c r="H1845" t="s">
        <v>8223</v>
      </c>
      <c r="I1845" t="s">
        <v>8245</v>
      </c>
      <c r="J1845">
        <v>1298245954</v>
      </c>
      <c r="K1845">
        <v>1295653954</v>
      </c>
      <c r="L1845">
        <f>Table1[[#This Row],[launched_at]]/86400</f>
        <v>14995.994837962962</v>
      </c>
      <c r="M1845" s="5" t="str">
        <f>TEXT(Table1[[#This Row],[div/86400]],"yyyy/mm/dd")</f>
        <v>1941/01/19</v>
      </c>
      <c r="N1845" s="5">
        <f>Table1[[#This Row],[change to date]]+DATE(1970,1,1)</f>
        <v>40564</v>
      </c>
      <c r="O1845" t="b">
        <v>0</v>
      </c>
      <c r="P1845">
        <v>134</v>
      </c>
      <c r="Q1845" t="b">
        <v>1</v>
      </c>
      <c r="R1845" t="s">
        <v>8274</v>
      </c>
    </row>
    <row r="1846" spans="1:18" ht="43.2" x14ac:dyDescent="0.55000000000000004">
      <c r="A1846">
        <v>1844</v>
      </c>
      <c r="B1846" s="3" t="s">
        <v>1845</v>
      </c>
      <c r="C1846" s="3" t="s">
        <v>5954</v>
      </c>
      <c r="D1846" s="10">
        <v>1500</v>
      </c>
      <c r="E1846" s="12">
        <v>1521</v>
      </c>
      <c r="F1846" s="14">
        <f>Table1[[#This Row],[pledged]]/Table1[[#This Row],[goal]]*100</f>
        <v>101.4</v>
      </c>
      <c r="G1846" t="s">
        <v>8218</v>
      </c>
      <c r="H1846" t="s">
        <v>8223</v>
      </c>
      <c r="I1846" t="s">
        <v>8245</v>
      </c>
      <c r="J1846">
        <v>1307761200</v>
      </c>
      <c r="K1846">
        <v>1304464914</v>
      </c>
      <c r="L1846">
        <f>Table1[[#This Row],[launched_at]]/86400</f>
        <v>15097.973541666666</v>
      </c>
      <c r="M1846" s="5" t="str">
        <f>TEXT(Table1[[#This Row],[div/86400]],"yyyy/mm/dd")</f>
        <v>1941/05/01</v>
      </c>
      <c r="N1846" s="5">
        <f>Table1[[#This Row],[change to date]]+DATE(1970,1,1)</f>
        <v>40666</v>
      </c>
      <c r="O1846" t="b">
        <v>0</v>
      </c>
      <c r="P1846">
        <v>20</v>
      </c>
      <c r="Q1846" t="b">
        <v>1</v>
      </c>
      <c r="R1846" t="s">
        <v>8274</v>
      </c>
    </row>
    <row r="1847" spans="1:18" ht="86.4" x14ac:dyDescent="0.55000000000000004">
      <c r="A1847">
        <v>1845</v>
      </c>
      <c r="B1847" s="3" t="s">
        <v>1846</v>
      </c>
      <c r="C1847" s="3" t="s">
        <v>5955</v>
      </c>
      <c r="D1847" s="10">
        <v>1000</v>
      </c>
      <c r="E1847" s="12">
        <v>1000</v>
      </c>
      <c r="F1847" s="14">
        <f>Table1[[#This Row],[pledged]]/Table1[[#This Row],[goal]]*100</f>
        <v>100</v>
      </c>
      <c r="G1847" t="s">
        <v>8218</v>
      </c>
      <c r="H1847" t="s">
        <v>8223</v>
      </c>
      <c r="I1847" t="s">
        <v>8245</v>
      </c>
      <c r="J1847">
        <v>1466139300</v>
      </c>
      <c r="K1847">
        <v>1464854398</v>
      </c>
      <c r="L1847">
        <f>Table1[[#This Row],[launched_at]]/86400</f>
        <v>16954.333310185186</v>
      </c>
      <c r="M1847" s="5" t="str">
        <f>TEXT(Table1[[#This Row],[div/86400]],"yyyy/mm/dd")</f>
        <v>1946/06/01</v>
      </c>
      <c r="N1847" s="5">
        <f>Table1[[#This Row],[change to date]]+DATE(1970,1,1)</f>
        <v>42523</v>
      </c>
      <c r="O1847" t="b">
        <v>0</v>
      </c>
      <c r="P1847">
        <v>19</v>
      </c>
      <c r="Q1847" t="b">
        <v>1</v>
      </c>
      <c r="R1847" t="s">
        <v>8274</v>
      </c>
    </row>
    <row r="1848" spans="1:18" ht="43.2" x14ac:dyDescent="0.55000000000000004">
      <c r="A1848">
        <v>1846</v>
      </c>
      <c r="B1848" s="3" t="s">
        <v>1847</v>
      </c>
      <c r="C1848" s="3" t="s">
        <v>5956</v>
      </c>
      <c r="D1848" s="10">
        <v>15000</v>
      </c>
      <c r="E1848" s="12">
        <v>20689</v>
      </c>
      <c r="F1848" s="14">
        <f>Table1[[#This Row],[pledged]]/Table1[[#This Row],[goal]]*100</f>
        <v>137.92666666666668</v>
      </c>
      <c r="G1848" t="s">
        <v>8218</v>
      </c>
      <c r="H1848" t="s">
        <v>8223</v>
      </c>
      <c r="I1848" t="s">
        <v>8245</v>
      </c>
      <c r="J1848">
        <v>1355585777</v>
      </c>
      <c r="K1848">
        <v>1352993777</v>
      </c>
      <c r="L1848">
        <f>Table1[[#This Row],[launched_at]]/86400</f>
        <v>15659.650196759259</v>
      </c>
      <c r="M1848" s="5" t="str">
        <f>TEXT(Table1[[#This Row],[div/86400]],"yyyy/mm/dd")</f>
        <v>1942/11/14</v>
      </c>
      <c r="N1848" s="5">
        <f>Table1[[#This Row],[change to date]]+DATE(1970,1,1)</f>
        <v>41228</v>
      </c>
      <c r="O1848" t="b">
        <v>0</v>
      </c>
      <c r="P1848">
        <v>209</v>
      </c>
      <c r="Q1848" t="b">
        <v>1</v>
      </c>
      <c r="R1848" t="s">
        <v>8274</v>
      </c>
    </row>
    <row r="1849" spans="1:18" ht="43.2" x14ac:dyDescent="0.55000000000000004">
      <c r="A1849">
        <v>1847</v>
      </c>
      <c r="B1849" s="3" t="s">
        <v>1848</v>
      </c>
      <c r="C1849" s="3" t="s">
        <v>5957</v>
      </c>
      <c r="D1849" s="10">
        <v>2500</v>
      </c>
      <c r="E1849" s="12">
        <v>3022</v>
      </c>
      <c r="F1849" s="14">
        <f>Table1[[#This Row],[pledged]]/Table1[[#This Row],[goal]]*100</f>
        <v>120.88000000000001</v>
      </c>
      <c r="G1849" t="s">
        <v>8218</v>
      </c>
      <c r="H1849" t="s">
        <v>8223</v>
      </c>
      <c r="I1849" t="s">
        <v>8245</v>
      </c>
      <c r="J1849">
        <v>1429594832</v>
      </c>
      <c r="K1849">
        <v>1427780432</v>
      </c>
      <c r="L1849">
        <f>Table1[[#This Row],[launched_at]]/86400</f>
        <v>16525.236481481483</v>
      </c>
      <c r="M1849" s="5" t="str">
        <f>TEXT(Table1[[#This Row],[div/86400]],"yyyy/mm/dd")</f>
        <v>1945/03/29</v>
      </c>
      <c r="N1849" s="5">
        <f>Table1[[#This Row],[change to date]]+DATE(1970,1,1)</f>
        <v>42094</v>
      </c>
      <c r="O1849" t="b">
        <v>0</v>
      </c>
      <c r="P1849">
        <v>38</v>
      </c>
      <c r="Q1849" t="b">
        <v>1</v>
      </c>
      <c r="R1849" t="s">
        <v>8274</v>
      </c>
    </row>
    <row r="1850" spans="1:18" ht="43.2" x14ac:dyDescent="0.55000000000000004">
      <c r="A1850">
        <v>1848</v>
      </c>
      <c r="B1850" s="3" t="s">
        <v>1849</v>
      </c>
      <c r="C1850" s="3" t="s">
        <v>5958</v>
      </c>
      <c r="D1850" s="10">
        <v>3000</v>
      </c>
      <c r="E1850" s="12">
        <v>3221</v>
      </c>
      <c r="F1850" s="14">
        <f>Table1[[#This Row],[pledged]]/Table1[[#This Row],[goal]]*100</f>
        <v>107.36666666666667</v>
      </c>
      <c r="G1850" t="s">
        <v>8218</v>
      </c>
      <c r="H1850" t="s">
        <v>8223</v>
      </c>
      <c r="I1850" t="s">
        <v>8245</v>
      </c>
      <c r="J1850">
        <v>1312095540</v>
      </c>
      <c r="K1850">
        <v>1306608888</v>
      </c>
      <c r="L1850">
        <f>Table1[[#This Row],[launched_at]]/86400</f>
        <v>15122.788055555555</v>
      </c>
      <c r="M1850" s="5" t="str">
        <f>TEXT(Table1[[#This Row],[div/86400]],"yyyy/mm/dd")</f>
        <v>1941/05/26</v>
      </c>
      <c r="N1850" s="5">
        <f>Table1[[#This Row],[change to date]]+DATE(1970,1,1)</f>
        <v>40691</v>
      </c>
      <c r="O1850" t="b">
        <v>0</v>
      </c>
      <c r="P1850">
        <v>24</v>
      </c>
      <c r="Q1850" t="b">
        <v>1</v>
      </c>
      <c r="R1850" t="s">
        <v>8274</v>
      </c>
    </row>
    <row r="1851" spans="1:18" ht="28.8" x14ac:dyDescent="0.55000000000000004">
      <c r="A1851">
        <v>1849</v>
      </c>
      <c r="B1851" s="3" t="s">
        <v>1850</v>
      </c>
      <c r="C1851" s="3" t="s">
        <v>5959</v>
      </c>
      <c r="D1851" s="10">
        <v>300</v>
      </c>
      <c r="E1851" s="12">
        <v>301</v>
      </c>
      <c r="F1851" s="14">
        <f>Table1[[#This Row],[pledged]]/Table1[[#This Row],[goal]]*100</f>
        <v>100.33333333333334</v>
      </c>
      <c r="G1851" t="s">
        <v>8218</v>
      </c>
      <c r="H1851" t="s">
        <v>8223</v>
      </c>
      <c r="I1851" t="s">
        <v>8245</v>
      </c>
      <c r="J1851">
        <v>1350505059</v>
      </c>
      <c r="K1851">
        <v>1347913059</v>
      </c>
      <c r="L1851">
        <f>Table1[[#This Row],[launched_at]]/86400</f>
        <v>15600.845590277779</v>
      </c>
      <c r="M1851" s="5" t="str">
        <f>TEXT(Table1[[#This Row],[div/86400]],"yyyy/mm/dd")</f>
        <v>1942/09/16</v>
      </c>
      <c r="N1851" s="5">
        <f>Table1[[#This Row],[change to date]]+DATE(1970,1,1)</f>
        <v>41169</v>
      </c>
      <c r="O1851" t="b">
        <v>0</v>
      </c>
      <c r="P1851">
        <v>8</v>
      </c>
      <c r="Q1851" t="b">
        <v>1</v>
      </c>
      <c r="R1851" t="s">
        <v>8274</v>
      </c>
    </row>
    <row r="1852" spans="1:18" ht="43.2" x14ac:dyDescent="0.55000000000000004">
      <c r="A1852">
        <v>1850</v>
      </c>
      <c r="B1852" s="3" t="s">
        <v>1851</v>
      </c>
      <c r="C1852" s="3" t="s">
        <v>5960</v>
      </c>
      <c r="D1852" s="10">
        <v>9000</v>
      </c>
      <c r="E1852" s="12">
        <v>9137</v>
      </c>
      <c r="F1852" s="14">
        <f>Table1[[#This Row],[pledged]]/Table1[[#This Row],[goal]]*100</f>
        <v>101.52222222222223</v>
      </c>
      <c r="G1852" t="s">
        <v>8218</v>
      </c>
      <c r="H1852" t="s">
        <v>8223</v>
      </c>
      <c r="I1852" t="s">
        <v>8245</v>
      </c>
      <c r="J1852">
        <v>1405033300</v>
      </c>
      <c r="K1852">
        <v>1402441300</v>
      </c>
      <c r="L1852">
        <f>Table1[[#This Row],[launched_at]]/86400</f>
        <v>16231.959490740741</v>
      </c>
      <c r="M1852" s="5" t="str">
        <f>TEXT(Table1[[#This Row],[div/86400]],"yyyy/mm/dd")</f>
        <v>1944/06/08</v>
      </c>
      <c r="N1852" s="5">
        <f>Table1[[#This Row],[change to date]]+DATE(1970,1,1)</f>
        <v>41800</v>
      </c>
      <c r="O1852" t="b">
        <v>0</v>
      </c>
      <c r="P1852">
        <v>179</v>
      </c>
      <c r="Q1852" t="b">
        <v>1</v>
      </c>
      <c r="R1852" t="s">
        <v>8274</v>
      </c>
    </row>
    <row r="1853" spans="1:18" ht="43.2" x14ac:dyDescent="0.55000000000000004">
      <c r="A1853">
        <v>1851</v>
      </c>
      <c r="B1853" s="3" t="s">
        <v>1852</v>
      </c>
      <c r="C1853" s="3" t="s">
        <v>5961</v>
      </c>
      <c r="D1853" s="10">
        <v>1300</v>
      </c>
      <c r="E1853" s="12">
        <v>1301</v>
      </c>
      <c r="F1853" s="14">
        <f>Table1[[#This Row],[pledged]]/Table1[[#This Row],[goal]]*100</f>
        <v>100.07692307692308</v>
      </c>
      <c r="G1853" t="s">
        <v>8218</v>
      </c>
      <c r="H1853" t="s">
        <v>8223</v>
      </c>
      <c r="I1853" t="s">
        <v>8245</v>
      </c>
      <c r="J1853">
        <v>1406509200</v>
      </c>
      <c r="K1853">
        <v>1404769538</v>
      </c>
      <c r="L1853">
        <f>Table1[[#This Row],[launched_at]]/86400</f>
        <v>16258.906689814814</v>
      </c>
      <c r="M1853" s="5" t="str">
        <f>TEXT(Table1[[#This Row],[div/86400]],"yyyy/mm/dd")</f>
        <v>1944/07/05</v>
      </c>
      <c r="N1853" s="5">
        <f>Table1[[#This Row],[change to date]]+DATE(1970,1,1)</f>
        <v>41827</v>
      </c>
      <c r="O1853" t="b">
        <v>0</v>
      </c>
      <c r="P1853">
        <v>26</v>
      </c>
      <c r="Q1853" t="b">
        <v>1</v>
      </c>
      <c r="R1853" t="s">
        <v>8274</v>
      </c>
    </row>
    <row r="1854" spans="1:18" ht="43.2" x14ac:dyDescent="0.55000000000000004">
      <c r="A1854">
        <v>1852</v>
      </c>
      <c r="B1854" s="3" t="s">
        <v>1853</v>
      </c>
      <c r="C1854" s="3" t="s">
        <v>5962</v>
      </c>
      <c r="D1854" s="10">
        <v>15000</v>
      </c>
      <c r="E1854" s="12">
        <v>17545</v>
      </c>
      <c r="F1854" s="14">
        <f>Table1[[#This Row],[pledged]]/Table1[[#This Row],[goal]]*100</f>
        <v>116.96666666666667</v>
      </c>
      <c r="G1854" t="s">
        <v>8218</v>
      </c>
      <c r="H1854" t="s">
        <v>8223</v>
      </c>
      <c r="I1854" t="s">
        <v>8245</v>
      </c>
      <c r="J1854">
        <v>1429920000</v>
      </c>
      <c r="K1854">
        <v>1426703452</v>
      </c>
      <c r="L1854">
        <f>Table1[[#This Row],[launched_at]]/86400</f>
        <v>16512.771435185186</v>
      </c>
      <c r="M1854" s="5" t="str">
        <f>TEXT(Table1[[#This Row],[div/86400]],"yyyy/mm/dd")</f>
        <v>1945/03/16</v>
      </c>
      <c r="N1854" s="5">
        <f>Table1[[#This Row],[change to date]]+DATE(1970,1,1)</f>
        <v>42081</v>
      </c>
      <c r="O1854" t="b">
        <v>0</v>
      </c>
      <c r="P1854">
        <v>131</v>
      </c>
      <c r="Q1854" t="b">
        <v>1</v>
      </c>
      <c r="R1854" t="s">
        <v>8274</v>
      </c>
    </row>
    <row r="1855" spans="1:18" ht="43.2" x14ac:dyDescent="0.55000000000000004">
      <c r="A1855">
        <v>1853</v>
      </c>
      <c r="B1855" s="3" t="s">
        <v>1854</v>
      </c>
      <c r="C1855" s="3" t="s">
        <v>5963</v>
      </c>
      <c r="D1855" s="10">
        <v>800</v>
      </c>
      <c r="E1855" s="12">
        <v>815</v>
      </c>
      <c r="F1855" s="14">
        <f>Table1[[#This Row],[pledged]]/Table1[[#This Row],[goal]]*100</f>
        <v>101.875</v>
      </c>
      <c r="G1855" t="s">
        <v>8218</v>
      </c>
      <c r="H1855" t="s">
        <v>8223</v>
      </c>
      <c r="I1855" t="s">
        <v>8245</v>
      </c>
      <c r="J1855">
        <v>1352860017</v>
      </c>
      <c r="K1855">
        <v>1348536417</v>
      </c>
      <c r="L1855">
        <f>Table1[[#This Row],[launched_at]]/86400</f>
        <v>15608.060381944444</v>
      </c>
      <c r="M1855" s="5" t="str">
        <f>TEXT(Table1[[#This Row],[div/86400]],"yyyy/mm/dd")</f>
        <v>1942/09/24</v>
      </c>
      <c r="N1855" s="5">
        <f>Table1[[#This Row],[change to date]]+DATE(1970,1,1)</f>
        <v>41177</v>
      </c>
      <c r="O1855" t="b">
        <v>0</v>
      </c>
      <c r="P1855">
        <v>14</v>
      </c>
      <c r="Q1855" t="b">
        <v>1</v>
      </c>
      <c r="R1855" t="s">
        <v>8274</v>
      </c>
    </row>
    <row r="1856" spans="1:18" ht="43.2" x14ac:dyDescent="0.55000000000000004">
      <c r="A1856">
        <v>1854</v>
      </c>
      <c r="B1856" s="3" t="s">
        <v>1855</v>
      </c>
      <c r="C1856" s="3" t="s">
        <v>5964</v>
      </c>
      <c r="D1856" s="10">
        <v>15000</v>
      </c>
      <c r="E1856" s="12">
        <v>15318.55</v>
      </c>
      <c r="F1856" s="14">
        <f>Table1[[#This Row],[pledged]]/Table1[[#This Row],[goal]]*100</f>
        <v>102.12366666666665</v>
      </c>
      <c r="G1856" t="s">
        <v>8218</v>
      </c>
      <c r="H1856" t="s">
        <v>8223</v>
      </c>
      <c r="I1856" t="s">
        <v>8245</v>
      </c>
      <c r="J1856">
        <v>1369355437</v>
      </c>
      <c r="K1856">
        <v>1366763437</v>
      </c>
      <c r="L1856">
        <f>Table1[[#This Row],[launched_at]]/86400</f>
        <v>15819.021261574075</v>
      </c>
      <c r="M1856" s="5" t="str">
        <f>TEXT(Table1[[#This Row],[div/86400]],"yyyy/mm/dd")</f>
        <v>1943/04/23</v>
      </c>
      <c r="N1856" s="5">
        <f>Table1[[#This Row],[change to date]]+DATE(1970,1,1)</f>
        <v>41388</v>
      </c>
      <c r="O1856" t="b">
        <v>0</v>
      </c>
      <c r="P1856">
        <v>174</v>
      </c>
      <c r="Q1856" t="b">
        <v>1</v>
      </c>
      <c r="R1856" t="s">
        <v>8274</v>
      </c>
    </row>
    <row r="1857" spans="1:18" ht="43.2" x14ac:dyDescent="0.55000000000000004">
      <c r="A1857">
        <v>1855</v>
      </c>
      <c r="B1857" s="3" t="s">
        <v>1856</v>
      </c>
      <c r="C1857" s="3" t="s">
        <v>5965</v>
      </c>
      <c r="D1857" s="10">
        <v>8750</v>
      </c>
      <c r="E1857" s="12">
        <v>13480.16</v>
      </c>
      <c r="F1857" s="14">
        <f>Table1[[#This Row],[pledged]]/Table1[[#This Row],[goal]]*100</f>
        <v>154.05897142857143</v>
      </c>
      <c r="G1857" t="s">
        <v>8218</v>
      </c>
      <c r="H1857" t="s">
        <v>8228</v>
      </c>
      <c r="I1857" t="s">
        <v>8250</v>
      </c>
      <c r="J1857">
        <v>1389012940</v>
      </c>
      <c r="K1857">
        <v>1385124940</v>
      </c>
      <c r="L1857">
        <f>Table1[[#This Row],[launched_at]]/86400</f>
        <v>16031.538657407407</v>
      </c>
      <c r="M1857" s="5" t="str">
        <f>TEXT(Table1[[#This Row],[div/86400]],"yyyy/mm/dd")</f>
        <v>1943/11/21</v>
      </c>
      <c r="N1857" s="5">
        <f>Table1[[#This Row],[change to date]]+DATE(1970,1,1)</f>
        <v>41600</v>
      </c>
      <c r="O1857" t="b">
        <v>0</v>
      </c>
      <c r="P1857">
        <v>191</v>
      </c>
      <c r="Q1857" t="b">
        <v>1</v>
      </c>
      <c r="R1857" t="s">
        <v>8274</v>
      </c>
    </row>
    <row r="1858" spans="1:18" ht="43.2" x14ac:dyDescent="0.55000000000000004">
      <c r="A1858">
        <v>1856</v>
      </c>
      <c r="B1858" s="3" t="s">
        <v>1857</v>
      </c>
      <c r="C1858" s="3" t="s">
        <v>5966</v>
      </c>
      <c r="D1858" s="10">
        <v>2000</v>
      </c>
      <c r="E1858" s="12">
        <v>2025</v>
      </c>
      <c r="F1858" s="14">
        <f>Table1[[#This Row],[pledged]]/Table1[[#This Row],[goal]]*100</f>
        <v>101.25</v>
      </c>
      <c r="G1858" t="s">
        <v>8218</v>
      </c>
      <c r="H1858" t="s">
        <v>8223</v>
      </c>
      <c r="I1858" t="s">
        <v>8245</v>
      </c>
      <c r="J1858">
        <v>1405715472</v>
      </c>
      <c r="K1858">
        <v>1403901072</v>
      </c>
      <c r="L1858">
        <f>Table1[[#This Row],[launched_at]]/86400</f>
        <v>16248.855</v>
      </c>
      <c r="M1858" s="5" t="str">
        <f>TEXT(Table1[[#This Row],[div/86400]],"yyyy/mm/dd")</f>
        <v>1944/06/25</v>
      </c>
      <c r="N1858" s="5">
        <f>Table1[[#This Row],[change to date]]+DATE(1970,1,1)</f>
        <v>41817</v>
      </c>
      <c r="O1858" t="b">
        <v>0</v>
      </c>
      <c r="P1858">
        <v>38</v>
      </c>
      <c r="Q1858" t="b">
        <v>1</v>
      </c>
      <c r="R1858" t="s">
        <v>8274</v>
      </c>
    </row>
    <row r="1859" spans="1:18" ht="43.2" x14ac:dyDescent="0.55000000000000004">
      <c r="A1859">
        <v>1857</v>
      </c>
      <c r="B1859" s="3" t="s">
        <v>1858</v>
      </c>
      <c r="C1859" s="3" t="s">
        <v>5967</v>
      </c>
      <c r="D1859" s="10">
        <v>3000</v>
      </c>
      <c r="E1859" s="12">
        <v>3000</v>
      </c>
      <c r="F1859" s="14">
        <f>Table1[[#This Row],[pledged]]/Table1[[#This Row],[goal]]*100</f>
        <v>100</v>
      </c>
      <c r="G1859" t="s">
        <v>8218</v>
      </c>
      <c r="H1859" t="s">
        <v>8223</v>
      </c>
      <c r="I1859" t="s">
        <v>8245</v>
      </c>
      <c r="J1859">
        <v>1410546413</v>
      </c>
      <c r="K1859">
        <v>1407954413</v>
      </c>
      <c r="L1859">
        <f>Table1[[#This Row],[launched_at]]/86400</f>
        <v>16295.768668981482</v>
      </c>
      <c r="M1859" s="5" t="str">
        <f>TEXT(Table1[[#This Row],[div/86400]],"yyyy/mm/dd")</f>
        <v>1944/08/11</v>
      </c>
      <c r="N1859" s="5">
        <f>Table1[[#This Row],[change to date]]+DATE(1970,1,1)</f>
        <v>41864</v>
      </c>
      <c r="O1859" t="b">
        <v>0</v>
      </c>
      <c r="P1859">
        <v>22</v>
      </c>
      <c r="Q1859" t="b">
        <v>1</v>
      </c>
      <c r="R1859" t="s">
        <v>8274</v>
      </c>
    </row>
    <row r="1860" spans="1:18" ht="43.2" x14ac:dyDescent="0.55000000000000004">
      <c r="A1860">
        <v>1858</v>
      </c>
      <c r="B1860" s="3" t="s">
        <v>1859</v>
      </c>
      <c r="C1860" s="3" t="s">
        <v>5968</v>
      </c>
      <c r="D1860" s="10">
        <v>5555.55</v>
      </c>
      <c r="E1860" s="12">
        <v>6041.55</v>
      </c>
      <c r="F1860" s="14">
        <f>Table1[[#This Row],[pledged]]/Table1[[#This Row],[goal]]*100</f>
        <v>108.74800874800874</v>
      </c>
      <c r="G1860" t="s">
        <v>8218</v>
      </c>
      <c r="H1860" t="s">
        <v>8223</v>
      </c>
      <c r="I1860" t="s">
        <v>8245</v>
      </c>
      <c r="J1860">
        <v>1324014521</v>
      </c>
      <c r="K1860">
        <v>1318826921</v>
      </c>
      <c r="L1860">
        <f>Table1[[#This Row],[launched_at]]/86400</f>
        <v>15264.200474537038</v>
      </c>
      <c r="M1860" s="5" t="str">
        <f>TEXT(Table1[[#This Row],[div/86400]],"yyyy/mm/dd")</f>
        <v>1941/10/15</v>
      </c>
      <c r="N1860" s="5">
        <f>Table1[[#This Row],[change to date]]+DATE(1970,1,1)</f>
        <v>40833</v>
      </c>
      <c r="O1860" t="b">
        <v>0</v>
      </c>
      <c r="P1860">
        <v>149</v>
      </c>
      <c r="Q1860" t="b">
        <v>1</v>
      </c>
      <c r="R1860" t="s">
        <v>8274</v>
      </c>
    </row>
    <row r="1861" spans="1:18" x14ac:dyDescent="0.55000000000000004">
      <c r="A1861">
        <v>1859</v>
      </c>
      <c r="B1861" s="3" t="s">
        <v>1860</v>
      </c>
      <c r="C1861" s="3" t="s">
        <v>5969</v>
      </c>
      <c r="D1861" s="10">
        <v>3000</v>
      </c>
      <c r="E1861" s="12">
        <v>3955</v>
      </c>
      <c r="F1861" s="14">
        <f>Table1[[#This Row],[pledged]]/Table1[[#This Row],[goal]]*100</f>
        <v>131.83333333333334</v>
      </c>
      <c r="G1861" t="s">
        <v>8218</v>
      </c>
      <c r="H1861" t="s">
        <v>8223</v>
      </c>
      <c r="I1861" t="s">
        <v>8245</v>
      </c>
      <c r="J1861">
        <v>1316716129</v>
      </c>
      <c r="K1861">
        <v>1314124129</v>
      </c>
      <c r="L1861">
        <f>Table1[[#This Row],[launched_at]]/86400</f>
        <v>15209.770011574074</v>
      </c>
      <c r="M1861" s="5" t="str">
        <f>TEXT(Table1[[#This Row],[div/86400]],"yyyy/mm/dd")</f>
        <v>1941/08/21</v>
      </c>
      <c r="N1861" s="5">
        <f>Table1[[#This Row],[change to date]]+DATE(1970,1,1)</f>
        <v>40778</v>
      </c>
      <c r="O1861" t="b">
        <v>0</v>
      </c>
      <c r="P1861">
        <v>56</v>
      </c>
      <c r="Q1861" t="b">
        <v>1</v>
      </c>
      <c r="R1861" t="s">
        <v>8274</v>
      </c>
    </row>
    <row r="1862" spans="1:18" ht="28.8" x14ac:dyDescent="0.55000000000000004">
      <c r="A1862">
        <v>1860</v>
      </c>
      <c r="B1862" s="3" t="s">
        <v>1861</v>
      </c>
      <c r="C1862" s="3" t="s">
        <v>5970</v>
      </c>
      <c r="D1862" s="10">
        <v>750</v>
      </c>
      <c r="E1862" s="12">
        <v>1001</v>
      </c>
      <c r="F1862" s="14">
        <f>Table1[[#This Row],[pledged]]/Table1[[#This Row],[goal]]*100</f>
        <v>133.46666666666667</v>
      </c>
      <c r="G1862" t="s">
        <v>8218</v>
      </c>
      <c r="H1862" t="s">
        <v>8223</v>
      </c>
      <c r="I1862" t="s">
        <v>8245</v>
      </c>
      <c r="J1862">
        <v>1391706084</v>
      </c>
      <c r="K1862">
        <v>1389891684</v>
      </c>
      <c r="L1862">
        <f>Table1[[#This Row],[launched_at]]/86400</f>
        <v>16086.709305555556</v>
      </c>
      <c r="M1862" s="5" t="str">
        <f>TEXT(Table1[[#This Row],[div/86400]],"yyyy/mm/dd")</f>
        <v>1944/01/15</v>
      </c>
      <c r="N1862" s="5">
        <f>Table1[[#This Row],[change to date]]+DATE(1970,1,1)</f>
        <v>41655</v>
      </c>
      <c r="O1862" t="b">
        <v>0</v>
      </c>
      <c r="P1862">
        <v>19</v>
      </c>
      <c r="Q1862" t="b">
        <v>1</v>
      </c>
      <c r="R1862" t="s">
        <v>8274</v>
      </c>
    </row>
    <row r="1863" spans="1:18" ht="43.2" x14ac:dyDescent="0.55000000000000004">
      <c r="A1863">
        <v>1861</v>
      </c>
      <c r="B1863" s="3" t="s">
        <v>1862</v>
      </c>
      <c r="C1863" s="3" t="s">
        <v>5971</v>
      </c>
      <c r="D1863" s="10">
        <v>250000</v>
      </c>
      <c r="E1863" s="12">
        <v>0</v>
      </c>
      <c r="F1863" s="14">
        <f>Table1[[#This Row],[pledged]]/Table1[[#This Row],[goal]]*100</f>
        <v>0</v>
      </c>
      <c r="G1863" t="s">
        <v>8220</v>
      </c>
      <c r="H1863" t="s">
        <v>8224</v>
      </c>
      <c r="I1863" t="s">
        <v>8246</v>
      </c>
      <c r="J1863">
        <v>1422256341</v>
      </c>
      <c r="K1863">
        <v>1419664341</v>
      </c>
      <c r="L1863">
        <f>Table1[[#This Row],[launched_at]]/86400</f>
        <v>16431.300243055557</v>
      </c>
      <c r="M1863" s="5" t="str">
        <f>TEXT(Table1[[#This Row],[div/86400]],"yyyy/mm/dd")</f>
        <v>1944/12/25</v>
      </c>
      <c r="N1863" s="5">
        <f>Table1[[#This Row],[change to date]]+DATE(1970,1,1)</f>
        <v>42000</v>
      </c>
      <c r="O1863" t="b">
        <v>0</v>
      </c>
      <c r="P1863">
        <v>0</v>
      </c>
      <c r="Q1863" t="b">
        <v>0</v>
      </c>
      <c r="R1863" t="s">
        <v>8281</v>
      </c>
    </row>
    <row r="1864" spans="1:18" ht="43.2" x14ac:dyDescent="0.55000000000000004">
      <c r="A1864">
        <v>1862</v>
      </c>
      <c r="B1864" s="3" t="s">
        <v>1863</v>
      </c>
      <c r="C1864" s="3" t="s">
        <v>5972</v>
      </c>
      <c r="D1864" s="10">
        <v>18000</v>
      </c>
      <c r="E1864" s="12">
        <v>1455</v>
      </c>
      <c r="F1864" s="14">
        <f>Table1[[#This Row],[pledged]]/Table1[[#This Row],[goal]]*100</f>
        <v>8.0833333333333321</v>
      </c>
      <c r="G1864" t="s">
        <v>8220</v>
      </c>
      <c r="H1864" t="s">
        <v>8223</v>
      </c>
      <c r="I1864" t="s">
        <v>8245</v>
      </c>
      <c r="J1864">
        <v>1488958200</v>
      </c>
      <c r="K1864">
        <v>1484912974</v>
      </c>
      <c r="L1864">
        <f>Table1[[#This Row],[launched_at]]/86400</f>
        <v>17186.492754629631</v>
      </c>
      <c r="M1864" s="5" t="str">
        <f>TEXT(Table1[[#This Row],[div/86400]],"yyyy/mm/dd")</f>
        <v>1947/01/19</v>
      </c>
      <c r="N1864" s="5">
        <f>Table1[[#This Row],[change to date]]+DATE(1970,1,1)</f>
        <v>42755</v>
      </c>
      <c r="O1864" t="b">
        <v>0</v>
      </c>
      <c r="P1864">
        <v>16</v>
      </c>
      <c r="Q1864" t="b">
        <v>0</v>
      </c>
      <c r="R1864" t="s">
        <v>8281</v>
      </c>
    </row>
    <row r="1865" spans="1:18" ht="28.8" x14ac:dyDescent="0.55000000000000004">
      <c r="A1865">
        <v>1863</v>
      </c>
      <c r="B1865" s="3" t="s">
        <v>1864</v>
      </c>
      <c r="C1865" s="3" t="s">
        <v>5973</v>
      </c>
      <c r="D1865" s="10">
        <v>2500</v>
      </c>
      <c r="E1865" s="12">
        <v>10</v>
      </c>
      <c r="F1865" s="14">
        <f>Table1[[#This Row],[pledged]]/Table1[[#This Row],[goal]]*100</f>
        <v>0.4</v>
      </c>
      <c r="G1865" t="s">
        <v>8220</v>
      </c>
      <c r="H1865" t="s">
        <v>8223</v>
      </c>
      <c r="I1865" t="s">
        <v>8245</v>
      </c>
      <c r="J1865">
        <v>1402600085</v>
      </c>
      <c r="K1865">
        <v>1400008085</v>
      </c>
      <c r="L1865">
        <f>Table1[[#This Row],[launched_at]]/86400</f>
        <v>16203.797280092593</v>
      </c>
      <c r="M1865" s="5" t="str">
        <f>TEXT(Table1[[#This Row],[div/86400]],"yyyy/mm/dd")</f>
        <v>1944/05/11</v>
      </c>
      <c r="N1865" s="5">
        <f>Table1[[#This Row],[change to date]]+DATE(1970,1,1)</f>
        <v>41772</v>
      </c>
      <c r="O1865" t="b">
        <v>0</v>
      </c>
      <c r="P1865">
        <v>2</v>
      </c>
      <c r="Q1865" t="b">
        <v>0</v>
      </c>
      <c r="R1865" t="s">
        <v>8281</v>
      </c>
    </row>
    <row r="1866" spans="1:18" ht="43.2" x14ac:dyDescent="0.55000000000000004">
      <c r="A1866">
        <v>1864</v>
      </c>
      <c r="B1866" s="3" t="s">
        <v>1865</v>
      </c>
      <c r="C1866" s="3" t="s">
        <v>5974</v>
      </c>
      <c r="D1866" s="10">
        <v>6500</v>
      </c>
      <c r="E1866" s="12">
        <v>2788</v>
      </c>
      <c r="F1866" s="14">
        <f>Table1[[#This Row],[pledged]]/Table1[[#This Row],[goal]]*100</f>
        <v>42.892307692307689</v>
      </c>
      <c r="G1866" t="s">
        <v>8220</v>
      </c>
      <c r="H1866" t="s">
        <v>8223</v>
      </c>
      <c r="I1866" t="s">
        <v>8245</v>
      </c>
      <c r="J1866">
        <v>1399223500</v>
      </c>
      <c r="K1866">
        <v>1396631500</v>
      </c>
      <c r="L1866">
        <f>Table1[[#This Row],[launched_at]]/86400</f>
        <v>16164.716435185184</v>
      </c>
      <c r="M1866" s="5" t="str">
        <f>TEXT(Table1[[#This Row],[div/86400]],"yyyy/mm/dd")</f>
        <v>1944/04/02</v>
      </c>
      <c r="N1866" s="5">
        <f>Table1[[#This Row],[change to date]]+DATE(1970,1,1)</f>
        <v>41733</v>
      </c>
      <c r="O1866" t="b">
        <v>0</v>
      </c>
      <c r="P1866">
        <v>48</v>
      </c>
      <c r="Q1866" t="b">
        <v>0</v>
      </c>
      <c r="R1866" t="s">
        <v>8281</v>
      </c>
    </row>
    <row r="1867" spans="1:18" ht="43.2" x14ac:dyDescent="0.55000000000000004">
      <c r="A1867">
        <v>1865</v>
      </c>
      <c r="B1867" s="3" t="s">
        <v>1866</v>
      </c>
      <c r="C1867" s="3" t="s">
        <v>5975</v>
      </c>
      <c r="D1867" s="10">
        <v>110000</v>
      </c>
      <c r="E1867" s="12">
        <v>4</v>
      </c>
      <c r="F1867" s="14">
        <f>Table1[[#This Row],[pledged]]/Table1[[#This Row],[goal]]*100</f>
        <v>3.6363636363636364E-3</v>
      </c>
      <c r="G1867" t="s">
        <v>8220</v>
      </c>
      <c r="H1867" t="s">
        <v>8224</v>
      </c>
      <c r="I1867" t="s">
        <v>8246</v>
      </c>
      <c r="J1867">
        <v>1478425747</v>
      </c>
      <c r="K1867">
        <v>1475398147</v>
      </c>
      <c r="L1867">
        <f>Table1[[#This Row],[launched_at]]/86400</f>
        <v>17076.367442129631</v>
      </c>
      <c r="M1867" s="5" t="str">
        <f>TEXT(Table1[[#This Row],[div/86400]],"yyyy/mm/dd")</f>
        <v>1946/10/01</v>
      </c>
      <c r="N1867" s="5">
        <f>Table1[[#This Row],[change to date]]+DATE(1970,1,1)</f>
        <v>42645</v>
      </c>
      <c r="O1867" t="b">
        <v>0</v>
      </c>
      <c r="P1867">
        <v>2</v>
      </c>
      <c r="Q1867" t="b">
        <v>0</v>
      </c>
      <c r="R1867" t="s">
        <v>8281</v>
      </c>
    </row>
    <row r="1868" spans="1:18" ht="43.2" x14ac:dyDescent="0.55000000000000004">
      <c r="A1868">
        <v>1866</v>
      </c>
      <c r="B1868" s="3" t="s">
        <v>1867</v>
      </c>
      <c r="C1868" s="3" t="s">
        <v>5976</v>
      </c>
      <c r="D1868" s="10">
        <v>25000</v>
      </c>
      <c r="E1868" s="12">
        <v>125</v>
      </c>
      <c r="F1868" s="14">
        <f>Table1[[#This Row],[pledged]]/Table1[[#This Row],[goal]]*100</f>
        <v>0.5</v>
      </c>
      <c r="G1868" t="s">
        <v>8220</v>
      </c>
      <c r="H1868" t="s">
        <v>8223</v>
      </c>
      <c r="I1868" t="s">
        <v>8245</v>
      </c>
      <c r="J1868">
        <v>1488340800</v>
      </c>
      <c r="K1868">
        <v>1483768497</v>
      </c>
      <c r="L1868">
        <f>Table1[[#This Row],[launched_at]]/86400</f>
        <v>17173.246493055554</v>
      </c>
      <c r="M1868" s="5" t="str">
        <f>TEXT(Table1[[#This Row],[div/86400]],"yyyy/mm/dd")</f>
        <v>1947/01/06</v>
      </c>
      <c r="N1868" s="5">
        <f>Table1[[#This Row],[change to date]]+DATE(1970,1,1)</f>
        <v>42742</v>
      </c>
      <c r="O1868" t="b">
        <v>0</v>
      </c>
      <c r="P1868">
        <v>2</v>
      </c>
      <c r="Q1868" t="b">
        <v>0</v>
      </c>
      <c r="R1868" t="s">
        <v>8281</v>
      </c>
    </row>
    <row r="1869" spans="1:18" ht="43.2" x14ac:dyDescent="0.55000000000000004">
      <c r="A1869">
        <v>1867</v>
      </c>
      <c r="B1869" s="3" t="s">
        <v>1868</v>
      </c>
      <c r="C1869" s="3" t="s">
        <v>5977</v>
      </c>
      <c r="D1869" s="10">
        <v>20000</v>
      </c>
      <c r="E1869" s="12">
        <v>10</v>
      </c>
      <c r="F1869" s="14">
        <f>Table1[[#This Row],[pledged]]/Table1[[#This Row],[goal]]*100</f>
        <v>0.05</v>
      </c>
      <c r="G1869" t="s">
        <v>8220</v>
      </c>
      <c r="H1869" t="s">
        <v>8223</v>
      </c>
      <c r="I1869" t="s">
        <v>8245</v>
      </c>
      <c r="J1869">
        <v>1478383912</v>
      </c>
      <c r="K1869">
        <v>1475791912</v>
      </c>
      <c r="L1869">
        <f>Table1[[#This Row],[launched_at]]/86400</f>
        <v>17080.924907407407</v>
      </c>
      <c r="M1869" s="5" t="str">
        <f>TEXT(Table1[[#This Row],[div/86400]],"yyyy/mm/dd")</f>
        <v>1946/10/05</v>
      </c>
      <c r="N1869" s="5">
        <f>Table1[[#This Row],[change to date]]+DATE(1970,1,1)</f>
        <v>42649</v>
      </c>
      <c r="O1869" t="b">
        <v>0</v>
      </c>
      <c r="P1869">
        <v>1</v>
      </c>
      <c r="Q1869" t="b">
        <v>0</v>
      </c>
      <c r="R1869" t="s">
        <v>8281</v>
      </c>
    </row>
    <row r="1870" spans="1:18" ht="43.2" x14ac:dyDescent="0.55000000000000004">
      <c r="A1870">
        <v>1868</v>
      </c>
      <c r="B1870" s="3" t="s">
        <v>1869</v>
      </c>
      <c r="C1870" s="3" t="s">
        <v>5978</v>
      </c>
      <c r="D1870" s="10">
        <v>25000</v>
      </c>
      <c r="E1870" s="12">
        <v>1217</v>
      </c>
      <c r="F1870" s="14">
        <f>Table1[[#This Row],[pledged]]/Table1[[#This Row],[goal]]*100</f>
        <v>4.8680000000000003</v>
      </c>
      <c r="G1870" t="s">
        <v>8220</v>
      </c>
      <c r="H1870" t="s">
        <v>8223</v>
      </c>
      <c r="I1870" t="s">
        <v>8245</v>
      </c>
      <c r="J1870">
        <v>1450166340</v>
      </c>
      <c r="K1870">
        <v>1448044925</v>
      </c>
      <c r="L1870">
        <f>Table1[[#This Row],[launched_at]]/86400</f>
        <v>16759.779224537036</v>
      </c>
      <c r="M1870" s="5" t="str">
        <f>TEXT(Table1[[#This Row],[div/86400]],"yyyy/mm/dd")</f>
        <v>1945/11/18</v>
      </c>
      <c r="N1870" s="5">
        <f>Table1[[#This Row],[change to date]]+DATE(1970,1,1)</f>
        <v>42328</v>
      </c>
      <c r="O1870" t="b">
        <v>0</v>
      </c>
      <c r="P1870">
        <v>17</v>
      </c>
      <c r="Q1870" t="b">
        <v>0</v>
      </c>
      <c r="R1870" t="s">
        <v>8281</v>
      </c>
    </row>
    <row r="1871" spans="1:18" ht="43.2" x14ac:dyDescent="0.55000000000000004">
      <c r="A1871">
        <v>1869</v>
      </c>
      <c r="B1871" s="3" t="s">
        <v>1870</v>
      </c>
      <c r="C1871" s="3" t="s">
        <v>5979</v>
      </c>
      <c r="D1871" s="10">
        <v>10000</v>
      </c>
      <c r="E1871" s="12">
        <v>0</v>
      </c>
      <c r="F1871" s="14">
        <f>Table1[[#This Row],[pledged]]/Table1[[#This Row],[goal]]*100</f>
        <v>0</v>
      </c>
      <c r="G1871" t="s">
        <v>8220</v>
      </c>
      <c r="H1871" t="s">
        <v>8223</v>
      </c>
      <c r="I1871" t="s">
        <v>8245</v>
      </c>
      <c r="J1871">
        <v>1483488249</v>
      </c>
      <c r="K1871">
        <v>1480896249</v>
      </c>
      <c r="L1871">
        <f>Table1[[#This Row],[launched_at]]/86400</f>
        <v>17140.002881944445</v>
      </c>
      <c r="M1871" s="5" t="str">
        <f>TEXT(Table1[[#This Row],[div/86400]],"yyyy/mm/dd")</f>
        <v>1946/12/04</v>
      </c>
      <c r="N1871" s="5">
        <f>Table1[[#This Row],[change to date]]+DATE(1970,1,1)</f>
        <v>42709</v>
      </c>
      <c r="O1871" t="b">
        <v>0</v>
      </c>
      <c r="P1871">
        <v>0</v>
      </c>
      <c r="Q1871" t="b">
        <v>0</v>
      </c>
      <c r="R1871" t="s">
        <v>8281</v>
      </c>
    </row>
    <row r="1872" spans="1:18" ht="43.2" x14ac:dyDescent="0.55000000000000004">
      <c r="A1872">
        <v>1870</v>
      </c>
      <c r="B1872" s="3" t="s">
        <v>1871</v>
      </c>
      <c r="C1872" s="3" t="s">
        <v>5980</v>
      </c>
      <c r="D1872" s="10">
        <v>3500</v>
      </c>
      <c r="E1872" s="12">
        <v>361</v>
      </c>
      <c r="F1872" s="14">
        <f>Table1[[#This Row],[pledged]]/Table1[[#This Row],[goal]]*100</f>
        <v>10.314285714285715</v>
      </c>
      <c r="G1872" t="s">
        <v>8220</v>
      </c>
      <c r="H1872" t="s">
        <v>8223</v>
      </c>
      <c r="I1872" t="s">
        <v>8245</v>
      </c>
      <c r="J1872">
        <v>1454213820</v>
      </c>
      <c r="K1872">
        <v>1451723535</v>
      </c>
      <c r="L1872">
        <f>Table1[[#This Row],[launched_at]]/86400</f>
        <v>16802.355729166666</v>
      </c>
      <c r="M1872" s="5" t="str">
        <f>TEXT(Table1[[#This Row],[div/86400]],"yyyy/mm/dd")</f>
        <v>1945/12/31</v>
      </c>
      <c r="N1872" s="5">
        <f>Table1[[#This Row],[change to date]]+DATE(1970,1,1)</f>
        <v>42371</v>
      </c>
      <c r="O1872" t="b">
        <v>0</v>
      </c>
      <c r="P1872">
        <v>11</v>
      </c>
      <c r="Q1872" t="b">
        <v>0</v>
      </c>
      <c r="R1872" t="s">
        <v>8281</v>
      </c>
    </row>
    <row r="1873" spans="1:18" ht="43.2" x14ac:dyDescent="0.55000000000000004">
      <c r="A1873">
        <v>1871</v>
      </c>
      <c r="B1873" s="3" t="s">
        <v>1872</v>
      </c>
      <c r="C1873" s="3" t="s">
        <v>5981</v>
      </c>
      <c r="D1873" s="10">
        <v>6500</v>
      </c>
      <c r="E1873" s="12">
        <v>4666</v>
      </c>
      <c r="F1873" s="14">
        <f>Table1[[#This Row],[pledged]]/Table1[[#This Row],[goal]]*100</f>
        <v>71.784615384615378</v>
      </c>
      <c r="G1873" t="s">
        <v>8220</v>
      </c>
      <c r="H1873" t="s">
        <v>8223</v>
      </c>
      <c r="I1873" t="s">
        <v>8245</v>
      </c>
      <c r="J1873">
        <v>1416512901</v>
      </c>
      <c r="K1873">
        <v>1413053301</v>
      </c>
      <c r="L1873">
        <f>Table1[[#This Row],[launched_at]]/86400</f>
        <v>16354.783576388889</v>
      </c>
      <c r="M1873" s="5" t="str">
        <f>TEXT(Table1[[#This Row],[div/86400]],"yyyy/mm/dd")</f>
        <v>1944/10/09</v>
      </c>
      <c r="N1873" s="5">
        <f>Table1[[#This Row],[change to date]]+DATE(1970,1,1)</f>
        <v>41923</v>
      </c>
      <c r="O1873" t="b">
        <v>0</v>
      </c>
      <c r="P1873">
        <v>95</v>
      </c>
      <c r="Q1873" t="b">
        <v>0</v>
      </c>
      <c r="R1873" t="s">
        <v>8281</v>
      </c>
    </row>
    <row r="1874" spans="1:18" ht="43.2" x14ac:dyDescent="0.55000000000000004">
      <c r="A1874">
        <v>1872</v>
      </c>
      <c r="B1874" s="3" t="s">
        <v>1873</v>
      </c>
      <c r="C1874" s="3" t="s">
        <v>5982</v>
      </c>
      <c r="D1874" s="10">
        <v>20000</v>
      </c>
      <c r="E1874" s="12">
        <v>212</v>
      </c>
      <c r="F1874" s="14">
        <f>Table1[[#This Row],[pledged]]/Table1[[#This Row],[goal]]*100</f>
        <v>1.06</v>
      </c>
      <c r="G1874" t="s">
        <v>8220</v>
      </c>
      <c r="H1874" t="s">
        <v>8223</v>
      </c>
      <c r="I1874" t="s">
        <v>8245</v>
      </c>
      <c r="J1874">
        <v>1435633602</v>
      </c>
      <c r="K1874">
        <v>1433041602</v>
      </c>
      <c r="L1874">
        <f>Table1[[#This Row],[launched_at]]/86400</f>
        <v>16586.129652777778</v>
      </c>
      <c r="M1874" s="5" t="str">
        <f>TEXT(Table1[[#This Row],[div/86400]],"yyyy/mm/dd")</f>
        <v>1945/05/29</v>
      </c>
      <c r="N1874" s="5">
        <f>Table1[[#This Row],[change to date]]+DATE(1970,1,1)</f>
        <v>42155</v>
      </c>
      <c r="O1874" t="b">
        <v>0</v>
      </c>
      <c r="P1874">
        <v>13</v>
      </c>
      <c r="Q1874" t="b">
        <v>0</v>
      </c>
      <c r="R1874" t="s">
        <v>8281</v>
      </c>
    </row>
    <row r="1875" spans="1:18" ht="43.2" x14ac:dyDescent="0.55000000000000004">
      <c r="A1875">
        <v>1873</v>
      </c>
      <c r="B1875" s="3" t="s">
        <v>1874</v>
      </c>
      <c r="C1875" s="3" t="s">
        <v>5983</v>
      </c>
      <c r="D1875" s="10">
        <v>8000</v>
      </c>
      <c r="E1875" s="12">
        <v>36</v>
      </c>
      <c r="F1875" s="14">
        <f>Table1[[#This Row],[pledged]]/Table1[[#This Row],[goal]]*100</f>
        <v>0.44999999999999996</v>
      </c>
      <c r="G1875" t="s">
        <v>8220</v>
      </c>
      <c r="H1875" t="s">
        <v>8228</v>
      </c>
      <c r="I1875" t="s">
        <v>8250</v>
      </c>
      <c r="J1875">
        <v>1436373900</v>
      </c>
      <c r="K1875">
        <v>1433861210</v>
      </c>
      <c r="L1875">
        <f>Table1[[#This Row],[launched_at]]/86400</f>
        <v>16595.615856481483</v>
      </c>
      <c r="M1875" s="5" t="str">
        <f>TEXT(Table1[[#This Row],[div/86400]],"yyyy/mm/dd")</f>
        <v>1945/06/07</v>
      </c>
      <c r="N1875" s="5">
        <f>Table1[[#This Row],[change to date]]+DATE(1970,1,1)</f>
        <v>42164</v>
      </c>
      <c r="O1875" t="b">
        <v>0</v>
      </c>
      <c r="P1875">
        <v>2</v>
      </c>
      <c r="Q1875" t="b">
        <v>0</v>
      </c>
      <c r="R1875" t="s">
        <v>8281</v>
      </c>
    </row>
    <row r="1876" spans="1:18" ht="43.2" x14ac:dyDescent="0.55000000000000004">
      <c r="A1876">
        <v>1874</v>
      </c>
      <c r="B1876" s="3" t="s">
        <v>1875</v>
      </c>
      <c r="C1876" s="3" t="s">
        <v>5984</v>
      </c>
      <c r="D1876" s="10">
        <v>160000</v>
      </c>
      <c r="E1876" s="12">
        <v>26</v>
      </c>
      <c r="F1876" s="14">
        <f>Table1[[#This Row],[pledged]]/Table1[[#This Row],[goal]]*100</f>
        <v>1.6250000000000001E-2</v>
      </c>
      <c r="G1876" t="s">
        <v>8220</v>
      </c>
      <c r="H1876" t="s">
        <v>8223</v>
      </c>
      <c r="I1876" t="s">
        <v>8245</v>
      </c>
      <c r="J1876">
        <v>1467155733</v>
      </c>
      <c r="K1876">
        <v>1465427733</v>
      </c>
      <c r="L1876">
        <f>Table1[[#This Row],[launched_at]]/86400</f>
        <v>16960.969131944443</v>
      </c>
      <c r="M1876" s="5" t="str">
        <f>TEXT(Table1[[#This Row],[div/86400]],"yyyy/mm/dd")</f>
        <v>1946/06/07</v>
      </c>
      <c r="N1876" s="5">
        <f>Table1[[#This Row],[change to date]]+DATE(1970,1,1)</f>
        <v>42529</v>
      </c>
      <c r="O1876" t="b">
        <v>0</v>
      </c>
      <c r="P1876">
        <v>2</v>
      </c>
      <c r="Q1876" t="b">
        <v>0</v>
      </c>
      <c r="R1876" t="s">
        <v>8281</v>
      </c>
    </row>
    <row r="1877" spans="1:18" ht="28.8" x14ac:dyDescent="0.55000000000000004">
      <c r="A1877">
        <v>1875</v>
      </c>
      <c r="B1877" s="3" t="s">
        <v>1876</v>
      </c>
      <c r="C1877" s="3" t="s">
        <v>5985</v>
      </c>
      <c r="D1877" s="10">
        <v>10000</v>
      </c>
      <c r="E1877" s="12">
        <v>51</v>
      </c>
      <c r="F1877" s="14">
        <f>Table1[[#This Row],[pledged]]/Table1[[#This Row],[goal]]*100</f>
        <v>0.51</v>
      </c>
      <c r="G1877" t="s">
        <v>8220</v>
      </c>
      <c r="H1877" t="s">
        <v>8223</v>
      </c>
      <c r="I1877" t="s">
        <v>8245</v>
      </c>
      <c r="J1877">
        <v>1470519308</v>
      </c>
      <c r="K1877">
        <v>1465335308</v>
      </c>
      <c r="L1877">
        <f>Table1[[#This Row],[launched_at]]/86400</f>
        <v>16959.899398148147</v>
      </c>
      <c r="M1877" s="5" t="str">
        <f>TEXT(Table1[[#This Row],[div/86400]],"yyyy/mm/dd")</f>
        <v>1946/06/06</v>
      </c>
      <c r="N1877" s="5">
        <f>Table1[[#This Row],[change to date]]+DATE(1970,1,1)</f>
        <v>42528</v>
      </c>
      <c r="O1877" t="b">
        <v>0</v>
      </c>
      <c r="P1877">
        <v>3</v>
      </c>
      <c r="Q1877" t="b">
        <v>0</v>
      </c>
      <c r="R1877" t="s">
        <v>8281</v>
      </c>
    </row>
    <row r="1878" spans="1:18" ht="43.2" x14ac:dyDescent="0.55000000000000004">
      <c r="A1878">
        <v>1876</v>
      </c>
      <c r="B1878" s="3" t="s">
        <v>1877</v>
      </c>
      <c r="C1878" s="3" t="s">
        <v>5986</v>
      </c>
      <c r="D1878" s="10">
        <v>280</v>
      </c>
      <c r="E1878" s="12">
        <v>0</v>
      </c>
      <c r="F1878" s="14">
        <f>Table1[[#This Row],[pledged]]/Table1[[#This Row],[goal]]*100</f>
        <v>0</v>
      </c>
      <c r="G1878" t="s">
        <v>8220</v>
      </c>
      <c r="H1878" t="s">
        <v>8225</v>
      </c>
      <c r="I1878" t="s">
        <v>8247</v>
      </c>
      <c r="J1878">
        <v>1402901405</v>
      </c>
      <c r="K1878">
        <v>1400309405</v>
      </c>
      <c r="L1878">
        <f>Table1[[#This Row],[launched_at]]/86400</f>
        <v>16207.284780092592</v>
      </c>
      <c r="M1878" s="5" t="str">
        <f>TEXT(Table1[[#This Row],[div/86400]],"yyyy/mm/dd")</f>
        <v>1944/05/15</v>
      </c>
      <c r="N1878" s="5">
        <f>Table1[[#This Row],[change to date]]+DATE(1970,1,1)</f>
        <v>41776</v>
      </c>
      <c r="O1878" t="b">
        <v>0</v>
      </c>
      <c r="P1878">
        <v>0</v>
      </c>
      <c r="Q1878" t="b">
        <v>0</v>
      </c>
      <c r="R1878" t="s">
        <v>8281</v>
      </c>
    </row>
    <row r="1879" spans="1:18" ht="28.8" x14ac:dyDescent="0.55000000000000004">
      <c r="A1879">
        <v>1877</v>
      </c>
      <c r="B1879" s="3" t="s">
        <v>1878</v>
      </c>
      <c r="C1879" s="3" t="s">
        <v>5987</v>
      </c>
      <c r="D1879" s="10">
        <v>60</v>
      </c>
      <c r="E1879" s="12">
        <v>0</v>
      </c>
      <c r="F1879" s="14">
        <f>Table1[[#This Row],[pledged]]/Table1[[#This Row],[goal]]*100</f>
        <v>0</v>
      </c>
      <c r="G1879" t="s">
        <v>8220</v>
      </c>
      <c r="H1879" t="s">
        <v>8223</v>
      </c>
      <c r="I1879" t="s">
        <v>8245</v>
      </c>
      <c r="J1879">
        <v>1425170525</v>
      </c>
      <c r="K1879">
        <v>1422664925</v>
      </c>
      <c r="L1879">
        <f>Table1[[#This Row],[launched_at]]/86400</f>
        <v>16466.029224537036</v>
      </c>
      <c r="M1879" s="5" t="str">
        <f>TEXT(Table1[[#This Row],[div/86400]],"yyyy/mm/dd")</f>
        <v>1945/01/29</v>
      </c>
      <c r="N1879" s="5">
        <f>Table1[[#This Row],[change to date]]+DATE(1970,1,1)</f>
        <v>42035</v>
      </c>
      <c r="O1879" t="b">
        <v>0</v>
      </c>
      <c r="P1879">
        <v>0</v>
      </c>
      <c r="Q1879" t="b">
        <v>0</v>
      </c>
      <c r="R1879" t="s">
        <v>8281</v>
      </c>
    </row>
    <row r="1880" spans="1:18" ht="43.2" x14ac:dyDescent="0.55000000000000004">
      <c r="A1880">
        <v>1878</v>
      </c>
      <c r="B1880" s="3" t="s">
        <v>1879</v>
      </c>
      <c r="C1880" s="3" t="s">
        <v>5988</v>
      </c>
      <c r="D1880" s="10">
        <v>8000</v>
      </c>
      <c r="E1880" s="12">
        <v>0</v>
      </c>
      <c r="F1880" s="14">
        <f>Table1[[#This Row],[pledged]]/Table1[[#This Row],[goal]]*100</f>
        <v>0</v>
      </c>
      <c r="G1880" t="s">
        <v>8220</v>
      </c>
      <c r="H1880" t="s">
        <v>8225</v>
      </c>
      <c r="I1880" t="s">
        <v>8247</v>
      </c>
      <c r="J1880">
        <v>1402618355</v>
      </c>
      <c r="K1880">
        <v>1400026355</v>
      </c>
      <c r="L1880">
        <f>Table1[[#This Row],[launched_at]]/86400</f>
        <v>16204.008738425926</v>
      </c>
      <c r="M1880" s="5" t="str">
        <f>TEXT(Table1[[#This Row],[div/86400]],"yyyy/mm/dd")</f>
        <v>1944/05/12</v>
      </c>
      <c r="N1880" s="5">
        <f>Table1[[#This Row],[change to date]]+DATE(1970,1,1)</f>
        <v>41773</v>
      </c>
      <c r="O1880" t="b">
        <v>0</v>
      </c>
      <c r="P1880">
        <v>0</v>
      </c>
      <c r="Q1880" t="b">
        <v>0</v>
      </c>
      <c r="R1880" t="s">
        <v>8281</v>
      </c>
    </row>
    <row r="1881" spans="1:18" ht="43.2" x14ac:dyDescent="0.55000000000000004">
      <c r="A1881">
        <v>1879</v>
      </c>
      <c r="B1881" s="3" t="s">
        <v>1880</v>
      </c>
      <c r="C1881" s="3" t="s">
        <v>5989</v>
      </c>
      <c r="D1881" s="10">
        <v>5000</v>
      </c>
      <c r="E1881" s="12">
        <v>6</v>
      </c>
      <c r="F1881" s="14">
        <f>Table1[[#This Row],[pledged]]/Table1[[#This Row],[goal]]*100</f>
        <v>0.12</v>
      </c>
      <c r="G1881" t="s">
        <v>8220</v>
      </c>
      <c r="H1881" t="s">
        <v>8226</v>
      </c>
      <c r="I1881" t="s">
        <v>8248</v>
      </c>
      <c r="J1881">
        <v>1457966129</v>
      </c>
      <c r="K1881">
        <v>1455377729</v>
      </c>
      <c r="L1881">
        <f>Table1[[#This Row],[launched_at]]/86400</f>
        <v>16844.649641203705</v>
      </c>
      <c r="M1881" s="5" t="str">
        <f>TEXT(Table1[[#This Row],[div/86400]],"yyyy/mm/dd")</f>
        <v>1946/02/11</v>
      </c>
      <c r="N1881" s="5">
        <f>Table1[[#This Row],[change to date]]+DATE(1970,1,1)</f>
        <v>42413</v>
      </c>
      <c r="O1881" t="b">
        <v>0</v>
      </c>
      <c r="P1881">
        <v>2</v>
      </c>
      <c r="Q1881" t="b">
        <v>0</v>
      </c>
      <c r="R1881" t="s">
        <v>8281</v>
      </c>
    </row>
    <row r="1882" spans="1:18" ht="28.8" x14ac:dyDescent="0.55000000000000004">
      <c r="A1882">
        <v>1880</v>
      </c>
      <c r="B1882" s="3" t="s">
        <v>1881</v>
      </c>
      <c r="C1882" s="3" t="s">
        <v>5990</v>
      </c>
      <c r="D1882" s="10">
        <v>5000</v>
      </c>
      <c r="E1882" s="12">
        <v>1004</v>
      </c>
      <c r="F1882" s="14">
        <f>Table1[[#This Row],[pledged]]/Table1[[#This Row],[goal]]*100</f>
        <v>20.080000000000002</v>
      </c>
      <c r="G1882" t="s">
        <v>8220</v>
      </c>
      <c r="H1882" t="s">
        <v>8224</v>
      </c>
      <c r="I1882" t="s">
        <v>8246</v>
      </c>
      <c r="J1882">
        <v>1459341380</v>
      </c>
      <c r="K1882">
        <v>1456839380</v>
      </c>
      <c r="L1882">
        <f>Table1[[#This Row],[launched_at]]/86400</f>
        <v>16861.566898148147</v>
      </c>
      <c r="M1882" s="5" t="str">
        <f>TEXT(Table1[[#This Row],[div/86400]],"yyyy/mm/dd")</f>
        <v>1946/02/28</v>
      </c>
      <c r="N1882" s="5">
        <f>Table1[[#This Row],[change to date]]+DATE(1970,1,1)</f>
        <v>42430</v>
      </c>
      <c r="O1882" t="b">
        <v>0</v>
      </c>
      <c r="P1882">
        <v>24</v>
      </c>
      <c r="Q1882" t="b">
        <v>0</v>
      </c>
      <c r="R1882" t="s">
        <v>8281</v>
      </c>
    </row>
    <row r="1883" spans="1:18" ht="28.8" x14ac:dyDescent="0.55000000000000004">
      <c r="A1883">
        <v>1881</v>
      </c>
      <c r="B1883" s="3" t="s">
        <v>1882</v>
      </c>
      <c r="C1883" s="3" t="s">
        <v>5991</v>
      </c>
      <c r="D1883" s="10">
        <v>2000</v>
      </c>
      <c r="E1883" s="12">
        <v>3453.69</v>
      </c>
      <c r="F1883" s="14">
        <f>Table1[[#This Row],[pledged]]/Table1[[#This Row],[goal]]*100</f>
        <v>172.68449999999999</v>
      </c>
      <c r="G1883" t="s">
        <v>8218</v>
      </c>
      <c r="H1883" t="s">
        <v>8223</v>
      </c>
      <c r="I1883" t="s">
        <v>8245</v>
      </c>
      <c r="J1883">
        <v>1425955189</v>
      </c>
      <c r="K1883">
        <v>1423366789</v>
      </c>
      <c r="L1883">
        <f>Table1[[#This Row],[launched_at]]/86400</f>
        <v>16474.152650462962</v>
      </c>
      <c r="M1883" s="5" t="str">
        <f>TEXT(Table1[[#This Row],[div/86400]],"yyyy/mm/dd")</f>
        <v>1945/02/06</v>
      </c>
      <c r="N1883" s="5">
        <f>Table1[[#This Row],[change to date]]+DATE(1970,1,1)</f>
        <v>42043</v>
      </c>
      <c r="O1883" t="b">
        <v>0</v>
      </c>
      <c r="P1883">
        <v>70</v>
      </c>
      <c r="Q1883" t="b">
        <v>1</v>
      </c>
      <c r="R1883" t="s">
        <v>8277</v>
      </c>
    </row>
    <row r="1884" spans="1:18" ht="43.2" x14ac:dyDescent="0.55000000000000004">
      <c r="A1884">
        <v>1882</v>
      </c>
      <c r="B1884" s="3" t="s">
        <v>1883</v>
      </c>
      <c r="C1884" s="3" t="s">
        <v>5992</v>
      </c>
      <c r="D1884" s="10">
        <v>3350</v>
      </c>
      <c r="E1884" s="12">
        <v>3380</v>
      </c>
      <c r="F1884" s="14">
        <f>Table1[[#This Row],[pledged]]/Table1[[#This Row],[goal]]*100</f>
        <v>100.8955223880597</v>
      </c>
      <c r="G1884" t="s">
        <v>8218</v>
      </c>
      <c r="H1884" t="s">
        <v>8223</v>
      </c>
      <c r="I1884" t="s">
        <v>8245</v>
      </c>
      <c r="J1884">
        <v>1341964080</v>
      </c>
      <c r="K1884">
        <v>1339109212</v>
      </c>
      <c r="L1884">
        <f>Table1[[#This Row],[launched_at]]/86400</f>
        <v>15498.949212962963</v>
      </c>
      <c r="M1884" s="5" t="str">
        <f>TEXT(Table1[[#This Row],[div/86400]],"yyyy/mm/dd")</f>
        <v>1942/06/06</v>
      </c>
      <c r="N1884" s="5">
        <f>Table1[[#This Row],[change to date]]+DATE(1970,1,1)</f>
        <v>41067</v>
      </c>
      <c r="O1884" t="b">
        <v>0</v>
      </c>
      <c r="P1884">
        <v>81</v>
      </c>
      <c r="Q1884" t="b">
        <v>1</v>
      </c>
      <c r="R1884" t="s">
        <v>8277</v>
      </c>
    </row>
    <row r="1885" spans="1:18" ht="43.2" x14ac:dyDescent="0.55000000000000004">
      <c r="A1885">
        <v>1883</v>
      </c>
      <c r="B1885" s="3" t="s">
        <v>1884</v>
      </c>
      <c r="C1885" s="3" t="s">
        <v>5993</v>
      </c>
      <c r="D1885" s="10">
        <v>999</v>
      </c>
      <c r="E1885" s="12">
        <v>1047</v>
      </c>
      <c r="F1885" s="14">
        <f>Table1[[#This Row],[pledged]]/Table1[[#This Row],[goal]]*100</f>
        <v>104.8048048048048</v>
      </c>
      <c r="G1885" t="s">
        <v>8218</v>
      </c>
      <c r="H1885" t="s">
        <v>8223</v>
      </c>
      <c r="I1885" t="s">
        <v>8245</v>
      </c>
      <c r="J1885">
        <v>1333921508</v>
      </c>
      <c r="K1885">
        <v>1331333108</v>
      </c>
      <c r="L1885">
        <f>Table1[[#This Row],[launched_at]]/86400</f>
        <v>15408.948009259258</v>
      </c>
      <c r="M1885" s="5" t="str">
        <f>TEXT(Table1[[#This Row],[div/86400]],"yyyy/mm/dd")</f>
        <v>1942/03/08</v>
      </c>
      <c r="N1885" s="5">
        <f>Table1[[#This Row],[change to date]]+DATE(1970,1,1)</f>
        <v>40977</v>
      </c>
      <c r="O1885" t="b">
        <v>0</v>
      </c>
      <c r="P1885">
        <v>32</v>
      </c>
      <c r="Q1885" t="b">
        <v>1</v>
      </c>
      <c r="R1885" t="s">
        <v>8277</v>
      </c>
    </row>
    <row r="1886" spans="1:18" ht="43.2" x14ac:dyDescent="0.55000000000000004">
      <c r="A1886">
        <v>1884</v>
      </c>
      <c r="B1886" s="3" t="s">
        <v>1885</v>
      </c>
      <c r="C1886" s="3" t="s">
        <v>5994</v>
      </c>
      <c r="D1886" s="10">
        <v>1000</v>
      </c>
      <c r="E1886" s="12">
        <v>1351</v>
      </c>
      <c r="F1886" s="14">
        <f>Table1[[#This Row],[pledged]]/Table1[[#This Row],[goal]]*100</f>
        <v>135.1</v>
      </c>
      <c r="G1886" t="s">
        <v>8218</v>
      </c>
      <c r="H1886" t="s">
        <v>8223</v>
      </c>
      <c r="I1886" t="s">
        <v>8245</v>
      </c>
      <c r="J1886">
        <v>1354017600</v>
      </c>
      <c r="K1886">
        <v>1350967535</v>
      </c>
      <c r="L1886">
        <f>Table1[[#This Row],[launched_at]]/86400</f>
        <v>15636.198321759259</v>
      </c>
      <c r="M1886" s="5" t="str">
        <f>TEXT(Table1[[#This Row],[div/86400]],"yyyy/mm/dd")</f>
        <v>1942/10/22</v>
      </c>
      <c r="N1886" s="5">
        <f>Table1[[#This Row],[change to date]]+DATE(1970,1,1)</f>
        <v>41205</v>
      </c>
      <c r="O1886" t="b">
        <v>0</v>
      </c>
      <c r="P1886">
        <v>26</v>
      </c>
      <c r="Q1886" t="b">
        <v>1</v>
      </c>
      <c r="R1886" t="s">
        <v>8277</v>
      </c>
    </row>
    <row r="1887" spans="1:18" ht="43.2" x14ac:dyDescent="0.55000000000000004">
      <c r="A1887">
        <v>1885</v>
      </c>
      <c r="B1887" s="3" t="s">
        <v>1886</v>
      </c>
      <c r="C1887" s="3" t="s">
        <v>5995</v>
      </c>
      <c r="D1887" s="10">
        <v>4575</v>
      </c>
      <c r="E1887" s="12">
        <v>5322</v>
      </c>
      <c r="F1887" s="14">
        <f>Table1[[#This Row],[pledged]]/Table1[[#This Row],[goal]]*100</f>
        <v>116.32786885245903</v>
      </c>
      <c r="G1887" t="s">
        <v>8218</v>
      </c>
      <c r="H1887" t="s">
        <v>8223</v>
      </c>
      <c r="I1887" t="s">
        <v>8245</v>
      </c>
      <c r="J1887">
        <v>1344636000</v>
      </c>
      <c r="K1887">
        <v>1341800110</v>
      </c>
      <c r="L1887">
        <f>Table1[[#This Row],[launched_at]]/86400</f>
        <v>15530.093865740741</v>
      </c>
      <c r="M1887" s="5" t="str">
        <f>TEXT(Table1[[#This Row],[div/86400]],"yyyy/mm/dd")</f>
        <v>1942/07/08</v>
      </c>
      <c r="N1887" s="5">
        <f>Table1[[#This Row],[change to date]]+DATE(1970,1,1)</f>
        <v>41099</v>
      </c>
      <c r="O1887" t="b">
        <v>0</v>
      </c>
      <c r="P1887">
        <v>105</v>
      </c>
      <c r="Q1887" t="b">
        <v>1</v>
      </c>
      <c r="R1887" t="s">
        <v>8277</v>
      </c>
    </row>
    <row r="1888" spans="1:18" ht="43.2" x14ac:dyDescent="0.55000000000000004">
      <c r="A1888">
        <v>1886</v>
      </c>
      <c r="B1888" s="3" t="s">
        <v>1887</v>
      </c>
      <c r="C1888" s="3" t="s">
        <v>5996</v>
      </c>
      <c r="D1888" s="10">
        <v>1200</v>
      </c>
      <c r="E1888" s="12">
        <v>1225</v>
      </c>
      <c r="F1888" s="14">
        <f>Table1[[#This Row],[pledged]]/Table1[[#This Row],[goal]]*100</f>
        <v>102.08333333333333</v>
      </c>
      <c r="G1888" t="s">
        <v>8218</v>
      </c>
      <c r="H1888" t="s">
        <v>8223</v>
      </c>
      <c r="I1888" t="s">
        <v>8245</v>
      </c>
      <c r="J1888">
        <v>1415832338</v>
      </c>
      <c r="K1888">
        <v>1413236738</v>
      </c>
      <c r="L1888">
        <f>Table1[[#This Row],[launched_at]]/86400</f>
        <v>16356.906689814814</v>
      </c>
      <c r="M1888" s="5" t="str">
        <f>TEXT(Table1[[#This Row],[div/86400]],"yyyy/mm/dd")</f>
        <v>1944/10/11</v>
      </c>
      <c r="N1888" s="5">
        <f>Table1[[#This Row],[change to date]]+DATE(1970,1,1)</f>
        <v>41925</v>
      </c>
      <c r="O1888" t="b">
        <v>0</v>
      </c>
      <c r="P1888">
        <v>29</v>
      </c>
      <c r="Q1888" t="b">
        <v>1</v>
      </c>
      <c r="R1888" t="s">
        <v>8277</v>
      </c>
    </row>
    <row r="1889" spans="1:18" ht="43.2" x14ac:dyDescent="0.55000000000000004">
      <c r="A1889">
        <v>1887</v>
      </c>
      <c r="B1889" s="3" t="s">
        <v>1888</v>
      </c>
      <c r="C1889" s="3" t="s">
        <v>5997</v>
      </c>
      <c r="D1889" s="10">
        <v>3000</v>
      </c>
      <c r="E1889" s="12">
        <v>3335</v>
      </c>
      <c r="F1889" s="14">
        <f>Table1[[#This Row],[pledged]]/Table1[[#This Row],[goal]]*100</f>
        <v>111.16666666666666</v>
      </c>
      <c r="G1889" t="s">
        <v>8218</v>
      </c>
      <c r="H1889" t="s">
        <v>8226</v>
      </c>
      <c r="I1889" t="s">
        <v>8248</v>
      </c>
      <c r="J1889">
        <v>1449178200</v>
      </c>
      <c r="K1889">
        <v>1447614732</v>
      </c>
      <c r="L1889">
        <f>Table1[[#This Row],[launched_at]]/86400</f>
        <v>16754.800138888888</v>
      </c>
      <c r="M1889" s="5" t="str">
        <f>TEXT(Table1[[#This Row],[div/86400]],"yyyy/mm/dd")</f>
        <v>1945/11/13</v>
      </c>
      <c r="N1889" s="5">
        <f>Table1[[#This Row],[change to date]]+DATE(1970,1,1)</f>
        <v>42323</v>
      </c>
      <c r="O1889" t="b">
        <v>0</v>
      </c>
      <c r="P1889">
        <v>8</v>
      </c>
      <c r="Q1889" t="b">
        <v>1</v>
      </c>
      <c r="R1889" t="s">
        <v>8277</v>
      </c>
    </row>
    <row r="1890" spans="1:18" ht="43.2" x14ac:dyDescent="0.55000000000000004">
      <c r="A1890">
        <v>1888</v>
      </c>
      <c r="B1890" s="3" t="s">
        <v>1889</v>
      </c>
      <c r="C1890" s="3" t="s">
        <v>5998</v>
      </c>
      <c r="D1890" s="10">
        <v>2500</v>
      </c>
      <c r="E1890" s="12">
        <v>4152</v>
      </c>
      <c r="F1890" s="14">
        <f>Table1[[#This Row],[pledged]]/Table1[[#This Row],[goal]]*100</f>
        <v>166.08</v>
      </c>
      <c r="G1890" t="s">
        <v>8218</v>
      </c>
      <c r="H1890" t="s">
        <v>8223</v>
      </c>
      <c r="I1890" t="s">
        <v>8245</v>
      </c>
      <c r="J1890">
        <v>1275368340</v>
      </c>
      <c r="K1890">
        <v>1272692732</v>
      </c>
      <c r="L1890">
        <f>Table1[[#This Row],[launched_at]]/86400</f>
        <v>14730.239953703704</v>
      </c>
      <c r="M1890" s="5" t="str">
        <f>TEXT(Table1[[#This Row],[div/86400]],"yyyy/mm/dd")</f>
        <v>1940/04/29</v>
      </c>
      <c r="N1890" s="5">
        <f>Table1[[#This Row],[change to date]]+DATE(1970,1,1)</f>
        <v>40299</v>
      </c>
      <c r="O1890" t="b">
        <v>0</v>
      </c>
      <c r="P1890">
        <v>89</v>
      </c>
      <c r="Q1890" t="b">
        <v>1</v>
      </c>
      <c r="R1890" t="s">
        <v>8277</v>
      </c>
    </row>
    <row r="1891" spans="1:18" ht="43.2" x14ac:dyDescent="0.55000000000000004">
      <c r="A1891">
        <v>1889</v>
      </c>
      <c r="B1891" s="3" t="s">
        <v>1890</v>
      </c>
      <c r="C1891" s="3" t="s">
        <v>5999</v>
      </c>
      <c r="D1891" s="10">
        <v>2000</v>
      </c>
      <c r="E1891" s="12">
        <v>2132</v>
      </c>
      <c r="F1891" s="14">
        <f>Table1[[#This Row],[pledged]]/Table1[[#This Row],[goal]]*100</f>
        <v>106.60000000000001</v>
      </c>
      <c r="G1891" t="s">
        <v>8218</v>
      </c>
      <c r="H1891" t="s">
        <v>8223</v>
      </c>
      <c r="I1891" t="s">
        <v>8245</v>
      </c>
      <c r="J1891">
        <v>1363024946</v>
      </c>
      <c r="K1891">
        <v>1359140546</v>
      </c>
      <c r="L1891">
        <f>Table1[[#This Row],[launched_at]]/86400</f>
        <v>15730.793356481481</v>
      </c>
      <c r="M1891" s="5" t="str">
        <f>TEXT(Table1[[#This Row],[div/86400]],"yyyy/mm/dd")</f>
        <v>1943/01/24</v>
      </c>
      <c r="N1891" s="5">
        <f>Table1[[#This Row],[change to date]]+DATE(1970,1,1)</f>
        <v>41299</v>
      </c>
      <c r="O1891" t="b">
        <v>0</v>
      </c>
      <c r="P1891">
        <v>44</v>
      </c>
      <c r="Q1891" t="b">
        <v>1</v>
      </c>
      <c r="R1891" t="s">
        <v>8277</v>
      </c>
    </row>
    <row r="1892" spans="1:18" ht="43.2" x14ac:dyDescent="0.55000000000000004">
      <c r="A1892">
        <v>1890</v>
      </c>
      <c r="B1892" s="3" t="s">
        <v>1891</v>
      </c>
      <c r="C1892" s="3" t="s">
        <v>6000</v>
      </c>
      <c r="D1892" s="10">
        <v>12000</v>
      </c>
      <c r="E1892" s="12">
        <v>17350.13</v>
      </c>
      <c r="F1892" s="14">
        <f>Table1[[#This Row],[pledged]]/Table1[[#This Row],[goal]]*100</f>
        <v>144.58441666666667</v>
      </c>
      <c r="G1892" t="s">
        <v>8218</v>
      </c>
      <c r="H1892" t="s">
        <v>8223</v>
      </c>
      <c r="I1892" t="s">
        <v>8245</v>
      </c>
      <c r="J1892">
        <v>1355597528</v>
      </c>
      <c r="K1892">
        <v>1353005528</v>
      </c>
      <c r="L1892">
        <f>Table1[[#This Row],[launched_at]]/86400</f>
        <v>15659.786203703703</v>
      </c>
      <c r="M1892" s="5" t="str">
        <f>TEXT(Table1[[#This Row],[div/86400]],"yyyy/mm/dd")</f>
        <v>1942/11/14</v>
      </c>
      <c r="N1892" s="5">
        <f>Table1[[#This Row],[change to date]]+DATE(1970,1,1)</f>
        <v>41228</v>
      </c>
      <c r="O1892" t="b">
        <v>0</v>
      </c>
      <c r="P1892">
        <v>246</v>
      </c>
      <c r="Q1892" t="b">
        <v>1</v>
      </c>
      <c r="R1892" t="s">
        <v>8277</v>
      </c>
    </row>
    <row r="1893" spans="1:18" ht="43.2" x14ac:dyDescent="0.55000000000000004">
      <c r="A1893">
        <v>1891</v>
      </c>
      <c r="B1893" s="3" t="s">
        <v>1892</v>
      </c>
      <c r="C1893" s="3" t="s">
        <v>6001</v>
      </c>
      <c r="D1893" s="10">
        <v>10000</v>
      </c>
      <c r="E1893" s="12">
        <v>10555</v>
      </c>
      <c r="F1893" s="14">
        <f>Table1[[#This Row],[pledged]]/Table1[[#This Row],[goal]]*100</f>
        <v>105.55000000000001</v>
      </c>
      <c r="G1893" t="s">
        <v>8218</v>
      </c>
      <c r="H1893" t="s">
        <v>8223</v>
      </c>
      <c r="I1893" t="s">
        <v>8245</v>
      </c>
      <c r="J1893">
        <v>1279778400</v>
      </c>
      <c r="K1893">
        <v>1275851354</v>
      </c>
      <c r="L1893">
        <f>Table1[[#This Row],[launched_at]]/86400</f>
        <v>14766.798078703703</v>
      </c>
      <c r="M1893" s="5" t="str">
        <f>TEXT(Table1[[#This Row],[div/86400]],"yyyy/mm/dd")</f>
        <v>1940/06/04</v>
      </c>
      <c r="N1893" s="5">
        <f>Table1[[#This Row],[change to date]]+DATE(1970,1,1)</f>
        <v>40335</v>
      </c>
      <c r="O1893" t="b">
        <v>0</v>
      </c>
      <c r="P1893">
        <v>120</v>
      </c>
      <c r="Q1893" t="b">
        <v>1</v>
      </c>
      <c r="R1893" t="s">
        <v>8277</v>
      </c>
    </row>
    <row r="1894" spans="1:18" ht="28.8" x14ac:dyDescent="0.55000000000000004">
      <c r="A1894">
        <v>1892</v>
      </c>
      <c r="B1894" s="3" t="s">
        <v>1893</v>
      </c>
      <c r="C1894" s="3" t="s">
        <v>6002</v>
      </c>
      <c r="D1894" s="10">
        <v>500</v>
      </c>
      <c r="E1894" s="12">
        <v>683</v>
      </c>
      <c r="F1894" s="14">
        <f>Table1[[#This Row],[pledged]]/Table1[[#This Row],[goal]]*100</f>
        <v>136.60000000000002</v>
      </c>
      <c r="G1894" t="s">
        <v>8218</v>
      </c>
      <c r="H1894" t="s">
        <v>8223</v>
      </c>
      <c r="I1894" t="s">
        <v>8245</v>
      </c>
      <c r="J1894">
        <v>1307459881</v>
      </c>
      <c r="K1894">
        <v>1304867881</v>
      </c>
      <c r="L1894">
        <f>Table1[[#This Row],[launched_at]]/86400</f>
        <v>15102.637511574074</v>
      </c>
      <c r="M1894" s="5" t="str">
        <f>TEXT(Table1[[#This Row],[div/86400]],"yyyy/mm/dd")</f>
        <v>1941/05/06</v>
      </c>
      <c r="N1894" s="5">
        <f>Table1[[#This Row],[change to date]]+DATE(1970,1,1)</f>
        <v>40671</v>
      </c>
      <c r="O1894" t="b">
        <v>0</v>
      </c>
      <c r="P1894">
        <v>26</v>
      </c>
      <c r="Q1894" t="b">
        <v>1</v>
      </c>
      <c r="R1894" t="s">
        <v>8277</v>
      </c>
    </row>
    <row r="1895" spans="1:18" ht="43.2" x14ac:dyDescent="0.55000000000000004">
      <c r="A1895">
        <v>1893</v>
      </c>
      <c r="B1895" s="3" t="s">
        <v>1894</v>
      </c>
      <c r="C1895" s="3" t="s">
        <v>6003</v>
      </c>
      <c r="D1895" s="10">
        <v>2500</v>
      </c>
      <c r="E1895" s="12">
        <v>2600</v>
      </c>
      <c r="F1895" s="14">
        <f>Table1[[#This Row],[pledged]]/Table1[[#This Row],[goal]]*100</f>
        <v>104</v>
      </c>
      <c r="G1895" t="s">
        <v>8218</v>
      </c>
      <c r="H1895" t="s">
        <v>8223</v>
      </c>
      <c r="I1895" t="s">
        <v>8245</v>
      </c>
      <c r="J1895">
        <v>1302926340</v>
      </c>
      <c r="K1895">
        <v>1301524585</v>
      </c>
      <c r="L1895">
        <f>Table1[[#This Row],[launched_at]]/86400</f>
        <v>15063.941956018518</v>
      </c>
      <c r="M1895" s="5" t="str">
        <f>TEXT(Table1[[#This Row],[div/86400]],"yyyy/mm/dd")</f>
        <v>1941/03/28</v>
      </c>
      <c r="N1895" s="5">
        <f>Table1[[#This Row],[change to date]]+DATE(1970,1,1)</f>
        <v>40632</v>
      </c>
      <c r="O1895" t="b">
        <v>0</v>
      </c>
      <c r="P1895">
        <v>45</v>
      </c>
      <c r="Q1895" t="b">
        <v>1</v>
      </c>
      <c r="R1895" t="s">
        <v>8277</v>
      </c>
    </row>
    <row r="1896" spans="1:18" x14ac:dyDescent="0.55000000000000004">
      <c r="A1896">
        <v>1894</v>
      </c>
      <c r="B1896" s="3" t="s">
        <v>1895</v>
      </c>
      <c r="C1896" s="3" t="s">
        <v>6004</v>
      </c>
      <c r="D1896" s="10">
        <v>1000</v>
      </c>
      <c r="E1896" s="12">
        <v>1145</v>
      </c>
      <c r="F1896" s="14">
        <f>Table1[[#This Row],[pledged]]/Table1[[#This Row],[goal]]*100</f>
        <v>114.5</v>
      </c>
      <c r="G1896" t="s">
        <v>8218</v>
      </c>
      <c r="H1896" t="s">
        <v>8223</v>
      </c>
      <c r="I1896" t="s">
        <v>8245</v>
      </c>
      <c r="J1896">
        <v>1329082983</v>
      </c>
      <c r="K1896">
        <v>1326404583</v>
      </c>
      <c r="L1896">
        <f>Table1[[#This Row],[launched_at]]/86400</f>
        <v>15351.904895833333</v>
      </c>
      <c r="M1896" s="5" t="str">
        <f>TEXT(Table1[[#This Row],[div/86400]],"yyyy/mm/dd")</f>
        <v>1942/01/10</v>
      </c>
      <c r="N1896" s="5">
        <f>Table1[[#This Row],[change to date]]+DATE(1970,1,1)</f>
        <v>40920</v>
      </c>
      <c r="O1896" t="b">
        <v>0</v>
      </c>
      <c r="P1896">
        <v>20</v>
      </c>
      <c r="Q1896" t="b">
        <v>1</v>
      </c>
      <c r="R1896" t="s">
        <v>8277</v>
      </c>
    </row>
    <row r="1897" spans="1:18" ht="43.2" x14ac:dyDescent="0.55000000000000004">
      <c r="A1897">
        <v>1895</v>
      </c>
      <c r="B1897" s="3" t="s">
        <v>1896</v>
      </c>
      <c r="C1897" s="3" t="s">
        <v>6005</v>
      </c>
      <c r="D1897" s="10">
        <v>9072</v>
      </c>
      <c r="E1897" s="12">
        <v>9228</v>
      </c>
      <c r="F1897" s="14">
        <f>Table1[[#This Row],[pledged]]/Table1[[#This Row],[goal]]*100</f>
        <v>101.71957671957672</v>
      </c>
      <c r="G1897" t="s">
        <v>8218</v>
      </c>
      <c r="H1897" t="s">
        <v>8223</v>
      </c>
      <c r="I1897" t="s">
        <v>8245</v>
      </c>
      <c r="J1897">
        <v>1445363722</v>
      </c>
      <c r="K1897">
        <v>1442771722</v>
      </c>
      <c r="L1897">
        <f>Table1[[#This Row],[launched_at]]/86400</f>
        <v>16698.746782407408</v>
      </c>
      <c r="M1897" s="5" t="str">
        <f>TEXT(Table1[[#This Row],[div/86400]],"yyyy/mm/dd")</f>
        <v>1945/09/18</v>
      </c>
      <c r="N1897" s="5">
        <f>Table1[[#This Row],[change to date]]+DATE(1970,1,1)</f>
        <v>42267</v>
      </c>
      <c r="O1897" t="b">
        <v>0</v>
      </c>
      <c r="P1897">
        <v>47</v>
      </c>
      <c r="Q1897" t="b">
        <v>1</v>
      </c>
      <c r="R1897" t="s">
        <v>8277</v>
      </c>
    </row>
    <row r="1898" spans="1:18" ht="43.2" x14ac:dyDescent="0.55000000000000004">
      <c r="A1898">
        <v>1896</v>
      </c>
      <c r="B1898" s="3" t="s">
        <v>1897</v>
      </c>
      <c r="C1898" s="3" t="s">
        <v>6006</v>
      </c>
      <c r="D1898" s="10">
        <v>451</v>
      </c>
      <c r="E1898" s="12">
        <v>559</v>
      </c>
      <c r="F1898" s="14">
        <f>Table1[[#This Row],[pledged]]/Table1[[#This Row],[goal]]*100</f>
        <v>123.94678492239468</v>
      </c>
      <c r="G1898" t="s">
        <v>8218</v>
      </c>
      <c r="H1898" t="s">
        <v>8223</v>
      </c>
      <c r="I1898" t="s">
        <v>8245</v>
      </c>
      <c r="J1898">
        <v>1334250165</v>
      </c>
      <c r="K1898">
        <v>1331658165</v>
      </c>
      <c r="L1898">
        <f>Table1[[#This Row],[launched_at]]/86400</f>
        <v>15412.710243055555</v>
      </c>
      <c r="M1898" s="5" t="str">
        <f>TEXT(Table1[[#This Row],[div/86400]],"yyyy/mm/dd")</f>
        <v>1942/03/12</v>
      </c>
      <c r="N1898" s="5">
        <f>Table1[[#This Row],[change to date]]+DATE(1970,1,1)</f>
        <v>40981</v>
      </c>
      <c r="O1898" t="b">
        <v>0</v>
      </c>
      <c r="P1898">
        <v>13</v>
      </c>
      <c r="Q1898" t="b">
        <v>1</v>
      </c>
      <c r="R1898" t="s">
        <v>8277</v>
      </c>
    </row>
    <row r="1899" spans="1:18" ht="43.2" x14ac:dyDescent="0.55000000000000004">
      <c r="A1899">
        <v>1897</v>
      </c>
      <c r="B1899" s="3" t="s">
        <v>1898</v>
      </c>
      <c r="C1899" s="3" t="s">
        <v>6007</v>
      </c>
      <c r="D1899" s="10">
        <v>6350</v>
      </c>
      <c r="E1899" s="12">
        <v>6506</v>
      </c>
      <c r="F1899" s="14">
        <f>Table1[[#This Row],[pledged]]/Table1[[#This Row],[goal]]*100</f>
        <v>102.45669291338582</v>
      </c>
      <c r="G1899" t="s">
        <v>8218</v>
      </c>
      <c r="H1899" t="s">
        <v>8223</v>
      </c>
      <c r="I1899" t="s">
        <v>8245</v>
      </c>
      <c r="J1899">
        <v>1393966800</v>
      </c>
      <c r="K1899">
        <v>1392040806</v>
      </c>
      <c r="L1899">
        <f>Table1[[#This Row],[launched_at]]/86400</f>
        <v>16111.583402777778</v>
      </c>
      <c r="M1899" s="5" t="str">
        <f>TEXT(Table1[[#This Row],[div/86400]],"yyyy/mm/dd")</f>
        <v>1944/02/09</v>
      </c>
      <c r="N1899" s="5">
        <f>Table1[[#This Row],[change to date]]+DATE(1970,1,1)</f>
        <v>41680</v>
      </c>
      <c r="O1899" t="b">
        <v>0</v>
      </c>
      <c r="P1899">
        <v>183</v>
      </c>
      <c r="Q1899" t="b">
        <v>1</v>
      </c>
      <c r="R1899" t="s">
        <v>8277</v>
      </c>
    </row>
    <row r="1900" spans="1:18" ht="43.2" x14ac:dyDescent="0.55000000000000004">
      <c r="A1900">
        <v>1898</v>
      </c>
      <c r="B1900" s="3" t="s">
        <v>1899</v>
      </c>
      <c r="C1900" s="3" t="s">
        <v>6008</v>
      </c>
      <c r="D1900" s="10">
        <v>1000</v>
      </c>
      <c r="E1900" s="12">
        <v>1445</v>
      </c>
      <c r="F1900" s="14">
        <f>Table1[[#This Row],[pledged]]/Table1[[#This Row],[goal]]*100</f>
        <v>144.5</v>
      </c>
      <c r="G1900" t="s">
        <v>8218</v>
      </c>
      <c r="H1900" t="s">
        <v>8223</v>
      </c>
      <c r="I1900" t="s">
        <v>8245</v>
      </c>
      <c r="J1900">
        <v>1454349600</v>
      </c>
      <c r="K1900">
        <v>1451277473</v>
      </c>
      <c r="L1900">
        <f>Table1[[#This Row],[launched_at]]/86400</f>
        <v>16797.192974537036</v>
      </c>
      <c r="M1900" s="5" t="str">
        <f>TEXT(Table1[[#This Row],[div/86400]],"yyyy/mm/dd")</f>
        <v>1945/12/26</v>
      </c>
      <c r="N1900" s="5">
        <f>Table1[[#This Row],[change to date]]+DATE(1970,1,1)</f>
        <v>42366</v>
      </c>
      <c r="O1900" t="b">
        <v>0</v>
      </c>
      <c r="P1900">
        <v>21</v>
      </c>
      <c r="Q1900" t="b">
        <v>1</v>
      </c>
      <c r="R1900" t="s">
        <v>8277</v>
      </c>
    </row>
    <row r="1901" spans="1:18" ht="43.2" x14ac:dyDescent="0.55000000000000004">
      <c r="A1901">
        <v>1899</v>
      </c>
      <c r="B1901" s="3" t="s">
        <v>1900</v>
      </c>
      <c r="C1901" s="3" t="s">
        <v>6009</v>
      </c>
      <c r="D1901" s="10">
        <v>900</v>
      </c>
      <c r="E1901" s="12">
        <v>1200</v>
      </c>
      <c r="F1901" s="14">
        <f>Table1[[#This Row],[pledged]]/Table1[[#This Row],[goal]]*100</f>
        <v>133.33333333333331</v>
      </c>
      <c r="G1901" t="s">
        <v>8218</v>
      </c>
      <c r="H1901" t="s">
        <v>8223</v>
      </c>
      <c r="I1901" t="s">
        <v>8245</v>
      </c>
      <c r="J1901">
        <v>1427319366</v>
      </c>
      <c r="K1901">
        <v>1424730966</v>
      </c>
      <c r="L1901">
        <f>Table1[[#This Row],[launched_at]]/86400</f>
        <v>16489.941736111112</v>
      </c>
      <c r="M1901" s="5" t="str">
        <f>TEXT(Table1[[#This Row],[div/86400]],"yyyy/mm/dd")</f>
        <v>1945/02/21</v>
      </c>
      <c r="N1901" s="5">
        <f>Table1[[#This Row],[change to date]]+DATE(1970,1,1)</f>
        <v>42058</v>
      </c>
      <c r="O1901" t="b">
        <v>0</v>
      </c>
      <c r="P1901">
        <v>42</v>
      </c>
      <c r="Q1901" t="b">
        <v>1</v>
      </c>
      <c r="R1901" t="s">
        <v>8277</v>
      </c>
    </row>
    <row r="1902" spans="1:18" ht="43.2" x14ac:dyDescent="0.55000000000000004">
      <c r="A1902">
        <v>1900</v>
      </c>
      <c r="B1902" s="3" t="s">
        <v>1901</v>
      </c>
      <c r="C1902" s="3" t="s">
        <v>6010</v>
      </c>
      <c r="D1902" s="10">
        <v>2500</v>
      </c>
      <c r="E1902" s="12">
        <v>2734.11</v>
      </c>
      <c r="F1902" s="14">
        <f>Table1[[#This Row],[pledged]]/Table1[[#This Row],[goal]]*100</f>
        <v>109.3644</v>
      </c>
      <c r="G1902" t="s">
        <v>8218</v>
      </c>
      <c r="H1902" t="s">
        <v>8223</v>
      </c>
      <c r="I1902" t="s">
        <v>8245</v>
      </c>
      <c r="J1902">
        <v>1349517540</v>
      </c>
      <c r="K1902">
        <v>1347137731</v>
      </c>
      <c r="L1902">
        <f>Table1[[#This Row],[launched_at]]/86400</f>
        <v>15591.871886574074</v>
      </c>
      <c r="M1902" s="5" t="str">
        <f>TEXT(Table1[[#This Row],[div/86400]],"yyyy/mm/dd")</f>
        <v>1942/09/07</v>
      </c>
      <c r="N1902" s="5">
        <f>Table1[[#This Row],[change to date]]+DATE(1970,1,1)</f>
        <v>41160</v>
      </c>
      <c r="O1902" t="b">
        <v>0</v>
      </c>
      <c r="P1902">
        <v>54</v>
      </c>
      <c r="Q1902" t="b">
        <v>1</v>
      </c>
      <c r="R1902" t="s">
        <v>8277</v>
      </c>
    </row>
    <row r="1903" spans="1:18" ht="43.2" x14ac:dyDescent="0.55000000000000004">
      <c r="A1903">
        <v>1901</v>
      </c>
      <c r="B1903" s="3" t="s">
        <v>1902</v>
      </c>
      <c r="C1903" s="3" t="s">
        <v>6011</v>
      </c>
      <c r="D1903" s="10">
        <v>99000</v>
      </c>
      <c r="E1903" s="12">
        <v>2670</v>
      </c>
      <c r="F1903" s="14">
        <f>Table1[[#This Row],[pledged]]/Table1[[#This Row],[goal]]*100</f>
        <v>2.6969696969696968</v>
      </c>
      <c r="G1903" t="s">
        <v>8220</v>
      </c>
      <c r="H1903" t="s">
        <v>8224</v>
      </c>
      <c r="I1903" t="s">
        <v>8246</v>
      </c>
      <c r="J1903">
        <v>1432299600</v>
      </c>
      <c r="K1903">
        <v>1429707729</v>
      </c>
      <c r="L1903">
        <f>Table1[[#This Row],[launched_at]]/86400</f>
        <v>16547.543159722223</v>
      </c>
      <c r="M1903" s="5" t="str">
        <f>TEXT(Table1[[#This Row],[div/86400]],"yyyy/mm/dd")</f>
        <v>1945/04/20</v>
      </c>
      <c r="N1903" s="5">
        <f>Table1[[#This Row],[change to date]]+DATE(1970,1,1)</f>
        <v>42116</v>
      </c>
      <c r="O1903" t="b">
        <v>0</v>
      </c>
      <c r="P1903">
        <v>25</v>
      </c>
      <c r="Q1903" t="b">
        <v>0</v>
      </c>
      <c r="R1903" t="s">
        <v>8292</v>
      </c>
    </row>
    <row r="1904" spans="1:18" ht="43.2" x14ac:dyDescent="0.55000000000000004">
      <c r="A1904">
        <v>1902</v>
      </c>
      <c r="B1904" s="3" t="s">
        <v>1903</v>
      </c>
      <c r="C1904" s="3" t="s">
        <v>6012</v>
      </c>
      <c r="D1904" s="10">
        <v>1000</v>
      </c>
      <c r="E1904" s="12">
        <v>12</v>
      </c>
      <c r="F1904" s="14">
        <f>Table1[[#This Row],[pledged]]/Table1[[#This Row],[goal]]*100</f>
        <v>1.2</v>
      </c>
      <c r="G1904" t="s">
        <v>8220</v>
      </c>
      <c r="H1904" t="s">
        <v>8232</v>
      </c>
      <c r="I1904" t="s">
        <v>8248</v>
      </c>
      <c r="J1904">
        <v>1425495447</v>
      </c>
      <c r="K1904">
        <v>1422903447</v>
      </c>
      <c r="L1904">
        <f>Table1[[#This Row],[launched_at]]/86400</f>
        <v>16468.789895833332</v>
      </c>
      <c r="M1904" s="5" t="str">
        <f>TEXT(Table1[[#This Row],[div/86400]],"yyyy/mm/dd")</f>
        <v>1945/01/31</v>
      </c>
      <c r="N1904" s="5">
        <f>Table1[[#This Row],[change to date]]+DATE(1970,1,1)</f>
        <v>42037</v>
      </c>
      <c r="O1904" t="b">
        <v>0</v>
      </c>
      <c r="P1904">
        <v>3</v>
      </c>
      <c r="Q1904" t="b">
        <v>0</v>
      </c>
      <c r="R1904" t="s">
        <v>8292</v>
      </c>
    </row>
    <row r="1905" spans="1:18" ht="43.2" x14ac:dyDescent="0.55000000000000004">
      <c r="A1905">
        <v>1903</v>
      </c>
      <c r="B1905" s="3" t="s">
        <v>1904</v>
      </c>
      <c r="C1905" s="3" t="s">
        <v>6013</v>
      </c>
      <c r="D1905" s="10">
        <v>3000</v>
      </c>
      <c r="E1905" s="12">
        <v>1398</v>
      </c>
      <c r="F1905" s="14">
        <f>Table1[[#This Row],[pledged]]/Table1[[#This Row],[goal]]*100</f>
        <v>46.6</v>
      </c>
      <c r="G1905" t="s">
        <v>8220</v>
      </c>
      <c r="H1905" t="s">
        <v>8223</v>
      </c>
      <c r="I1905" t="s">
        <v>8245</v>
      </c>
      <c r="J1905">
        <v>1485541791</v>
      </c>
      <c r="K1905">
        <v>1480357791</v>
      </c>
      <c r="L1905">
        <f>Table1[[#This Row],[launched_at]]/86400</f>
        <v>17133.770729166667</v>
      </c>
      <c r="M1905" s="5" t="str">
        <f>TEXT(Table1[[#This Row],[div/86400]],"yyyy/mm/dd")</f>
        <v>1946/11/27</v>
      </c>
      <c r="N1905" s="5">
        <f>Table1[[#This Row],[change to date]]+DATE(1970,1,1)</f>
        <v>42702</v>
      </c>
      <c r="O1905" t="b">
        <v>0</v>
      </c>
      <c r="P1905">
        <v>41</v>
      </c>
      <c r="Q1905" t="b">
        <v>0</v>
      </c>
      <c r="R1905" t="s">
        <v>8292</v>
      </c>
    </row>
    <row r="1906" spans="1:18" ht="43.2" x14ac:dyDescent="0.55000000000000004">
      <c r="A1906">
        <v>1904</v>
      </c>
      <c r="B1906" s="3" t="s">
        <v>1905</v>
      </c>
      <c r="C1906" s="3" t="s">
        <v>6014</v>
      </c>
      <c r="D1906" s="10">
        <v>50000</v>
      </c>
      <c r="E1906" s="12">
        <v>50</v>
      </c>
      <c r="F1906" s="14">
        <f>Table1[[#This Row],[pledged]]/Table1[[#This Row],[goal]]*100</f>
        <v>0.1</v>
      </c>
      <c r="G1906" t="s">
        <v>8220</v>
      </c>
      <c r="H1906" t="s">
        <v>8223</v>
      </c>
      <c r="I1906" t="s">
        <v>8245</v>
      </c>
      <c r="J1906">
        <v>1451752021</v>
      </c>
      <c r="K1906">
        <v>1447864021</v>
      </c>
      <c r="L1906">
        <f>Table1[[#This Row],[launched_at]]/86400</f>
        <v>16757.68542824074</v>
      </c>
      <c r="M1906" s="5" t="str">
        <f>TEXT(Table1[[#This Row],[div/86400]],"yyyy/mm/dd")</f>
        <v>1945/11/16</v>
      </c>
      <c r="N1906" s="5">
        <f>Table1[[#This Row],[change to date]]+DATE(1970,1,1)</f>
        <v>42326</v>
      </c>
      <c r="O1906" t="b">
        <v>0</v>
      </c>
      <c r="P1906">
        <v>2</v>
      </c>
      <c r="Q1906" t="b">
        <v>0</v>
      </c>
      <c r="R1906" t="s">
        <v>8292</v>
      </c>
    </row>
    <row r="1907" spans="1:18" ht="43.2" x14ac:dyDescent="0.55000000000000004">
      <c r="A1907">
        <v>1905</v>
      </c>
      <c r="B1907" s="3" t="s">
        <v>1906</v>
      </c>
      <c r="C1907" s="3" t="s">
        <v>6015</v>
      </c>
      <c r="D1907" s="10">
        <v>25000</v>
      </c>
      <c r="E1907" s="12">
        <v>42</v>
      </c>
      <c r="F1907" s="14">
        <f>Table1[[#This Row],[pledged]]/Table1[[#This Row],[goal]]*100</f>
        <v>0.16800000000000001</v>
      </c>
      <c r="G1907" t="s">
        <v>8220</v>
      </c>
      <c r="H1907" t="s">
        <v>8223</v>
      </c>
      <c r="I1907" t="s">
        <v>8245</v>
      </c>
      <c r="J1907">
        <v>1410127994</v>
      </c>
      <c r="K1907">
        <v>1407535994</v>
      </c>
      <c r="L1907">
        <f>Table1[[#This Row],[launched_at]]/86400</f>
        <v>16290.925856481481</v>
      </c>
      <c r="M1907" s="5" t="str">
        <f>TEXT(Table1[[#This Row],[div/86400]],"yyyy/mm/dd")</f>
        <v>1944/08/06</v>
      </c>
      <c r="N1907" s="5">
        <f>Table1[[#This Row],[change to date]]+DATE(1970,1,1)</f>
        <v>41859</v>
      </c>
      <c r="O1907" t="b">
        <v>0</v>
      </c>
      <c r="P1907">
        <v>4</v>
      </c>
      <c r="Q1907" t="b">
        <v>0</v>
      </c>
      <c r="R1907" t="s">
        <v>8292</v>
      </c>
    </row>
    <row r="1908" spans="1:18" ht="43.2" x14ac:dyDescent="0.55000000000000004">
      <c r="A1908">
        <v>1906</v>
      </c>
      <c r="B1908" s="3" t="s">
        <v>1907</v>
      </c>
      <c r="C1908" s="3" t="s">
        <v>6016</v>
      </c>
      <c r="D1908" s="10">
        <v>50000</v>
      </c>
      <c r="E1908" s="12">
        <v>21380</v>
      </c>
      <c r="F1908" s="14">
        <f>Table1[[#This Row],[pledged]]/Table1[[#This Row],[goal]]*100</f>
        <v>42.76</v>
      </c>
      <c r="G1908" t="s">
        <v>8220</v>
      </c>
      <c r="H1908" t="s">
        <v>8223</v>
      </c>
      <c r="I1908" t="s">
        <v>8245</v>
      </c>
      <c r="J1908">
        <v>1466697983</v>
      </c>
      <c r="K1908">
        <v>1464105983</v>
      </c>
      <c r="L1908">
        <f>Table1[[#This Row],[launched_at]]/86400</f>
        <v>16945.671099537038</v>
      </c>
      <c r="M1908" s="5" t="str">
        <f>TEXT(Table1[[#This Row],[div/86400]],"yyyy/mm/dd")</f>
        <v>1946/05/23</v>
      </c>
      <c r="N1908" s="5">
        <f>Table1[[#This Row],[change to date]]+DATE(1970,1,1)</f>
        <v>42514</v>
      </c>
      <c r="O1908" t="b">
        <v>0</v>
      </c>
      <c r="P1908">
        <v>99</v>
      </c>
      <c r="Q1908" t="b">
        <v>0</v>
      </c>
      <c r="R1908" t="s">
        <v>8292</v>
      </c>
    </row>
    <row r="1909" spans="1:18" ht="43.2" x14ac:dyDescent="0.55000000000000004">
      <c r="A1909">
        <v>1907</v>
      </c>
      <c r="B1909" s="3" t="s">
        <v>1908</v>
      </c>
      <c r="C1909" s="3" t="s">
        <v>6017</v>
      </c>
      <c r="D1909" s="10">
        <v>30000</v>
      </c>
      <c r="E1909" s="12">
        <v>85</v>
      </c>
      <c r="F1909" s="14">
        <f>Table1[[#This Row],[pledged]]/Table1[[#This Row],[goal]]*100</f>
        <v>0.28333333333333333</v>
      </c>
      <c r="G1909" t="s">
        <v>8220</v>
      </c>
      <c r="H1909" t="s">
        <v>8223</v>
      </c>
      <c r="I1909" t="s">
        <v>8245</v>
      </c>
      <c r="J1909">
        <v>1400853925</v>
      </c>
      <c r="K1909">
        <v>1399557925</v>
      </c>
      <c r="L1909">
        <f>Table1[[#This Row],[launched_at]]/86400</f>
        <v>16198.587094907407</v>
      </c>
      <c r="M1909" s="5" t="str">
        <f>TEXT(Table1[[#This Row],[div/86400]],"yyyy/mm/dd")</f>
        <v>1944/05/06</v>
      </c>
      <c r="N1909" s="5">
        <f>Table1[[#This Row],[change to date]]+DATE(1970,1,1)</f>
        <v>41767</v>
      </c>
      <c r="O1909" t="b">
        <v>0</v>
      </c>
      <c r="P1909">
        <v>4</v>
      </c>
      <c r="Q1909" t="b">
        <v>0</v>
      </c>
      <c r="R1909" t="s">
        <v>8292</v>
      </c>
    </row>
    <row r="1910" spans="1:18" ht="43.2" x14ac:dyDescent="0.55000000000000004">
      <c r="A1910">
        <v>1908</v>
      </c>
      <c r="B1910" s="3" t="s">
        <v>1909</v>
      </c>
      <c r="C1910" s="3" t="s">
        <v>6018</v>
      </c>
      <c r="D1910" s="10">
        <v>25000</v>
      </c>
      <c r="E1910" s="12">
        <v>433</v>
      </c>
      <c r="F1910" s="14">
        <f>Table1[[#This Row],[pledged]]/Table1[[#This Row],[goal]]*100</f>
        <v>1.7319999999999998</v>
      </c>
      <c r="G1910" t="s">
        <v>8220</v>
      </c>
      <c r="H1910" t="s">
        <v>8223</v>
      </c>
      <c r="I1910" t="s">
        <v>8245</v>
      </c>
      <c r="J1910">
        <v>1483048900</v>
      </c>
      <c r="K1910">
        <v>1480456900</v>
      </c>
      <c r="L1910">
        <f>Table1[[#This Row],[launched_at]]/86400</f>
        <v>17134.917824074073</v>
      </c>
      <c r="M1910" s="5" t="str">
        <f>TEXT(Table1[[#This Row],[div/86400]],"yyyy/mm/dd")</f>
        <v>1946/11/28</v>
      </c>
      <c r="N1910" s="5">
        <f>Table1[[#This Row],[change to date]]+DATE(1970,1,1)</f>
        <v>42703</v>
      </c>
      <c r="O1910" t="b">
        <v>0</v>
      </c>
      <c r="P1910">
        <v>4</v>
      </c>
      <c r="Q1910" t="b">
        <v>0</v>
      </c>
      <c r="R1910" t="s">
        <v>8292</v>
      </c>
    </row>
    <row r="1911" spans="1:18" ht="43.2" x14ac:dyDescent="0.55000000000000004">
      <c r="A1911">
        <v>1909</v>
      </c>
      <c r="B1911" s="3" t="s">
        <v>1910</v>
      </c>
      <c r="C1911" s="3" t="s">
        <v>6019</v>
      </c>
      <c r="D1911" s="10">
        <v>35000</v>
      </c>
      <c r="E1911" s="12">
        <v>4939</v>
      </c>
      <c r="F1911" s="14">
        <f>Table1[[#This Row],[pledged]]/Table1[[#This Row],[goal]]*100</f>
        <v>14.111428571428572</v>
      </c>
      <c r="G1911" t="s">
        <v>8220</v>
      </c>
      <c r="H1911" t="s">
        <v>8223</v>
      </c>
      <c r="I1911" t="s">
        <v>8245</v>
      </c>
      <c r="J1911">
        <v>1414059479</v>
      </c>
      <c r="K1911">
        <v>1411467479</v>
      </c>
      <c r="L1911">
        <f>Table1[[#This Row],[launched_at]]/86400</f>
        <v>16336.429155092592</v>
      </c>
      <c r="M1911" s="5" t="str">
        <f>TEXT(Table1[[#This Row],[div/86400]],"yyyy/mm/dd")</f>
        <v>1944/09/21</v>
      </c>
      <c r="N1911" s="5">
        <f>Table1[[#This Row],[change to date]]+DATE(1970,1,1)</f>
        <v>41905</v>
      </c>
      <c r="O1911" t="b">
        <v>0</v>
      </c>
      <c r="P1911">
        <v>38</v>
      </c>
      <c r="Q1911" t="b">
        <v>0</v>
      </c>
      <c r="R1911" t="s">
        <v>8292</v>
      </c>
    </row>
    <row r="1912" spans="1:18" ht="43.2" x14ac:dyDescent="0.55000000000000004">
      <c r="A1912">
        <v>1910</v>
      </c>
      <c r="B1912" s="3" t="s">
        <v>1911</v>
      </c>
      <c r="C1912" s="3" t="s">
        <v>6020</v>
      </c>
      <c r="D1912" s="10">
        <v>85000</v>
      </c>
      <c r="E1912" s="12">
        <v>33486</v>
      </c>
      <c r="F1912" s="14">
        <f>Table1[[#This Row],[pledged]]/Table1[[#This Row],[goal]]*100</f>
        <v>39.395294117647055</v>
      </c>
      <c r="G1912" t="s">
        <v>8220</v>
      </c>
      <c r="H1912" t="s">
        <v>8232</v>
      </c>
      <c r="I1912" t="s">
        <v>8248</v>
      </c>
      <c r="J1912">
        <v>1446331500</v>
      </c>
      <c r="K1912">
        <v>1442531217</v>
      </c>
      <c r="L1912">
        <f>Table1[[#This Row],[launched_at]]/86400</f>
        <v>16695.963159722221</v>
      </c>
      <c r="M1912" s="5" t="str">
        <f>TEXT(Table1[[#This Row],[div/86400]],"yyyy/mm/dd")</f>
        <v>1945/09/15</v>
      </c>
      <c r="N1912" s="5">
        <f>Table1[[#This Row],[change to date]]+DATE(1970,1,1)</f>
        <v>42264</v>
      </c>
      <c r="O1912" t="b">
        <v>0</v>
      </c>
      <c r="P1912">
        <v>285</v>
      </c>
      <c r="Q1912" t="b">
        <v>0</v>
      </c>
      <c r="R1912" t="s">
        <v>8292</v>
      </c>
    </row>
    <row r="1913" spans="1:18" ht="43.2" x14ac:dyDescent="0.55000000000000004">
      <c r="A1913">
        <v>1911</v>
      </c>
      <c r="B1913" s="3" t="s">
        <v>1912</v>
      </c>
      <c r="C1913" s="3" t="s">
        <v>6021</v>
      </c>
      <c r="D1913" s="10">
        <v>42500</v>
      </c>
      <c r="E1913" s="12">
        <v>10</v>
      </c>
      <c r="F1913" s="14">
        <f>Table1[[#This Row],[pledged]]/Table1[[#This Row],[goal]]*100</f>
        <v>2.3529411764705882E-2</v>
      </c>
      <c r="G1913" t="s">
        <v>8220</v>
      </c>
      <c r="H1913" t="s">
        <v>8227</v>
      </c>
      <c r="I1913" t="s">
        <v>8249</v>
      </c>
      <c r="J1913">
        <v>1407545334</v>
      </c>
      <c r="K1913">
        <v>1404953334</v>
      </c>
      <c r="L1913">
        <f>Table1[[#This Row],[launched_at]]/86400</f>
        <v>16261.033958333333</v>
      </c>
      <c r="M1913" s="5" t="str">
        <f>TEXT(Table1[[#This Row],[div/86400]],"yyyy/mm/dd")</f>
        <v>1944/07/08</v>
      </c>
      <c r="N1913" s="5">
        <f>Table1[[#This Row],[change to date]]+DATE(1970,1,1)</f>
        <v>41830</v>
      </c>
      <c r="O1913" t="b">
        <v>0</v>
      </c>
      <c r="P1913">
        <v>1</v>
      </c>
      <c r="Q1913" t="b">
        <v>0</v>
      </c>
      <c r="R1913" t="s">
        <v>8292</v>
      </c>
    </row>
    <row r="1914" spans="1:18" ht="43.2" x14ac:dyDescent="0.55000000000000004">
      <c r="A1914">
        <v>1912</v>
      </c>
      <c r="B1914" s="3" t="s">
        <v>1913</v>
      </c>
      <c r="C1914" s="3" t="s">
        <v>6022</v>
      </c>
      <c r="D1914" s="10">
        <v>5000</v>
      </c>
      <c r="E1914" s="12">
        <v>2965</v>
      </c>
      <c r="F1914" s="14">
        <f>Table1[[#This Row],[pledged]]/Table1[[#This Row],[goal]]*100</f>
        <v>59.3</v>
      </c>
      <c r="G1914" t="s">
        <v>8220</v>
      </c>
      <c r="H1914" t="s">
        <v>8223</v>
      </c>
      <c r="I1914" t="s">
        <v>8245</v>
      </c>
      <c r="J1914">
        <v>1433395560</v>
      </c>
      <c r="K1914">
        <v>1430803560</v>
      </c>
      <c r="L1914">
        <f>Table1[[#This Row],[launched_at]]/86400</f>
        <v>16560.226388888888</v>
      </c>
      <c r="M1914" s="5" t="str">
        <f>TEXT(Table1[[#This Row],[div/86400]],"yyyy/mm/dd")</f>
        <v>1945/05/03</v>
      </c>
      <c r="N1914" s="5">
        <f>Table1[[#This Row],[change to date]]+DATE(1970,1,1)</f>
        <v>42129</v>
      </c>
      <c r="O1914" t="b">
        <v>0</v>
      </c>
      <c r="P1914">
        <v>42</v>
      </c>
      <c r="Q1914" t="b">
        <v>0</v>
      </c>
      <c r="R1914" t="s">
        <v>8292</v>
      </c>
    </row>
    <row r="1915" spans="1:18" ht="28.8" x14ac:dyDescent="0.55000000000000004">
      <c r="A1915">
        <v>1913</v>
      </c>
      <c r="B1915" s="3" t="s">
        <v>1914</v>
      </c>
      <c r="C1915" s="3" t="s">
        <v>6023</v>
      </c>
      <c r="D1915" s="10">
        <v>48000</v>
      </c>
      <c r="E1915" s="12">
        <v>637</v>
      </c>
      <c r="F1915" s="14">
        <f>Table1[[#This Row],[pledged]]/Table1[[#This Row],[goal]]*100</f>
        <v>1.3270833333333334</v>
      </c>
      <c r="G1915" t="s">
        <v>8220</v>
      </c>
      <c r="H1915" t="s">
        <v>8224</v>
      </c>
      <c r="I1915" t="s">
        <v>8246</v>
      </c>
      <c r="J1915">
        <v>1412770578</v>
      </c>
      <c r="K1915">
        <v>1410178578</v>
      </c>
      <c r="L1915">
        <f>Table1[[#This Row],[launched_at]]/86400</f>
        <v>16321.511319444444</v>
      </c>
      <c r="M1915" s="5" t="str">
        <f>TEXT(Table1[[#This Row],[div/86400]],"yyyy/mm/dd")</f>
        <v>1944/09/06</v>
      </c>
      <c r="N1915" s="5">
        <f>Table1[[#This Row],[change to date]]+DATE(1970,1,1)</f>
        <v>41890</v>
      </c>
      <c r="O1915" t="b">
        <v>0</v>
      </c>
      <c r="P1915">
        <v>26</v>
      </c>
      <c r="Q1915" t="b">
        <v>0</v>
      </c>
      <c r="R1915" t="s">
        <v>8292</v>
      </c>
    </row>
    <row r="1916" spans="1:18" ht="43.2" x14ac:dyDescent="0.55000000000000004">
      <c r="A1916">
        <v>1914</v>
      </c>
      <c r="B1916" s="3" t="s">
        <v>1915</v>
      </c>
      <c r="C1916" s="3" t="s">
        <v>6024</v>
      </c>
      <c r="D1916" s="10">
        <v>666</v>
      </c>
      <c r="E1916" s="12">
        <v>60</v>
      </c>
      <c r="F1916" s="14">
        <f>Table1[[#This Row],[pledged]]/Table1[[#This Row],[goal]]*100</f>
        <v>9.0090090090090094</v>
      </c>
      <c r="G1916" t="s">
        <v>8220</v>
      </c>
      <c r="H1916" t="s">
        <v>8223</v>
      </c>
      <c r="I1916" t="s">
        <v>8245</v>
      </c>
      <c r="J1916">
        <v>1414814340</v>
      </c>
      <c r="K1916">
        <v>1413519073</v>
      </c>
      <c r="L1916">
        <f>Table1[[#This Row],[launched_at]]/86400</f>
        <v>16360.174456018518</v>
      </c>
      <c r="M1916" s="5" t="str">
        <f>TEXT(Table1[[#This Row],[div/86400]],"yyyy/mm/dd")</f>
        <v>1944/10/15</v>
      </c>
      <c r="N1916" s="5">
        <f>Table1[[#This Row],[change to date]]+DATE(1970,1,1)</f>
        <v>41929</v>
      </c>
      <c r="O1916" t="b">
        <v>0</v>
      </c>
      <c r="P1916">
        <v>2</v>
      </c>
      <c r="Q1916" t="b">
        <v>0</v>
      </c>
      <c r="R1916" t="s">
        <v>8292</v>
      </c>
    </row>
    <row r="1917" spans="1:18" ht="43.2" x14ac:dyDescent="0.55000000000000004">
      <c r="A1917">
        <v>1915</v>
      </c>
      <c r="B1917" s="3" t="s">
        <v>1916</v>
      </c>
      <c r="C1917" s="3" t="s">
        <v>6025</v>
      </c>
      <c r="D1917" s="10">
        <v>500</v>
      </c>
      <c r="E1917" s="12">
        <v>8</v>
      </c>
      <c r="F1917" s="14">
        <f>Table1[[#This Row],[pledged]]/Table1[[#This Row],[goal]]*100</f>
        <v>1.6</v>
      </c>
      <c r="G1917" t="s">
        <v>8220</v>
      </c>
      <c r="H1917" t="s">
        <v>8223</v>
      </c>
      <c r="I1917" t="s">
        <v>8245</v>
      </c>
      <c r="J1917">
        <v>1409620222</v>
      </c>
      <c r="K1917">
        <v>1407892222</v>
      </c>
      <c r="L1917">
        <f>Table1[[#This Row],[launched_at]]/86400</f>
        <v>16295.04886574074</v>
      </c>
      <c r="M1917" s="5" t="str">
        <f>TEXT(Table1[[#This Row],[div/86400]],"yyyy/mm/dd")</f>
        <v>1944/08/11</v>
      </c>
      <c r="N1917" s="5">
        <f>Table1[[#This Row],[change to date]]+DATE(1970,1,1)</f>
        <v>41864</v>
      </c>
      <c r="O1917" t="b">
        <v>0</v>
      </c>
      <c r="P1917">
        <v>4</v>
      </c>
      <c r="Q1917" t="b">
        <v>0</v>
      </c>
      <c r="R1917" t="s">
        <v>8292</v>
      </c>
    </row>
    <row r="1918" spans="1:18" ht="28.8" x14ac:dyDescent="0.55000000000000004">
      <c r="A1918">
        <v>1916</v>
      </c>
      <c r="B1918" s="3" t="s">
        <v>1917</v>
      </c>
      <c r="C1918" s="3" t="s">
        <v>6026</v>
      </c>
      <c r="D1918" s="10">
        <v>20000</v>
      </c>
      <c r="E1918" s="12">
        <v>102</v>
      </c>
      <c r="F1918" s="14">
        <f>Table1[[#This Row],[pledged]]/Table1[[#This Row],[goal]]*100</f>
        <v>0.51</v>
      </c>
      <c r="G1918" t="s">
        <v>8220</v>
      </c>
      <c r="H1918" t="s">
        <v>8223</v>
      </c>
      <c r="I1918" t="s">
        <v>8245</v>
      </c>
      <c r="J1918">
        <v>1478542375</v>
      </c>
      <c r="K1918">
        <v>1476378775</v>
      </c>
      <c r="L1918">
        <f>Table1[[#This Row],[launched_at]]/86400</f>
        <v>17087.717303240741</v>
      </c>
      <c r="M1918" s="5" t="str">
        <f>TEXT(Table1[[#This Row],[div/86400]],"yyyy/mm/dd")</f>
        <v>1946/10/12</v>
      </c>
      <c r="N1918" s="5">
        <f>Table1[[#This Row],[change to date]]+DATE(1970,1,1)</f>
        <v>42656</v>
      </c>
      <c r="O1918" t="b">
        <v>0</v>
      </c>
      <c r="P1918">
        <v>6</v>
      </c>
      <c r="Q1918" t="b">
        <v>0</v>
      </c>
      <c r="R1918" t="s">
        <v>8292</v>
      </c>
    </row>
    <row r="1919" spans="1:18" ht="28.8" x14ac:dyDescent="0.55000000000000004">
      <c r="A1919">
        <v>1917</v>
      </c>
      <c r="B1919" s="3" t="s">
        <v>1918</v>
      </c>
      <c r="C1919" s="3" t="s">
        <v>6027</v>
      </c>
      <c r="D1919" s="10">
        <v>390000</v>
      </c>
      <c r="E1919" s="12">
        <v>205025</v>
      </c>
      <c r="F1919" s="14">
        <f>Table1[[#This Row],[pledged]]/Table1[[#This Row],[goal]]*100</f>
        <v>52.570512820512818</v>
      </c>
      <c r="G1919" t="s">
        <v>8220</v>
      </c>
      <c r="H1919" t="s">
        <v>8230</v>
      </c>
      <c r="I1919" t="s">
        <v>8251</v>
      </c>
      <c r="J1919">
        <v>1486708133</v>
      </c>
      <c r="K1919">
        <v>1484116133</v>
      </c>
      <c r="L1919">
        <f>Table1[[#This Row],[launched_at]]/86400</f>
        <v>17177.27005787037</v>
      </c>
      <c r="M1919" s="5" t="str">
        <f>TEXT(Table1[[#This Row],[div/86400]],"yyyy/mm/dd")</f>
        <v>1947/01/10</v>
      </c>
      <c r="N1919" s="5">
        <f>Table1[[#This Row],[change to date]]+DATE(1970,1,1)</f>
        <v>42746</v>
      </c>
      <c r="O1919" t="b">
        <v>0</v>
      </c>
      <c r="P1919">
        <v>70</v>
      </c>
      <c r="Q1919" t="b">
        <v>0</v>
      </c>
      <c r="R1919" t="s">
        <v>8292</v>
      </c>
    </row>
    <row r="1920" spans="1:18" ht="43.2" x14ac:dyDescent="0.55000000000000004">
      <c r="A1920">
        <v>1918</v>
      </c>
      <c r="B1920" s="3" t="s">
        <v>1919</v>
      </c>
      <c r="C1920" s="3" t="s">
        <v>6028</v>
      </c>
      <c r="D1920" s="10">
        <v>25000</v>
      </c>
      <c r="E1920" s="12">
        <v>260</v>
      </c>
      <c r="F1920" s="14">
        <f>Table1[[#This Row],[pledged]]/Table1[[#This Row],[goal]]*100</f>
        <v>1.04</v>
      </c>
      <c r="G1920" t="s">
        <v>8220</v>
      </c>
      <c r="H1920" t="s">
        <v>8223</v>
      </c>
      <c r="I1920" t="s">
        <v>8245</v>
      </c>
      <c r="J1920">
        <v>1407869851</v>
      </c>
      <c r="K1920">
        <v>1404845851</v>
      </c>
      <c r="L1920">
        <f>Table1[[#This Row],[launched_at]]/86400</f>
        <v>16259.78994212963</v>
      </c>
      <c r="M1920" s="5" t="str">
        <f>TEXT(Table1[[#This Row],[div/86400]],"yyyy/mm/dd")</f>
        <v>1944/07/06</v>
      </c>
      <c r="N1920" s="5">
        <f>Table1[[#This Row],[change to date]]+DATE(1970,1,1)</f>
        <v>41828</v>
      </c>
      <c r="O1920" t="b">
        <v>0</v>
      </c>
      <c r="P1920">
        <v>9</v>
      </c>
      <c r="Q1920" t="b">
        <v>0</v>
      </c>
      <c r="R1920" t="s">
        <v>8292</v>
      </c>
    </row>
    <row r="1921" spans="1:18" ht="43.2" x14ac:dyDescent="0.55000000000000004">
      <c r="A1921">
        <v>1919</v>
      </c>
      <c r="B1921" s="3" t="s">
        <v>1920</v>
      </c>
      <c r="C1921" s="3" t="s">
        <v>6029</v>
      </c>
      <c r="D1921" s="10">
        <v>500</v>
      </c>
      <c r="E1921" s="12">
        <v>237</v>
      </c>
      <c r="F1921" s="14">
        <f>Table1[[#This Row],[pledged]]/Table1[[#This Row],[goal]]*100</f>
        <v>47.4</v>
      </c>
      <c r="G1921" t="s">
        <v>8220</v>
      </c>
      <c r="H1921" t="s">
        <v>8223</v>
      </c>
      <c r="I1921" t="s">
        <v>8245</v>
      </c>
      <c r="J1921">
        <v>1432069249</v>
      </c>
      <c r="K1921">
        <v>1429477249</v>
      </c>
      <c r="L1921">
        <f>Table1[[#This Row],[launched_at]]/86400</f>
        <v>16544.875567129631</v>
      </c>
      <c r="M1921" s="5" t="str">
        <f>TEXT(Table1[[#This Row],[div/86400]],"yyyy/mm/dd")</f>
        <v>1945/04/17</v>
      </c>
      <c r="N1921" s="5">
        <f>Table1[[#This Row],[change to date]]+DATE(1970,1,1)</f>
        <v>42113</v>
      </c>
      <c r="O1921" t="b">
        <v>0</v>
      </c>
      <c r="P1921">
        <v>8</v>
      </c>
      <c r="Q1921" t="b">
        <v>0</v>
      </c>
      <c r="R1921" t="s">
        <v>8292</v>
      </c>
    </row>
    <row r="1922" spans="1:18" ht="28.8" x14ac:dyDescent="0.55000000000000004">
      <c r="A1922">
        <v>1920</v>
      </c>
      <c r="B1922" s="3" t="s">
        <v>1921</v>
      </c>
      <c r="C1922" s="3" t="s">
        <v>6030</v>
      </c>
      <c r="D1922" s="10">
        <v>10000</v>
      </c>
      <c r="E1922" s="12">
        <v>4303</v>
      </c>
      <c r="F1922" s="14">
        <f>Table1[[#This Row],[pledged]]/Table1[[#This Row],[goal]]*100</f>
        <v>43.03</v>
      </c>
      <c r="G1922" t="s">
        <v>8220</v>
      </c>
      <c r="H1922" t="s">
        <v>8224</v>
      </c>
      <c r="I1922" t="s">
        <v>8246</v>
      </c>
      <c r="J1922">
        <v>1445468400</v>
      </c>
      <c r="K1922">
        <v>1443042061</v>
      </c>
      <c r="L1922">
        <f>Table1[[#This Row],[launched_at]]/86400</f>
        <v>16701.87570601852</v>
      </c>
      <c r="M1922" s="5" t="str">
        <f>TEXT(Table1[[#This Row],[div/86400]],"yyyy/mm/dd")</f>
        <v>1945/09/21</v>
      </c>
      <c r="N1922" s="5">
        <f>Table1[[#This Row],[change to date]]+DATE(1970,1,1)</f>
        <v>42270</v>
      </c>
      <c r="O1922" t="b">
        <v>0</v>
      </c>
      <c r="P1922">
        <v>105</v>
      </c>
      <c r="Q1922" t="b">
        <v>0</v>
      </c>
      <c r="R1922" t="s">
        <v>8292</v>
      </c>
    </row>
    <row r="1923" spans="1:18" ht="28.8" x14ac:dyDescent="0.55000000000000004">
      <c r="A1923">
        <v>1921</v>
      </c>
      <c r="B1923" s="3" t="s">
        <v>1922</v>
      </c>
      <c r="C1923" s="3" t="s">
        <v>6031</v>
      </c>
      <c r="D1923" s="10">
        <v>1500</v>
      </c>
      <c r="E1923" s="12">
        <v>2052</v>
      </c>
      <c r="F1923" s="14">
        <f>Table1[[#This Row],[pledged]]/Table1[[#This Row],[goal]]*100</f>
        <v>136.80000000000001</v>
      </c>
      <c r="G1923" t="s">
        <v>8218</v>
      </c>
      <c r="H1923" t="s">
        <v>8223</v>
      </c>
      <c r="I1923" t="s">
        <v>8245</v>
      </c>
      <c r="J1923">
        <v>1342243143</v>
      </c>
      <c r="K1923">
        <v>1339651143</v>
      </c>
      <c r="L1923">
        <f>Table1[[#This Row],[launched_at]]/86400</f>
        <v>15505.221562500001</v>
      </c>
      <c r="M1923" s="5" t="str">
        <f>TEXT(Table1[[#This Row],[div/86400]],"yyyy/mm/dd")</f>
        <v>1942/06/13</v>
      </c>
      <c r="N1923" s="5">
        <f>Table1[[#This Row],[change to date]]+DATE(1970,1,1)</f>
        <v>41074</v>
      </c>
      <c r="O1923" t="b">
        <v>0</v>
      </c>
      <c r="P1923">
        <v>38</v>
      </c>
      <c r="Q1923" t="b">
        <v>1</v>
      </c>
      <c r="R1923" t="s">
        <v>8277</v>
      </c>
    </row>
    <row r="1924" spans="1:18" ht="28.8" x14ac:dyDescent="0.55000000000000004">
      <c r="A1924">
        <v>1922</v>
      </c>
      <c r="B1924" s="3" t="s">
        <v>1923</v>
      </c>
      <c r="C1924" s="3" t="s">
        <v>6032</v>
      </c>
      <c r="D1924" s="10">
        <v>2000</v>
      </c>
      <c r="E1924" s="12">
        <v>2311</v>
      </c>
      <c r="F1924" s="14">
        <f>Table1[[#This Row],[pledged]]/Table1[[#This Row],[goal]]*100</f>
        <v>115.55</v>
      </c>
      <c r="G1924" t="s">
        <v>8218</v>
      </c>
      <c r="H1924" t="s">
        <v>8223</v>
      </c>
      <c r="I1924" t="s">
        <v>8245</v>
      </c>
      <c r="J1924">
        <v>1386828507</v>
      </c>
      <c r="K1924">
        <v>1384236507</v>
      </c>
      <c r="L1924">
        <f>Table1[[#This Row],[launched_at]]/86400</f>
        <v>16021.255868055556</v>
      </c>
      <c r="M1924" s="5" t="str">
        <f>TEXT(Table1[[#This Row],[div/86400]],"yyyy/mm/dd")</f>
        <v>1943/11/11</v>
      </c>
      <c r="N1924" s="5">
        <f>Table1[[#This Row],[change to date]]+DATE(1970,1,1)</f>
        <v>41590</v>
      </c>
      <c r="O1924" t="b">
        <v>0</v>
      </c>
      <c r="P1924">
        <v>64</v>
      </c>
      <c r="Q1924" t="b">
        <v>1</v>
      </c>
      <c r="R1924" t="s">
        <v>8277</v>
      </c>
    </row>
    <row r="1925" spans="1:18" ht="28.8" x14ac:dyDescent="0.55000000000000004">
      <c r="A1925">
        <v>1923</v>
      </c>
      <c r="B1925" s="3" t="s">
        <v>1924</v>
      </c>
      <c r="C1925" s="3" t="s">
        <v>6033</v>
      </c>
      <c r="D1925" s="10">
        <v>125</v>
      </c>
      <c r="E1925" s="12">
        <v>301</v>
      </c>
      <c r="F1925" s="14">
        <f>Table1[[#This Row],[pledged]]/Table1[[#This Row],[goal]]*100</f>
        <v>240.79999999999998</v>
      </c>
      <c r="G1925" t="s">
        <v>8218</v>
      </c>
      <c r="H1925" t="s">
        <v>8223</v>
      </c>
      <c r="I1925" t="s">
        <v>8245</v>
      </c>
      <c r="J1925">
        <v>1317099540</v>
      </c>
      <c r="K1925">
        <v>1313612532</v>
      </c>
      <c r="L1925">
        <f>Table1[[#This Row],[launched_at]]/86400</f>
        <v>15203.848749999999</v>
      </c>
      <c r="M1925" s="5" t="str">
        <f>TEXT(Table1[[#This Row],[div/86400]],"yyyy/mm/dd")</f>
        <v>1941/08/15</v>
      </c>
      <c r="N1925" s="5">
        <f>Table1[[#This Row],[change to date]]+DATE(1970,1,1)</f>
        <v>40772</v>
      </c>
      <c r="O1925" t="b">
        <v>0</v>
      </c>
      <c r="P1925">
        <v>13</v>
      </c>
      <c r="Q1925" t="b">
        <v>1</v>
      </c>
      <c r="R1925" t="s">
        <v>8277</v>
      </c>
    </row>
    <row r="1926" spans="1:18" ht="43.2" x14ac:dyDescent="0.55000000000000004">
      <c r="A1926">
        <v>1924</v>
      </c>
      <c r="B1926" s="3" t="s">
        <v>1925</v>
      </c>
      <c r="C1926" s="3" t="s">
        <v>6034</v>
      </c>
      <c r="D1926" s="10">
        <v>3000</v>
      </c>
      <c r="E1926" s="12">
        <v>3432</v>
      </c>
      <c r="F1926" s="14">
        <f>Table1[[#This Row],[pledged]]/Table1[[#This Row],[goal]]*100</f>
        <v>114.39999999999999</v>
      </c>
      <c r="G1926" t="s">
        <v>8218</v>
      </c>
      <c r="H1926" t="s">
        <v>8223</v>
      </c>
      <c r="I1926" t="s">
        <v>8245</v>
      </c>
      <c r="J1926">
        <v>1389814380</v>
      </c>
      <c r="K1926">
        <v>1387390555</v>
      </c>
      <c r="L1926">
        <f>Table1[[#This Row],[launched_at]]/86400</f>
        <v>16057.761053240742</v>
      </c>
      <c r="M1926" s="5" t="str">
        <f>TEXT(Table1[[#This Row],[div/86400]],"yyyy/mm/dd")</f>
        <v>1943/12/17</v>
      </c>
      <c r="N1926" s="5">
        <f>Table1[[#This Row],[change to date]]+DATE(1970,1,1)</f>
        <v>41626</v>
      </c>
      <c r="O1926" t="b">
        <v>0</v>
      </c>
      <c r="P1926">
        <v>33</v>
      </c>
      <c r="Q1926" t="b">
        <v>1</v>
      </c>
      <c r="R1926" t="s">
        <v>8277</v>
      </c>
    </row>
    <row r="1927" spans="1:18" ht="28.8" x14ac:dyDescent="0.55000000000000004">
      <c r="A1927">
        <v>1925</v>
      </c>
      <c r="B1927" s="3" t="s">
        <v>1926</v>
      </c>
      <c r="C1927" s="3" t="s">
        <v>6035</v>
      </c>
      <c r="D1927" s="10">
        <v>1500</v>
      </c>
      <c r="E1927" s="12">
        <v>1655</v>
      </c>
      <c r="F1927" s="14">
        <f>Table1[[#This Row],[pledged]]/Table1[[#This Row],[goal]]*100</f>
        <v>110.33333333333333</v>
      </c>
      <c r="G1927" t="s">
        <v>8218</v>
      </c>
      <c r="H1927" t="s">
        <v>8223</v>
      </c>
      <c r="I1927" t="s">
        <v>8245</v>
      </c>
      <c r="J1927">
        <v>1381449600</v>
      </c>
      <c r="K1927">
        <v>1379540288</v>
      </c>
      <c r="L1927">
        <f>Table1[[#This Row],[launched_at]]/86400</f>
        <v>15966.901481481482</v>
      </c>
      <c r="M1927" s="5" t="str">
        <f>TEXT(Table1[[#This Row],[div/86400]],"yyyy/mm/dd")</f>
        <v>1943/09/17</v>
      </c>
      <c r="N1927" s="5">
        <f>Table1[[#This Row],[change to date]]+DATE(1970,1,1)</f>
        <v>41535</v>
      </c>
      <c r="O1927" t="b">
        <v>0</v>
      </c>
      <c r="P1927">
        <v>52</v>
      </c>
      <c r="Q1927" t="b">
        <v>1</v>
      </c>
      <c r="R1927" t="s">
        <v>8277</v>
      </c>
    </row>
    <row r="1928" spans="1:18" ht="43.2" x14ac:dyDescent="0.55000000000000004">
      <c r="A1928">
        <v>1926</v>
      </c>
      <c r="B1928" s="3" t="s">
        <v>1927</v>
      </c>
      <c r="C1928" s="3" t="s">
        <v>6036</v>
      </c>
      <c r="D1928" s="10">
        <v>1500</v>
      </c>
      <c r="E1928" s="12">
        <v>2930.69</v>
      </c>
      <c r="F1928" s="14">
        <f>Table1[[#This Row],[pledged]]/Table1[[#This Row],[goal]]*100</f>
        <v>195.37933333333334</v>
      </c>
      <c r="G1928" t="s">
        <v>8218</v>
      </c>
      <c r="H1928" t="s">
        <v>8223</v>
      </c>
      <c r="I1928" t="s">
        <v>8245</v>
      </c>
      <c r="J1928">
        <v>1288657560</v>
      </c>
      <c r="K1928">
        <v>1286319256</v>
      </c>
      <c r="L1928">
        <f>Table1[[#This Row],[launched_at]]/86400</f>
        <v>14887.954351851851</v>
      </c>
      <c r="M1928" s="5" t="str">
        <f>TEXT(Table1[[#This Row],[div/86400]],"yyyy/mm/dd")</f>
        <v>1940/10/03</v>
      </c>
      <c r="N1928" s="5">
        <f>Table1[[#This Row],[change to date]]+DATE(1970,1,1)</f>
        <v>40456</v>
      </c>
      <c r="O1928" t="b">
        <v>0</v>
      </c>
      <c r="P1928">
        <v>107</v>
      </c>
      <c r="Q1928" t="b">
        <v>1</v>
      </c>
      <c r="R1928" t="s">
        <v>8277</v>
      </c>
    </row>
    <row r="1929" spans="1:18" x14ac:dyDescent="0.55000000000000004">
      <c r="A1929">
        <v>1927</v>
      </c>
      <c r="B1929" s="3" t="s">
        <v>1928</v>
      </c>
      <c r="C1929" s="3" t="s">
        <v>6037</v>
      </c>
      <c r="D1929" s="10">
        <v>600</v>
      </c>
      <c r="E1929" s="12">
        <v>620</v>
      </c>
      <c r="F1929" s="14">
        <f>Table1[[#This Row],[pledged]]/Table1[[#This Row],[goal]]*100</f>
        <v>103.33333333333334</v>
      </c>
      <c r="G1929" t="s">
        <v>8218</v>
      </c>
      <c r="H1929" t="s">
        <v>8223</v>
      </c>
      <c r="I1929" t="s">
        <v>8245</v>
      </c>
      <c r="J1929">
        <v>1331182740</v>
      </c>
      <c r="K1929">
        <v>1329856839</v>
      </c>
      <c r="L1929">
        <f>Table1[[#This Row],[launched_at]]/86400</f>
        <v>15391.8615625</v>
      </c>
      <c r="M1929" s="5" t="str">
        <f>TEXT(Table1[[#This Row],[div/86400]],"yyyy/mm/dd")</f>
        <v>1942/02/19</v>
      </c>
      <c r="N1929" s="5">
        <f>Table1[[#This Row],[change to date]]+DATE(1970,1,1)</f>
        <v>40960</v>
      </c>
      <c r="O1929" t="b">
        <v>0</v>
      </c>
      <c r="P1929">
        <v>11</v>
      </c>
      <c r="Q1929" t="b">
        <v>1</v>
      </c>
      <c r="R1929" t="s">
        <v>8277</v>
      </c>
    </row>
    <row r="1930" spans="1:18" ht="28.8" x14ac:dyDescent="0.55000000000000004">
      <c r="A1930">
        <v>1928</v>
      </c>
      <c r="B1930" s="3" t="s">
        <v>1929</v>
      </c>
      <c r="C1930" s="3" t="s">
        <v>6038</v>
      </c>
      <c r="D1930" s="10">
        <v>2550</v>
      </c>
      <c r="E1930" s="12">
        <v>2630</v>
      </c>
      <c r="F1930" s="14">
        <f>Table1[[#This Row],[pledged]]/Table1[[#This Row],[goal]]*100</f>
        <v>103.1372549019608</v>
      </c>
      <c r="G1930" t="s">
        <v>8218</v>
      </c>
      <c r="H1930" t="s">
        <v>8223</v>
      </c>
      <c r="I1930" t="s">
        <v>8245</v>
      </c>
      <c r="J1930">
        <v>1367940794</v>
      </c>
      <c r="K1930">
        <v>1365348794</v>
      </c>
      <c r="L1930">
        <f>Table1[[#This Row],[launched_at]]/86400</f>
        <v>15802.648078703704</v>
      </c>
      <c r="M1930" s="5" t="str">
        <f>TEXT(Table1[[#This Row],[div/86400]],"yyyy/mm/dd")</f>
        <v>1943/04/06</v>
      </c>
      <c r="N1930" s="5">
        <f>Table1[[#This Row],[change to date]]+DATE(1970,1,1)</f>
        <v>41371</v>
      </c>
      <c r="O1930" t="b">
        <v>0</v>
      </c>
      <c r="P1930">
        <v>34</v>
      </c>
      <c r="Q1930" t="b">
        <v>1</v>
      </c>
      <c r="R1930" t="s">
        <v>8277</v>
      </c>
    </row>
    <row r="1931" spans="1:18" ht="43.2" x14ac:dyDescent="0.55000000000000004">
      <c r="A1931">
        <v>1929</v>
      </c>
      <c r="B1931" s="3" t="s">
        <v>1930</v>
      </c>
      <c r="C1931" s="3" t="s">
        <v>6039</v>
      </c>
      <c r="D1931" s="10">
        <v>3200</v>
      </c>
      <c r="E1931" s="12">
        <v>3210</v>
      </c>
      <c r="F1931" s="14">
        <f>Table1[[#This Row],[pledged]]/Table1[[#This Row],[goal]]*100</f>
        <v>100.3125</v>
      </c>
      <c r="G1931" t="s">
        <v>8218</v>
      </c>
      <c r="H1931" t="s">
        <v>8223</v>
      </c>
      <c r="I1931" t="s">
        <v>8245</v>
      </c>
      <c r="J1931">
        <v>1309825866</v>
      </c>
      <c r="K1931">
        <v>1306197066</v>
      </c>
      <c r="L1931">
        <f>Table1[[#This Row],[launched_at]]/86400</f>
        <v>15118.021597222221</v>
      </c>
      <c r="M1931" s="5" t="str">
        <f>TEXT(Table1[[#This Row],[div/86400]],"yyyy/mm/dd")</f>
        <v>1941/05/22</v>
      </c>
      <c r="N1931" s="5">
        <f>Table1[[#This Row],[change to date]]+DATE(1970,1,1)</f>
        <v>40687</v>
      </c>
      <c r="O1931" t="b">
        <v>0</v>
      </c>
      <c r="P1931">
        <v>75</v>
      </c>
      <c r="Q1931" t="b">
        <v>1</v>
      </c>
      <c r="R1931" t="s">
        <v>8277</v>
      </c>
    </row>
    <row r="1932" spans="1:18" ht="28.8" x14ac:dyDescent="0.55000000000000004">
      <c r="A1932">
        <v>1930</v>
      </c>
      <c r="B1932" s="3" t="s">
        <v>1931</v>
      </c>
      <c r="C1932" s="3" t="s">
        <v>6040</v>
      </c>
      <c r="D1932" s="10">
        <v>1000</v>
      </c>
      <c r="E1932" s="12">
        <v>1270</v>
      </c>
      <c r="F1932" s="14">
        <f>Table1[[#This Row],[pledged]]/Table1[[#This Row],[goal]]*100</f>
        <v>127</v>
      </c>
      <c r="G1932" t="s">
        <v>8218</v>
      </c>
      <c r="H1932" t="s">
        <v>8223</v>
      </c>
      <c r="I1932" t="s">
        <v>8245</v>
      </c>
      <c r="J1932">
        <v>1373203482</v>
      </c>
      <c r="K1932">
        <v>1368019482</v>
      </c>
      <c r="L1932">
        <f>Table1[[#This Row],[launched_at]]/86400</f>
        <v>15833.558819444444</v>
      </c>
      <c r="M1932" s="5" t="str">
        <f>TEXT(Table1[[#This Row],[div/86400]],"yyyy/mm/dd")</f>
        <v>1943/05/07</v>
      </c>
      <c r="N1932" s="5">
        <f>Table1[[#This Row],[change to date]]+DATE(1970,1,1)</f>
        <v>41402</v>
      </c>
      <c r="O1932" t="b">
        <v>0</v>
      </c>
      <c r="P1932">
        <v>26</v>
      </c>
      <c r="Q1932" t="b">
        <v>1</v>
      </c>
      <c r="R1932" t="s">
        <v>8277</v>
      </c>
    </row>
    <row r="1933" spans="1:18" ht="28.8" x14ac:dyDescent="0.55000000000000004">
      <c r="A1933">
        <v>1931</v>
      </c>
      <c r="B1933" s="3" t="s">
        <v>1932</v>
      </c>
      <c r="C1933" s="3" t="s">
        <v>6041</v>
      </c>
      <c r="D1933" s="10">
        <v>2000</v>
      </c>
      <c r="E1933" s="12">
        <v>2412.02</v>
      </c>
      <c r="F1933" s="14">
        <f>Table1[[#This Row],[pledged]]/Table1[[#This Row],[goal]]*100</f>
        <v>120.601</v>
      </c>
      <c r="G1933" t="s">
        <v>8218</v>
      </c>
      <c r="H1933" t="s">
        <v>8223</v>
      </c>
      <c r="I1933" t="s">
        <v>8245</v>
      </c>
      <c r="J1933">
        <v>1337657400</v>
      </c>
      <c r="K1933">
        <v>1336512309</v>
      </c>
      <c r="L1933">
        <f>Table1[[#This Row],[launched_at]]/86400</f>
        <v>15468.892465277779</v>
      </c>
      <c r="M1933" s="5" t="str">
        <f>TEXT(Table1[[#This Row],[div/86400]],"yyyy/mm/dd")</f>
        <v>1942/05/07</v>
      </c>
      <c r="N1933" s="5">
        <f>Table1[[#This Row],[change to date]]+DATE(1970,1,1)</f>
        <v>41037</v>
      </c>
      <c r="O1933" t="b">
        <v>0</v>
      </c>
      <c r="P1933">
        <v>50</v>
      </c>
      <c r="Q1933" t="b">
        <v>1</v>
      </c>
      <c r="R1933" t="s">
        <v>8277</v>
      </c>
    </row>
    <row r="1934" spans="1:18" ht="43.2" x14ac:dyDescent="0.55000000000000004">
      <c r="A1934">
        <v>1932</v>
      </c>
      <c r="B1934" s="3" t="s">
        <v>1933</v>
      </c>
      <c r="C1934" s="3" t="s">
        <v>6042</v>
      </c>
      <c r="D1934" s="10">
        <v>5250</v>
      </c>
      <c r="E1934" s="12">
        <v>5617</v>
      </c>
      <c r="F1934" s="14">
        <f>Table1[[#This Row],[pledged]]/Table1[[#This Row],[goal]]*100</f>
        <v>106.99047619047619</v>
      </c>
      <c r="G1934" t="s">
        <v>8218</v>
      </c>
      <c r="H1934" t="s">
        <v>8223</v>
      </c>
      <c r="I1934" t="s">
        <v>8245</v>
      </c>
      <c r="J1934">
        <v>1327433173</v>
      </c>
      <c r="K1934">
        <v>1325618773</v>
      </c>
      <c r="L1934">
        <f>Table1[[#This Row],[launched_at]]/86400</f>
        <v>15342.809872685186</v>
      </c>
      <c r="M1934" s="5" t="str">
        <f>TEXT(Table1[[#This Row],[div/86400]],"yyyy/mm/dd")</f>
        <v>1942/01/01</v>
      </c>
      <c r="N1934" s="5">
        <f>Table1[[#This Row],[change to date]]+DATE(1970,1,1)</f>
        <v>40911</v>
      </c>
      <c r="O1934" t="b">
        <v>0</v>
      </c>
      <c r="P1934">
        <v>80</v>
      </c>
      <c r="Q1934" t="b">
        <v>1</v>
      </c>
      <c r="R1934" t="s">
        <v>8277</v>
      </c>
    </row>
    <row r="1935" spans="1:18" ht="43.2" x14ac:dyDescent="0.55000000000000004">
      <c r="A1935">
        <v>1933</v>
      </c>
      <c r="B1935" s="3" t="s">
        <v>1934</v>
      </c>
      <c r="C1935" s="3" t="s">
        <v>6043</v>
      </c>
      <c r="D1935" s="10">
        <v>6000</v>
      </c>
      <c r="E1935" s="12">
        <v>10346</v>
      </c>
      <c r="F1935" s="14">
        <f>Table1[[#This Row],[pledged]]/Table1[[#This Row],[goal]]*100</f>
        <v>172.43333333333334</v>
      </c>
      <c r="G1935" t="s">
        <v>8218</v>
      </c>
      <c r="H1935" t="s">
        <v>8223</v>
      </c>
      <c r="I1935" t="s">
        <v>8245</v>
      </c>
      <c r="J1935">
        <v>1411787307</v>
      </c>
      <c r="K1935">
        <v>1409195307</v>
      </c>
      <c r="L1935">
        <f>Table1[[#This Row],[launched_at]]/86400</f>
        <v>16310.130868055556</v>
      </c>
      <c r="M1935" s="5" t="str">
        <f>TEXT(Table1[[#This Row],[div/86400]],"yyyy/mm/dd")</f>
        <v>1944/08/26</v>
      </c>
      <c r="N1935" s="5">
        <f>Table1[[#This Row],[change to date]]+DATE(1970,1,1)</f>
        <v>41879</v>
      </c>
      <c r="O1935" t="b">
        <v>0</v>
      </c>
      <c r="P1935">
        <v>110</v>
      </c>
      <c r="Q1935" t="b">
        <v>1</v>
      </c>
      <c r="R1935" t="s">
        <v>8277</v>
      </c>
    </row>
    <row r="1936" spans="1:18" ht="43.2" x14ac:dyDescent="0.55000000000000004">
      <c r="A1936">
        <v>1934</v>
      </c>
      <c r="B1936" s="3" t="s">
        <v>1935</v>
      </c>
      <c r="C1936" s="3" t="s">
        <v>6044</v>
      </c>
      <c r="D1936" s="10">
        <v>5000</v>
      </c>
      <c r="E1936" s="12">
        <v>6181</v>
      </c>
      <c r="F1936" s="14">
        <f>Table1[[#This Row],[pledged]]/Table1[[#This Row],[goal]]*100</f>
        <v>123.61999999999999</v>
      </c>
      <c r="G1936" t="s">
        <v>8218</v>
      </c>
      <c r="H1936" t="s">
        <v>8223</v>
      </c>
      <c r="I1936" t="s">
        <v>8245</v>
      </c>
      <c r="J1936">
        <v>1324789200</v>
      </c>
      <c r="K1936">
        <v>1321649321</v>
      </c>
      <c r="L1936">
        <f>Table1[[#This Row],[launched_at]]/86400</f>
        <v>15296.867141203704</v>
      </c>
      <c r="M1936" s="5" t="str">
        <f>TEXT(Table1[[#This Row],[div/86400]],"yyyy/mm/dd")</f>
        <v>1941/11/16</v>
      </c>
      <c r="N1936" s="5">
        <f>Table1[[#This Row],[change to date]]+DATE(1970,1,1)</f>
        <v>40865</v>
      </c>
      <c r="O1936" t="b">
        <v>0</v>
      </c>
      <c r="P1936">
        <v>77</v>
      </c>
      <c r="Q1936" t="b">
        <v>1</v>
      </c>
      <c r="R1936" t="s">
        <v>8277</v>
      </c>
    </row>
    <row r="1937" spans="1:18" ht="43.2" x14ac:dyDescent="0.55000000000000004">
      <c r="A1937">
        <v>1935</v>
      </c>
      <c r="B1937" s="3" t="s">
        <v>1936</v>
      </c>
      <c r="C1937" s="3" t="s">
        <v>6045</v>
      </c>
      <c r="D1937" s="10">
        <v>2500</v>
      </c>
      <c r="E1937" s="12">
        <v>2710</v>
      </c>
      <c r="F1937" s="14">
        <f>Table1[[#This Row],[pledged]]/Table1[[#This Row],[goal]]*100</f>
        <v>108.4</v>
      </c>
      <c r="G1937" t="s">
        <v>8218</v>
      </c>
      <c r="H1937" t="s">
        <v>8223</v>
      </c>
      <c r="I1937" t="s">
        <v>8245</v>
      </c>
      <c r="J1937">
        <v>1403326740</v>
      </c>
      <c r="K1937">
        <v>1400106171</v>
      </c>
      <c r="L1937">
        <f>Table1[[#This Row],[launched_at]]/86400</f>
        <v>16204.932534722222</v>
      </c>
      <c r="M1937" s="5" t="str">
        <f>TEXT(Table1[[#This Row],[div/86400]],"yyyy/mm/dd")</f>
        <v>1944/05/12</v>
      </c>
      <c r="N1937" s="5">
        <f>Table1[[#This Row],[change to date]]+DATE(1970,1,1)</f>
        <v>41773</v>
      </c>
      <c r="O1937" t="b">
        <v>0</v>
      </c>
      <c r="P1937">
        <v>50</v>
      </c>
      <c r="Q1937" t="b">
        <v>1</v>
      </c>
      <c r="R1937" t="s">
        <v>8277</v>
      </c>
    </row>
    <row r="1938" spans="1:18" ht="43.2" x14ac:dyDescent="0.55000000000000004">
      <c r="A1938">
        <v>1936</v>
      </c>
      <c r="B1938" s="3" t="s">
        <v>1937</v>
      </c>
      <c r="C1938" s="3" t="s">
        <v>6046</v>
      </c>
      <c r="D1938" s="10">
        <v>7500</v>
      </c>
      <c r="E1938" s="12">
        <v>8739.01</v>
      </c>
      <c r="F1938" s="14">
        <f>Table1[[#This Row],[pledged]]/Table1[[#This Row],[goal]]*100</f>
        <v>116.52013333333333</v>
      </c>
      <c r="G1938" t="s">
        <v>8218</v>
      </c>
      <c r="H1938" t="s">
        <v>8223</v>
      </c>
      <c r="I1938" t="s">
        <v>8245</v>
      </c>
      <c r="J1938">
        <v>1323151140</v>
      </c>
      <c r="K1938">
        <v>1320528070</v>
      </c>
      <c r="L1938">
        <f>Table1[[#This Row],[launched_at]]/86400</f>
        <v>15283.889699074074</v>
      </c>
      <c r="M1938" s="5" t="str">
        <f>TEXT(Table1[[#This Row],[div/86400]],"yyyy/mm/dd")</f>
        <v>1941/11/03</v>
      </c>
      <c r="N1938" s="5">
        <f>Table1[[#This Row],[change to date]]+DATE(1970,1,1)</f>
        <v>40852</v>
      </c>
      <c r="O1938" t="b">
        <v>0</v>
      </c>
      <c r="P1938">
        <v>145</v>
      </c>
      <c r="Q1938" t="b">
        <v>1</v>
      </c>
      <c r="R1938" t="s">
        <v>8277</v>
      </c>
    </row>
    <row r="1939" spans="1:18" ht="43.2" x14ac:dyDescent="0.55000000000000004">
      <c r="A1939">
        <v>1937</v>
      </c>
      <c r="B1939" s="3" t="s">
        <v>1938</v>
      </c>
      <c r="C1939" s="3" t="s">
        <v>6047</v>
      </c>
      <c r="D1939" s="10">
        <v>600</v>
      </c>
      <c r="E1939" s="12">
        <v>1123.47</v>
      </c>
      <c r="F1939" s="14">
        <f>Table1[[#This Row],[pledged]]/Table1[[#This Row],[goal]]*100</f>
        <v>187.245</v>
      </c>
      <c r="G1939" t="s">
        <v>8218</v>
      </c>
      <c r="H1939" t="s">
        <v>8223</v>
      </c>
      <c r="I1939" t="s">
        <v>8245</v>
      </c>
      <c r="J1939">
        <v>1339732740</v>
      </c>
      <c r="K1939">
        <v>1338346281</v>
      </c>
      <c r="L1939">
        <f>Table1[[#This Row],[launched_at]]/86400</f>
        <v>15490.118993055556</v>
      </c>
      <c r="M1939" s="5" t="str">
        <f>TEXT(Table1[[#This Row],[div/86400]],"yyyy/mm/dd")</f>
        <v>1942/05/29</v>
      </c>
      <c r="N1939" s="5">
        <f>Table1[[#This Row],[change to date]]+DATE(1970,1,1)</f>
        <v>41059</v>
      </c>
      <c r="O1939" t="b">
        <v>0</v>
      </c>
      <c r="P1939">
        <v>29</v>
      </c>
      <c r="Q1939" t="b">
        <v>1</v>
      </c>
      <c r="R1939" t="s">
        <v>8277</v>
      </c>
    </row>
    <row r="1940" spans="1:18" ht="43.2" x14ac:dyDescent="0.55000000000000004">
      <c r="A1940">
        <v>1938</v>
      </c>
      <c r="B1940" s="3" t="s">
        <v>1939</v>
      </c>
      <c r="C1940" s="3" t="s">
        <v>6048</v>
      </c>
      <c r="D1940" s="10">
        <v>15000</v>
      </c>
      <c r="E1940" s="12">
        <v>17390</v>
      </c>
      <c r="F1940" s="14">
        <f>Table1[[#This Row],[pledged]]/Table1[[#This Row],[goal]]*100</f>
        <v>115.93333333333334</v>
      </c>
      <c r="G1940" t="s">
        <v>8218</v>
      </c>
      <c r="H1940" t="s">
        <v>8223</v>
      </c>
      <c r="I1940" t="s">
        <v>8245</v>
      </c>
      <c r="J1940">
        <v>1372741200</v>
      </c>
      <c r="K1940">
        <v>1370067231</v>
      </c>
      <c r="L1940">
        <f>Table1[[#This Row],[launched_at]]/86400</f>
        <v>15857.259618055556</v>
      </c>
      <c r="M1940" s="5" t="str">
        <f>TEXT(Table1[[#This Row],[div/86400]],"yyyy/mm/dd")</f>
        <v>1943/05/31</v>
      </c>
      <c r="N1940" s="5">
        <f>Table1[[#This Row],[change to date]]+DATE(1970,1,1)</f>
        <v>41426</v>
      </c>
      <c r="O1940" t="b">
        <v>0</v>
      </c>
      <c r="P1940">
        <v>114</v>
      </c>
      <c r="Q1940" t="b">
        <v>1</v>
      </c>
      <c r="R1940" t="s">
        <v>8277</v>
      </c>
    </row>
    <row r="1941" spans="1:18" ht="43.2" x14ac:dyDescent="0.55000000000000004">
      <c r="A1941">
        <v>1939</v>
      </c>
      <c r="B1941" s="3" t="s">
        <v>1940</v>
      </c>
      <c r="C1941" s="3" t="s">
        <v>6049</v>
      </c>
      <c r="D1941" s="10">
        <v>10000</v>
      </c>
      <c r="E1941" s="12">
        <v>11070</v>
      </c>
      <c r="F1941" s="14">
        <f>Table1[[#This Row],[pledged]]/Table1[[#This Row],[goal]]*100</f>
        <v>110.7</v>
      </c>
      <c r="G1941" t="s">
        <v>8218</v>
      </c>
      <c r="H1941" t="s">
        <v>8223</v>
      </c>
      <c r="I1941" t="s">
        <v>8245</v>
      </c>
      <c r="J1941">
        <v>1362955108</v>
      </c>
      <c r="K1941">
        <v>1360366708</v>
      </c>
      <c r="L1941">
        <f>Table1[[#This Row],[launched_at]]/86400</f>
        <v>15744.985046296297</v>
      </c>
      <c r="M1941" s="5" t="str">
        <f>TEXT(Table1[[#This Row],[div/86400]],"yyyy/mm/dd")</f>
        <v>1943/02/07</v>
      </c>
      <c r="N1941" s="5">
        <f>Table1[[#This Row],[change to date]]+DATE(1970,1,1)</f>
        <v>41313</v>
      </c>
      <c r="O1941" t="b">
        <v>0</v>
      </c>
      <c r="P1941">
        <v>96</v>
      </c>
      <c r="Q1941" t="b">
        <v>1</v>
      </c>
      <c r="R1941" t="s">
        <v>8277</v>
      </c>
    </row>
    <row r="1942" spans="1:18" ht="43.2" x14ac:dyDescent="0.55000000000000004">
      <c r="A1942">
        <v>1940</v>
      </c>
      <c r="B1942" s="3" t="s">
        <v>1941</v>
      </c>
      <c r="C1942" s="3" t="s">
        <v>6050</v>
      </c>
      <c r="D1942" s="10">
        <v>650</v>
      </c>
      <c r="E1942" s="12">
        <v>1111</v>
      </c>
      <c r="F1942" s="14">
        <f>Table1[[#This Row],[pledged]]/Table1[[#This Row],[goal]]*100</f>
        <v>170.92307692307693</v>
      </c>
      <c r="G1942" t="s">
        <v>8218</v>
      </c>
      <c r="H1942" t="s">
        <v>8223</v>
      </c>
      <c r="I1942" t="s">
        <v>8245</v>
      </c>
      <c r="J1942">
        <v>1308110340</v>
      </c>
      <c r="K1942">
        <v>1304770233</v>
      </c>
      <c r="L1942">
        <f>Table1[[#This Row],[launched_at]]/86400</f>
        <v>15101.507326388888</v>
      </c>
      <c r="M1942" s="5" t="str">
        <f>TEXT(Table1[[#This Row],[div/86400]],"yyyy/mm/dd")</f>
        <v>1941/05/05</v>
      </c>
      <c r="N1942" s="5">
        <f>Table1[[#This Row],[change to date]]+DATE(1970,1,1)</f>
        <v>40670</v>
      </c>
      <c r="O1942" t="b">
        <v>0</v>
      </c>
      <c r="P1942">
        <v>31</v>
      </c>
      <c r="Q1942" t="b">
        <v>1</v>
      </c>
      <c r="R1942" t="s">
        <v>8277</v>
      </c>
    </row>
    <row r="1943" spans="1:18" ht="43.2" x14ac:dyDescent="0.55000000000000004">
      <c r="A1943">
        <v>1941</v>
      </c>
      <c r="B1943" s="3" t="s">
        <v>1942</v>
      </c>
      <c r="C1943" s="3" t="s">
        <v>6051</v>
      </c>
      <c r="D1943" s="10">
        <v>250000</v>
      </c>
      <c r="E1943" s="12">
        <v>315295.89</v>
      </c>
      <c r="F1943" s="14">
        <f>Table1[[#This Row],[pledged]]/Table1[[#This Row],[goal]]*100</f>
        <v>126.11835600000001</v>
      </c>
      <c r="G1943" t="s">
        <v>8218</v>
      </c>
      <c r="H1943" t="s">
        <v>8223</v>
      </c>
      <c r="I1943" t="s">
        <v>8245</v>
      </c>
      <c r="J1943">
        <v>1400137131</v>
      </c>
      <c r="K1943">
        <v>1397545131</v>
      </c>
      <c r="L1943">
        <f>Table1[[#This Row],[launched_at]]/86400</f>
        <v>16175.290868055556</v>
      </c>
      <c r="M1943" s="5" t="str">
        <f>TEXT(Table1[[#This Row],[div/86400]],"yyyy/mm/dd")</f>
        <v>1944/04/13</v>
      </c>
      <c r="N1943" s="5">
        <f>Table1[[#This Row],[change to date]]+DATE(1970,1,1)</f>
        <v>41744</v>
      </c>
      <c r="O1943" t="b">
        <v>1</v>
      </c>
      <c r="P1943">
        <v>4883</v>
      </c>
      <c r="Q1943" t="b">
        <v>1</v>
      </c>
      <c r="R1943" t="s">
        <v>8293</v>
      </c>
    </row>
    <row r="1944" spans="1:18" ht="43.2" x14ac:dyDescent="0.55000000000000004">
      <c r="A1944">
        <v>1942</v>
      </c>
      <c r="B1944" s="3" t="s">
        <v>1943</v>
      </c>
      <c r="C1944" s="3" t="s">
        <v>6052</v>
      </c>
      <c r="D1944" s="10">
        <v>6000</v>
      </c>
      <c r="E1944" s="12">
        <v>8306.42</v>
      </c>
      <c r="F1944" s="14">
        <f>Table1[[#This Row],[pledged]]/Table1[[#This Row],[goal]]*100</f>
        <v>138.44033333333334</v>
      </c>
      <c r="G1944" t="s">
        <v>8218</v>
      </c>
      <c r="H1944" t="s">
        <v>8223</v>
      </c>
      <c r="I1944" t="s">
        <v>8245</v>
      </c>
      <c r="J1944">
        <v>1309809140</v>
      </c>
      <c r="K1944">
        <v>1302033140</v>
      </c>
      <c r="L1944">
        <f>Table1[[#This Row],[launched_at]]/86400</f>
        <v>15069.828009259259</v>
      </c>
      <c r="M1944" s="5" t="str">
        <f>TEXT(Table1[[#This Row],[div/86400]],"yyyy/mm/dd")</f>
        <v>1941/04/03</v>
      </c>
      <c r="N1944" s="5">
        <f>Table1[[#This Row],[change to date]]+DATE(1970,1,1)</f>
        <v>40638</v>
      </c>
      <c r="O1944" t="b">
        <v>1</v>
      </c>
      <c r="P1944">
        <v>95</v>
      </c>
      <c r="Q1944" t="b">
        <v>1</v>
      </c>
      <c r="R1944" t="s">
        <v>8293</v>
      </c>
    </row>
    <row r="1945" spans="1:18" ht="43.2" x14ac:dyDescent="0.55000000000000004">
      <c r="A1945">
        <v>1943</v>
      </c>
      <c r="B1945" s="3" t="s">
        <v>1944</v>
      </c>
      <c r="C1945" s="3" t="s">
        <v>6053</v>
      </c>
      <c r="D1945" s="10">
        <v>10000</v>
      </c>
      <c r="E1945" s="12">
        <v>170525</v>
      </c>
      <c r="F1945" s="14">
        <f>Table1[[#This Row],[pledged]]/Table1[[#This Row],[goal]]*100</f>
        <v>1705.2499999999998</v>
      </c>
      <c r="G1945" t="s">
        <v>8218</v>
      </c>
      <c r="H1945" t="s">
        <v>8223</v>
      </c>
      <c r="I1945" t="s">
        <v>8245</v>
      </c>
      <c r="J1945">
        <v>1470896916</v>
      </c>
      <c r="K1945">
        <v>1467008916</v>
      </c>
      <c r="L1945">
        <f>Table1[[#This Row],[launched_at]]/86400</f>
        <v>16979.269861111112</v>
      </c>
      <c r="M1945" s="5" t="str">
        <f>TEXT(Table1[[#This Row],[div/86400]],"yyyy/mm/dd")</f>
        <v>1946/06/26</v>
      </c>
      <c r="N1945" s="5">
        <f>Table1[[#This Row],[change to date]]+DATE(1970,1,1)</f>
        <v>42548</v>
      </c>
      <c r="O1945" t="b">
        <v>1</v>
      </c>
      <c r="P1945">
        <v>2478</v>
      </c>
      <c r="Q1945" t="b">
        <v>1</v>
      </c>
      <c r="R1945" t="s">
        <v>8293</v>
      </c>
    </row>
    <row r="1946" spans="1:18" ht="43.2" x14ac:dyDescent="0.55000000000000004">
      <c r="A1946">
        <v>1944</v>
      </c>
      <c r="B1946" s="3" t="s">
        <v>1945</v>
      </c>
      <c r="C1946" s="3" t="s">
        <v>6054</v>
      </c>
      <c r="D1946" s="10">
        <v>40000</v>
      </c>
      <c r="E1946" s="12">
        <v>315222.2</v>
      </c>
      <c r="F1946" s="14">
        <f>Table1[[#This Row],[pledged]]/Table1[[#This Row],[goal]]*100</f>
        <v>788.05550000000005</v>
      </c>
      <c r="G1946" t="s">
        <v>8218</v>
      </c>
      <c r="H1946" t="s">
        <v>8223</v>
      </c>
      <c r="I1946" t="s">
        <v>8245</v>
      </c>
      <c r="J1946">
        <v>1398952890</v>
      </c>
      <c r="K1946">
        <v>1396360890</v>
      </c>
      <c r="L1946">
        <f>Table1[[#This Row],[launched_at]]/86400</f>
        <v>16161.584375</v>
      </c>
      <c r="M1946" s="5" t="str">
        <f>TEXT(Table1[[#This Row],[div/86400]],"yyyy/mm/dd")</f>
        <v>1944/03/30</v>
      </c>
      <c r="N1946" s="5">
        <f>Table1[[#This Row],[change to date]]+DATE(1970,1,1)</f>
        <v>41730</v>
      </c>
      <c r="O1946" t="b">
        <v>1</v>
      </c>
      <c r="P1946">
        <v>1789</v>
      </c>
      <c r="Q1946" t="b">
        <v>1</v>
      </c>
      <c r="R1946" t="s">
        <v>8293</v>
      </c>
    </row>
    <row r="1947" spans="1:18" ht="43.2" x14ac:dyDescent="0.55000000000000004">
      <c r="A1947">
        <v>1945</v>
      </c>
      <c r="B1947" s="3" t="s">
        <v>1946</v>
      </c>
      <c r="C1947" s="3" t="s">
        <v>6055</v>
      </c>
      <c r="D1947" s="10">
        <v>100000</v>
      </c>
      <c r="E1947" s="12">
        <v>348018</v>
      </c>
      <c r="F1947" s="14">
        <f>Table1[[#This Row],[pledged]]/Table1[[#This Row],[goal]]*100</f>
        <v>348.01799999999997</v>
      </c>
      <c r="G1947" t="s">
        <v>8218</v>
      </c>
      <c r="H1947" t="s">
        <v>8226</v>
      </c>
      <c r="I1947" t="s">
        <v>8248</v>
      </c>
      <c r="J1947">
        <v>1436680958</v>
      </c>
      <c r="K1947">
        <v>1433224958</v>
      </c>
      <c r="L1947">
        <f>Table1[[#This Row],[launched_at]]/86400</f>
        <v>16588.251828703702</v>
      </c>
      <c r="M1947" s="5" t="str">
        <f>TEXT(Table1[[#This Row],[div/86400]],"yyyy/mm/dd")</f>
        <v>1945/05/31</v>
      </c>
      <c r="N1947" s="5">
        <f>Table1[[#This Row],[change to date]]+DATE(1970,1,1)</f>
        <v>42157</v>
      </c>
      <c r="O1947" t="b">
        <v>1</v>
      </c>
      <c r="P1947">
        <v>680</v>
      </c>
      <c r="Q1947" t="b">
        <v>1</v>
      </c>
      <c r="R1947" t="s">
        <v>8293</v>
      </c>
    </row>
    <row r="1948" spans="1:18" ht="43.2" x14ac:dyDescent="0.55000000000000004">
      <c r="A1948">
        <v>1946</v>
      </c>
      <c r="B1948" s="3" t="s">
        <v>1947</v>
      </c>
      <c r="C1948" s="3" t="s">
        <v>6056</v>
      </c>
      <c r="D1948" s="10">
        <v>7500</v>
      </c>
      <c r="E1948" s="12">
        <v>11231</v>
      </c>
      <c r="F1948" s="14">
        <f>Table1[[#This Row],[pledged]]/Table1[[#This Row],[goal]]*100</f>
        <v>149.74666666666667</v>
      </c>
      <c r="G1948" t="s">
        <v>8218</v>
      </c>
      <c r="H1948" t="s">
        <v>8223</v>
      </c>
      <c r="I1948" t="s">
        <v>8245</v>
      </c>
      <c r="J1948">
        <v>1397961361</v>
      </c>
      <c r="K1948">
        <v>1392780961</v>
      </c>
      <c r="L1948">
        <f>Table1[[#This Row],[launched_at]]/86400</f>
        <v>16120.150011574075</v>
      </c>
      <c r="M1948" s="5" t="str">
        <f>TEXT(Table1[[#This Row],[div/86400]],"yyyy/mm/dd")</f>
        <v>1944/02/18</v>
      </c>
      <c r="N1948" s="5">
        <f>Table1[[#This Row],[change to date]]+DATE(1970,1,1)</f>
        <v>41689</v>
      </c>
      <c r="O1948" t="b">
        <v>1</v>
      </c>
      <c r="P1948">
        <v>70</v>
      </c>
      <c r="Q1948" t="b">
        <v>1</v>
      </c>
      <c r="R1948" t="s">
        <v>8293</v>
      </c>
    </row>
    <row r="1949" spans="1:18" ht="43.2" x14ac:dyDescent="0.55000000000000004">
      <c r="A1949">
        <v>1947</v>
      </c>
      <c r="B1949" s="3" t="s">
        <v>1948</v>
      </c>
      <c r="C1949" s="3" t="s">
        <v>6057</v>
      </c>
      <c r="D1949" s="10">
        <v>800</v>
      </c>
      <c r="E1949" s="12">
        <v>805.07</v>
      </c>
      <c r="F1949" s="14">
        <f>Table1[[#This Row],[pledged]]/Table1[[#This Row],[goal]]*100</f>
        <v>100.63375000000001</v>
      </c>
      <c r="G1949" t="s">
        <v>8218</v>
      </c>
      <c r="H1949" t="s">
        <v>8223</v>
      </c>
      <c r="I1949" t="s">
        <v>8245</v>
      </c>
      <c r="J1949">
        <v>1258955940</v>
      </c>
      <c r="K1949">
        <v>1255730520</v>
      </c>
      <c r="L1949">
        <f>Table1[[#This Row],[launched_at]]/86400</f>
        <v>14533.918055555556</v>
      </c>
      <c r="M1949" s="5" t="str">
        <f>TEXT(Table1[[#This Row],[div/86400]],"yyyy/mm/dd")</f>
        <v>1939/10/15</v>
      </c>
      <c r="N1949" s="5">
        <f>Table1[[#This Row],[change to date]]+DATE(1970,1,1)</f>
        <v>40102</v>
      </c>
      <c r="O1949" t="b">
        <v>1</v>
      </c>
      <c r="P1949">
        <v>23</v>
      </c>
      <c r="Q1949" t="b">
        <v>1</v>
      </c>
      <c r="R1949" t="s">
        <v>8293</v>
      </c>
    </row>
    <row r="1950" spans="1:18" ht="28.8" x14ac:dyDescent="0.55000000000000004">
      <c r="A1950">
        <v>1948</v>
      </c>
      <c r="B1950" s="3" t="s">
        <v>1949</v>
      </c>
      <c r="C1950" s="3" t="s">
        <v>6058</v>
      </c>
      <c r="D1950" s="10">
        <v>100000</v>
      </c>
      <c r="E1950" s="12">
        <v>800211</v>
      </c>
      <c r="F1950" s="14">
        <f>Table1[[#This Row],[pledged]]/Table1[[#This Row],[goal]]*100</f>
        <v>800.21100000000001</v>
      </c>
      <c r="G1950" t="s">
        <v>8218</v>
      </c>
      <c r="H1950" t="s">
        <v>8223</v>
      </c>
      <c r="I1950" t="s">
        <v>8245</v>
      </c>
      <c r="J1950">
        <v>1465232520</v>
      </c>
      <c r="K1950">
        <v>1460557809</v>
      </c>
      <c r="L1950">
        <f>Table1[[#This Row],[launched_at]]/86400</f>
        <v>16904.604270833333</v>
      </c>
      <c r="M1950" s="5" t="str">
        <f>TEXT(Table1[[#This Row],[div/86400]],"yyyy/mm/dd")</f>
        <v>1946/04/12</v>
      </c>
      <c r="N1950" s="5">
        <f>Table1[[#This Row],[change to date]]+DATE(1970,1,1)</f>
        <v>42473</v>
      </c>
      <c r="O1950" t="b">
        <v>1</v>
      </c>
      <c r="P1950">
        <v>4245</v>
      </c>
      <c r="Q1950" t="b">
        <v>1</v>
      </c>
      <c r="R1950" t="s">
        <v>8293</v>
      </c>
    </row>
    <row r="1951" spans="1:18" ht="28.8" x14ac:dyDescent="0.55000000000000004">
      <c r="A1951">
        <v>1949</v>
      </c>
      <c r="B1951" s="3" t="s">
        <v>1950</v>
      </c>
      <c r="C1951" s="3" t="s">
        <v>6059</v>
      </c>
      <c r="D1951" s="10">
        <v>50000</v>
      </c>
      <c r="E1951" s="12">
        <v>53001.3</v>
      </c>
      <c r="F1951" s="14">
        <f>Table1[[#This Row],[pledged]]/Table1[[#This Row],[goal]]*100</f>
        <v>106.00260000000002</v>
      </c>
      <c r="G1951" t="s">
        <v>8218</v>
      </c>
      <c r="H1951" t="s">
        <v>8224</v>
      </c>
      <c r="I1951" t="s">
        <v>8246</v>
      </c>
      <c r="J1951">
        <v>1404986951</v>
      </c>
      <c r="K1951">
        <v>1402394951</v>
      </c>
      <c r="L1951">
        <f>Table1[[#This Row],[launched_at]]/86400</f>
        <v>16231.423043981482</v>
      </c>
      <c r="M1951" s="5" t="str">
        <f>TEXT(Table1[[#This Row],[div/86400]],"yyyy/mm/dd")</f>
        <v>1944/06/08</v>
      </c>
      <c r="N1951" s="5">
        <f>Table1[[#This Row],[change to date]]+DATE(1970,1,1)</f>
        <v>41800</v>
      </c>
      <c r="O1951" t="b">
        <v>1</v>
      </c>
      <c r="P1951">
        <v>943</v>
      </c>
      <c r="Q1951" t="b">
        <v>1</v>
      </c>
      <c r="R1951" t="s">
        <v>8293</v>
      </c>
    </row>
    <row r="1952" spans="1:18" ht="28.8" x14ac:dyDescent="0.55000000000000004">
      <c r="A1952">
        <v>1950</v>
      </c>
      <c r="B1952" s="3" t="s">
        <v>1951</v>
      </c>
      <c r="C1952" s="3" t="s">
        <v>6060</v>
      </c>
      <c r="D1952" s="10">
        <v>48000</v>
      </c>
      <c r="E1952" s="12">
        <v>96248.960000000006</v>
      </c>
      <c r="F1952" s="14">
        <f>Table1[[#This Row],[pledged]]/Table1[[#This Row],[goal]]*100</f>
        <v>200.51866666666669</v>
      </c>
      <c r="G1952" t="s">
        <v>8218</v>
      </c>
      <c r="H1952" t="s">
        <v>8223</v>
      </c>
      <c r="I1952" t="s">
        <v>8245</v>
      </c>
      <c r="J1952">
        <v>1303446073</v>
      </c>
      <c r="K1952">
        <v>1300767673</v>
      </c>
      <c r="L1952">
        <f>Table1[[#This Row],[launched_at]]/86400</f>
        <v>15055.181400462963</v>
      </c>
      <c r="M1952" s="5" t="str">
        <f>TEXT(Table1[[#This Row],[div/86400]],"yyyy/mm/dd")</f>
        <v>1941/03/20</v>
      </c>
      <c r="N1952" s="5">
        <f>Table1[[#This Row],[change to date]]+DATE(1970,1,1)</f>
        <v>40624</v>
      </c>
      <c r="O1952" t="b">
        <v>1</v>
      </c>
      <c r="P1952">
        <v>1876</v>
      </c>
      <c r="Q1952" t="b">
        <v>1</v>
      </c>
      <c r="R1952" t="s">
        <v>8293</v>
      </c>
    </row>
    <row r="1953" spans="1:18" ht="43.2" x14ac:dyDescent="0.55000000000000004">
      <c r="A1953">
        <v>1951</v>
      </c>
      <c r="B1953" s="3" t="s">
        <v>1952</v>
      </c>
      <c r="C1953" s="3" t="s">
        <v>6061</v>
      </c>
      <c r="D1953" s="10">
        <v>50000</v>
      </c>
      <c r="E1953" s="12">
        <v>106222</v>
      </c>
      <c r="F1953" s="14">
        <f>Table1[[#This Row],[pledged]]/Table1[[#This Row],[goal]]*100</f>
        <v>212.44399999999999</v>
      </c>
      <c r="G1953" t="s">
        <v>8218</v>
      </c>
      <c r="H1953" t="s">
        <v>8223</v>
      </c>
      <c r="I1953" t="s">
        <v>8245</v>
      </c>
      <c r="J1953">
        <v>1478516737</v>
      </c>
      <c r="K1953">
        <v>1475921137</v>
      </c>
      <c r="L1953">
        <f>Table1[[#This Row],[launched_at]]/86400</f>
        <v>17082.420567129629</v>
      </c>
      <c r="M1953" s="5" t="str">
        <f>TEXT(Table1[[#This Row],[div/86400]],"yyyy/mm/dd")</f>
        <v>1946/10/07</v>
      </c>
      <c r="N1953" s="5">
        <f>Table1[[#This Row],[change to date]]+DATE(1970,1,1)</f>
        <v>42651</v>
      </c>
      <c r="O1953" t="b">
        <v>1</v>
      </c>
      <c r="P1953">
        <v>834</v>
      </c>
      <c r="Q1953" t="b">
        <v>1</v>
      </c>
      <c r="R1953" t="s">
        <v>8293</v>
      </c>
    </row>
    <row r="1954" spans="1:18" ht="43.2" x14ac:dyDescent="0.55000000000000004">
      <c r="A1954">
        <v>1952</v>
      </c>
      <c r="B1954" s="3" t="s">
        <v>1953</v>
      </c>
      <c r="C1954" s="3" t="s">
        <v>6062</v>
      </c>
      <c r="D1954" s="10">
        <v>35000</v>
      </c>
      <c r="E1954" s="12">
        <v>69465.33</v>
      </c>
      <c r="F1954" s="14">
        <f>Table1[[#This Row],[pledged]]/Table1[[#This Row],[goal]]*100</f>
        <v>198.47237142857145</v>
      </c>
      <c r="G1954" t="s">
        <v>8218</v>
      </c>
      <c r="H1954" t="s">
        <v>8228</v>
      </c>
      <c r="I1954" t="s">
        <v>8250</v>
      </c>
      <c r="J1954">
        <v>1381934015</v>
      </c>
      <c r="K1954">
        <v>1378737215</v>
      </c>
      <c r="L1954">
        <f>Table1[[#This Row],[launched_at]]/86400</f>
        <v>15957.606655092593</v>
      </c>
      <c r="M1954" s="5" t="str">
        <f>TEXT(Table1[[#This Row],[div/86400]],"yyyy/mm/dd")</f>
        <v>1943/09/08</v>
      </c>
      <c r="N1954" s="5">
        <f>Table1[[#This Row],[change to date]]+DATE(1970,1,1)</f>
        <v>41526</v>
      </c>
      <c r="O1954" t="b">
        <v>1</v>
      </c>
      <c r="P1954">
        <v>682</v>
      </c>
      <c r="Q1954" t="b">
        <v>1</v>
      </c>
      <c r="R1954" t="s">
        <v>8293</v>
      </c>
    </row>
    <row r="1955" spans="1:18" ht="28.8" x14ac:dyDescent="0.55000000000000004">
      <c r="A1955">
        <v>1953</v>
      </c>
      <c r="B1955" s="3" t="s">
        <v>1954</v>
      </c>
      <c r="C1955" s="3" t="s">
        <v>6063</v>
      </c>
      <c r="D1955" s="10">
        <v>15000</v>
      </c>
      <c r="E1955" s="12">
        <v>33892</v>
      </c>
      <c r="F1955" s="14">
        <f>Table1[[#This Row],[pledged]]/Table1[[#This Row],[goal]]*100</f>
        <v>225.94666666666666</v>
      </c>
      <c r="G1955" t="s">
        <v>8218</v>
      </c>
      <c r="H1955" t="s">
        <v>8223</v>
      </c>
      <c r="I1955" t="s">
        <v>8245</v>
      </c>
      <c r="J1955">
        <v>1330657200</v>
      </c>
      <c r="K1955">
        <v>1328158065</v>
      </c>
      <c r="L1955">
        <f>Table1[[#This Row],[launched_at]]/86400</f>
        <v>15372.199826388889</v>
      </c>
      <c r="M1955" s="5" t="str">
        <f>TEXT(Table1[[#This Row],[div/86400]],"yyyy/mm/dd")</f>
        <v>1942/01/31</v>
      </c>
      <c r="N1955" s="5">
        <f>Table1[[#This Row],[change to date]]+DATE(1970,1,1)</f>
        <v>40941</v>
      </c>
      <c r="O1955" t="b">
        <v>1</v>
      </c>
      <c r="P1955">
        <v>147</v>
      </c>
      <c r="Q1955" t="b">
        <v>1</v>
      </c>
      <c r="R1955" t="s">
        <v>8293</v>
      </c>
    </row>
    <row r="1956" spans="1:18" ht="28.8" x14ac:dyDescent="0.55000000000000004">
      <c r="A1956">
        <v>1954</v>
      </c>
      <c r="B1956" s="3" t="s">
        <v>1955</v>
      </c>
      <c r="C1956" s="3" t="s">
        <v>6064</v>
      </c>
      <c r="D1956" s="10">
        <v>50000</v>
      </c>
      <c r="E1956" s="12">
        <v>349474</v>
      </c>
      <c r="F1956" s="14">
        <f>Table1[[#This Row],[pledged]]/Table1[[#This Row],[goal]]*100</f>
        <v>698.94800000000009</v>
      </c>
      <c r="G1956" t="s">
        <v>8218</v>
      </c>
      <c r="H1956" t="s">
        <v>8223</v>
      </c>
      <c r="I1956" t="s">
        <v>8245</v>
      </c>
      <c r="J1956">
        <v>1457758800</v>
      </c>
      <c r="K1956">
        <v>1453730176</v>
      </c>
      <c r="L1956">
        <f>Table1[[#This Row],[launched_at]]/86400</f>
        <v>16825.580740740741</v>
      </c>
      <c r="M1956" s="5" t="str">
        <f>TEXT(Table1[[#This Row],[div/86400]],"yyyy/mm/dd")</f>
        <v>1946/01/23</v>
      </c>
      <c r="N1956" s="5">
        <f>Table1[[#This Row],[change to date]]+DATE(1970,1,1)</f>
        <v>42394</v>
      </c>
      <c r="O1956" t="b">
        <v>1</v>
      </c>
      <c r="P1956">
        <v>415</v>
      </c>
      <c r="Q1956" t="b">
        <v>1</v>
      </c>
      <c r="R1956" t="s">
        <v>8293</v>
      </c>
    </row>
    <row r="1957" spans="1:18" ht="43.2" x14ac:dyDescent="0.55000000000000004">
      <c r="A1957">
        <v>1955</v>
      </c>
      <c r="B1957" s="3" t="s">
        <v>1956</v>
      </c>
      <c r="C1957" s="3" t="s">
        <v>6065</v>
      </c>
      <c r="D1957" s="10">
        <v>42000</v>
      </c>
      <c r="E1957" s="12">
        <v>167410.01999999999</v>
      </c>
      <c r="F1957" s="14">
        <f>Table1[[#This Row],[pledged]]/Table1[[#This Row],[goal]]*100</f>
        <v>398.59528571428569</v>
      </c>
      <c r="G1957" t="s">
        <v>8218</v>
      </c>
      <c r="H1957" t="s">
        <v>8223</v>
      </c>
      <c r="I1957" t="s">
        <v>8245</v>
      </c>
      <c r="J1957">
        <v>1337799600</v>
      </c>
      <c r="K1957">
        <v>1334989881</v>
      </c>
      <c r="L1957">
        <f>Table1[[#This Row],[launched_at]]/86400</f>
        <v>15451.271770833333</v>
      </c>
      <c r="M1957" s="5" t="str">
        <f>TEXT(Table1[[#This Row],[div/86400]],"yyyy/mm/dd")</f>
        <v>1942/04/20</v>
      </c>
      <c r="N1957" s="5">
        <f>Table1[[#This Row],[change to date]]+DATE(1970,1,1)</f>
        <v>41020</v>
      </c>
      <c r="O1957" t="b">
        <v>1</v>
      </c>
      <c r="P1957">
        <v>290</v>
      </c>
      <c r="Q1957" t="b">
        <v>1</v>
      </c>
      <c r="R1957" t="s">
        <v>8293</v>
      </c>
    </row>
    <row r="1958" spans="1:18" ht="43.2" x14ac:dyDescent="0.55000000000000004">
      <c r="A1958">
        <v>1956</v>
      </c>
      <c r="B1958" s="3" t="s">
        <v>1957</v>
      </c>
      <c r="C1958" s="3" t="s">
        <v>6066</v>
      </c>
      <c r="D1958" s="10">
        <v>60000</v>
      </c>
      <c r="E1958" s="12">
        <v>176420</v>
      </c>
      <c r="F1958" s="14">
        <f>Table1[[#This Row],[pledged]]/Table1[[#This Row],[goal]]*100</f>
        <v>294.0333333333333</v>
      </c>
      <c r="G1958" t="s">
        <v>8218</v>
      </c>
      <c r="H1958" t="s">
        <v>8223</v>
      </c>
      <c r="I1958" t="s">
        <v>8245</v>
      </c>
      <c r="J1958">
        <v>1429391405</v>
      </c>
      <c r="K1958">
        <v>1425507005</v>
      </c>
      <c r="L1958">
        <f>Table1[[#This Row],[launched_at]]/86400</f>
        <v>16498.923668981482</v>
      </c>
      <c r="M1958" s="5" t="str">
        <f>TEXT(Table1[[#This Row],[div/86400]],"yyyy/mm/dd")</f>
        <v>1945/03/02</v>
      </c>
      <c r="N1958" s="5">
        <f>Table1[[#This Row],[change to date]]+DATE(1970,1,1)</f>
        <v>42067</v>
      </c>
      <c r="O1958" t="b">
        <v>1</v>
      </c>
      <c r="P1958">
        <v>365</v>
      </c>
      <c r="Q1958" t="b">
        <v>1</v>
      </c>
      <c r="R1958" t="s">
        <v>8293</v>
      </c>
    </row>
    <row r="1959" spans="1:18" ht="28.8" x14ac:dyDescent="0.55000000000000004">
      <c r="A1959">
        <v>1957</v>
      </c>
      <c r="B1959" s="3" t="s">
        <v>1958</v>
      </c>
      <c r="C1959" s="3" t="s">
        <v>6067</v>
      </c>
      <c r="D1959" s="10">
        <v>30000</v>
      </c>
      <c r="E1959" s="12">
        <v>50251.41</v>
      </c>
      <c r="F1959" s="14">
        <f>Table1[[#This Row],[pledged]]/Table1[[#This Row],[goal]]*100</f>
        <v>167.50470000000001</v>
      </c>
      <c r="G1959" t="s">
        <v>8218</v>
      </c>
      <c r="H1959" t="s">
        <v>8223</v>
      </c>
      <c r="I1959" t="s">
        <v>8245</v>
      </c>
      <c r="J1959">
        <v>1351304513</v>
      </c>
      <c r="K1959">
        <v>1348712513</v>
      </c>
      <c r="L1959">
        <f>Table1[[#This Row],[launched_at]]/86400</f>
        <v>15610.098530092593</v>
      </c>
      <c r="M1959" s="5" t="str">
        <f>TEXT(Table1[[#This Row],[div/86400]],"yyyy/mm/dd")</f>
        <v>1942/09/26</v>
      </c>
      <c r="N1959" s="5">
        <f>Table1[[#This Row],[change to date]]+DATE(1970,1,1)</f>
        <v>41179</v>
      </c>
      <c r="O1959" t="b">
        <v>1</v>
      </c>
      <c r="P1959">
        <v>660</v>
      </c>
      <c r="Q1959" t="b">
        <v>1</v>
      </c>
      <c r="R1959" t="s">
        <v>8293</v>
      </c>
    </row>
    <row r="1960" spans="1:18" ht="43.2" x14ac:dyDescent="0.55000000000000004">
      <c r="A1960">
        <v>1958</v>
      </c>
      <c r="B1960" s="3" t="s">
        <v>1959</v>
      </c>
      <c r="C1960" s="3" t="s">
        <v>6068</v>
      </c>
      <c r="D1960" s="10">
        <v>7000</v>
      </c>
      <c r="E1960" s="12">
        <v>100490.02</v>
      </c>
      <c r="F1960" s="14">
        <f>Table1[[#This Row],[pledged]]/Table1[[#This Row],[goal]]*100</f>
        <v>1435.5717142857143</v>
      </c>
      <c r="G1960" t="s">
        <v>8218</v>
      </c>
      <c r="H1960" t="s">
        <v>8223</v>
      </c>
      <c r="I1960" t="s">
        <v>8245</v>
      </c>
      <c r="J1960">
        <v>1364078561</v>
      </c>
      <c r="K1960">
        <v>1361490161</v>
      </c>
      <c r="L1960">
        <f>Table1[[#This Row],[launched_at]]/86400</f>
        <v>15757.987974537036</v>
      </c>
      <c r="M1960" s="5" t="str">
        <f>TEXT(Table1[[#This Row],[div/86400]],"yyyy/mm/dd")</f>
        <v>1943/02/20</v>
      </c>
      <c r="N1960" s="5">
        <f>Table1[[#This Row],[change to date]]+DATE(1970,1,1)</f>
        <v>41326</v>
      </c>
      <c r="O1960" t="b">
        <v>1</v>
      </c>
      <c r="P1960">
        <v>1356</v>
      </c>
      <c r="Q1960" t="b">
        <v>1</v>
      </c>
      <c r="R1960" t="s">
        <v>8293</v>
      </c>
    </row>
    <row r="1961" spans="1:18" ht="43.2" x14ac:dyDescent="0.55000000000000004">
      <c r="A1961">
        <v>1959</v>
      </c>
      <c r="B1961" s="3" t="s">
        <v>1960</v>
      </c>
      <c r="C1961" s="3" t="s">
        <v>6069</v>
      </c>
      <c r="D1961" s="10">
        <v>10000</v>
      </c>
      <c r="E1961" s="12">
        <v>15673.44</v>
      </c>
      <c r="F1961" s="14">
        <f>Table1[[#This Row],[pledged]]/Table1[[#This Row],[goal]]*100</f>
        <v>156.73439999999999</v>
      </c>
      <c r="G1961" t="s">
        <v>8218</v>
      </c>
      <c r="H1961" t="s">
        <v>8223</v>
      </c>
      <c r="I1961" t="s">
        <v>8245</v>
      </c>
      <c r="J1961">
        <v>1412121600</v>
      </c>
      <c r="K1961">
        <v>1408565860</v>
      </c>
      <c r="L1961">
        <f>Table1[[#This Row],[launched_at]]/86400</f>
        <v>16302.845601851852</v>
      </c>
      <c r="M1961" s="5" t="str">
        <f>TEXT(Table1[[#This Row],[div/86400]],"yyyy/mm/dd")</f>
        <v>1944/08/18</v>
      </c>
      <c r="N1961" s="5">
        <f>Table1[[#This Row],[change to date]]+DATE(1970,1,1)</f>
        <v>41871</v>
      </c>
      <c r="O1961" t="b">
        <v>1</v>
      </c>
      <c r="P1961">
        <v>424</v>
      </c>
      <c r="Q1961" t="b">
        <v>1</v>
      </c>
      <c r="R1961" t="s">
        <v>8293</v>
      </c>
    </row>
    <row r="1962" spans="1:18" ht="43.2" x14ac:dyDescent="0.55000000000000004">
      <c r="A1962">
        <v>1960</v>
      </c>
      <c r="B1962" s="3" t="s">
        <v>1961</v>
      </c>
      <c r="C1962" s="3" t="s">
        <v>6070</v>
      </c>
      <c r="D1962" s="10">
        <v>70000</v>
      </c>
      <c r="E1962" s="12">
        <v>82532</v>
      </c>
      <c r="F1962" s="14">
        <f>Table1[[#This Row],[pledged]]/Table1[[#This Row],[goal]]*100</f>
        <v>117.90285714285716</v>
      </c>
      <c r="G1962" t="s">
        <v>8218</v>
      </c>
      <c r="H1962" t="s">
        <v>8234</v>
      </c>
      <c r="I1962" t="s">
        <v>8254</v>
      </c>
      <c r="J1962">
        <v>1419151341</v>
      </c>
      <c r="K1962">
        <v>1416559341</v>
      </c>
      <c r="L1962">
        <f>Table1[[#This Row],[launched_at]]/86400</f>
        <v>16395.362743055557</v>
      </c>
      <c r="M1962" s="5" t="str">
        <f>TEXT(Table1[[#This Row],[div/86400]],"yyyy/mm/dd")</f>
        <v>1944/11/19</v>
      </c>
      <c r="N1962" s="5">
        <f>Table1[[#This Row],[change to date]]+DATE(1970,1,1)</f>
        <v>41964</v>
      </c>
      <c r="O1962" t="b">
        <v>1</v>
      </c>
      <c r="P1962">
        <v>33</v>
      </c>
      <c r="Q1962" t="b">
        <v>1</v>
      </c>
      <c r="R1962" t="s">
        <v>8293</v>
      </c>
    </row>
    <row r="1963" spans="1:18" ht="43.2" x14ac:dyDescent="0.55000000000000004">
      <c r="A1963">
        <v>1961</v>
      </c>
      <c r="B1963" s="3" t="s">
        <v>1962</v>
      </c>
      <c r="C1963" s="3" t="s">
        <v>6071</v>
      </c>
      <c r="D1963" s="10">
        <v>10000</v>
      </c>
      <c r="E1963" s="12">
        <v>110538.12</v>
      </c>
      <c r="F1963" s="14">
        <f>Table1[[#This Row],[pledged]]/Table1[[#This Row],[goal]]*100</f>
        <v>1105.3811999999998</v>
      </c>
      <c r="G1963" t="s">
        <v>8218</v>
      </c>
      <c r="H1963" t="s">
        <v>8223</v>
      </c>
      <c r="I1963" t="s">
        <v>8245</v>
      </c>
      <c r="J1963">
        <v>1349495940</v>
      </c>
      <c r="K1963">
        <v>1346042417</v>
      </c>
      <c r="L1963">
        <f>Table1[[#This Row],[launched_at]]/86400</f>
        <v>15579.194641203703</v>
      </c>
      <c r="M1963" s="5" t="str">
        <f>TEXT(Table1[[#This Row],[div/86400]],"yyyy/mm/dd")</f>
        <v>1942/08/26</v>
      </c>
      <c r="N1963" s="5">
        <f>Table1[[#This Row],[change to date]]+DATE(1970,1,1)</f>
        <v>41148</v>
      </c>
      <c r="O1963" t="b">
        <v>1</v>
      </c>
      <c r="P1963">
        <v>1633</v>
      </c>
      <c r="Q1963" t="b">
        <v>1</v>
      </c>
      <c r="R1963" t="s">
        <v>8293</v>
      </c>
    </row>
    <row r="1964" spans="1:18" ht="43.2" x14ac:dyDescent="0.55000000000000004">
      <c r="A1964">
        <v>1962</v>
      </c>
      <c r="B1964" s="3" t="s">
        <v>1963</v>
      </c>
      <c r="C1964" s="3" t="s">
        <v>6072</v>
      </c>
      <c r="D1964" s="10">
        <v>10000</v>
      </c>
      <c r="E1964" s="12">
        <v>19292.5</v>
      </c>
      <c r="F1964" s="14">
        <f>Table1[[#This Row],[pledged]]/Table1[[#This Row],[goal]]*100</f>
        <v>192.92499999999998</v>
      </c>
      <c r="G1964" t="s">
        <v>8218</v>
      </c>
      <c r="H1964" t="s">
        <v>8223</v>
      </c>
      <c r="I1964" t="s">
        <v>8245</v>
      </c>
      <c r="J1964">
        <v>1400006636</v>
      </c>
      <c r="K1964">
        <v>1397414636</v>
      </c>
      <c r="L1964">
        <f>Table1[[#This Row],[launched_at]]/86400</f>
        <v>16173.780509259259</v>
      </c>
      <c r="M1964" s="5" t="str">
        <f>TEXT(Table1[[#This Row],[div/86400]],"yyyy/mm/dd")</f>
        <v>1944/04/11</v>
      </c>
      <c r="N1964" s="5">
        <f>Table1[[#This Row],[change to date]]+DATE(1970,1,1)</f>
        <v>41742</v>
      </c>
      <c r="O1964" t="b">
        <v>1</v>
      </c>
      <c r="P1964">
        <v>306</v>
      </c>
      <c r="Q1964" t="b">
        <v>1</v>
      </c>
      <c r="R1964" t="s">
        <v>8293</v>
      </c>
    </row>
    <row r="1965" spans="1:18" ht="43.2" x14ac:dyDescent="0.55000000000000004">
      <c r="A1965">
        <v>1963</v>
      </c>
      <c r="B1965" s="3" t="s">
        <v>1964</v>
      </c>
      <c r="C1965" s="3" t="s">
        <v>6073</v>
      </c>
      <c r="D1965" s="10">
        <v>19000</v>
      </c>
      <c r="E1965" s="12">
        <v>24108</v>
      </c>
      <c r="F1965" s="14">
        <f>Table1[[#This Row],[pledged]]/Table1[[#This Row],[goal]]*100</f>
        <v>126.8842105263158</v>
      </c>
      <c r="G1965" t="s">
        <v>8218</v>
      </c>
      <c r="H1965" t="s">
        <v>8224</v>
      </c>
      <c r="I1965" t="s">
        <v>8246</v>
      </c>
      <c r="J1965">
        <v>1410862734</v>
      </c>
      <c r="K1965">
        <v>1407838734</v>
      </c>
      <c r="L1965">
        <f>Table1[[#This Row],[launched_at]]/86400</f>
        <v>16294.429791666667</v>
      </c>
      <c r="M1965" s="5" t="str">
        <f>TEXT(Table1[[#This Row],[div/86400]],"yyyy/mm/dd")</f>
        <v>1944/08/10</v>
      </c>
      <c r="N1965" s="5">
        <f>Table1[[#This Row],[change to date]]+DATE(1970,1,1)</f>
        <v>41863</v>
      </c>
      <c r="O1965" t="b">
        <v>1</v>
      </c>
      <c r="P1965">
        <v>205</v>
      </c>
      <c r="Q1965" t="b">
        <v>1</v>
      </c>
      <c r="R1965" t="s">
        <v>8293</v>
      </c>
    </row>
    <row r="1966" spans="1:18" ht="43.2" x14ac:dyDescent="0.55000000000000004">
      <c r="A1966">
        <v>1964</v>
      </c>
      <c r="B1966" s="3" t="s">
        <v>1965</v>
      </c>
      <c r="C1966" s="3" t="s">
        <v>6074</v>
      </c>
      <c r="D1966" s="10">
        <v>89200</v>
      </c>
      <c r="E1966" s="12">
        <v>231543.12</v>
      </c>
      <c r="F1966" s="14">
        <f>Table1[[#This Row],[pledged]]/Table1[[#This Row],[goal]]*100</f>
        <v>259.57748878923763</v>
      </c>
      <c r="G1966" t="s">
        <v>8218</v>
      </c>
      <c r="H1966" t="s">
        <v>8236</v>
      </c>
      <c r="I1966" t="s">
        <v>8248</v>
      </c>
      <c r="J1966">
        <v>1461306772</v>
      </c>
      <c r="K1966">
        <v>1458714772</v>
      </c>
      <c r="L1966">
        <f>Table1[[#This Row],[launched_at]]/86400</f>
        <v>16883.272824074073</v>
      </c>
      <c r="M1966" s="5" t="str">
        <f>TEXT(Table1[[#This Row],[div/86400]],"yyyy/mm/dd")</f>
        <v>1946/03/22</v>
      </c>
      <c r="N1966" s="5">
        <f>Table1[[#This Row],[change to date]]+DATE(1970,1,1)</f>
        <v>42452</v>
      </c>
      <c r="O1966" t="b">
        <v>1</v>
      </c>
      <c r="P1966">
        <v>1281</v>
      </c>
      <c r="Q1966" t="b">
        <v>1</v>
      </c>
      <c r="R1966" t="s">
        <v>8293</v>
      </c>
    </row>
    <row r="1967" spans="1:18" ht="43.2" x14ac:dyDescent="0.55000000000000004">
      <c r="A1967">
        <v>1965</v>
      </c>
      <c r="B1967" s="3" t="s">
        <v>1966</v>
      </c>
      <c r="C1967" s="3" t="s">
        <v>6075</v>
      </c>
      <c r="D1967" s="10">
        <v>5000</v>
      </c>
      <c r="E1967" s="12">
        <v>13114</v>
      </c>
      <c r="F1967" s="14">
        <f>Table1[[#This Row],[pledged]]/Table1[[#This Row],[goal]]*100</f>
        <v>262.27999999999997</v>
      </c>
      <c r="G1967" t="s">
        <v>8218</v>
      </c>
      <c r="H1967" t="s">
        <v>8223</v>
      </c>
      <c r="I1967" t="s">
        <v>8245</v>
      </c>
      <c r="J1967">
        <v>1326330000</v>
      </c>
      <c r="K1967">
        <v>1324433310</v>
      </c>
      <c r="L1967">
        <f>Table1[[#This Row],[launched_at]]/86400</f>
        <v>15329.089236111111</v>
      </c>
      <c r="M1967" s="5" t="str">
        <f>TEXT(Table1[[#This Row],[div/86400]],"yyyy/mm/dd")</f>
        <v>1941/12/19</v>
      </c>
      <c r="N1967" s="5">
        <f>Table1[[#This Row],[change to date]]+DATE(1970,1,1)</f>
        <v>40898</v>
      </c>
      <c r="O1967" t="b">
        <v>1</v>
      </c>
      <c r="P1967">
        <v>103</v>
      </c>
      <c r="Q1967" t="b">
        <v>1</v>
      </c>
      <c r="R1967" t="s">
        <v>8293</v>
      </c>
    </row>
    <row r="1968" spans="1:18" ht="43.2" x14ac:dyDescent="0.55000000000000004">
      <c r="A1968">
        <v>1966</v>
      </c>
      <c r="B1968" s="3" t="s">
        <v>1967</v>
      </c>
      <c r="C1968" s="3" t="s">
        <v>6076</v>
      </c>
      <c r="D1968" s="10">
        <v>100000</v>
      </c>
      <c r="E1968" s="12">
        <v>206743.09</v>
      </c>
      <c r="F1968" s="14">
        <f>Table1[[#This Row],[pledged]]/Table1[[#This Row],[goal]]*100</f>
        <v>206.74309000000002</v>
      </c>
      <c r="G1968" t="s">
        <v>8218</v>
      </c>
      <c r="H1968" t="s">
        <v>8223</v>
      </c>
      <c r="I1968" t="s">
        <v>8245</v>
      </c>
      <c r="J1968">
        <v>1408021098</v>
      </c>
      <c r="K1968">
        <v>1405429098</v>
      </c>
      <c r="L1968">
        <f>Table1[[#This Row],[launched_at]]/86400</f>
        <v>16266.540486111111</v>
      </c>
      <c r="M1968" s="5" t="str">
        <f>TEXT(Table1[[#This Row],[div/86400]],"yyyy/mm/dd")</f>
        <v>1944/07/13</v>
      </c>
      <c r="N1968" s="5">
        <f>Table1[[#This Row],[change to date]]+DATE(1970,1,1)</f>
        <v>41835</v>
      </c>
      <c r="O1968" t="b">
        <v>1</v>
      </c>
      <c r="P1968">
        <v>1513</v>
      </c>
      <c r="Q1968" t="b">
        <v>1</v>
      </c>
      <c r="R1968" t="s">
        <v>8293</v>
      </c>
    </row>
    <row r="1969" spans="1:18" ht="43.2" x14ac:dyDescent="0.55000000000000004">
      <c r="A1969">
        <v>1967</v>
      </c>
      <c r="B1969" s="3" t="s">
        <v>1968</v>
      </c>
      <c r="C1969" s="3" t="s">
        <v>6077</v>
      </c>
      <c r="D1969" s="10">
        <v>20000</v>
      </c>
      <c r="E1969" s="12">
        <v>74026</v>
      </c>
      <c r="F1969" s="14">
        <f>Table1[[#This Row],[pledged]]/Table1[[#This Row],[goal]]*100</f>
        <v>370.13</v>
      </c>
      <c r="G1969" t="s">
        <v>8218</v>
      </c>
      <c r="H1969" t="s">
        <v>8223</v>
      </c>
      <c r="I1969" t="s">
        <v>8245</v>
      </c>
      <c r="J1969">
        <v>1398959729</v>
      </c>
      <c r="K1969">
        <v>1396367729</v>
      </c>
      <c r="L1969">
        <f>Table1[[#This Row],[launched_at]]/86400</f>
        <v>16161.663530092592</v>
      </c>
      <c r="M1969" s="5" t="str">
        <f>TEXT(Table1[[#This Row],[div/86400]],"yyyy/mm/dd")</f>
        <v>1944/03/30</v>
      </c>
      <c r="N1969" s="5">
        <f>Table1[[#This Row],[change to date]]+DATE(1970,1,1)</f>
        <v>41730</v>
      </c>
      <c r="O1969" t="b">
        <v>1</v>
      </c>
      <c r="P1969">
        <v>405</v>
      </c>
      <c r="Q1969" t="b">
        <v>1</v>
      </c>
      <c r="R1969" t="s">
        <v>8293</v>
      </c>
    </row>
    <row r="1970" spans="1:18" ht="28.8" x14ac:dyDescent="0.55000000000000004">
      <c r="A1970">
        <v>1968</v>
      </c>
      <c r="B1970" s="3" t="s">
        <v>1969</v>
      </c>
      <c r="C1970" s="3" t="s">
        <v>6078</v>
      </c>
      <c r="D1970" s="10">
        <v>50000</v>
      </c>
      <c r="E1970" s="12">
        <v>142483</v>
      </c>
      <c r="F1970" s="14">
        <f>Table1[[#This Row],[pledged]]/Table1[[#This Row],[goal]]*100</f>
        <v>284.96600000000001</v>
      </c>
      <c r="G1970" t="s">
        <v>8218</v>
      </c>
      <c r="H1970" t="s">
        <v>8223</v>
      </c>
      <c r="I1970" t="s">
        <v>8245</v>
      </c>
      <c r="J1970">
        <v>1480777515</v>
      </c>
      <c r="K1970">
        <v>1478095515</v>
      </c>
      <c r="L1970">
        <f>Table1[[#This Row],[launched_at]]/86400</f>
        <v>17107.586979166666</v>
      </c>
      <c r="M1970" s="5" t="str">
        <f>TEXT(Table1[[#This Row],[div/86400]],"yyyy/mm/dd")</f>
        <v>1946/11/01</v>
      </c>
      <c r="N1970" s="5">
        <f>Table1[[#This Row],[change to date]]+DATE(1970,1,1)</f>
        <v>42676</v>
      </c>
      <c r="O1970" t="b">
        <v>1</v>
      </c>
      <c r="P1970">
        <v>510</v>
      </c>
      <c r="Q1970" t="b">
        <v>1</v>
      </c>
      <c r="R1970" t="s">
        <v>8293</v>
      </c>
    </row>
    <row r="1971" spans="1:18" ht="43.2" x14ac:dyDescent="0.55000000000000004">
      <c r="A1971">
        <v>1969</v>
      </c>
      <c r="B1971" s="3" t="s">
        <v>1970</v>
      </c>
      <c r="C1971" s="3" t="s">
        <v>6079</v>
      </c>
      <c r="D1971" s="10">
        <v>20000</v>
      </c>
      <c r="E1971" s="12">
        <v>115816</v>
      </c>
      <c r="F1971" s="14">
        <f>Table1[[#This Row],[pledged]]/Table1[[#This Row],[goal]]*100</f>
        <v>579.08000000000004</v>
      </c>
      <c r="G1971" t="s">
        <v>8218</v>
      </c>
      <c r="H1971" t="s">
        <v>8224</v>
      </c>
      <c r="I1971" t="s">
        <v>8246</v>
      </c>
      <c r="J1971">
        <v>1470423668</v>
      </c>
      <c r="K1971">
        <v>1467831668</v>
      </c>
      <c r="L1971">
        <f>Table1[[#This Row],[launched_at]]/86400</f>
        <v>16988.792453703703</v>
      </c>
      <c r="M1971" s="5" t="str">
        <f>TEXT(Table1[[#This Row],[div/86400]],"yyyy/mm/dd")</f>
        <v>1946/07/05</v>
      </c>
      <c r="N1971" s="5">
        <f>Table1[[#This Row],[change to date]]+DATE(1970,1,1)</f>
        <v>42557</v>
      </c>
      <c r="O1971" t="b">
        <v>1</v>
      </c>
      <c r="P1971">
        <v>1887</v>
      </c>
      <c r="Q1971" t="b">
        <v>1</v>
      </c>
      <c r="R1971" t="s">
        <v>8293</v>
      </c>
    </row>
    <row r="1972" spans="1:18" ht="28.8" x14ac:dyDescent="0.55000000000000004">
      <c r="A1972">
        <v>1970</v>
      </c>
      <c r="B1972" s="3" t="s">
        <v>1971</v>
      </c>
      <c r="C1972" s="3" t="s">
        <v>6080</v>
      </c>
      <c r="D1972" s="10">
        <v>5000</v>
      </c>
      <c r="E1972" s="12">
        <v>56590</v>
      </c>
      <c r="F1972" s="14">
        <f>Table1[[#This Row],[pledged]]/Table1[[#This Row],[goal]]*100</f>
        <v>1131.8</v>
      </c>
      <c r="G1972" t="s">
        <v>8218</v>
      </c>
      <c r="H1972" t="s">
        <v>8223</v>
      </c>
      <c r="I1972" t="s">
        <v>8245</v>
      </c>
      <c r="J1972">
        <v>1366429101</v>
      </c>
      <c r="K1972">
        <v>1361248701</v>
      </c>
      <c r="L1972">
        <f>Table1[[#This Row],[launched_at]]/86400</f>
        <v>15755.193298611111</v>
      </c>
      <c r="M1972" s="5" t="str">
        <f>TEXT(Table1[[#This Row],[div/86400]],"yyyy/mm/dd")</f>
        <v>1943/02/18</v>
      </c>
      <c r="N1972" s="5">
        <f>Table1[[#This Row],[change to date]]+DATE(1970,1,1)</f>
        <v>41324</v>
      </c>
      <c r="O1972" t="b">
        <v>1</v>
      </c>
      <c r="P1972">
        <v>701</v>
      </c>
      <c r="Q1972" t="b">
        <v>1</v>
      </c>
      <c r="R1972" t="s">
        <v>8293</v>
      </c>
    </row>
    <row r="1973" spans="1:18" ht="43.2" x14ac:dyDescent="0.55000000000000004">
      <c r="A1973">
        <v>1971</v>
      </c>
      <c r="B1973" s="3" t="s">
        <v>1972</v>
      </c>
      <c r="C1973" s="3" t="s">
        <v>6081</v>
      </c>
      <c r="D1973" s="10">
        <v>400000</v>
      </c>
      <c r="E1973" s="12">
        <v>1052110.8700000001</v>
      </c>
      <c r="F1973" s="14">
        <f>Table1[[#This Row],[pledged]]/Table1[[#This Row],[goal]]*100</f>
        <v>263.02771750000005</v>
      </c>
      <c r="G1973" t="s">
        <v>8218</v>
      </c>
      <c r="H1973" t="s">
        <v>8223</v>
      </c>
      <c r="I1973" t="s">
        <v>8245</v>
      </c>
      <c r="J1973">
        <v>1384488000</v>
      </c>
      <c r="K1973">
        <v>1381752061</v>
      </c>
      <c r="L1973">
        <f>Table1[[#This Row],[launched_at]]/86400</f>
        <v>15992.500706018518</v>
      </c>
      <c r="M1973" s="5" t="str">
        <f>TEXT(Table1[[#This Row],[div/86400]],"yyyy/mm/dd")</f>
        <v>1943/10/13</v>
      </c>
      <c r="N1973" s="5">
        <f>Table1[[#This Row],[change to date]]+DATE(1970,1,1)</f>
        <v>41561</v>
      </c>
      <c r="O1973" t="b">
        <v>1</v>
      </c>
      <c r="P1973">
        <v>3863</v>
      </c>
      <c r="Q1973" t="b">
        <v>1</v>
      </c>
      <c r="R1973" t="s">
        <v>8293</v>
      </c>
    </row>
    <row r="1974" spans="1:18" ht="43.2" x14ac:dyDescent="0.55000000000000004">
      <c r="A1974">
        <v>1972</v>
      </c>
      <c r="B1974" s="3" t="s">
        <v>1973</v>
      </c>
      <c r="C1974" s="3" t="s">
        <v>6082</v>
      </c>
      <c r="D1974" s="10">
        <v>2500</v>
      </c>
      <c r="E1974" s="12">
        <v>16862</v>
      </c>
      <c r="F1974" s="14">
        <f>Table1[[#This Row],[pledged]]/Table1[[#This Row],[goal]]*100</f>
        <v>674.48</v>
      </c>
      <c r="G1974" t="s">
        <v>8218</v>
      </c>
      <c r="H1974" t="s">
        <v>8223</v>
      </c>
      <c r="I1974" t="s">
        <v>8245</v>
      </c>
      <c r="J1974">
        <v>1353201444</v>
      </c>
      <c r="K1974">
        <v>1350605844</v>
      </c>
      <c r="L1974">
        <f>Table1[[#This Row],[launched_at]]/86400</f>
        <v>15632.012083333333</v>
      </c>
      <c r="M1974" s="5" t="str">
        <f>TEXT(Table1[[#This Row],[div/86400]],"yyyy/mm/dd")</f>
        <v>1942/10/18</v>
      </c>
      <c r="N1974" s="5">
        <f>Table1[[#This Row],[change to date]]+DATE(1970,1,1)</f>
        <v>41201</v>
      </c>
      <c r="O1974" t="b">
        <v>1</v>
      </c>
      <c r="P1974">
        <v>238</v>
      </c>
      <c r="Q1974" t="b">
        <v>1</v>
      </c>
      <c r="R1974" t="s">
        <v>8293</v>
      </c>
    </row>
    <row r="1975" spans="1:18" ht="43.2" x14ac:dyDescent="0.55000000000000004">
      <c r="A1975">
        <v>1973</v>
      </c>
      <c r="B1975" s="3" t="s">
        <v>1974</v>
      </c>
      <c r="C1975" s="3" t="s">
        <v>6083</v>
      </c>
      <c r="D1975" s="10">
        <v>198000</v>
      </c>
      <c r="E1975" s="12">
        <v>508525.01</v>
      </c>
      <c r="F1975" s="14">
        <f>Table1[[#This Row],[pledged]]/Table1[[#This Row],[goal]]*100</f>
        <v>256.83081313131316</v>
      </c>
      <c r="G1975" t="s">
        <v>8218</v>
      </c>
      <c r="H1975" t="s">
        <v>8223</v>
      </c>
      <c r="I1975" t="s">
        <v>8245</v>
      </c>
      <c r="J1975">
        <v>1470466800</v>
      </c>
      <c r="K1975">
        <v>1467134464</v>
      </c>
      <c r="L1975">
        <f>Table1[[#This Row],[launched_at]]/86400</f>
        <v>16980.722962962962</v>
      </c>
      <c r="M1975" s="5" t="str">
        <f>TEXT(Table1[[#This Row],[div/86400]],"yyyy/mm/dd")</f>
        <v>1946/06/27</v>
      </c>
      <c r="N1975" s="5">
        <f>Table1[[#This Row],[change to date]]+DATE(1970,1,1)</f>
        <v>42549</v>
      </c>
      <c r="O1975" t="b">
        <v>1</v>
      </c>
      <c r="P1975">
        <v>2051</v>
      </c>
      <c r="Q1975" t="b">
        <v>1</v>
      </c>
      <c r="R1975" t="s">
        <v>8293</v>
      </c>
    </row>
    <row r="1976" spans="1:18" ht="43.2" x14ac:dyDescent="0.55000000000000004">
      <c r="A1976">
        <v>1974</v>
      </c>
      <c r="B1976" s="3" t="s">
        <v>1975</v>
      </c>
      <c r="C1976" s="3" t="s">
        <v>6084</v>
      </c>
      <c r="D1976" s="10">
        <v>20000</v>
      </c>
      <c r="E1976" s="12">
        <v>75099.199999999997</v>
      </c>
      <c r="F1976" s="14">
        <f>Table1[[#This Row],[pledged]]/Table1[[#This Row],[goal]]*100</f>
        <v>375.49599999999998</v>
      </c>
      <c r="G1976" t="s">
        <v>8218</v>
      </c>
      <c r="H1976" t="s">
        <v>8224</v>
      </c>
      <c r="I1976" t="s">
        <v>8246</v>
      </c>
      <c r="J1976">
        <v>1376899269</v>
      </c>
      <c r="K1976">
        <v>1371715269</v>
      </c>
      <c r="L1976">
        <f>Table1[[#This Row],[launched_at]]/86400</f>
        <v>15876.334131944444</v>
      </c>
      <c r="M1976" s="5" t="str">
        <f>TEXT(Table1[[#This Row],[div/86400]],"yyyy/mm/dd")</f>
        <v>1943/06/19</v>
      </c>
      <c r="N1976" s="5">
        <f>Table1[[#This Row],[change to date]]+DATE(1970,1,1)</f>
        <v>41445</v>
      </c>
      <c r="O1976" t="b">
        <v>1</v>
      </c>
      <c r="P1976">
        <v>402</v>
      </c>
      <c r="Q1976" t="b">
        <v>1</v>
      </c>
      <c r="R1976" t="s">
        <v>8293</v>
      </c>
    </row>
    <row r="1977" spans="1:18" ht="28.8" x14ac:dyDescent="0.55000000000000004">
      <c r="A1977">
        <v>1975</v>
      </c>
      <c r="B1977" s="3" t="s">
        <v>1976</v>
      </c>
      <c r="C1977" s="3" t="s">
        <v>6085</v>
      </c>
      <c r="D1977" s="10">
        <v>16000</v>
      </c>
      <c r="E1977" s="12">
        <v>33393.339999999997</v>
      </c>
      <c r="F1977" s="14">
        <f>Table1[[#This Row],[pledged]]/Table1[[#This Row],[goal]]*100</f>
        <v>208.70837499999996</v>
      </c>
      <c r="G1977" t="s">
        <v>8218</v>
      </c>
      <c r="H1977" t="s">
        <v>8223</v>
      </c>
      <c r="I1977" t="s">
        <v>8245</v>
      </c>
      <c r="J1977">
        <v>1362938851</v>
      </c>
      <c r="K1977">
        <v>1360346851</v>
      </c>
      <c r="L1977">
        <f>Table1[[#This Row],[launched_at]]/86400</f>
        <v>15744.755219907407</v>
      </c>
      <c r="M1977" s="5" t="str">
        <f>TEXT(Table1[[#This Row],[div/86400]],"yyyy/mm/dd")</f>
        <v>1943/02/07</v>
      </c>
      <c r="N1977" s="5">
        <f>Table1[[#This Row],[change to date]]+DATE(1970,1,1)</f>
        <v>41313</v>
      </c>
      <c r="O1977" t="b">
        <v>1</v>
      </c>
      <c r="P1977">
        <v>253</v>
      </c>
      <c r="Q1977" t="b">
        <v>1</v>
      </c>
      <c r="R1977" t="s">
        <v>8293</v>
      </c>
    </row>
    <row r="1978" spans="1:18" ht="28.8" x14ac:dyDescent="0.55000000000000004">
      <c r="A1978">
        <v>1976</v>
      </c>
      <c r="B1978" s="3" t="s">
        <v>1977</v>
      </c>
      <c r="C1978" s="3" t="s">
        <v>6086</v>
      </c>
      <c r="D1978" s="10">
        <v>4000</v>
      </c>
      <c r="E1978" s="12">
        <v>13864</v>
      </c>
      <c r="F1978" s="14">
        <f>Table1[[#This Row],[pledged]]/Table1[[#This Row],[goal]]*100</f>
        <v>346.6</v>
      </c>
      <c r="G1978" t="s">
        <v>8218</v>
      </c>
      <c r="H1978" t="s">
        <v>8224</v>
      </c>
      <c r="I1978" t="s">
        <v>8246</v>
      </c>
      <c r="J1978">
        <v>1373751325</v>
      </c>
      <c r="K1978">
        <v>1371159325</v>
      </c>
      <c r="L1978">
        <f>Table1[[#This Row],[launched_at]]/86400</f>
        <v>15869.899594907407</v>
      </c>
      <c r="M1978" s="5" t="str">
        <f>TEXT(Table1[[#This Row],[div/86400]],"yyyy/mm/dd")</f>
        <v>1943/06/12</v>
      </c>
      <c r="N1978" s="5">
        <f>Table1[[#This Row],[change to date]]+DATE(1970,1,1)</f>
        <v>41438</v>
      </c>
      <c r="O1978" t="b">
        <v>1</v>
      </c>
      <c r="P1978">
        <v>473</v>
      </c>
      <c r="Q1978" t="b">
        <v>1</v>
      </c>
      <c r="R1978" t="s">
        <v>8293</v>
      </c>
    </row>
    <row r="1979" spans="1:18" ht="28.8" x14ac:dyDescent="0.55000000000000004">
      <c r="A1979">
        <v>1977</v>
      </c>
      <c r="B1979" s="3" t="s">
        <v>1978</v>
      </c>
      <c r="C1979" s="3" t="s">
        <v>6087</v>
      </c>
      <c r="D1979" s="10">
        <v>50000</v>
      </c>
      <c r="E1979" s="12">
        <v>201165</v>
      </c>
      <c r="F1979" s="14">
        <f>Table1[[#This Row],[pledged]]/Table1[[#This Row],[goal]]*100</f>
        <v>402.33</v>
      </c>
      <c r="G1979" t="s">
        <v>8218</v>
      </c>
      <c r="H1979" t="s">
        <v>8223</v>
      </c>
      <c r="I1979" t="s">
        <v>8245</v>
      </c>
      <c r="J1979">
        <v>1450511940</v>
      </c>
      <c r="K1979">
        <v>1446527540</v>
      </c>
      <c r="L1979">
        <f>Table1[[#This Row],[launched_at]]/86400</f>
        <v>16742.216898148148</v>
      </c>
      <c r="M1979" s="5" t="str">
        <f>TEXT(Table1[[#This Row],[div/86400]],"yyyy/mm/dd")</f>
        <v>1945/11/01</v>
      </c>
      <c r="N1979" s="5">
        <f>Table1[[#This Row],[change to date]]+DATE(1970,1,1)</f>
        <v>42311</v>
      </c>
      <c r="O1979" t="b">
        <v>1</v>
      </c>
      <c r="P1979">
        <v>821</v>
      </c>
      <c r="Q1979" t="b">
        <v>1</v>
      </c>
      <c r="R1979" t="s">
        <v>8293</v>
      </c>
    </row>
    <row r="1980" spans="1:18" ht="43.2" x14ac:dyDescent="0.55000000000000004">
      <c r="A1980">
        <v>1978</v>
      </c>
      <c r="B1980" s="3" t="s">
        <v>1979</v>
      </c>
      <c r="C1980" s="3" t="s">
        <v>6088</v>
      </c>
      <c r="D1980" s="10">
        <v>50000</v>
      </c>
      <c r="E1980" s="12">
        <v>513422.57</v>
      </c>
      <c r="F1980" s="14">
        <f>Table1[[#This Row],[pledged]]/Table1[[#This Row],[goal]]*100</f>
        <v>1026.8451399999999</v>
      </c>
      <c r="G1980" t="s">
        <v>8218</v>
      </c>
      <c r="H1980" t="s">
        <v>8223</v>
      </c>
      <c r="I1980" t="s">
        <v>8245</v>
      </c>
      <c r="J1980">
        <v>1339484400</v>
      </c>
      <c r="K1980">
        <v>1336627492</v>
      </c>
      <c r="L1980">
        <f>Table1[[#This Row],[launched_at]]/86400</f>
        <v>15470.225601851851</v>
      </c>
      <c r="M1980" s="5" t="str">
        <f>TEXT(Table1[[#This Row],[div/86400]],"yyyy/mm/dd")</f>
        <v>1942/05/09</v>
      </c>
      <c r="N1980" s="5">
        <f>Table1[[#This Row],[change to date]]+DATE(1970,1,1)</f>
        <v>41039</v>
      </c>
      <c r="O1980" t="b">
        <v>1</v>
      </c>
      <c r="P1980">
        <v>388</v>
      </c>
      <c r="Q1980" t="b">
        <v>1</v>
      </c>
      <c r="R1980" t="s">
        <v>8293</v>
      </c>
    </row>
    <row r="1981" spans="1:18" ht="28.8" x14ac:dyDescent="0.55000000000000004">
      <c r="A1981">
        <v>1979</v>
      </c>
      <c r="B1981" s="3" t="s">
        <v>1980</v>
      </c>
      <c r="C1981" s="3" t="s">
        <v>6089</v>
      </c>
      <c r="D1981" s="10">
        <v>200000</v>
      </c>
      <c r="E1981" s="12">
        <v>229802.31</v>
      </c>
      <c r="F1981" s="14">
        <f>Table1[[#This Row],[pledged]]/Table1[[#This Row],[goal]]*100</f>
        <v>114.901155</v>
      </c>
      <c r="G1981" t="s">
        <v>8218</v>
      </c>
      <c r="H1981" t="s">
        <v>8223</v>
      </c>
      <c r="I1981" t="s">
        <v>8245</v>
      </c>
      <c r="J1981">
        <v>1447909140</v>
      </c>
      <c r="K1981">
        <v>1444734146</v>
      </c>
      <c r="L1981">
        <f>Table1[[#This Row],[launched_at]]/86400</f>
        <v>16721.460023148149</v>
      </c>
      <c r="M1981" s="5" t="str">
        <f>TEXT(Table1[[#This Row],[div/86400]],"yyyy/mm/dd")</f>
        <v>1945/10/11</v>
      </c>
      <c r="N1981" s="5">
        <f>Table1[[#This Row],[change to date]]+DATE(1970,1,1)</f>
        <v>42290</v>
      </c>
      <c r="O1981" t="b">
        <v>1</v>
      </c>
      <c r="P1981">
        <v>813</v>
      </c>
      <c r="Q1981" t="b">
        <v>1</v>
      </c>
      <c r="R1981" t="s">
        <v>8293</v>
      </c>
    </row>
    <row r="1982" spans="1:18" ht="28.8" x14ac:dyDescent="0.55000000000000004">
      <c r="A1982">
        <v>1980</v>
      </c>
      <c r="B1982" s="3" t="s">
        <v>1981</v>
      </c>
      <c r="C1982" s="3" t="s">
        <v>6090</v>
      </c>
      <c r="D1982" s="10">
        <v>50000</v>
      </c>
      <c r="E1982" s="12">
        <v>177412.01</v>
      </c>
      <c r="F1982" s="14">
        <f>Table1[[#This Row],[pledged]]/Table1[[#This Row],[goal]]*100</f>
        <v>354.82402000000002</v>
      </c>
      <c r="G1982" t="s">
        <v>8218</v>
      </c>
      <c r="H1982" t="s">
        <v>8235</v>
      </c>
      <c r="I1982" t="s">
        <v>8248</v>
      </c>
      <c r="J1982">
        <v>1459684862</v>
      </c>
      <c r="K1982">
        <v>1456232462</v>
      </c>
      <c r="L1982">
        <f>Table1[[#This Row],[launched_at]]/86400</f>
        <v>16854.542384259261</v>
      </c>
      <c r="M1982" s="5" t="str">
        <f>TEXT(Table1[[#This Row],[div/86400]],"yyyy/mm/dd")</f>
        <v>1946/02/21</v>
      </c>
      <c r="N1982" s="5">
        <f>Table1[[#This Row],[change to date]]+DATE(1970,1,1)</f>
        <v>42423</v>
      </c>
      <c r="O1982" t="b">
        <v>1</v>
      </c>
      <c r="P1982">
        <v>1945</v>
      </c>
      <c r="Q1982" t="b">
        <v>1</v>
      </c>
      <c r="R1982" t="s">
        <v>8293</v>
      </c>
    </row>
    <row r="1983" spans="1:18" ht="43.2" x14ac:dyDescent="0.55000000000000004">
      <c r="A1983">
        <v>1981</v>
      </c>
      <c r="B1983" s="3" t="s">
        <v>1982</v>
      </c>
      <c r="C1983" s="3" t="s">
        <v>6091</v>
      </c>
      <c r="D1983" s="10">
        <v>7500</v>
      </c>
      <c r="E1983" s="12">
        <v>381</v>
      </c>
      <c r="F1983" s="14">
        <f>Table1[[#This Row],[pledged]]/Table1[[#This Row],[goal]]*100</f>
        <v>5.08</v>
      </c>
      <c r="G1983" t="s">
        <v>8220</v>
      </c>
      <c r="H1983" t="s">
        <v>8228</v>
      </c>
      <c r="I1983" t="s">
        <v>8250</v>
      </c>
      <c r="J1983">
        <v>1404926665</v>
      </c>
      <c r="K1983">
        <v>1402334665</v>
      </c>
      <c r="L1983">
        <f>Table1[[#This Row],[launched_at]]/86400</f>
        <v>16230.725289351853</v>
      </c>
      <c r="M1983" s="5" t="str">
        <f>TEXT(Table1[[#This Row],[div/86400]],"yyyy/mm/dd")</f>
        <v>1944/06/07</v>
      </c>
      <c r="N1983" s="5">
        <f>Table1[[#This Row],[change to date]]+DATE(1970,1,1)</f>
        <v>41799</v>
      </c>
      <c r="O1983" t="b">
        <v>0</v>
      </c>
      <c r="P1983">
        <v>12</v>
      </c>
      <c r="Q1983" t="b">
        <v>0</v>
      </c>
      <c r="R1983" t="s">
        <v>8294</v>
      </c>
    </row>
    <row r="1984" spans="1:18" ht="28.8" x14ac:dyDescent="0.55000000000000004">
      <c r="A1984">
        <v>1982</v>
      </c>
      <c r="B1984" s="3" t="s">
        <v>1983</v>
      </c>
      <c r="C1984" s="3" t="s">
        <v>6092</v>
      </c>
      <c r="D1984" s="10">
        <v>180000</v>
      </c>
      <c r="E1984" s="12">
        <v>0</v>
      </c>
      <c r="F1984" s="14">
        <f>Table1[[#This Row],[pledged]]/Table1[[#This Row],[goal]]*100</f>
        <v>0</v>
      </c>
      <c r="G1984" t="s">
        <v>8220</v>
      </c>
      <c r="H1984" t="s">
        <v>8230</v>
      </c>
      <c r="I1984" t="s">
        <v>8251</v>
      </c>
      <c r="J1984">
        <v>1480863887</v>
      </c>
      <c r="K1984">
        <v>1478268287</v>
      </c>
      <c r="L1984">
        <f>Table1[[#This Row],[launched_at]]/86400</f>
        <v>17109.586655092593</v>
      </c>
      <c r="M1984" s="5" t="str">
        <f>TEXT(Table1[[#This Row],[div/86400]],"yyyy/mm/dd")</f>
        <v>1946/11/03</v>
      </c>
      <c r="N1984" s="5">
        <f>Table1[[#This Row],[change to date]]+DATE(1970,1,1)</f>
        <v>42678</v>
      </c>
      <c r="O1984" t="b">
        <v>0</v>
      </c>
      <c r="P1984">
        <v>0</v>
      </c>
      <c r="Q1984" t="b">
        <v>0</v>
      </c>
      <c r="R1984" t="s">
        <v>8294</v>
      </c>
    </row>
    <row r="1985" spans="1:18" ht="43.2" x14ac:dyDescent="0.55000000000000004">
      <c r="A1985">
        <v>1983</v>
      </c>
      <c r="B1985" s="3" t="s">
        <v>1984</v>
      </c>
      <c r="C1985" s="3" t="s">
        <v>6093</v>
      </c>
      <c r="D1985" s="10">
        <v>33000</v>
      </c>
      <c r="E1985" s="12">
        <v>1419</v>
      </c>
      <c r="F1985" s="14">
        <f>Table1[[#This Row],[pledged]]/Table1[[#This Row],[goal]]*100</f>
        <v>4.3</v>
      </c>
      <c r="G1985" t="s">
        <v>8220</v>
      </c>
      <c r="H1985" t="s">
        <v>8223</v>
      </c>
      <c r="I1985" t="s">
        <v>8245</v>
      </c>
      <c r="J1985">
        <v>1472799600</v>
      </c>
      <c r="K1985">
        <v>1470874618</v>
      </c>
      <c r="L1985">
        <f>Table1[[#This Row],[launched_at]]/86400</f>
        <v>17024.011782407408</v>
      </c>
      <c r="M1985" s="5" t="str">
        <f>TEXT(Table1[[#This Row],[div/86400]],"yyyy/mm/dd")</f>
        <v>1946/08/10</v>
      </c>
      <c r="N1985" s="5">
        <f>Table1[[#This Row],[change to date]]+DATE(1970,1,1)</f>
        <v>42593</v>
      </c>
      <c r="O1985" t="b">
        <v>0</v>
      </c>
      <c r="P1985">
        <v>16</v>
      </c>
      <c r="Q1985" t="b">
        <v>0</v>
      </c>
      <c r="R1985" t="s">
        <v>8294</v>
      </c>
    </row>
    <row r="1986" spans="1:18" ht="57.6" x14ac:dyDescent="0.55000000000000004">
      <c r="A1986">
        <v>1984</v>
      </c>
      <c r="B1986" s="3" t="s">
        <v>1985</v>
      </c>
      <c r="C1986" s="3" t="s">
        <v>6094</v>
      </c>
      <c r="D1986" s="10">
        <v>15000</v>
      </c>
      <c r="E1986" s="12">
        <v>3172</v>
      </c>
      <c r="F1986" s="14">
        <f>Table1[[#This Row],[pledged]]/Table1[[#This Row],[goal]]*100</f>
        <v>21.146666666666665</v>
      </c>
      <c r="G1986" t="s">
        <v>8220</v>
      </c>
      <c r="H1986" t="s">
        <v>8223</v>
      </c>
      <c r="I1986" t="s">
        <v>8245</v>
      </c>
      <c r="J1986">
        <v>1417377481</v>
      </c>
      <c r="K1986">
        <v>1412189881</v>
      </c>
      <c r="L1986">
        <f>Table1[[#This Row],[launched_at]]/86400</f>
        <v>16344.790289351851</v>
      </c>
      <c r="M1986" s="5" t="str">
        <f>TEXT(Table1[[#This Row],[div/86400]],"yyyy/mm/dd")</f>
        <v>1944/09/29</v>
      </c>
      <c r="N1986" s="5">
        <f>Table1[[#This Row],[change to date]]+DATE(1970,1,1)</f>
        <v>41913</v>
      </c>
      <c r="O1986" t="b">
        <v>0</v>
      </c>
      <c r="P1986">
        <v>7</v>
      </c>
      <c r="Q1986" t="b">
        <v>0</v>
      </c>
      <c r="R1986" t="s">
        <v>8294</v>
      </c>
    </row>
    <row r="1987" spans="1:18" ht="43.2" x14ac:dyDescent="0.55000000000000004">
      <c r="A1987">
        <v>1985</v>
      </c>
      <c r="B1987" s="3" t="s">
        <v>1986</v>
      </c>
      <c r="C1987" s="3" t="s">
        <v>6095</v>
      </c>
      <c r="D1987" s="10">
        <v>1600</v>
      </c>
      <c r="E1987" s="12">
        <v>51</v>
      </c>
      <c r="F1987" s="14">
        <f>Table1[[#This Row],[pledged]]/Table1[[#This Row],[goal]]*100</f>
        <v>3.1875</v>
      </c>
      <c r="G1987" t="s">
        <v>8220</v>
      </c>
      <c r="H1987" t="s">
        <v>8224</v>
      </c>
      <c r="I1987" t="s">
        <v>8246</v>
      </c>
      <c r="J1987">
        <v>1470178800</v>
      </c>
      <c r="K1987">
        <v>1467650771</v>
      </c>
      <c r="L1987">
        <f>Table1[[#This Row],[launched_at]]/86400</f>
        <v>16986.698738425926</v>
      </c>
      <c r="M1987" s="5" t="str">
        <f>TEXT(Table1[[#This Row],[div/86400]],"yyyy/mm/dd")</f>
        <v>1946/07/03</v>
      </c>
      <c r="N1987" s="5">
        <f>Table1[[#This Row],[change to date]]+DATE(1970,1,1)</f>
        <v>42555</v>
      </c>
      <c r="O1987" t="b">
        <v>0</v>
      </c>
      <c r="P1987">
        <v>4</v>
      </c>
      <c r="Q1987" t="b">
        <v>0</v>
      </c>
      <c r="R1987" t="s">
        <v>8294</v>
      </c>
    </row>
    <row r="1988" spans="1:18" ht="43.2" x14ac:dyDescent="0.55000000000000004">
      <c r="A1988">
        <v>1986</v>
      </c>
      <c r="B1988" s="3" t="s">
        <v>1987</v>
      </c>
      <c r="C1988" s="3" t="s">
        <v>6096</v>
      </c>
      <c r="D1988" s="10">
        <v>2000</v>
      </c>
      <c r="E1988" s="12">
        <v>1</v>
      </c>
      <c r="F1988" s="14">
        <f>Table1[[#This Row],[pledged]]/Table1[[#This Row],[goal]]*100</f>
        <v>0.05</v>
      </c>
      <c r="G1988" t="s">
        <v>8220</v>
      </c>
      <c r="H1988" t="s">
        <v>8224</v>
      </c>
      <c r="I1988" t="s">
        <v>8246</v>
      </c>
      <c r="J1988">
        <v>1457947483</v>
      </c>
      <c r="K1988">
        <v>1455359083</v>
      </c>
      <c r="L1988">
        <f>Table1[[#This Row],[launched_at]]/86400</f>
        <v>16844.433831018519</v>
      </c>
      <c r="M1988" s="5" t="str">
        <f>TEXT(Table1[[#This Row],[div/86400]],"yyyy/mm/dd")</f>
        <v>1946/02/11</v>
      </c>
      <c r="N1988" s="5">
        <f>Table1[[#This Row],[change to date]]+DATE(1970,1,1)</f>
        <v>42413</v>
      </c>
      <c r="O1988" t="b">
        <v>0</v>
      </c>
      <c r="P1988">
        <v>1</v>
      </c>
      <c r="Q1988" t="b">
        <v>0</v>
      </c>
      <c r="R1988" t="s">
        <v>8294</v>
      </c>
    </row>
    <row r="1989" spans="1:18" ht="28.8" x14ac:dyDescent="0.55000000000000004">
      <c r="A1989">
        <v>1987</v>
      </c>
      <c r="B1989" s="3" t="s">
        <v>1988</v>
      </c>
      <c r="C1989" s="3" t="s">
        <v>6097</v>
      </c>
      <c r="D1989" s="10">
        <v>5500</v>
      </c>
      <c r="E1989" s="12">
        <v>2336</v>
      </c>
      <c r="F1989" s="14">
        <f>Table1[[#This Row],[pledged]]/Table1[[#This Row],[goal]]*100</f>
        <v>42.472727272727276</v>
      </c>
      <c r="G1989" t="s">
        <v>8220</v>
      </c>
      <c r="H1989" t="s">
        <v>8224</v>
      </c>
      <c r="I1989" t="s">
        <v>8246</v>
      </c>
      <c r="J1989">
        <v>1425223276</v>
      </c>
      <c r="K1989">
        <v>1422631276</v>
      </c>
      <c r="L1989">
        <f>Table1[[#This Row],[launched_at]]/86400</f>
        <v>16465.639768518518</v>
      </c>
      <c r="M1989" s="5" t="str">
        <f>TEXT(Table1[[#This Row],[div/86400]],"yyyy/mm/dd")</f>
        <v>1945/01/28</v>
      </c>
      <c r="N1989" s="5">
        <f>Table1[[#This Row],[change to date]]+DATE(1970,1,1)</f>
        <v>42034</v>
      </c>
      <c r="O1989" t="b">
        <v>0</v>
      </c>
      <c r="P1989">
        <v>28</v>
      </c>
      <c r="Q1989" t="b">
        <v>0</v>
      </c>
      <c r="R1989" t="s">
        <v>8294</v>
      </c>
    </row>
    <row r="1990" spans="1:18" x14ac:dyDescent="0.55000000000000004">
      <c r="A1990">
        <v>1988</v>
      </c>
      <c r="B1990" s="3" t="s">
        <v>1989</v>
      </c>
      <c r="C1990" s="3" t="s">
        <v>6098</v>
      </c>
      <c r="D1990" s="10">
        <v>6000</v>
      </c>
      <c r="E1990" s="12">
        <v>25</v>
      </c>
      <c r="F1990" s="14">
        <f>Table1[[#This Row],[pledged]]/Table1[[#This Row],[goal]]*100</f>
        <v>0.41666666666666669</v>
      </c>
      <c r="G1990" t="s">
        <v>8220</v>
      </c>
      <c r="H1990" t="s">
        <v>8223</v>
      </c>
      <c r="I1990" t="s">
        <v>8245</v>
      </c>
      <c r="J1990">
        <v>1440094742</v>
      </c>
      <c r="K1990">
        <v>1437502742</v>
      </c>
      <c r="L1990">
        <f>Table1[[#This Row],[launched_at]]/86400</f>
        <v>16637.763217592594</v>
      </c>
      <c r="M1990" s="5" t="str">
        <f>TEXT(Table1[[#This Row],[div/86400]],"yyyy/mm/dd")</f>
        <v>1945/07/19</v>
      </c>
      <c r="N1990" s="5">
        <f>Table1[[#This Row],[change to date]]+DATE(1970,1,1)</f>
        <v>42206</v>
      </c>
      <c r="O1990" t="b">
        <v>0</v>
      </c>
      <c r="P1990">
        <v>1</v>
      </c>
      <c r="Q1990" t="b">
        <v>0</v>
      </c>
      <c r="R1990" t="s">
        <v>8294</v>
      </c>
    </row>
    <row r="1991" spans="1:18" ht="43.2" x14ac:dyDescent="0.55000000000000004">
      <c r="A1991">
        <v>1989</v>
      </c>
      <c r="B1991" s="3" t="s">
        <v>1990</v>
      </c>
      <c r="C1991" s="3" t="s">
        <v>6099</v>
      </c>
      <c r="D1991" s="10">
        <v>5000</v>
      </c>
      <c r="E1991" s="12">
        <v>50</v>
      </c>
      <c r="F1991" s="14">
        <f>Table1[[#This Row],[pledged]]/Table1[[#This Row],[goal]]*100</f>
        <v>1</v>
      </c>
      <c r="G1991" t="s">
        <v>8220</v>
      </c>
      <c r="H1991" t="s">
        <v>8223</v>
      </c>
      <c r="I1991" t="s">
        <v>8245</v>
      </c>
      <c r="J1991">
        <v>1481473208</v>
      </c>
      <c r="K1991">
        <v>1478881208</v>
      </c>
      <c r="L1991">
        <f>Table1[[#This Row],[launched_at]]/86400</f>
        <v>17116.680648148147</v>
      </c>
      <c r="M1991" s="5" t="str">
        <f>TEXT(Table1[[#This Row],[div/86400]],"yyyy/mm/dd")</f>
        <v>1946/11/10</v>
      </c>
      <c r="N1991" s="5">
        <f>Table1[[#This Row],[change to date]]+DATE(1970,1,1)</f>
        <v>42685</v>
      </c>
      <c r="O1991" t="b">
        <v>0</v>
      </c>
      <c r="P1991">
        <v>1</v>
      </c>
      <c r="Q1991" t="b">
        <v>0</v>
      </c>
      <c r="R1991" t="s">
        <v>8294</v>
      </c>
    </row>
    <row r="1992" spans="1:18" ht="43.2" x14ac:dyDescent="0.55000000000000004">
      <c r="A1992">
        <v>1990</v>
      </c>
      <c r="B1992" s="3" t="s">
        <v>1991</v>
      </c>
      <c r="C1992" s="3" t="s">
        <v>6100</v>
      </c>
      <c r="D1992" s="10">
        <v>3000</v>
      </c>
      <c r="E1992" s="12">
        <v>509</v>
      </c>
      <c r="F1992" s="14">
        <f>Table1[[#This Row],[pledged]]/Table1[[#This Row],[goal]]*100</f>
        <v>16.966666666666665</v>
      </c>
      <c r="G1992" t="s">
        <v>8220</v>
      </c>
      <c r="H1992" t="s">
        <v>8223</v>
      </c>
      <c r="I1992" t="s">
        <v>8245</v>
      </c>
      <c r="J1992">
        <v>1455338532</v>
      </c>
      <c r="K1992">
        <v>1454042532</v>
      </c>
      <c r="L1992">
        <f>Table1[[#This Row],[launched_at]]/86400</f>
        <v>16829.195972222224</v>
      </c>
      <c r="M1992" s="5" t="str">
        <f>TEXT(Table1[[#This Row],[div/86400]],"yyyy/mm/dd")</f>
        <v>1946/01/27</v>
      </c>
      <c r="N1992" s="5">
        <f>Table1[[#This Row],[change to date]]+DATE(1970,1,1)</f>
        <v>42398</v>
      </c>
      <c r="O1992" t="b">
        <v>0</v>
      </c>
      <c r="P1992">
        <v>5</v>
      </c>
      <c r="Q1992" t="b">
        <v>0</v>
      </c>
      <c r="R1992" t="s">
        <v>8294</v>
      </c>
    </row>
    <row r="1993" spans="1:18" ht="28.8" x14ac:dyDescent="0.55000000000000004">
      <c r="A1993">
        <v>1991</v>
      </c>
      <c r="B1993" s="3" t="s">
        <v>1992</v>
      </c>
      <c r="C1993" s="3" t="s">
        <v>6101</v>
      </c>
      <c r="D1993" s="10">
        <v>2000</v>
      </c>
      <c r="E1993" s="12">
        <v>140</v>
      </c>
      <c r="F1993" s="14">
        <f>Table1[[#This Row],[pledged]]/Table1[[#This Row],[goal]]*100</f>
        <v>7.0000000000000009</v>
      </c>
      <c r="G1993" t="s">
        <v>8220</v>
      </c>
      <c r="H1993" t="s">
        <v>8223</v>
      </c>
      <c r="I1993" t="s">
        <v>8245</v>
      </c>
      <c r="J1993">
        <v>1435958786</v>
      </c>
      <c r="K1993">
        <v>1434144386</v>
      </c>
      <c r="L1993">
        <f>Table1[[#This Row],[launched_at]]/86400</f>
        <v>16598.89335648148</v>
      </c>
      <c r="M1993" s="5" t="str">
        <f>TEXT(Table1[[#This Row],[div/86400]],"yyyy/mm/dd")</f>
        <v>1945/06/10</v>
      </c>
      <c r="N1993" s="5">
        <f>Table1[[#This Row],[change to date]]+DATE(1970,1,1)</f>
        <v>42167</v>
      </c>
      <c r="O1993" t="b">
        <v>0</v>
      </c>
      <c r="P1993">
        <v>3</v>
      </c>
      <c r="Q1993" t="b">
        <v>0</v>
      </c>
      <c r="R1993" t="s">
        <v>8294</v>
      </c>
    </row>
    <row r="1994" spans="1:18" ht="28.8" x14ac:dyDescent="0.55000000000000004">
      <c r="A1994">
        <v>1992</v>
      </c>
      <c r="B1994" s="3" t="s">
        <v>1993</v>
      </c>
      <c r="C1994" s="3" t="s">
        <v>6102</v>
      </c>
      <c r="D1994" s="10">
        <v>1500</v>
      </c>
      <c r="E1994" s="12">
        <v>2</v>
      </c>
      <c r="F1994" s="14">
        <f>Table1[[#This Row],[pledged]]/Table1[[#This Row],[goal]]*100</f>
        <v>0.13333333333333333</v>
      </c>
      <c r="G1994" t="s">
        <v>8220</v>
      </c>
      <c r="H1994" t="s">
        <v>8223</v>
      </c>
      <c r="I1994" t="s">
        <v>8245</v>
      </c>
      <c r="J1994">
        <v>1424229991</v>
      </c>
      <c r="K1994">
        <v>1421637991</v>
      </c>
      <c r="L1994">
        <f>Table1[[#This Row],[launched_at]]/86400</f>
        <v>16454.143414351853</v>
      </c>
      <c r="M1994" s="5" t="str">
        <f>TEXT(Table1[[#This Row],[div/86400]],"yyyy/mm/dd")</f>
        <v>1945/01/17</v>
      </c>
      <c r="N1994" s="5">
        <f>Table1[[#This Row],[change to date]]+DATE(1970,1,1)</f>
        <v>42023</v>
      </c>
      <c r="O1994" t="b">
        <v>0</v>
      </c>
      <c r="P1994">
        <v>2</v>
      </c>
      <c r="Q1994" t="b">
        <v>0</v>
      </c>
      <c r="R1994" t="s">
        <v>8294</v>
      </c>
    </row>
    <row r="1995" spans="1:18" ht="43.2" x14ac:dyDescent="0.55000000000000004">
      <c r="A1995">
        <v>1993</v>
      </c>
      <c r="B1995" s="3" t="s">
        <v>1994</v>
      </c>
      <c r="C1995" s="3" t="s">
        <v>6103</v>
      </c>
      <c r="D1995" s="10">
        <v>2000</v>
      </c>
      <c r="E1995" s="12">
        <v>0</v>
      </c>
      <c r="F1995" s="14">
        <f>Table1[[#This Row],[pledged]]/Table1[[#This Row],[goal]]*100</f>
        <v>0</v>
      </c>
      <c r="G1995" t="s">
        <v>8220</v>
      </c>
      <c r="H1995" t="s">
        <v>8224</v>
      </c>
      <c r="I1995" t="s">
        <v>8246</v>
      </c>
      <c r="J1995">
        <v>1450706837</v>
      </c>
      <c r="K1995">
        <v>1448114837</v>
      </c>
      <c r="L1995">
        <f>Table1[[#This Row],[launched_at]]/86400</f>
        <v>16760.588391203702</v>
      </c>
      <c r="M1995" s="5" t="str">
        <f>TEXT(Table1[[#This Row],[div/86400]],"yyyy/mm/dd")</f>
        <v>1945/11/19</v>
      </c>
      <c r="N1995" s="5">
        <f>Table1[[#This Row],[change to date]]+DATE(1970,1,1)</f>
        <v>42329</v>
      </c>
      <c r="O1995" t="b">
        <v>0</v>
      </c>
      <c r="P1995">
        <v>0</v>
      </c>
      <c r="Q1995" t="b">
        <v>0</v>
      </c>
      <c r="R1995" t="s">
        <v>8294</v>
      </c>
    </row>
    <row r="1996" spans="1:18" ht="43.2" x14ac:dyDescent="0.55000000000000004">
      <c r="A1996">
        <v>1994</v>
      </c>
      <c r="B1996" s="3" t="s">
        <v>1995</v>
      </c>
      <c r="C1996" s="3" t="s">
        <v>6104</v>
      </c>
      <c r="D1996" s="10">
        <v>3200</v>
      </c>
      <c r="E1996" s="12">
        <v>0</v>
      </c>
      <c r="F1996" s="14">
        <f>Table1[[#This Row],[pledged]]/Table1[[#This Row],[goal]]*100</f>
        <v>0</v>
      </c>
      <c r="G1996" t="s">
        <v>8220</v>
      </c>
      <c r="H1996" t="s">
        <v>8223</v>
      </c>
      <c r="I1996" t="s">
        <v>8245</v>
      </c>
      <c r="J1996">
        <v>1481072942</v>
      </c>
      <c r="K1996">
        <v>1475885342</v>
      </c>
      <c r="L1996">
        <f>Table1[[#This Row],[launched_at]]/86400</f>
        <v>17082.006273148148</v>
      </c>
      <c r="M1996" s="5" t="str">
        <f>TEXT(Table1[[#This Row],[div/86400]],"yyyy/mm/dd")</f>
        <v>1946/10/07</v>
      </c>
      <c r="N1996" s="5">
        <f>Table1[[#This Row],[change to date]]+DATE(1970,1,1)</f>
        <v>42651</v>
      </c>
      <c r="O1996" t="b">
        <v>0</v>
      </c>
      <c r="P1996">
        <v>0</v>
      </c>
      <c r="Q1996" t="b">
        <v>0</v>
      </c>
      <c r="R1996" t="s">
        <v>8294</v>
      </c>
    </row>
    <row r="1997" spans="1:18" ht="43.2" x14ac:dyDescent="0.55000000000000004">
      <c r="A1997">
        <v>1995</v>
      </c>
      <c r="B1997" s="3" t="s">
        <v>1996</v>
      </c>
      <c r="C1997" s="3" t="s">
        <v>6105</v>
      </c>
      <c r="D1997" s="10">
        <v>1000</v>
      </c>
      <c r="E1997" s="12">
        <v>78</v>
      </c>
      <c r="F1997" s="14">
        <f>Table1[[#This Row],[pledged]]/Table1[[#This Row],[goal]]*100</f>
        <v>7.8</v>
      </c>
      <c r="G1997" t="s">
        <v>8220</v>
      </c>
      <c r="H1997" t="s">
        <v>8228</v>
      </c>
      <c r="I1997" t="s">
        <v>8250</v>
      </c>
      <c r="J1997">
        <v>1437082736</v>
      </c>
      <c r="K1997">
        <v>1435354736</v>
      </c>
      <c r="L1997">
        <f>Table1[[#This Row],[launched_at]]/86400</f>
        <v>16612.902037037038</v>
      </c>
      <c r="M1997" s="5" t="str">
        <f>TEXT(Table1[[#This Row],[div/86400]],"yyyy/mm/dd")</f>
        <v>1945/06/24</v>
      </c>
      <c r="N1997" s="5">
        <f>Table1[[#This Row],[change to date]]+DATE(1970,1,1)</f>
        <v>42181</v>
      </c>
      <c r="O1997" t="b">
        <v>0</v>
      </c>
      <c r="P1997">
        <v>3</v>
      </c>
      <c r="Q1997" t="b">
        <v>0</v>
      </c>
      <c r="R1997" t="s">
        <v>8294</v>
      </c>
    </row>
    <row r="1998" spans="1:18" ht="43.2" x14ac:dyDescent="0.55000000000000004">
      <c r="A1998">
        <v>1996</v>
      </c>
      <c r="B1998" s="3" t="s">
        <v>1997</v>
      </c>
      <c r="C1998" s="3" t="s">
        <v>6106</v>
      </c>
      <c r="D1998" s="10">
        <v>133800</v>
      </c>
      <c r="E1998" s="12">
        <v>0</v>
      </c>
      <c r="F1998" s="14">
        <f>Table1[[#This Row],[pledged]]/Table1[[#This Row],[goal]]*100</f>
        <v>0</v>
      </c>
      <c r="G1998" t="s">
        <v>8220</v>
      </c>
      <c r="H1998" t="s">
        <v>8223</v>
      </c>
      <c r="I1998" t="s">
        <v>8245</v>
      </c>
      <c r="J1998">
        <v>1405021211</v>
      </c>
      <c r="K1998">
        <v>1402429211</v>
      </c>
      <c r="L1998">
        <f>Table1[[#This Row],[launched_at]]/86400</f>
        <v>16231.819571759259</v>
      </c>
      <c r="M1998" s="5" t="str">
        <f>TEXT(Table1[[#This Row],[div/86400]],"yyyy/mm/dd")</f>
        <v>1944/06/08</v>
      </c>
      <c r="N1998" s="5">
        <f>Table1[[#This Row],[change to date]]+DATE(1970,1,1)</f>
        <v>41800</v>
      </c>
      <c r="O1998" t="b">
        <v>0</v>
      </c>
      <c r="P1998">
        <v>0</v>
      </c>
      <c r="Q1998" t="b">
        <v>0</v>
      </c>
      <c r="R1998" t="s">
        <v>8294</v>
      </c>
    </row>
    <row r="1999" spans="1:18" ht="43.2" x14ac:dyDescent="0.55000000000000004">
      <c r="A1999">
        <v>1997</v>
      </c>
      <c r="B1999" s="3" t="s">
        <v>1998</v>
      </c>
      <c r="C1999" s="3" t="s">
        <v>6107</v>
      </c>
      <c r="D1999" s="10">
        <v>6500</v>
      </c>
      <c r="E1999" s="12">
        <v>0</v>
      </c>
      <c r="F1999" s="14">
        <f>Table1[[#This Row],[pledged]]/Table1[[#This Row],[goal]]*100</f>
        <v>0</v>
      </c>
      <c r="G1999" t="s">
        <v>8220</v>
      </c>
      <c r="H1999" t="s">
        <v>8223</v>
      </c>
      <c r="I1999" t="s">
        <v>8245</v>
      </c>
      <c r="J1999">
        <v>1409091612</v>
      </c>
      <c r="K1999">
        <v>1406499612</v>
      </c>
      <c r="L1999">
        <f>Table1[[#This Row],[launched_at]]/86400</f>
        <v>16278.930694444445</v>
      </c>
      <c r="M1999" s="5" t="str">
        <f>TEXT(Table1[[#This Row],[div/86400]],"yyyy/mm/dd")</f>
        <v>1944/07/25</v>
      </c>
      <c r="N1999" s="5">
        <f>Table1[[#This Row],[change to date]]+DATE(1970,1,1)</f>
        <v>41847</v>
      </c>
      <c r="O1999" t="b">
        <v>0</v>
      </c>
      <c r="P1999">
        <v>0</v>
      </c>
      <c r="Q1999" t="b">
        <v>0</v>
      </c>
      <c r="R1999" t="s">
        <v>8294</v>
      </c>
    </row>
    <row r="2000" spans="1:18" ht="43.2" x14ac:dyDescent="0.55000000000000004">
      <c r="A2000">
        <v>1998</v>
      </c>
      <c r="B2000" s="3" t="s">
        <v>1999</v>
      </c>
      <c r="C2000" s="3" t="s">
        <v>6108</v>
      </c>
      <c r="D2000" s="10">
        <v>2500</v>
      </c>
      <c r="E2000" s="12">
        <v>655</v>
      </c>
      <c r="F2000" s="14">
        <f>Table1[[#This Row],[pledged]]/Table1[[#This Row],[goal]]*100</f>
        <v>26.200000000000003</v>
      </c>
      <c r="G2000" t="s">
        <v>8220</v>
      </c>
      <c r="H2000" t="s">
        <v>8223</v>
      </c>
      <c r="I2000" t="s">
        <v>8245</v>
      </c>
      <c r="J2000">
        <v>1406861438</v>
      </c>
      <c r="K2000">
        <v>1402973438</v>
      </c>
      <c r="L2000">
        <f>Table1[[#This Row],[launched_at]]/86400</f>
        <v>16238.118495370371</v>
      </c>
      <c r="M2000" s="5" t="str">
        <f>TEXT(Table1[[#This Row],[div/86400]],"yyyy/mm/dd")</f>
        <v>1944/06/15</v>
      </c>
      <c r="N2000" s="5">
        <f>Table1[[#This Row],[change to date]]+DATE(1970,1,1)</f>
        <v>41807</v>
      </c>
      <c r="O2000" t="b">
        <v>0</v>
      </c>
      <c r="P2000">
        <v>3</v>
      </c>
      <c r="Q2000" t="b">
        <v>0</v>
      </c>
      <c r="R2000" t="s">
        <v>8294</v>
      </c>
    </row>
    <row r="2001" spans="1:18" ht="28.8" x14ac:dyDescent="0.55000000000000004">
      <c r="A2001">
        <v>1999</v>
      </c>
      <c r="B2001" s="3" t="s">
        <v>2000</v>
      </c>
      <c r="C2001" s="3" t="s">
        <v>6109</v>
      </c>
      <c r="D2001" s="10">
        <v>31000</v>
      </c>
      <c r="E2001" s="12">
        <v>236</v>
      </c>
      <c r="F2001" s="14">
        <f>Table1[[#This Row],[pledged]]/Table1[[#This Row],[goal]]*100</f>
        <v>0.76129032258064511</v>
      </c>
      <c r="G2001" t="s">
        <v>8220</v>
      </c>
      <c r="H2001" t="s">
        <v>8224</v>
      </c>
      <c r="I2001" t="s">
        <v>8246</v>
      </c>
      <c r="J2001">
        <v>1415882108</v>
      </c>
      <c r="K2001">
        <v>1413286508</v>
      </c>
      <c r="L2001">
        <f>Table1[[#This Row],[launched_at]]/86400</f>
        <v>16357.482731481481</v>
      </c>
      <c r="M2001" s="5" t="str">
        <f>TEXT(Table1[[#This Row],[div/86400]],"yyyy/mm/dd")</f>
        <v>1944/10/12</v>
      </c>
      <c r="N2001" s="5">
        <f>Table1[[#This Row],[change to date]]+DATE(1970,1,1)</f>
        <v>41926</v>
      </c>
      <c r="O2001" t="b">
        <v>0</v>
      </c>
      <c r="P2001">
        <v>7</v>
      </c>
      <c r="Q2001" t="b">
        <v>0</v>
      </c>
      <c r="R2001" t="s">
        <v>8294</v>
      </c>
    </row>
    <row r="2002" spans="1:18" ht="43.2" x14ac:dyDescent="0.55000000000000004">
      <c r="A2002">
        <v>2000</v>
      </c>
      <c r="B2002" s="3" t="s">
        <v>2001</v>
      </c>
      <c r="C2002" s="3" t="s">
        <v>6110</v>
      </c>
      <c r="D2002" s="10">
        <v>5000</v>
      </c>
      <c r="E2002" s="12">
        <v>625</v>
      </c>
      <c r="F2002" s="14">
        <f>Table1[[#This Row],[pledged]]/Table1[[#This Row],[goal]]*100</f>
        <v>12.5</v>
      </c>
      <c r="G2002" t="s">
        <v>8220</v>
      </c>
      <c r="H2002" t="s">
        <v>8228</v>
      </c>
      <c r="I2002" t="s">
        <v>8250</v>
      </c>
      <c r="J2002">
        <v>1452120613</v>
      </c>
      <c r="K2002">
        <v>1449528613</v>
      </c>
      <c r="L2002">
        <f>Table1[[#This Row],[launched_at]]/86400</f>
        <v>16776.951539351852</v>
      </c>
      <c r="M2002" s="5" t="str">
        <f>TEXT(Table1[[#This Row],[div/86400]],"yyyy/mm/dd")</f>
        <v>1945/12/05</v>
      </c>
      <c r="N2002" s="5">
        <f>Table1[[#This Row],[change to date]]+DATE(1970,1,1)</f>
        <v>42345</v>
      </c>
      <c r="O2002" t="b">
        <v>0</v>
      </c>
      <c r="P2002">
        <v>25</v>
      </c>
      <c r="Q2002" t="b">
        <v>0</v>
      </c>
      <c r="R2002" t="s">
        <v>8294</v>
      </c>
    </row>
    <row r="2003" spans="1:18" ht="28.8" x14ac:dyDescent="0.55000000000000004">
      <c r="A2003">
        <v>2001</v>
      </c>
      <c r="B2003" s="3" t="s">
        <v>2002</v>
      </c>
      <c r="C2003" s="3" t="s">
        <v>6111</v>
      </c>
      <c r="D2003" s="10">
        <v>55000</v>
      </c>
      <c r="E2003" s="12">
        <v>210171</v>
      </c>
      <c r="F2003" s="14">
        <f>Table1[[#This Row],[pledged]]/Table1[[#This Row],[goal]]*100</f>
        <v>382.12909090909091</v>
      </c>
      <c r="G2003" t="s">
        <v>8218</v>
      </c>
      <c r="H2003" t="s">
        <v>8235</v>
      </c>
      <c r="I2003" t="s">
        <v>8248</v>
      </c>
      <c r="J2003">
        <v>1434139200</v>
      </c>
      <c r="K2003">
        <v>1431406916</v>
      </c>
      <c r="L2003">
        <f>Table1[[#This Row],[launched_at]]/86400</f>
        <v>16567.209675925926</v>
      </c>
      <c r="M2003" s="5" t="str">
        <f>TEXT(Table1[[#This Row],[div/86400]],"yyyy/mm/dd")</f>
        <v>1945/05/10</v>
      </c>
      <c r="N2003" s="5">
        <f>Table1[[#This Row],[change to date]]+DATE(1970,1,1)</f>
        <v>42136</v>
      </c>
      <c r="O2003" t="b">
        <v>1</v>
      </c>
      <c r="P2003">
        <v>1637</v>
      </c>
      <c r="Q2003" t="b">
        <v>1</v>
      </c>
      <c r="R2003" t="s">
        <v>8293</v>
      </c>
    </row>
    <row r="2004" spans="1:18" ht="43.2" x14ac:dyDescent="0.55000000000000004">
      <c r="A2004">
        <v>2002</v>
      </c>
      <c r="B2004" s="3" t="s">
        <v>2003</v>
      </c>
      <c r="C2004" s="3" t="s">
        <v>6112</v>
      </c>
      <c r="D2004" s="10">
        <v>50000</v>
      </c>
      <c r="E2004" s="12">
        <v>108397.11</v>
      </c>
      <c r="F2004" s="14">
        <f>Table1[[#This Row],[pledged]]/Table1[[#This Row],[goal]]*100</f>
        <v>216.79422000000002</v>
      </c>
      <c r="G2004" t="s">
        <v>8218</v>
      </c>
      <c r="H2004" t="s">
        <v>8223</v>
      </c>
      <c r="I2004" t="s">
        <v>8245</v>
      </c>
      <c r="J2004">
        <v>1485191143</v>
      </c>
      <c r="K2004">
        <v>1482599143</v>
      </c>
      <c r="L2004">
        <f>Table1[[#This Row],[launched_at]]/86400</f>
        <v>17159.71230324074</v>
      </c>
      <c r="M2004" s="5" t="str">
        <f>TEXT(Table1[[#This Row],[div/86400]],"yyyy/mm/dd")</f>
        <v>1946/12/23</v>
      </c>
      <c r="N2004" s="5">
        <f>Table1[[#This Row],[change to date]]+DATE(1970,1,1)</f>
        <v>42728</v>
      </c>
      <c r="O2004" t="b">
        <v>1</v>
      </c>
      <c r="P2004">
        <v>1375</v>
      </c>
      <c r="Q2004" t="b">
        <v>1</v>
      </c>
      <c r="R2004" t="s">
        <v>8293</v>
      </c>
    </row>
    <row r="2005" spans="1:18" ht="43.2" x14ac:dyDescent="0.55000000000000004">
      <c r="A2005">
        <v>2003</v>
      </c>
      <c r="B2005" s="3" t="s">
        <v>2004</v>
      </c>
      <c r="C2005" s="3" t="s">
        <v>6113</v>
      </c>
      <c r="D2005" s="10">
        <v>500</v>
      </c>
      <c r="E2005" s="12">
        <v>1560</v>
      </c>
      <c r="F2005" s="14">
        <f>Table1[[#This Row],[pledged]]/Table1[[#This Row],[goal]]*100</f>
        <v>312</v>
      </c>
      <c r="G2005" t="s">
        <v>8218</v>
      </c>
      <c r="H2005" t="s">
        <v>8223</v>
      </c>
      <c r="I2005" t="s">
        <v>8245</v>
      </c>
      <c r="J2005">
        <v>1278111600</v>
      </c>
      <c r="K2005">
        <v>1276830052</v>
      </c>
      <c r="L2005">
        <f>Table1[[#This Row],[launched_at]]/86400</f>
        <v>14778.125601851852</v>
      </c>
      <c r="M2005" s="5" t="str">
        <f>TEXT(Table1[[#This Row],[div/86400]],"yyyy/mm/dd")</f>
        <v>1940/06/16</v>
      </c>
      <c r="N2005" s="5">
        <f>Table1[[#This Row],[change to date]]+DATE(1970,1,1)</f>
        <v>40347</v>
      </c>
      <c r="O2005" t="b">
        <v>1</v>
      </c>
      <c r="P2005">
        <v>17</v>
      </c>
      <c r="Q2005" t="b">
        <v>1</v>
      </c>
      <c r="R2005" t="s">
        <v>8293</v>
      </c>
    </row>
    <row r="2006" spans="1:18" ht="43.2" x14ac:dyDescent="0.55000000000000004">
      <c r="A2006">
        <v>2004</v>
      </c>
      <c r="B2006" s="3" t="s">
        <v>2005</v>
      </c>
      <c r="C2006" s="3" t="s">
        <v>6114</v>
      </c>
      <c r="D2006" s="10">
        <v>50000</v>
      </c>
      <c r="E2006" s="12">
        <v>117210.24000000001</v>
      </c>
      <c r="F2006" s="14">
        <f>Table1[[#This Row],[pledged]]/Table1[[#This Row],[goal]]*100</f>
        <v>234.42048</v>
      </c>
      <c r="G2006" t="s">
        <v>8218</v>
      </c>
      <c r="H2006" t="s">
        <v>8223</v>
      </c>
      <c r="I2006" t="s">
        <v>8245</v>
      </c>
      <c r="J2006">
        <v>1405002663</v>
      </c>
      <c r="K2006">
        <v>1402410663</v>
      </c>
      <c r="L2006">
        <f>Table1[[#This Row],[launched_at]]/86400</f>
        <v>16231.604895833334</v>
      </c>
      <c r="M2006" s="5" t="str">
        <f>TEXT(Table1[[#This Row],[div/86400]],"yyyy/mm/dd")</f>
        <v>1944/06/08</v>
      </c>
      <c r="N2006" s="5">
        <f>Table1[[#This Row],[change to date]]+DATE(1970,1,1)</f>
        <v>41800</v>
      </c>
      <c r="O2006" t="b">
        <v>1</v>
      </c>
      <c r="P2006">
        <v>354</v>
      </c>
      <c r="Q2006" t="b">
        <v>1</v>
      </c>
      <c r="R2006" t="s">
        <v>8293</v>
      </c>
    </row>
    <row r="2007" spans="1:18" ht="43.2" x14ac:dyDescent="0.55000000000000004">
      <c r="A2007">
        <v>2005</v>
      </c>
      <c r="B2007" s="3" t="s">
        <v>2006</v>
      </c>
      <c r="C2007" s="3" t="s">
        <v>6115</v>
      </c>
      <c r="D2007" s="10">
        <v>30000</v>
      </c>
      <c r="E2007" s="12">
        <v>37104.03</v>
      </c>
      <c r="F2007" s="14">
        <f>Table1[[#This Row],[pledged]]/Table1[[#This Row],[goal]]*100</f>
        <v>123.68010000000001</v>
      </c>
      <c r="G2007" t="s">
        <v>8218</v>
      </c>
      <c r="H2007" t="s">
        <v>8223</v>
      </c>
      <c r="I2007" t="s">
        <v>8245</v>
      </c>
      <c r="J2007">
        <v>1381895940</v>
      </c>
      <c r="K2007">
        <v>1379532618</v>
      </c>
      <c r="L2007">
        <f>Table1[[#This Row],[launched_at]]/86400</f>
        <v>15966.812708333333</v>
      </c>
      <c r="M2007" s="5" t="str">
        <f>TEXT(Table1[[#This Row],[div/86400]],"yyyy/mm/dd")</f>
        <v>1943/09/17</v>
      </c>
      <c r="N2007" s="5">
        <f>Table1[[#This Row],[change to date]]+DATE(1970,1,1)</f>
        <v>41535</v>
      </c>
      <c r="O2007" t="b">
        <v>1</v>
      </c>
      <c r="P2007">
        <v>191</v>
      </c>
      <c r="Q2007" t="b">
        <v>1</v>
      </c>
      <c r="R2007" t="s">
        <v>8293</v>
      </c>
    </row>
    <row r="2008" spans="1:18" ht="43.2" x14ac:dyDescent="0.55000000000000004">
      <c r="A2008">
        <v>2006</v>
      </c>
      <c r="B2008" s="3" t="s">
        <v>2007</v>
      </c>
      <c r="C2008" s="3" t="s">
        <v>6116</v>
      </c>
      <c r="D2008" s="10">
        <v>50000</v>
      </c>
      <c r="E2008" s="12">
        <v>123920</v>
      </c>
      <c r="F2008" s="14">
        <f>Table1[[#This Row],[pledged]]/Table1[[#This Row],[goal]]*100</f>
        <v>247.84</v>
      </c>
      <c r="G2008" t="s">
        <v>8218</v>
      </c>
      <c r="H2008" t="s">
        <v>8223</v>
      </c>
      <c r="I2008" t="s">
        <v>8245</v>
      </c>
      <c r="J2008">
        <v>1417611645</v>
      </c>
      <c r="K2008">
        <v>1414584045</v>
      </c>
      <c r="L2008">
        <f>Table1[[#This Row],[launched_at]]/86400</f>
        <v>16372.500520833333</v>
      </c>
      <c r="M2008" s="5" t="str">
        <f>TEXT(Table1[[#This Row],[div/86400]],"yyyy/mm/dd")</f>
        <v>1944/10/27</v>
      </c>
      <c r="N2008" s="5">
        <f>Table1[[#This Row],[change to date]]+DATE(1970,1,1)</f>
        <v>41941</v>
      </c>
      <c r="O2008" t="b">
        <v>1</v>
      </c>
      <c r="P2008">
        <v>303</v>
      </c>
      <c r="Q2008" t="b">
        <v>1</v>
      </c>
      <c r="R2008" t="s">
        <v>8293</v>
      </c>
    </row>
    <row r="2009" spans="1:18" ht="43.2" x14ac:dyDescent="0.55000000000000004">
      <c r="A2009">
        <v>2007</v>
      </c>
      <c r="B2009" s="3" t="s">
        <v>2008</v>
      </c>
      <c r="C2009" s="3" t="s">
        <v>6117</v>
      </c>
      <c r="D2009" s="10">
        <v>10000</v>
      </c>
      <c r="E2009" s="12">
        <v>11570.92</v>
      </c>
      <c r="F2009" s="14">
        <f>Table1[[#This Row],[pledged]]/Table1[[#This Row],[goal]]*100</f>
        <v>115.7092</v>
      </c>
      <c r="G2009" t="s">
        <v>8218</v>
      </c>
      <c r="H2009" t="s">
        <v>8223</v>
      </c>
      <c r="I2009" t="s">
        <v>8245</v>
      </c>
      <c r="J2009">
        <v>1282622400</v>
      </c>
      <c r="K2009">
        <v>1276891586</v>
      </c>
      <c r="L2009">
        <f>Table1[[#This Row],[launched_at]]/86400</f>
        <v>14778.837800925927</v>
      </c>
      <c r="M2009" s="5" t="str">
        <f>TEXT(Table1[[#This Row],[div/86400]],"yyyy/mm/dd")</f>
        <v>1940/06/16</v>
      </c>
      <c r="N2009" s="5">
        <f>Table1[[#This Row],[change to date]]+DATE(1970,1,1)</f>
        <v>40347</v>
      </c>
      <c r="O2009" t="b">
        <v>1</v>
      </c>
      <c r="P2009">
        <v>137</v>
      </c>
      <c r="Q2009" t="b">
        <v>1</v>
      </c>
      <c r="R2009" t="s">
        <v>8293</v>
      </c>
    </row>
    <row r="2010" spans="1:18" ht="43.2" x14ac:dyDescent="0.55000000000000004">
      <c r="A2010">
        <v>2008</v>
      </c>
      <c r="B2010" s="3" t="s">
        <v>2009</v>
      </c>
      <c r="C2010" s="3" t="s">
        <v>6118</v>
      </c>
      <c r="D2010" s="10">
        <v>1570.79</v>
      </c>
      <c r="E2010" s="12">
        <v>1839</v>
      </c>
      <c r="F2010" s="14">
        <f>Table1[[#This Row],[pledged]]/Table1[[#This Row],[goal]]*100</f>
        <v>117.07484768810599</v>
      </c>
      <c r="G2010" t="s">
        <v>8218</v>
      </c>
      <c r="H2010" t="s">
        <v>8223</v>
      </c>
      <c r="I2010" t="s">
        <v>8245</v>
      </c>
      <c r="J2010">
        <v>1316442622</v>
      </c>
      <c r="K2010">
        <v>1312641022</v>
      </c>
      <c r="L2010">
        <f>Table1[[#This Row],[launched_at]]/86400</f>
        <v>15192.604421296297</v>
      </c>
      <c r="M2010" s="5" t="str">
        <f>TEXT(Table1[[#This Row],[div/86400]],"yyyy/mm/dd")</f>
        <v>1941/08/04</v>
      </c>
      <c r="N2010" s="5">
        <f>Table1[[#This Row],[change to date]]+DATE(1970,1,1)</f>
        <v>40761</v>
      </c>
      <c r="O2010" t="b">
        <v>1</v>
      </c>
      <c r="P2010">
        <v>41</v>
      </c>
      <c r="Q2010" t="b">
        <v>1</v>
      </c>
      <c r="R2010" t="s">
        <v>8293</v>
      </c>
    </row>
    <row r="2011" spans="1:18" ht="43.2" x14ac:dyDescent="0.55000000000000004">
      <c r="A2011">
        <v>2009</v>
      </c>
      <c r="B2011" s="3" t="s">
        <v>2010</v>
      </c>
      <c r="C2011" s="3" t="s">
        <v>6119</v>
      </c>
      <c r="D2011" s="10">
        <v>50000</v>
      </c>
      <c r="E2011" s="12">
        <v>152579</v>
      </c>
      <c r="F2011" s="14">
        <f>Table1[[#This Row],[pledged]]/Table1[[#This Row],[goal]]*100</f>
        <v>305.15800000000002</v>
      </c>
      <c r="G2011" t="s">
        <v>8218</v>
      </c>
      <c r="H2011" t="s">
        <v>8235</v>
      </c>
      <c r="I2011" t="s">
        <v>8248</v>
      </c>
      <c r="J2011">
        <v>1479890743</v>
      </c>
      <c r="K2011">
        <v>1476776743</v>
      </c>
      <c r="L2011">
        <f>Table1[[#This Row],[launched_at]]/86400</f>
        <v>17092.323414351853</v>
      </c>
      <c r="M2011" s="5" t="str">
        <f>TEXT(Table1[[#This Row],[div/86400]],"yyyy/mm/dd")</f>
        <v>1946/10/17</v>
      </c>
      <c r="N2011" s="5">
        <f>Table1[[#This Row],[change to date]]+DATE(1970,1,1)</f>
        <v>42661</v>
      </c>
      <c r="O2011" t="b">
        <v>1</v>
      </c>
      <c r="P2011">
        <v>398</v>
      </c>
      <c r="Q2011" t="b">
        <v>1</v>
      </c>
      <c r="R2011" t="s">
        <v>8293</v>
      </c>
    </row>
    <row r="2012" spans="1:18" ht="28.8" x14ac:dyDescent="0.55000000000000004">
      <c r="A2012">
        <v>2010</v>
      </c>
      <c r="B2012" s="3" t="s">
        <v>2011</v>
      </c>
      <c r="C2012" s="3" t="s">
        <v>6120</v>
      </c>
      <c r="D2012" s="10">
        <v>30000</v>
      </c>
      <c r="E2012" s="12">
        <v>96015.9</v>
      </c>
      <c r="F2012" s="14">
        <f>Table1[[#This Row],[pledged]]/Table1[[#This Row],[goal]]*100</f>
        <v>320.05299999999994</v>
      </c>
      <c r="G2012" t="s">
        <v>8218</v>
      </c>
      <c r="H2012" t="s">
        <v>8223</v>
      </c>
      <c r="I2012" t="s">
        <v>8245</v>
      </c>
      <c r="J2012">
        <v>1471564491</v>
      </c>
      <c r="K2012">
        <v>1468972491</v>
      </c>
      <c r="L2012">
        <f>Table1[[#This Row],[launched_at]]/86400</f>
        <v>17001.996423611112</v>
      </c>
      <c r="M2012" s="5" t="str">
        <f>TEXT(Table1[[#This Row],[div/86400]],"yyyy/mm/dd")</f>
        <v>1946/07/18</v>
      </c>
      <c r="N2012" s="5">
        <f>Table1[[#This Row],[change to date]]+DATE(1970,1,1)</f>
        <v>42570</v>
      </c>
      <c r="O2012" t="b">
        <v>1</v>
      </c>
      <c r="P2012">
        <v>1737</v>
      </c>
      <c r="Q2012" t="b">
        <v>1</v>
      </c>
      <c r="R2012" t="s">
        <v>8293</v>
      </c>
    </row>
    <row r="2013" spans="1:18" ht="43.2" x14ac:dyDescent="0.55000000000000004">
      <c r="A2013">
        <v>2011</v>
      </c>
      <c r="B2013" s="3" t="s">
        <v>2012</v>
      </c>
      <c r="C2013" s="3" t="s">
        <v>6121</v>
      </c>
      <c r="D2013" s="10">
        <v>50000</v>
      </c>
      <c r="E2013" s="12">
        <v>409782</v>
      </c>
      <c r="F2013" s="14">
        <f>Table1[[#This Row],[pledged]]/Table1[[#This Row],[goal]]*100</f>
        <v>819.56399999999996</v>
      </c>
      <c r="G2013" t="s">
        <v>8218</v>
      </c>
      <c r="H2013" t="s">
        <v>8238</v>
      </c>
      <c r="I2013" t="s">
        <v>8248</v>
      </c>
      <c r="J2013">
        <v>1452553200</v>
      </c>
      <c r="K2013">
        <v>1449650173</v>
      </c>
      <c r="L2013">
        <f>Table1[[#This Row],[launched_at]]/86400</f>
        <v>16778.358483796295</v>
      </c>
      <c r="M2013" s="5" t="str">
        <f>TEXT(Table1[[#This Row],[div/86400]],"yyyy/mm/dd")</f>
        <v>1945/12/07</v>
      </c>
      <c r="N2013" s="5">
        <f>Table1[[#This Row],[change to date]]+DATE(1970,1,1)</f>
        <v>42347</v>
      </c>
      <c r="O2013" t="b">
        <v>1</v>
      </c>
      <c r="P2013">
        <v>971</v>
      </c>
      <c r="Q2013" t="b">
        <v>1</v>
      </c>
      <c r="R2013" t="s">
        <v>8293</v>
      </c>
    </row>
    <row r="2014" spans="1:18" ht="43.2" x14ac:dyDescent="0.55000000000000004">
      <c r="A2014">
        <v>2012</v>
      </c>
      <c r="B2014" s="3" t="s">
        <v>2013</v>
      </c>
      <c r="C2014" s="3" t="s">
        <v>6122</v>
      </c>
      <c r="D2014" s="10">
        <v>5000</v>
      </c>
      <c r="E2014" s="12">
        <v>11745</v>
      </c>
      <c r="F2014" s="14">
        <f>Table1[[#This Row],[pledged]]/Table1[[#This Row],[goal]]*100</f>
        <v>234.90000000000003</v>
      </c>
      <c r="G2014" t="s">
        <v>8218</v>
      </c>
      <c r="H2014" t="s">
        <v>8223</v>
      </c>
      <c r="I2014" t="s">
        <v>8245</v>
      </c>
      <c r="J2014">
        <v>1423165441</v>
      </c>
      <c r="K2014">
        <v>1420573441</v>
      </c>
      <c r="L2014">
        <f>Table1[[#This Row],[launched_at]]/86400</f>
        <v>16441.822233796298</v>
      </c>
      <c r="M2014" s="5" t="str">
        <f>TEXT(Table1[[#This Row],[div/86400]],"yyyy/mm/dd")</f>
        <v>1945/01/04</v>
      </c>
      <c r="N2014" s="5">
        <f>Table1[[#This Row],[change to date]]+DATE(1970,1,1)</f>
        <v>42010</v>
      </c>
      <c r="O2014" t="b">
        <v>1</v>
      </c>
      <c r="P2014">
        <v>183</v>
      </c>
      <c r="Q2014" t="b">
        <v>1</v>
      </c>
      <c r="R2014" t="s">
        <v>8293</v>
      </c>
    </row>
    <row r="2015" spans="1:18" ht="43.2" x14ac:dyDescent="0.55000000000000004">
      <c r="A2015">
        <v>2013</v>
      </c>
      <c r="B2015" s="3" t="s">
        <v>2014</v>
      </c>
      <c r="C2015" s="3" t="s">
        <v>6123</v>
      </c>
      <c r="D2015" s="10">
        <v>160000</v>
      </c>
      <c r="E2015" s="12">
        <v>791862</v>
      </c>
      <c r="F2015" s="14">
        <f>Table1[[#This Row],[pledged]]/Table1[[#This Row],[goal]]*100</f>
        <v>494.91374999999999</v>
      </c>
      <c r="G2015" t="s">
        <v>8218</v>
      </c>
      <c r="H2015" t="s">
        <v>8223</v>
      </c>
      <c r="I2015" t="s">
        <v>8245</v>
      </c>
      <c r="J2015">
        <v>1468019014</v>
      </c>
      <c r="K2015">
        <v>1462835014</v>
      </c>
      <c r="L2015">
        <f>Table1[[#This Row],[launched_at]]/86400</f>
        <v>16930.960810185185</v>
      </c>
      <c r="M2015" s="5" t="str">
        <f>TEXT(Table1[[#This Row],[div/86400]],"yyyy/mm/dd")</f>
        <v>1946/05/08</v>
      </c>
      <c r="N2015" s="5">
        <f>Table1[[#This Row],[change to date]]+DATE(1970,1,1)</f>
        <v>42499</v>
      </c>
      <c r="O2015" t="b">
        <v>1</v>
      </c>
      <c r="P2015">
        <v>4562</v>
      </c>
      <c r="Q2015" t="b">
        <v>1</v>
      </c>
      <c r="R2015" t="s">
        <v>8293</v>
      </c>
    </row>
    <row r="2016" spans="1:18" ht="43.2" x14ac:dyDescent="0.55000000000000004">
      <c r="A2016">
        <v>2014</v>
      </c>
      <c r="B2016" s="3" t="s">
        <v>2015</v>
      </c>
      <c r="C2016" s="3" t="s">
        <v>6124</v>
      </c>
      <c r="D2016" s="10">
        <v>30000</v>
      </c>
      <c r="E2016" s="12">
        <v>2344134.67</v>
      </c>
      <c r="F2016" s="14">
        <f>Table1[[#This Row],[pledged]]/Table1[[#This Row],[goal]]*100</f>
        <v>7813.7822333333334</v>
      </c>
      <c r="G2016" t="s">
        <v>8218</v>
      </c>
      <c r="H2016" t="s">
        <v>8223</v>
      </c>
      <c r="I2016" t="s">
        <v>8245</v>
      </c>
      <c r="J2016">
        <v>1364184539</v>
      </c>
      <c r="K2016">
        <v>1361250539</v>
      </c>
      <c r="L2016">
        <f>Table1[[#This Row],[launched_at]]/86400</f>
        <v>15755.214571759259</v>
      </c>
      <c r="M2016" s="5" t="str">
        <f>TEXT(Table1[[#This Row],[div/86400]],"yyyy/mm/dd")</f>
        <v>1943/02/18</v>
      </c>
      <c r="N2016" s="5">
        <f>Table1[[#This Row],[change to date]]+DATE(1970,1,1)</f>
        <v>41324</v>
      </c>
      <c r="O2016" t="b">
        <v>1</v>
      </c>
      <c r="P2016">
        <v>26457</v>
      </c>
      <c r="Q2016" t="b">
        <v>1</v>
      </c>
      <c r="R2016" t="s">
        <v>8293</v>
      </c>
    </row>
    <row r="2017" spans="1:18" ht="28.8" x14ac:dyDescent="0.55000000000000004">
      <c r="A2017">
        <v>2015</v>
      </c>
      <c r="B2017" s="3" t="s">
        <v>2016</v>
      </c>
      <c r="C2017" s="3" t="s">
        <v>6125</v>
      </c>
      <c r="D2017" s="10">
        <v>7200</v>
      </c>
      <c r="E2017" s="12">
        <v>8136.01</v>
      </c>
      <c r="F2017" s="14">
        <f>Table1[[#This Row],[pledged]]/Table1[[#This Row],[goal]]*100</f>
        <v>113.00013888888888</v>
      </c>
      <c r="G2017" t="s">
        <v>8218</v>
      </c>
      <c r="H2017" t="s">
        <v>8223</v>
      </c>
      <c r="I2017" t="s">
        <v>8245</v>
      </c>
      <c r="J2017">
        <v>1315602163</v>
      </c>
      <c r="K2017">
        <v>1313010163</v>
      </c>
      <c r="L2017">
        <f>Table1[[#This Row],[launched_at]]/86400</f>
        <v>15196.876886574075</v>
      </c>
      <c r="M2017" s="5" t="str">
        <f>TEXT(Table1[[#This Row],[div/86400]],"yyyy/mm/dd")</f>
        <v>1941/08/08</v>
      </c>
      <c r="N2017" s="5">
        <f>Table1[[#This Row],[change to date]]+DATE(1970,1,1)</f>
        <v>40765</v>
      </c>
      <c r="O2017" t="b">
        <v>1</v>
      </c>
      <c r="P2017">
        <v>162</v>
      </c>
      <c r="Q2017" t="b">
        <v>1</v>
      </c>
      <c r="R2017" t="s">
        <v>8293</v>
      </c>
    </row>
    <row r="2018" spans="1:18" ht="28.8" x14ac:dyDescent="0.55000000000000004">
      <c r="A2018">
        <v>2016</v>
      </c>
      <c r="B2018" s="3" t="s">
        <v>2017</v>
      </c>
      <c r="C2018" s="3" t="s">
        <v>6126</v>
      </c>
      <c r="D2018" s="10">
        <v>10000</v>
      </c>
      <c r="E2018" s="12">
        <v>92154.22</v>
      </c>
      <c r="F2018" s="14">
        <f>Table1[[#This Row],[pledged]]/Table1[[#This Row],[goal]]*100</f>
        <v>921.54219999999998</v>
      </c>
      <c r="G2018" t="s">
        <v>8218</v>
      </c>
      <c r="H2018" t="s">
        <v>8223</v>
      </c>
      <c r="I2018" t="s">
        <v>8245</v>
      </c>
      <c r="J2018">
        <v>1362863299</v>
      </c>
      <c r="K2018">
        <v>1360271299</v>
      </c>
      <c r="L2018">
        <f>Table1[[#This Row],[launched_at]]/86400</f>
        <v>15743.880775462963</v>
      </c>
      <c r="M2018" s="5" t="str">
        <f>TEXT(Table1[[#This Row],[div/86400]],"yyyy/mm/dd")</f>
        <v>1943/02/06</v>
      </c>
      <c r="N2018" s="5">
        <f>Table1[[#This Row],[change to date]]+DATE(1970,1,1)</f>
        <v>41312</v>
      </c>
      <c r="O2018" t="b">
        <v>1</v>
      </c>
      <c r="P2018">
        <v>479</v>
      </c>
      <c r="Q2018" t="b">
        <v>1</v>
      </c>
      <c r="R2018" t="s">
        <v>8293</v>
      </c>
    </row>
    <row r="2019" spans="1:18" ht="43.2" x14ac:dyDescent="0.55000000000000004">
      <c r="A2019">
        <v>2017</v>
      </c>
      <c r="B2019" s="3" t="s">
        <v>2018</v>
      </c>
      <c r="C2019" s="3" t="s">
        <v>6127</v>
      </c>
      <c r="D2019" s="10">
        <v>25000</v>
      </c>
      <c r="E2019" s="12">
        <v>31275.599999999999</v>
      </c>
      <c r="F2019" s="14">
        <f>Table1[[#This Row],[pledged]]/Table1[[#This Row],[goal]]*100</f>
        <v>125.10239999999999</v>
      </c>
      <c r="G2019" t="s">
        <v>8218</v>
      </c>
      <c r="H2019" t="s">
        <v>8223</v>
      </c>
      <c r="I2019" t="s">
        <v>8245</v>
      </c>
      <c r="J2019">
        <v>1332561600</v>
      </c>
      <c r="K2019">
        <v>1329873755</v>
      </c>
      <c r="L2019">
        <f>Table1[[#This Row],[launched_at]]/86400</f>
        <v>15392.057349537037</v>
      </c>
      <c r="M2019" s="5" t="str">
        <f>TEXT(Table1[[#This Row],[div/86400]],"yyyy/mm/dd")</f>
        <v>1942/02/20</v>
      </c>
      <c r="N2019" s="5">
        <f>Table1[[#This Row],[change to date]]+DATE(1970,1,1)</f>
        <v>40961</v>
      </c>
      <c r="O2019" t="b">
        <v>1</v>
      </c>
      <c r="P2019">
        <v>426</v>
      </c>
      <c r="Q2019" t="b">
        <v>1</v>
      </c>
      <c r="R2019" t="s">
        <v>8293</v>
      </c>
    </row>
    <row r="2020" spans="1:18" ht="43.2" x14ac:dyDescent="0.55000000000000004">
      <c r="A2020">
        <v>2018</v>
      </c>
      <c r="B2020" s="3" t="s">
        <v>2019</v>
      </c>
      <c r="C2020" s="3" t="s">
        <v>6128</v>
      </c>
      <c r="D2020" s="10">
        <v>65000</v>
      </c>
      <c r="E2020" s="12">
        <v>66458.23</v>
      </c>
      <c r="F2020" s="14">
        <f>Table1[[#This Row],[pledged]]/Table1[[#This Row],[goal]]*100</f>
        <v>102.24343076923077</v>
      </c>
      <c r="G2020" t="s">
        <v>8218</v>
      </c>
      <c r="H2020" t="s">
        <v>8240</v>
      </c>
      <c r="I2020" t="s">
        <v>8248</v>
      </c>
      <c r="J2020">
        <v>1439455609</v>
      </c>
      <c r="K2020">
        <v>1436863609</v>
      </c>
      <c r="L2020">
        <f>Table1[[#This Row],[launched_at]]/86400</f>
        <v>16630.365844907406</v>
      </c>
      <c r="M2020" s="5" t="str">
        <f>TEXT(Table1[[#This Row],[div/86400]],"yyyy/mm/dd")</f>
        <v>1945/07/12</v>
      </c>
      <c r="N2020" s="5">
        <f>Table1[[#This Row],[change to date]]+DATE(1970,1,1)</f>
        <v>42199</v>
      </c>
      <c r="O2020" t="b">
        <v>1</v>
      </c>
      <c r="P2020">
        <v>450</v>
      </c>
      <c r="Q2020" t="b">
        <v>1</v>
      </c>
      <c r="R2020" t="s">
        <v>8293</v>
      </c>
    </row>
    <row r="2021" spans="1:18" ht="43.2" x14ac:dyDescent="0.55000000000000004">
      <c r="A2021">
        <v>2019</v>
      </c>
      <c r="B2021" s="3" t="s">
        <v>2020</v>
      </c>
      <c r="C2021" s="3" t="s">
        <v>6129</v>
      </c>
      <c r="D2021" s="10">
        <v>40000</v>
      </c>
      <c r="E2021" s="12">
        <v>193963.9</v>
      </c>
      <c r="F2021" s="14">
        <f>Table1[[#This Row],[pledged]]/Table1[[#This Row],[goal]]*100</f>
        <v>484.90975000000003</v>
      </c>
      <c r="G2021" t="s">
        <v>8218</v>
      </c>
      <c r="H2021" t="s">
        <v>8223</v>
      </c>
      <c r="I2021" t="s">
        <v>8245</v>
      </c>
      <c r="J2021">
        <v>1474563621</v>
      </c>
      <c r="K2021">
        <v>1471971621</v>
      </c>
      <c r="L2021">
        <f>Table1[[#This Row],[launched_at]]/86400</f>
        <v>17036.70857638889</v>
      </c>
      <c r="M2021" s="5" t="str">
        <f>TEXT(Table1[[#This Row],[div/86400]],"yyyy/mm/dd")</f>
        <v>1946/08/22</v>
      </c>
      <c r="N2021" s="5">
        <f>Table1[[#This Row],[change to date]]+DATE(1970,1,1)</f>
        <v>42605</v>
      </c>
      <c r="O2021" t="b">
        <v>1</v>
      </c>
      <c r="P2021">
        <v>1780</v>
      </c>
      <c r="Q2021" t="b">
        <v>1</v>
      </c>
      <c r="R2021" t="s">
        <v>8293</v>
      </c>
    </row>
    <row r="2022" spans="1:18" ht="43.2" x14ac:dyDescent="0.55000000000000004">
      <c r="A2022">
        <v>2020</v>
      </c>
      <c r="B2022" s="3" t="s">
        <v>2021</v>
      </c>
      <c r="C2022" s="3" t="s">
        <v>6130</v>
      </c>
      <c r="D2022" s="10">
        <v>1500</v>
      </c>
      <c r="E2022" s="12">
        <v>2885</v>
      </c>
      <c r="F2022" s="14">
        <f>Table1[[#This Row],[pledged]]/Table1[[#This Row],[goal]]*100</f>
        <v>192.33333333333334</v>
      </c>
      <c r="G2022" t="s">
        <v>8218</v>
      </c>
      <c r="H2022" t="s">
        <v>8223</v>
      </c>
      <c r="I2022" t="s">
        <v>8245</v>
      </c>
      <c r="J2022">
        <v>1400108640</v>
      </c>
      <c r="K2022">
        <v>1396923624</v>
      </c>
      <c r="L2022">
        <f>Table1[[#This Row],[launched_at]]/86400</f>
        <v>16168.0975</v>
      </c>
      <c r="M2022" s="5" t="str">
        <f>TEXT(Table1[[#This Row],[div/86400]],"yyyy/mm/dd")</f>
        <v>1944/04/06</v>
      </c>
      <c r="N2022" s="5">
        <f>Table1[[#This Row],[change to date]]+DATE(1970,1,1)</f>
        <v>41737</v>
      </c>
      <c r="O2022" t="b">
        <v>1</v>
      </c>
      <c r="P2022">
        <v>122</v>
      </c>
      <c r="Q2022" t="b">
        <v>1</v>
      </c>
      <c r="R2022" t="s">
        <v>8293</v>
      </c>
    </row>
    <row r="2023" spans="1:18" ht="43.2" x14ac:dyDescent="0.55000000000000004">
      <c r="A2023">
        <v>2021</v>
      </c>
      <c r="B2023" s="3" t="s">
        <v>2022</v>
      </c>
      <c r="C2023" s="3" t="s">
        <v>6131</v>
      </c>
      <c r="D2023" s="10">
        <v>5000</v>
      </c>
      <c r="E2023" s="12">
        <v>14055</v>
      </c>
      <c r="F2023" s="14">
        <f>Table1[[#This Row],[pledged]]/Table1[[#This Row],[goal]]*100</f>
        <v>281.10000000000002</v>
      </c>
      <c r="G2023" t="s">
        <v>8218</v>
      </c>
      <c r="H2023" t="s">
        <v>8223</v>
      </c>
      <c r="I2023" t="s">
        <v>8245</v>
      </c>
      <c r="J2023">
        <v>1411522897</v>
      </c>
      <c r="K2023">
        <v>1407634897</v>
      </c>
      <c r="L2023">
        <f>Table1[[#This Row],[launched_at]]/86400</f>
        <v>16292.070567129629</v>
      </c>
      <c r="M2023" s="5" t="str">
        <f>TEXT(Table1[[#This Row],[div/86400]],"yyyy/mm/dd")</f>
        <v>1944/08/08</v>
      </c>
      <c r="N2023" s="5">
        <f>Table1[[#This Row],[change to date]]+DATE(1970,1,1)</f>
        <v>41861</v>
      </c>
      <c r="O2023" t="b">
        <v>1</v>
      </c>
      <c r="P2023">
        <v>95</v>
      </c>
      <c r="Q2023" t="b">
        <v>1</v>
      </c>
      <c r="R2023" t="s">
        <v>8293</v>
      </c>
    </row>
    <row r="2024" spans="1:18" ht="43.2" x14ac:dyDescent="0.55000000000000004">
      <c r="A2024">
        <v>2022</v>
      </c>
      <c r="B2024" s="3" t="s">
        <v>2023</v>
      </c>
      <c r="C2024" s="3" t="s">
        <v>6132</v>
      </c>
      <c r="D2024" s="10">
        <v>100000</v>
      </c>
      <c r="E2024" s="12">
        <v>125137</v>
      </c>
      <c r="F2024" s="14">
        <f>Table1[[#This Row],[pledged]]/Table1[[#This Row],[goal]]*100</f>
        <v>125.13700000000001</v>
      </c>
      <c r="G2024" t="s">
        <v>8218</v>
      </c>
      <c r="H2024" t="s">
        <v>8223</v>
      </c>
      <c r="I2024" t="s">
        <v>8245</v>
      </c>
      <c r="J2024">
        <v>1465652372</v>
      </c>
      <c r="K2024">
        <v>1463060372</v>
      </c>
      <c r="L2024">
        <f>Table1[[#This Row],[launched_at]]/86400</f>
        <v>16933.569120370372</v>
      </c>
      <c r="M2024" s="5" t="str">
        <f>TEXT(Table1[[#This Row],[div/86400]],"yyyy/mm/dd")</f>
        <v>1946/05/11</v>
      </c>
      <c r="N2024" s="5">
        <f>Table1[[#This Row],[change to date]]+DATE(1970,1,1)</f>
        <v>42502</v>
      </c>
      <c r="O2024" t="b">
        <v>1</v>
      </c>
      <c r="P2024">
        <v>325</v>
      </c>
      <c r="Q2024" t="b">
        <v>1</v>
      </c>
      <c r="R2024" t="s">
        <v>8293</v>
      </c>
    </row>
    <row r="2025" spans="1:18" ht="43.2" x14ac:dyDescent="0.55000000000000004">
      <c r="A2025">
        <v>2023</v>
      </c>
      <c r="B2025" s="3" t="s">
        <v>2024</v>
      </c>
      <c r="C2025" s="3" t="s">
        <v>6133</v>
      </c>
      <c r="D2025" s="10">
        <v>100000</v>
      </c>
      <c r="E2025" s="12">
        <v>161459</v>
      </c>
      <c r="F2025" s="14">
        <f>Table1[[#This Row],[pledged]]/Table1[[#This Row],[goal]]*100</f>
        <v>161.459</v>
      </c>
      <c r="G2025" t="s">
        <v>8218</v>
      </c>
      <c r="H2025" t="s">
        <v>8223</v>
      </c>
      <c r="I2025" t="s">
        <v>8245</v>
      </c>
      <c r="J2025">
        <v>1434017153</v>
      </c>
      <c r="K2025">
        <v>1431425153</v>
      </c>
      <c r="L2025">
        <f>Table1[[#This Row],[launched_at]]/86400</f>
        <v>16567.420752314814</v>
      </c>
      <c r="M2025" s="5" t="str">
        <f>TEXT(Table1[[#This Row],[div/86400]],"yyyy/mm/dd")</f>
        <v>1945/05/10</v>
      </c>
      <c r="N2025" s="5">
        <f>Table1[[#This Row],[change to date]]+DATE(1970,1,1)</f>
        <v>42136</v>
      </c>
      <c r="O2025" t="b">
        <v>1</v>
      </c>
      <c r="P2025">
        <v>353</v>
      </c>
      <c r="Q2025" t="b">
        <v>1</v>
      </c>
      <c r="R2025" t="s">
        <v>8293</v>
      </c>
    </row>
    <row r="2026" spans="1:18" ht="43.2" x14ac:dyDescent="0.55000000000000004">
      <c r="A2026">
        <v>2024</v>
      </c>
      <c r="B2026" s="3" t="s">
        <v>2025</v>
      </c>
      <c r="C2026" s="3" t="s">
        <v>6134</v>
      </c>
      <c r="D2026" s="10">
        <v>4000</v>
      </c>
      <c r="E2026" s="12">
        <v>23414</v>
      </c>
      <c r="F2026" s="14">
        <f>Table1[[#This Row],[pledged]]/Table1[[#This Row],[goal]]*100</f>
        <v>585.35</v>
      </c>
      <c r="G2026" t="s">
        <v>8218</v>
      </c>
      <c r="H2026" t="s">
        <v>8223</v>
      </c>
      <c r="I2026" t="s">
        <v>8245</v>
      </c>
      <c r="J2026">
        <v>1344826800</v>
      </c>
      <c r="K2026">
        <v>1341875544</v>
      </c>
      <c r="L2026">
        <f>Table1[[#This Row],[launched_at]]/86400</f>
        <v>15530.966944444444</v>
      </c>
      <c r="M2026" s="5" t="str">
        <f>TEXT(Table1[[#This Row],[div/86400]],"yyyy/mm/dd")</f>
        <v>1942/07/08</v>
      </c>
      <c r="N2026" s="5">
        <f>Table1[[#This Row],[change to date]]+DATE(1970,1,1)</f>
        <v>41099</v>
      </c>
      <c r="O2026" t="b">
        <v>1</v>
      </c>
      <c r="P2026">
        <v>105</v>
      </c>
      <c r="Q2026" t="b">
        <v>1</v>
      </c>
      <c r="R2026" t="s">
        <v>8293</v>
      </c>
    </row>
    <row r="2027" spans="1:18" ht="43.2" x14ac:dyDescent="0.55000000000000004">
      <c r="A2027">
        <v>2025</v>
      </c>
      <c r="B2027" s="3" t="s">
        <v>2026</v>
      </c>
      <c r="C2027" s="3" t="s">
        <v>6135</v>
      </c>
      <c r="D2027" s="10">
        <v>80000</v>
      </c>
      <c r="E2027" s="12">
        <v>160920</v>
      </c>
      <c r="F2027" s="14">
        <f>Table1[[#This Row],[pledged]]/Table1[[#This Row],[goal]]*100</f>
        <v>201.14999999999998</v>
      </c>
      <c r="G2027" t="s">
        <v>8218</v>
      </c>
      <c r="H2027" t="s">
        <v>8235</v>
      </c>
      <c r="I2027" t="s">
        <v>8248</v>
      </c>
      <c r="J2027">
        <v>1433996746</v>
      </c>
      <c r="K2027">
        <v>1431404746</v>
      </c>
      <c r="L2027">
        <f>Table1[[#This Row],[launched_at]]/86400</f>
        <v>16567.184560185186</v>
      </c>
      <c r="M2027" s="5" t="str">
        <f>TEXT(Table1[[#This Row],[div/86400]],"yyyy/mm/dd")</f>
        <v>1945/05/10</v>
      </c>
      <c r="N2027" s="5">
        <f>Table1[[#This Row],[change to date]]+DATE(1970,1,1)</f>
        <v>42136</v>
      </c>
      <c r="O2027" t="b">
        <v>1</v>
      </c>
      <c r="P2027">
        <v>729</v>
      </c>
      <c r="Q2027" t="b">
        <v>1</v>
      </c>
      <c r="R2027" t="s">
        <v>8293</v>
      </c>
    </row>
    <row r="2028" spans="1:18" ht="28.8" x14ac:dyDescent="0.55000000000000004">
      <c r="A2028">
        <v>2026</v>
      </c>
      <c r="B2028" s="3" t="s">
        <v>2027</v>
      </c>
      <c r="C2028" s="3" t="s">
        <v>6136</v>
      </c>
      <c r="D2028" s="10">
        <v>25000</v>
      </c>
      <c r="E2028" s="12">
        <v>33370.769999999997</v>
      </c>
      <c r="F2028" s="14">
        <f>Table1[[#This Row],[pledged]]/Table1[[#This Row],[goal]]*100</f>
        <v>133.48307999999997</v>
      </c>
      <c r="G2028" t="s">
        <v>8218</v>
      </c>
      <c r="H2028" t="s">
        <v>8223</v>
      </c>
      <c r="I2028" t="s">
        <v>8245</v>
      </c>
      <c r="J2028">
        <v>1398052740</v>
      </c>
      <c r="K2028">
        <v>1394127585</v>
      </c>
      <c r="L2028">
        <f>Table1[[#This Row],[launched_at]]/86400</f>
        <v>16135.7359375</v>
      </c>
      <c r="M2028" s="5" t="str">
        <f>TEXT(Table1[[#This Row],[div/86400]],"yyyy/mm/dd")</f>
        <v>1944/03/04</v>
      </c>
      <c r="N2028" s="5">
        <f>Table1[[#This Row],[change to date]]+DATE(1970,1,1)</f>
        <v>41704</v>
      </c>
      <c r="O2028" t="b">
        <v>1</v>
      </c>
      <c r="P2028">
        <v>454</v>
      </c>
      <c r="Q2028" t="b">
        <v>1</v>
      </c>
      <c r="R2028" t="s">
        <v>8293</v>
      </c>
    </row>
    <row r="2029" spans="1:18" ht="43.2" x14ac:dyDescent="0.55000000000000004">
      <c r="A2029">
        <v>2027</v>
      </c>
      <c r="B2029" s="3" t="s">
        <v>2028</v>
      </c>
      <c r="C2029" s="3" t="s">
        <v>6137</v>
      </c>
      <c r="D2029" s="10">
        <v>100000</v>
      </c>
      <c r="E2029" s="12">
        <v>120249</v>
      </c>
      <c r="F2029" s="14">
        <f>Table1[[#This Row],[pledged]]/Table1[[#This Row],[goal]]*100</f>
        <v>120.24900000000001</v>
      </c>
      <c r="G2029" t="s">
        <v>8218</v>
      </c>
      <c r="H2029" t="s">
        <v>8223</v>
      </c>
      <c r="I2029" t="s">
        <v>8245</v>
      </c>
      <c r="J2029">
        <v>1427740319</v>
      </c>
      <c r="K2029">
        <v>1423855919</v>
      </c>
      <c r="L2029">
        <f>Table1[[#This Row],[launched_at]]/86400</f>
        <v>16479.813877314813</v>
      </c>
      <c r="M2029" s="5" t="str">
        <f>TEXT(Table1[[#This Row],[div/86400]],"yyyy/mm/dd")</f>
        <v>1945/02/11</v>
      </c>
      <c r="N2029" s="5">
        <f>Table1[[#This Row],[change to date]]+DATE(1970,1,1)</f>
        <v>42048</v>
      </c>
      <c r="O2029" t="b">
        <v>1</v>
      </c>
      <c r="P2029">
        <v>539</v>
      </c>
      <c r="Q2029" t="b">
        <v>1</v>
      </c>
      <c r="R2029" t="s">
        <v>8293</v>
      </c>
    </row>
    <row r="2030" spans="1:18" ht="28.8" x14ac:dyDescent="0.55000000000000004">
      <c r="A2030">
        <v>2028</v>
      </c>
      <c r="B2030" s="3" t="s">
        <v>2029</v>
      </c>
      <c r="C2030" s="3" t="s">
        <v>6138</v>
      </c>
      <c r="D2030" s="10">
        <v>3000</v>
      </c>
      <c r="E2030" s="12">
        <v>3785</v>
      </c>
      <c r="F2030" s="14">
        <f>Table1[[#This Row],[pledged]]/Table1[[#This Row],[goal]]*100</f>
        <v>126.16666666666667</v>
      </c>
      <c r="G2030" t="s">
        <v>8218</v>
      </c>
      <c r="H2030" t="s">
        <v>8223</v>
      </c>
      <c r="I2030" t="s">
        <v>8245</v>
      </c>
      <c r="J2030">
        <v>1268690100</v>
      </c>
      <c r="K2030">
        <v>1265493806</v>
      </c>
      <c r="L2030">
        <f>Table1[[#This Row],[launched_at]]/86400</f>
        <v>14646.919050925926</v>
      </c>
      <c r="M2030" s="5" t="str">
        <f>TEXT(Table1[[#This Row],[div/86400]],"yyyy/mm/dd")</f>
        <v>1940/02/05</v>
      </c>
      <c r="N2030" s="5">
        <f>Table1[[#This Row],[change to date]]+DATE(1970,1,1)</f>
        <v>40215</v>
      </c>
      <c r="O2030" t="b">
        <v>1</v>
      </c>
      <c r="P2030">
        <v>79</v>
      </c>
      <c r="Q2030" t="b">
        <v>1</v>
      </c>
      <c r="R2030" t="s">
        <v>8293</v>
      </c>
    </row>
    <row r="2031" spans="1:18" ht="28.8" x14ac:dyDescent="0.55000000000000004">
      <c r="A2031">
        <v>2029</v>
      </c>
      <c r="B2031" s="3" t="s">
        <v>2030</v>
      </c>
      <c r="C2031" s="3" t="s">
        <v>6139</v>
      </c>
      <c r="D2031" s="10">
        <v>2500</v>
      </c>
      <c r="E2031" s="12">
        <v>9030</v>
      </c>
      <c r="F2031" s="14">
        <f>Table1[[#This Row],[pledged]]/Table1[[#This Row],[goal]]*100</f>
        <v>361.2</v>
      </c>
      <c r="G2031" t="s">
        <v>8218</v>
      </c>
      <c r="H2031" t="s">
        <v>8223</v>
      </c>
      <c r="I2031" t="s">
        <v>8245</v>
      </c>
      <c r="J2031">
        <v>1409099481</v>
      </c>
      <c r="K2031">
        <v>1406507481</v>
      </c>
      <c r="L2031">
        <f>Table1[[#This Row],[launched_at]]/86400</f>
        <v>16279.021770833333</v>
      </c>
      <c r="M2031" s="5" t="str">
        <f>TEXT(Table1[[#This Row],[div/86400]],"yyyy/mm/dd")</f>
        <v>1944/07/26</v>
      </c>
      <c r="N2031" s="5">
        <f>Table1[[#This Row],[change to date]]+DATE(1970,1,1)</f>
        <v>41848</v>
      </c>
      <c r="O2031" t="b">
        <v>1</v>
      </c>
      <c r="P2031">
        <v>94</v>
      </c>
      <c r="Q2031" t="b">
        <v>1</v>
      </c>
      <c r="R2031" t="s">
        <v>8293</v>
      </c>
    </row>
    <row r="2032" spans="1:18" ht="43.2" x14ac:dyDescent="0.55000000000000004">
      <c r="A2032">
        <v>2030</v>
      </c>
      <c r="B2032" s="3" t="s">
        <v>2031</v>
      </c>
      <c r="C2032" s="3" t="s">
        <v>6140</v>
      </c>
      <c r="D2032" s="10">
        <v>32768</v>
      </c>
      <c r="E2032" s="12">
        <v>74134</v>
      </c>
      <c r="F2032" s="14">
        <f>Table1[[#This Row],[pledged]]/Table1[[#This Row],[goal]]*100</f>
        <v>226.239013671875</v>
      </c>
      <c r="G2032" t="s">
        <v>8218</v>
      </c>
      <c r="H2032" t="s">
        <v>8224</v>
      </c>
      <c r="I2032" t="s">
        <v>8246</v>
      </c>
      <c r="J2032">
        <v>1354233296</v>
      </c>
      <c r="K2032">
        <v>1351641296</v>
      </c>
      <c r="L2032">
        <f>Table1[[#This Row],[launched_at]]/86400</f>
        <v>15643.996481481481</v>
      </c>
      <c r="M2032" s="5" t="str">
        <f>TEXT(Table1[[#This Row],[div/86400]],"yyyy/mm/dd")</f>
        <v>1942/10/29</v>
      </c>
      <c r="N2032" s="5">
        <f>Table1[[#This Row],[change to date]]+DATE(1970,1,1)</f>
        <v>41212</v>
      </c>
      <c r="O2032" t="b">
        <v>1</v>
      </c>
      <c r="P2032">
        <v>625</v>
      </c>
      <c r="Q2032" t="b">
        <v>1</v>
      </c>
      <c r="R2032" t="s">
        <v>8293</v>
      </c>
    </row>
    <row r="2033" spans="1:18" ht="28.8" x14ac:dyDescent="0.55000000000000004">
      <c r="A2033">
        <v>2031</v>
      </c>
      <c r="B2033" s="3" t="s">
        <v>2032</v>
      </c>
      <c r="C2033" s="3" t="s">
        <v>6141</v>
      </c>
      <c r="D2033" s="10">
        <v>50000</v>
      </c>
      <c r="E2033" s="12">
        <v>60175</v>
      </c>
      <c r="F2033" s="14">
        <f>Table1[[#This Row],[pledged]]/Table1[[#This Row],[goal]]*100</f>
        <v>120.35</v>
      </c>
      <c r="G2033" t="s">
        <v>8218</v>
      </c>
      <c r="H2033" t="s">
        <v>8232</v>
      </c>
      <c r="I2033" t="s">
        <v>8248</v>
      </c>
      <c r="J2033">
        <v>1420765200</v>
      </c>
      <c r="K2033">
        <v>1417506853</v>
      </c>
      <c r="L2033">
        <f>Table1[[#This Row],[launched_at]]/86400</f>
        <v>16406.329317129628</v>
      </c>
      <c r="M2033" s="5" t="str">
        <f>TEXT(Table1[[#This Row],[div/86400]],"yyyy/mm/dd")</f>
        <v>1944/11/30</v>
      </c>
      <c r="N2033" s="5">
        <f>Table1[[#This Row],[change to date]]+DATE(1970,1,1)</f>
        <v>41975</v>
      </c>
      <c r="O2033" t="b">
        <v>1</v>
      </c>
      <c r="P2033">
        <v>508</v>
      </c>
      <c r="Q2033" t="b">
        <v>1</v>
      </c>
      <c r="R2033" t="s">
        <v>8293</v>
      </c>
    </row>
    <row r="2034" spans="1:18" ht="43.2" x14ac:dyDescent="0.55000000000000004">
      <c r="A2034">
        <v>2032</v>
      </c>
      <c r="B2034" s="3" t="s">
        <v>2033</v>
      </c>
      <c r="C2034" s="3" t="s">
        <v>6142</v>
      </c>
      <c r="D2034" s="10">
        <v>25000</v>
      </c>
      <c r="E2034" s="12">
        <v>76047</v>
      </c>
      <c r="F2034" s="14">
        <f>Table1[[#This Row],[pledged]]/Table1[[#This Row],[goal]]*100</f>
        <v>304.18799999999999</v>
      </c>
      <c r="G2034" t="s">
        <v>8218</v>
      </c>
      <c r="H2034" t="s">
        <v>8223</v>
      </c>
      <c r="I2034" t="s">
        <v>8245</v>
      </c>
      <c r="J2034">
        <v>1481778000</v>
      </c>
      <c r="K2034">
        <v>1479216874</v>
      </c>
      <c r="L2034">
        <f>Table1[[#This Row],[launched_at]]/86400</f>
        <v>17120.565671296295</v>
      </c>
      <c r="M2034" s="5" t="str">
        <f>TEXT(Table1[[#This Row],[div/86400]],"yyyy/mm/dd")</f>
        <v>1946/11/14</v>
      </c>
      <c r="N2034" s="5">
        <f>Table1[[#This Row],[change to date]]+DATE(1970,1,1)</f>
        <v>42689</v>
      </c>
      <c r="O2034" t="b">
        <v>1</v>
      </c>
      <c r="P2034">
        <v>531</v>
      </c>
      <c r="Q2034" t="b">
        <v>1</v>
      </c>
      <c r="R2034" t="s">
        <v>8293</v>
      </c>
    </row>
    <row r="2035" spans="1:18" ht="43.2" x14ac:dyDescent="0.55000000000000004">
      <c r="A2035">
        <v>2033</v>
      </c>
      <c r="B2035" s="3" t="s">
        <v>2034</v>
      </c>
      <c r="C2035" s="3" t="s">
        <v>6143</v>
      </c>
      <c r="D2035" s="10">
        <v>25000</v>
      </c>
      <c r="E2035" s="12">
        <v>44669</v>
      </c>
      <c r="F2035" s="14">
        <f>Table1[[#This Row],[pledged]]/Table1[[#This Row],[goal]]*100</f>
        <v>178.67599999999999</v>
      </c>
      <c r="G2035" t="s">
        <v>8218</v>
      </c>
      <c r="H2035" t="s">
        <v>8223</v>
      </c>
      <c r="I2035" t="s">
        <v>8245</v>
      </c>
      <c r="J2035">
        <v>1398477518</v>
      </c>
      <c r="K2035">
        <v>1395885518</v>
      </c>
      <c r="L2035">
        <f>Table1[[#This Row],[launched_at]]/86400</f>
        <v>16156.08238425926</v>
      </c>
      <c r="M2035" s="5" t="str">
        <f>TEXT(Table1[[#This Row],[div/86400]],"yyyy/mm/dd")</f>
        <v>1944/03/25</v>
      </c>
      <c r="N2035" s="5">
        <f>Table1[[#This Row],[change to date]]+DATE(1970,1,1)</f>
        <v>41725</v>
      </c>
      <c r="O2035" t="b">
        <v>1</v>
      </c>
      <c r="P2035">
        <v>158</v>
      </c>
      <c r="Q2035" t="b">
        <v>1</v>
      </c>
      <c r="R2035" t="s">
        <v>8293</v>
      </c>
    </row>
    <row r="2036" spans="1:18" ht="43.2" x14ac:dyDescent="0.55000000000000004">
      <c r="A2036">
        <v>2034</v>
      </c>
      <c r="B2036" s="3" t="s">
        <v>2035</v>
      </c>
      <c r="C2036" s="3" t="s">
        <v>6144</v>
      </c>
      <c r="D2036" s="10">
        <v>78000</v>
      </c>
      <c r="E2036" s="12">
        <v>301719.59000000003</v>
      </c>
      <c r="F2036" s="14">
        <f>Table1[[#This Row],[pledged]]/Table1[[#This Row],[goal]]*100</f>
        <v>386.81998717948721</v>
      </c>
      <c r="G2036" t="s">
        <v>8218</v>
      </c>
      <c r="H2036" t="s">
        <v>8223</v>
      </c>
      <c r="I2036" t="s">
        <v>8245</v>
      </c>
      <c r="J2036">
        <v>1430981880</v>
      </c>
      <c r="K2036">
        <v>1426216033</v>
      </c>
      <c r="L2036">
        <f>Table1[[#This Row],[launched_at]]/86400</f>
        <v>16507.130011574074</v>
      </c>
      <c r="M2036" s="5" t="str">
        <f>TEXT(Table1[[#This Row],[div/86400]],"yyyy/mm/dd")</f>
        <v>1945/03/11</v>
      </c>
      <c r="N2036" s="5">
        <f>Table1[[#This Row],[change to date]]+DATE(1970,1,1)</f>
        <v>42076</v>
      </c>
      <c r="O2036" t="b">
        <v>1</v>
      </c>
      <c r="P2036">
        <v>508</v>
      </c>
      <c r="Q2036" t="b">
        <v>1</v>
      </c>
      <c r="R2036" t="s">
        <v>8293</v>
      </c>
    </row>
    <row r="2037" spans="1:18" ht="43.2" x14ac:dyDescent="0.55000000000000004">
      <c r="A2037">
        <v>2035</v>
      </c>
      <c r="B2037" s="3" t="s">
        <v>2036</v>
      </c>
      <c r="C2037" s="3" t="s">
        <v>6145</v>
      </c>
      <c r="D2037" s="10">
        <v>80000</v>
      </c>
      <c r="E2037" s="12">
        <v>168829.14</v>
      </c>
      <c r="F2037" s="14">
        <f>Table1[[#This Row],[pledged]]/Table1[[#This Row],[goal]]*100</f>
        <v>211.03642500000004</v>
      </c>
      <c r="G2037" t="s">
        <v>8218</v>
      </c>
      <c r="H2037" t="s">
        <v>8223</v>
      </c>
      <c r="I2037" t="s">
        <v>8245</v>
      </c>
      <c r="J2037">
        <v>1450486800</v>
      </c>
      <c r="K2037">
        <v>1446562807</v>
      </c>
      <c r="L2037">
        <f>Table1[[#This Row],[launched_at]]/86400</f>
        <v>16742.625081018519</v>
      </c>
      <c r="M2037" s="5" t="str">
        <f>TEXT(Table1[[#This Row],[div/86400]],"yyyy/mm/dd")</f>
        <v>1945/11/01</v>
      </c>
      <c r="N2037" s="5">
        <f>Table1[[#This Row],[change to date]]+DATE(1970,1,1)</f>
        <v>42311</v>
      </c>
      <c r="O2037" t="b">
        <v>1</v>
      </c>
      <c r="P2037">
        <v>644</v>
      </c>
      <c r="Q2037" t="b">
        <v>1</v>
      </c>
      <c r="R2037" t="s">
        <v>8293</v>
      </c>
    </row>
    <row r="2038" spans="1:18" ht="43.2" x14ac:dyDescent="0.55000000000000004">
      <c r="A2038">
        <v>2036</v>
      </c>
      <c r="B2038" s="3" t="s">
        <v>2037</v>
      </c>
      <c r="C2038" s="3" t="s">
        <v>6146</v>
      </c>
      <c r="D2038" s="10">
        <v>30000</v>
      </c>
      <c r="E2038" s="12">
        <v>39500.5</v>
      </c>
      <c r="F2038" s="14">
        <f>Table1[[#This Row],[pledged]]/Table1[[#This Row],[goal]]*100</f>
        <v>131.66833333333335</v>
      </c>
      <c r="G2038" t="s">
        <v>8218</v>
      </c>
      <c r="H2038" t="s">
        <v>8223</v>
      </c>
      <c r="I2038" t="s">
        <v>8245</v>
      </c>
      <c r="J2038">
        <v>1399668319</v>
      </c>
      <c r="K2038">
        <v>1397076319</v>
      </c>
      <c r="L2038">
        <f>Table1[[#This Row],[launched_at]]/86400</f>
        <v>16169.86480324074</v>
      </c>
      <c r="M2038" s="5" t="str">
        <f>TEXT(Table1[[#This Row],[div/86400]],"yyyy/mm/dd")</f>
        <v>1944/04/07</v>
      </c>
      <c r="N2038" s="5">
        <f>Table1[[#This Row],[change to date]]+DATE(1970,1,1)</f>
        <v>41738</v>
      </c>
      <c r="O2038" t="b">
        <v>1</v>
      </c>
      <c r="P2038">
        <v>848</v>
      </c>
      <c r="Q2038" t="b">
        <v>1</v>
      </c>
      <c r="R2038" t="s">
        <v>8293</v>
      </c>
    </row>
    <row r="2039" spans="1:18" ht="28.8" x14ac:dyDescent="0.55000000000000004">
      <c r="A2039">
        <v>2037</v>
      </c>
      <c r="B2039" s="3" t="s">
        <v>2038</v>
      </c>
      <c r="C2039" s="3" t="s">
        <v>6147</v>
      </c>
      <c r="D2039" s="10">
        <v>10000</v>
      </c>
      <c r="E2039" s="12">
        <v>30047.64</v>
      </c>
      <c r="F2039" s="14">
        <f>Table1[[#This Row],[pledged]]/Table1[[#This Row],[goal]]*100</f>
        <v>300.47639999999996</v>
      </c>
      <c r="G2039" t="s">
        <v>8218</v>
      </c>
      <c r="H2039" t="s">
        <v>8223</v>
      </c>
      <c r="I2039" t="s">
        <v>8245</v>
      </c>
      <c r="J2039">
        <v>1388383353</v>
      </c>
      <c r="K2039">
        <v>1383195753</v>
      </c>
      <c r="L2039">
        <f>Table1[[#This Row],[launched_at]]/86400</f>
        <v>16009.210104166666</v>
      </c>
      <c r="M2039" s="5" t="str">
        <f>TEXT(Table1[[#This Row],[div/86400]],"yyyy/mm/dd")</f>
        <v>1943/10/30</v>
      </c>
      <c r="N2039" s="5">
        <f>Table1[[#This Row],[change to date]]+DATE(1970,1,1)</f>
        <v>41578</v>
      </c>
      <c r="O2039" t="b">
        <v>1</v>
      </c>
      <c r="P2039">
        <v>429</v>
      </c>
      <c r="Q2039" t="b">
        <v>1</v>
      </c>
      <c r="R2039" t="s">
        <v>8293</v>
      </c>
    </row>
    <row r="2040" spans="1:18" ht="43.2" x14ac:dyDescent="0.55000000000000004">
      <c r="A2040">
        <v>2038</v>
      </c>
      <c r="B2040" s="3" t="s">
        <v>2039</v>
      </c>
      <c r="C2040" s="3" t="s">
        <v>6148</v>
      </c>
      <c r="D2040" s="10">
        <v>8000</v>
      </c>
      <c r="E2040" s="12">
        <v>33641</v>
      </c>
      <c r="F2040" s="14">
        <f>Table1[[#This Row],[pledged]]/Table1[[#This Row],[goal]]*100</f>
        <v>420.51249999999999</v>
      </c>
      <c r="G2040" t="s">
        <v>8218</v>
      </c>
      <c r="H2040" t="s">
        <v>8224</v>
      </c>
      <c r="I2040" t="s">
        <v>8246</v>
      </c>
      <c r="J2040">
        <v>1372701600</v>
      </c>
      <c r="K2040">
        <v>1369895421</v>
      </c>
      <c r="L2040">
        <f>Table1[[#This Row],[launched_at]]/86400</f>
        <v>15855.271076388888</v>
      </c>
      <c r="M2040" s="5" t="str">
        <f>TEXT(Table1[[#This Row],[div/86400]],"yyyy/mm/dd")</f>
        <v>1943/05/29</v>
      </c>
      <c r="N2040" s="5">
        <f>Table1[[#This Row],[change to date]]+DATE(1970,1,1)</f>
        <v>41424</v>
      </c>
      <c r="O2040" t="b">
        <v>1</v>
      </c>
      <c r="P2040">
        <v>204</v>
      </c>
      <c r="Q2040" t="b">
        <v>1</v>
      </c>
      <c r="R2040" t="s">
        <v>8293</v>
      </c>
    </row>
    <row r="2041" spans="1:18" ht="28.8" x14ac:dyDescent="0.55000000000000004">
      <c r="A2041">
        <v>2039</v>
      </c>
      <c r="B2041" s="3" t="s">
        <v>2040</v>
      </c>
      <c r="C2041" s="3" t="s">
        <v>6149</v>
      </c>
      <c r="D2041" s="10">
        <v>125000</v>
      </c>
      <c r="E2041" s="12">
        <v>170271</v>
      </c>
      <c r="F2041" s="14">
        <f>Table1[[#This Row],[pledged]]/Table1[[#This Row],[goal]]*100</f>
        <v>136.21680000000001</v>
      </c>
      <c r="G2041" t="s">
        <v>8218</v>
      </c>
      <c r="H2041" t="s">
        <v>8223</v>
      </c>
      <c r="I2041" t="s">
        <v>8245</v>
      </c>
      <c r="J2041">
        <v>1480568340</v>
      </c>
      <c r="K2041">
        <v>1477996325</v>
      </c>
      <c r="L2041">
        <f>Table1[[#This Row],[launched_at]]/86400</f>
        <v>17106.438946759259</v>
      </c>
      <c r="M2041" s="5" t="str">
        <f>TEXT(Table1[[#This Row],[div/86400]],"yyyy/mm/dd")</f>
        <v>1946/10/31</v>
      </c>
      <c r="N2041" s="5">
        <f>Table1[[#This Row],[change to date]]+DATE(1970,1,1)</f>
        <v>42675</v>
      </c>
      <c r="O2041" t="b">
        <v>1</v>
      </c>
      <c r="P2041">
        <v>379</v>
      </c>
      <c r="Q2041" t="b">
        <v>1</v>
      </c>
      <c r="R2041" t="s">
        <v>8293</v>
      </c>
    </row>
    <row r="2042" spans="1:18" ht="28.8" x14ac:dyDescent="0.55000000000000004">
      <c r="A2042">
        <v>2040</v>
      </c>
      <c r="B2042" s="3" t="s">
        <v>2041</v>
      </c>
      <c r="C2042" s="3" t="s">
        <v>6150</v>
      </c>
      <c r="D2042" s="10">
        <v>3000</v>
      </c>
      <c r="E2042" s="12">
        <v>7445.14</v>
      </c>
      <c r="F2042" s="14">
        <f>Table1[[#This Row],[pledged]]/Table1[[#This Row],[goal]]*100</f>
        <v>248.17133333333334</v>
      </c>
      <c r="G2042" t="s">
        <v>8218</v>
      </c>
      <c r="H2042" t="s">
        <v>8223</v>
      </c>
      <c r="I2042" t="s">
        <v>8245</v>
      </c>
      <c r="J2042">
        <v>1384557303</v>
      </c>
      <c r="K2042">
        <v>1383257703</v>
      </c>
      <c r="L2042">
        <f>Table1[[#This Row],[launched_at]]/86400</f>
        <v>16009.927118055555</v>
      </c>
      <c r="M2042" s="5" t="str">
        <f>TEXT(Table1[[#This Row],[div/86400]],"yyyy/mm/dd")</f>
        <v>1943/10/30</v>
      </c>
      <c r="N2042" s="5">
        <f>Table1[[#This Row],[change to date]]+DATE(1970,1,1)</f>
        <v>41578</v>
      </c>
      <c r="O2042" t="b">
        <v>1</v>
      </c>
      <c r="P2042">
        <v>271</v>
      </c>
      <c r="Q2042" t="b">
        <v>1</v>
      </c>
      <c r="R2042" t="s">
        <v>8293</v>
      </c>
    </row>
    <row r="2043" spans="1:18" ht="43.2" x14ac:dyDescent="0.55000000000000004">
      <c r="A2043">
        <v>2041</v>
      </c>
      <c r="B2043" s="3" t="s">
        <v>2042</v>
      </c>
      <c r="C2043" s="3" t="s">
        <v>6151</v>
      </c>
      <c r="D2043" s="10">
        <v>9500</v>
      </c>
      <c r="E2043" s="12">
        <v>17277</v>
      </c>
      <c r="F2043" s="14">
        <f>Table1[[#This Row],[pledged]]/Table1[[#This Row],[goal]]*100</f>
        <v>181.86315789473684</v>
      </c>
      <c r="G2043" t="s">
        <v>8218</v>
      </c>
      <c r="H2043" t="s">
        <v>8223</v>
      </c>
      <c r="I2043" t="s">
        <v>8245</v>
      </c>
      <c r="J2043">
        <v>1478785027</v>
      </c>
      <c r="K2043">
        <v>1476189427</v>
      </c>
      <c r="L2043">
        <f>Table1[[#This Row],[launched_at]]/86400</f>
        <v>17085.525775462964</v>
      </c>
      <c r="M2043" s="5" t="str">
        <f>TEXT(Table1[[#This Row],[div/86400]],"yyyy/mm/dd")</f>
        <v>1946/10/10</v>
      </c>
      <c r="N2043" s="5">
        <f>Table1[[#This Row],[change to date]]+DATE(1970,1,1)</f>
        <v>42654</v>
      </c>
      <c r="O2043" t="b">
        <v>0</v>
      </c>
      <c r="P2043">
        <v>120</v>
      </c>
      <c r="Q2043" t="b">
        <v>1</v>
      </c>
      <c r="R2043" t="s">
        <v>8293</v>
      </c>
    </row>
    <row r="2044" spans="1:18" ht="43.2" x14ac:dyDescent="0.55000000000000004">
      <c r="A2044">
        <v>2042</v>
      </c>
      <c r="B2044" s="3" t="s">
        <v>2043</v>
      </c>
      <c r="C2044" s="3" t="s">
        <v>6152</v>
      </c>
      <c r="D2044" s="10">
        <v>10000</v>
      </c>
      <c r="E2044" s="12">
        <v>12353</v>
      </c>
      <c r="F2044" s="14">
        <f>Table1[[#This Row],[pledged]]/Table1[[#This Row],[goal]]*100</f>
        <v>123.53</v>
      </c>
      <c r="G2044" t="s">
        <v>8218</v>
      </c>
      <c r="H2044" t="s">
        <v>8223</v>
      </c>
      <c r="I2044" t="s">
        <v>8245</v>
      </c>
      <c r="J2044">
        <v>1453481974</v>
      </c>
      <c r="K2044">
        <v>1448297974</v>
      </c>
      <c r="L2044">
        <f>Table1[[#This Row],[launched_at]]/86400</f>
        <v>16762.708032407409</v>
      </c>
      <c r="M2044" s="5" t="str">
        <f>TEXT(Table1[[#This Row],[div/86400]],"yyyy/mm/dd")</f>
        <v>1945/11/21</v>
      </c>
      <c r="N2044" s="5">
        <f>Table1[[#This Row],[change to date]]+DATE(1970,1,1)</f>
        <v>42331</v>
      </c>
      <c r="O2044" t="b">
        <v>0</v>
      </c>
      <c r="P2044">
        <v>140</v>
      </c>
      <c r="Q2044" t="b">
        <v>1</v>
      </c>
      <c r="R2044" t="s">
        <v>8293</v>
      </c>
    </row>
    <row r="2045" spans="1:18" ht="43.2" x14ac:dyDescent="0.55000000000000004">
      <c r="A2045">
        <v>2043</v>
      </c>
      <c r="B2045" s="3" t="s">
        <v>2044</v>
      </c>
      <c r="C2045" s="3" t="s">
        <v>6153</v>
      </c>
      <c r="D2045" s="10">
        <v>1385</v>
      </c>
      <c r="E2045" s="12">
        <v>7011</v>
      </c>
      <c r="F2045" s="14">
        <f>Table1[[#This Row],[pledged]]/Table1[[#This Row],[goal]]*100</f>
        <v>506.20938628158842</v>
      </c>
      <c r="G2045" t="s">
        <v>8218</v>
      </c>
      <c r="H2045" t="s">
        <v>8223</v>
      </c>
      <c r="I2045" t="s">
        <v>8245</v>
      </c>
      <c r="J2045">
        <v>1481432340</v>
      </c>
      <c r="K2045">
        <v>1476764077</v>
      </c>
      <c r="L2045">
        <f>Table1[[#This Row],[launched_at]]/86400</f>
        <v>17092.176817129628</v>
      </c>
      <c r="M2045" s="5" t="str">
        <f>TEXT(Table1[[#This Row],[div/86400]],"yyyy/mm/dd")</f>
        <v>1946/10/17</v>
      </c>
      <c r="N2045" s="5">
        <f>Table1[[#This Row],[change to date]]+DATE(1970,1,1)</f>
        <v>42661</v>
      </c>
      <c r="O2045" t="b">
        <v>0</v>
      </c>
      <c r="P2045">
        <v>193</v>
      </c>
      <c r="Q2045" t="b">
        <v>1</v>
      </c>
      <c r="R2045" t="s">
        <v>8293</v>
      </c>
    </row>
    <row r="2046" spans="1:18" ht="43.2" x14ac:dyDescent="0.55000000000000004">
      <c r="A2046">
        <v>2044</v>
      </c>
      <c r="B2046" s="3" t="s">
        <v>2045</v>
      </c>
      <c r="C2046" s="3" t="s">
        <v>6154</v>
      </c>
      <c r="D2046" s="10">
        <v>15000</v>
      </c>
      <c r="E2046" s="12">
        <v>16232</v>
      </c>
      <c r="F2046" s="14">
        <f>Table1[[#This Row],[pledged]]/Table1[[#This Row],[goal]]*100</f>
        <v>108.21333333333334</v>
      </c>
      <c r="G2046" t="s">
        <v>8218</v>
      </c>
      <c r="H2046" t="s">
        <v>8223</v>
      </c>
      <c r="I2046" t="s">
        <v>8245</v>
      </c>
      <c r="J2046">
        <v>1434212714</v>
      </c>
      <c r="K2046">
        <v>1431620714</v>
      </c>
      <c r="L2046">
        <f>Table1[[#This Row],[launched_at]]/86400</f>
        <v>16569.684189814816</v>
      </c>
      <c r="M2046" s="5" t="str">
        <f>TEXT(Table1[[#This Row],[div/86400]],"yyyy/mm/dd")</f>
        <v>1945/05/12</v>
      </c>
      <c r="N2046" s="5">
        <f>Table1[[#This Row],[change to date]]+DATE(1970,1,1)</f>
        <v>42138</v>
      </c>
      <c r="O2046" t="b">
        <v>0</v>
      </c>
      <c r="P2046">
        <v>180</v>
      </c>
      <c r="Q2046" t="b">
        <v>1</v>
      </c>
      <c r="R2046" t="s">
        <v>8293</v>
      </c>
    </row>
    <row r="2047" spans="1:18" ht="43.2" x14ac:dyDescent="0.55000000000000004">
      <c r="A2047">
        <v>2045</v>
      </c>
      <c r="B2047" s="3" t="s">
        <v>2046</v>
      </c>
      <c r="C2047" s="3" t="s">
        <v>6155</v>
      </c>
      <c r="D2047" s="10">
        <v>4900</v>
      </c>
      <c r="E2047" s="12">
        <v>40140.01</v>
      </c>
      <c r="F2047" s="14">
        <f>Table1[[#This Row],[pledged]]/Table1[[#This Row],[goal]]*100</f>
        <v>819.18387755102037</v>
      </c>
      <c r="G2047" t="s">
        <v>8218</v>
      </c>
      <c r="H2047" t="s">
        <v>8223</v>
      </c>
      <c r="I2047" t="s">
        <v>8245</v>
      </c>
      <c r="J2047">
        <v>1341799647</v>
      </c>
      <c r="K2047">
        <v>1339207647</v>
      </c>
      <c r="L2047">
        <f>Table1[[#This Row],[launched_at]]/86400</f>
        <v>15500.088506944445</v>
      </c>
      <c r="M2047" s="5" t="str">
        <f>TEXT(Table1[[#This Row],[div/86400]],"yyyy/mm/dd")</f>
        <v>1942/06/08</v>
      </c>
      <c r="N2047" s="5">
        <f>Table1[[#This Row],[change to date]]+DATE(1970,1,1)</f>
        <v>41069</v>
      </c>
      <c r="O2047" t="b">
        <v>0</v>
      </c>
      <c r="P2047">
        <v>263</v>
      </c>
      <c r="Q2047" t="b">
        <v>1</v>
      </c>
      <c r="R2047" t="s">
        <v>8293</v>
      </c>
    </row>
    <row r="2048" spans="1:18" ht="43.2" x14ac:dyDescent="0.55000000000000004">
      <c r="A2048">
        <v>2046</v>
      </c>
      <c r="B2048" s="3" t="s">
        <v>2047</v>
      </c>
      <c r="C2048" s="3" t="s">
        <v>6156</v>
      </c>
      <c r="D2048" s="10">
        <v>10000</v>
      </c>
      <c r="E2048" s="12">
        <v>12110</v>
      </c>
      <c r="F2048" s="14">
        <f>Table1[[#This Row],[pledged]]/Table1[[#This Row],[goal]]*100</f>
        <v>121.10000000000001</v>
      </c>
      <c r="G2048" t="s">
        <v>8218</v>
      </c>
      <c r="H2048" t="s">
        <v>8223</v>
      </c>
      <c r="I2048" t="s">
        <v>8245</v>
      </c>
      <c r="J2048">
        <v>1369282044</v>
      </c>
      <c r="K2048">
        <v>1366690044</v>
      </c>
      <c r="L2048">
        <f>Table1[[#This Row],[launched_at]]/86400</f>
        <v>15818.171805555556</v>
      </c>
      <c r="M2048" s="5" t="str">
        <f>TEXT(Table1[[#This Row],[div/86400]],"yyyy/mm/dd")</f>
        <v>1943/04/22</v>
      </c>
      <c r="N2048" s="5">
        <f>Table1[[#This Row],[change to date]]+DATE(1970,1,1)</f>
        <v>41387</v>
      </c>
      <c r="O2048" t="b">
        <v>0</v>
      </c>
      <c r="P2048">
        <v>217</v>
      </c>
      <c r="Q2048" t="b">
        <v>1</v>
      </c>
      <c r="R2048" t="s">
        <v>8293</v>
      </c>
    </row>
    <row r="2049" spans="1:18" ht="43.2" x14ac:dyDescent="0.55000000000000004">
      <c r="A2049">
        <v>2047</v>
      </c>
      <c r="B2049" s="3" t="s">
        <v>2048</v>
      </c>
      <c r="C2049" s="3" t="s">
        <v>6157</v>
      </c>
      <c r="D2049" s="10">
        <v>98000</v>
      </c>
      <c r="E2049" s="12">
        <v>100939</v>
      </c>
      <c r="F2049" s="14">
        <f>Table1[[#This Row],[pledged]]/Table1[[#This Row],[goal]]*100</f>
        <v>102.99897959183673</v>
      </c>
      <c r="G2049" t="s">
        <v>8218</v>
      </c>
      <c r="H2049" t="s">
        <v>8225</v>
      </c>
      <c r="I2049" t="s">
        <v>8247</v>
      </c>
      <c r="J2049">
        <v>1429228800</v>
      </c>
      <c r="K2049">
        <v>1426714870</v>
      </c>
      <c r="L2049">
        <f>Table1[[#This Row],[launched_at]]/86400</f>
        <v>16512.903587962963</v>
      </c>
      <c r="M2049" s="5" t="str">
        <f>TEXT(Table1[[#This Row],[div/86400]],"yyyy/mm/dd")</f>
        <v>1945/03/16</v>
      </c>
      <c r="N2049" s="5">
        <f>Table1[[#This Row],[change to date]]+DATE(1970,1,1)</f>
        <v>42081</v>
      </c>
      <c r="O2049" t="b">
        <v>0</v>
      </c>
      <c r="P2049">
        <v>443</v>
      </c>
      <c r="Q2049" t="b">
        <v>1</v>
      </c>
      <c r="R2049" t="s">
        <v>8293</v>
      </c>
    </row>
    <row r="2050" spans="1:18" ht="43.2" x14ac:dyDescent="0.55000000000000004">
      <c r="A2050">
        <v>2048</v>
      </c>
      <c r="B2050" s="3" t="s">
        <v>2049</v>
      </c>
      <c r="C2050" s="3" t="s">
        <v>6158</v>
      </c>
      <c r="D2050" s="10">
        <v>85000</v>
      </c>
      <c r="E2050" s="12">
        <v>126082.45</v>
      </c>
      <c r="F2050" s="14">
        <f>Table1[[#This Row],[pledged]]/Table1[[#This Row],[goal]]*100</f>
        <v>148.33229411764705</v>
      </c>
      <c r="G2050" t="s">
        <v>8218</v>
      </c>
      <c r="H2050" t="s">
        <v>8223</v>
      </c>
      <c r="I2050" t="s">
        <v>8245</v>
      </c>
      <c r="J2050">
        <v>1369323491</v>
      </c>
      <c r="K2050">
        <v>1366731491</v>
      </c>
      <c r="L2050">
        <f>Table1[[#This Row],[launched_at]]/86400</f>
        <v>15818.651516203703</v>
      </c>
      <c r="M2050" s="5" t="str">
        <f>TEXT(Table1[[#This Row],[div/86400]],"yyyy/mm/dd")</f>
        <v>1943/04/22</v>
      </c>
      <c r="N2050" s="5">
        <f>Table1[[#This Row],[change to date]]+DATE(1970,1,1)</f>
        <v>41387</v>
      </c>
      <c r="O2050" t="b">
        <v>0</v>
      </c>
      <c r="P2050">
        <v>1373</v>
      </c>
      <c r="Q2050" t="b">
        <v>1</v>
      </c>
      <c r="R2050" t="s">
        <v>8293</v>
      </c>
    </row>
    <row r="2051" spans="1:18" x14ac:dyDescent="0.55000000000000004">
      <c r="A2051">
        <v>2049</v>
      </c>
      <c r="B2051" s="3" t="s">
        <v>2050</v>
      </c>
      <c r="C2051" s="3" t="s">
        <v>6159</v>
      </c>
      <c r="D2051" s="10">
        <v>50000</v>
      </c>
      <c r="E2051" s="12">
        <v>60095.35</v>
      </c>
      <c r="F2051" s="14">
        <f>Table1[[#This Row],[pledged]]/Table1[[#This Row],[goal]]*100</f>
        <v>120.19070000000001</v>
      </c>
      <c r="G2051" t="s">
        <v>8218</v>
      </c>
      <c r="H2051" t="s">
        <v>8224</v>
      </c>
      <c r="I2051" t="s">
        <v>8246</v>
      </c>
      <c r="J2051">
        <v>1386025140</v>
      </c>
      <c r="K2051">
        <v>1382963963</v>
      </c>
      <c r="L2051">
        <f>Table1[[#This Row],[launched_at]]/86400</f>
        <v>16006.527349537037</v>
      </c>
      <c r="M2051" s="5" t="str">
        <f>TEXT(Table1[[#This Row],[div/86400]],"yyyy/mm/dd")</f>
        <v>1943/10/27</v>
      </c>
      <c r="N2051" s="5">
        <f>Table1[[#This Row],[change to date]]+DATE(1970,1,1)</f>
        <v>41575</v>
      </c>
      <c r="O2051" t="b">
        <v>0</v>
      </c>
      <c r="P2051">
        <v>742</v>
      </c>
      <c r="Q2051" t="b">
        <v>1</v>
      </c>
      <c r="R2051" t="s">
        <v>8293</v>
      </c>
    </row>
    <row r="2052" spans="1:18" ht="43.2" x14ac:dyDescent="0.55000000000000004">
      <c r="A2052">
        <v>2050</v>
      </c>
      <c r="B2052" s="3" t="s">
        <v>2051</v>
      </c>
      <c r="C2052" s="3" t="s">
        <v>6160</v>
      </c>
      <c r="D2052" s="10">
        <v>10000</v>
      </c>
      <c r="E2052" s="12">
        <v>47327</v>
      </c>
      <c r="F2052" s="14">
        <f>Table1[[#This Row],[pledged]]/Table1[[#This Row],[goal]]*100</f>
        <v>473.27000000000004</v>
      </c>
      <c r="G2052" t="s">
        <v>8218</v>
      </c>
      <c r="H2052" t="s">
        <v>8223</v>
      </c>
      <c r="I2052" t="s">
        <v>8245</v>
      </c>
      <c r="J2052">
        <v>1433036578</v>
      </c>
      <c r="K2052">
        <v>1429580578</v>
      </c>
      <c r="L2052">
        <f>Table1[[#This Row],[launched_at]]/86400</f>
        <v>16546.071504629628</v>
      </c>
      <c r="M2052" s="5" t="str">
        <f>TEXT(Table1[[#This Row],[div/86400]],"yyyy/mm/dd")</f>
        <v>1945/04/19</v>
      </c>
      <c r="N2052" s="5">
        <f>Table1[[#This Row],[change to date]]+DATE(1970,1,1)</f>
        <v>42115</v>
      </c>
      <c r="O2052" t="b">
        <v>0</v>
      </c>
      <c r="P2052">
        <v>170</v>
      </c>
      <c r="Q2052" t="b">
        <v>1</v>
      </c>
      <c r="R2052" t="s">
        <v>8293</v>
      </c>
    </row>
    <row r="2053" spans="1:18" ht="43.2" x14ac:dyDescent="0.55000000000000004">
      <c r="A2053">
        <v>2051</v>
      </c>
      <c r="B2053" s="3" t="s">
        <v>2052</v>
      </c>
      <c r="C2053" s="3" t="s">
        <v>6161</v>
      </c>
      <c r="D2053" s="10">
        <v>8000</v>
      </c>
      <c r="E2053" s="12">
        <v>10429</v>
      </c>
      <c r="F2053" s="14">
        <f>Table1[[#This Row],[pledged]]/Table1[[#This Row],[goal]]*100</f>
        <v>130.36250000000001</v>
      </c>
      <c r="G2053" t="s">
        <v>8218</v>
      </c>
      <c r="H2053" t="s">
        <v>8223</v>
      </c>
      <c r="I2053" t="s">
        <v>8245</v>
      </c>
      <c r="J2053">
        <v>1388017937</v>
      </c>
      <c r="K2053">
        <v>1385425937</v>
      </c>
      <c r="L2053">
        <f>Table1[[#This Row],[launched_at]]/86400</f>
        <v>16035.022418981482</v>
      </c>
      <c r="M2053" s="5" t="str">
        <f>TEXT(Table1[[#This Row],[div/86400]],"yyyy/mm/dd")</f>
        <v>1943/11/25</v>
      </c>
      <c r="N2053" s="5">
        <f>Table1[[#This Row],[change to date]]+DATE(1970,1,1)</f>
        <v>41604</v>
      </c>
      <c r="O2053" t="b">
        <v>0</v>
      </c>
      <c r="P2053">
        <v>242</v>
      </c>
      <c r="Q2053" t="b">
        <v>1</v>
      </c>
      <c r="R2053" t="s">
        <v>8293</v>
      </c>
    </row>
    <row r="2054" spans="1:18" ht="43.2" x14ac:dyDescent="0.55000000000000004">
      <c r="A2054">
        <v>2052</v>
      </c>
      <c r="B2054" s="3" t="s">
        <v>2053</v>
      </c>
      <c r="C2054" s="3" t="s">
        <v>6162</v>
      </c>
      <c r="D2054" s="10">
        <v>50000</v>
      </c>
      <c r="E2054" s="12">
        <v>176524</v>
      </c>
      <c r="F2054" s="14">
        <f>Table1[[#This Row],[pledged]]/Table1[[#This Row],[goal]]*100</f>
        <v>353.048</v>
      </c>
      <c r="G2054" t="s">
        <v>8218</v>
      </c>
      <c r="H2054" t="s">
        <v>8223</v>
      </c>
      <c r="I2054" t="s">
        <v>8245</v>
      </c>
      <c r="J2054">
        <v>1455933653</v>
      </c>
      <c r="K2054">
        <v>1452045653</v>
      </c>
      <c r="L2054">
        <f>Table1[[#This Row],[launched_at]]/86400</f>
        <v>16806.08394675926</v>
      </c>
      <c r="M2054" s="5" t="str">
        <f>TEXT(Table1[[#This Row],[div/86400]],"yyyy/mm/dd")</f>
        <v>1946/01/04</v>
      </c>
      <c r="N2054" s="5">
        <f>Table1[[#This Row],[change to date]]+DATE(1970,1,1)</f>
        <v>42375</v>
      </c>
      <c r="O2054" t="b">
        <v>0</v>
      </c>
      <c r="P2054">
        <v>541</v>
      </c>
      <c r="Q2054" t="b">
        <v>1</v>
      </c>
      <c r="R2054" t="s">
        <v>8293</v>
      </c>
    </row>
    <row r="2055" spans="1:18" ht="43.2" x14ac:dyDescent="0.55000000000000004">
      <c r="A2055">
        <v>2053</v>
      </c>
      <c r="B2055" s="3" t="s">
        <v>2054</v>
      </c>
      <c r="C2055" s="3" t="s">
        <v>6163</v>
      </c>
      <c r="D2055" s="10">
        <v>5000</v>
      </c>
      <c r="E2055" s="12">
        <v>5051</v>
      </c>
      <c r="F2055" s="14">
        <f>Table1[[#This Row],[pledged]]/Table1[[#This Row],[goal]]*100</f>
        <v>101.02</v>
      </c>
      <c r="G2055" t="s">
        <v>8218</v>
      </c>
      <c r="H2055" t="s">
        <v>8223</v>
      </c>
      <c r="I2055" t="s">
        <v>8245</v>
      </c>
      <c r="J2055">
        <v>1448466551</v>
      </c>
      <c r="K2055">
        <v>1445870951</v>
      </c>
      <c r="L2055">
        <f>Table1[[#This Row],[launched_at]]/86400</f>
        <v>16734.617488425927</v>
      </c>
      <c r="M2055" s="5" t="str">
        <f>TEXT(Table1[[#This Row],[div/86400]],"yyyy/mm/dd")</f>
        <v>1945/10/24</v>
      </c>
      <c r="N2055" s="5">
        <f>Table1[[#This Row],[change to date]]+DATE(1970,1,1)</f>
        <v>42303</v>
      </c>
      <c r="O2055" t="b">
        <v>0</v>
      </c>
      <c r="P2055">
        <v>121</v>
      </c>
      <c r="Q2055" t="b">
        <v>1</v>
      </c>
      <c r="R2055" t="s">
        <v>8293</v>
      </c>
    </row>
    <row r="2056" spans="1:18" ht="43.2" x14ac:dyDescent="0.55000000000000004">
      <c r="A2056">
        <v>2054</v>
      </c>
      <c r="B2056" s="3" t="s">
        <v>2055</v>
      </c>
      <c r="C2056" s="3" t="s">
        <v>6164</v>
      </c>
      <c r="D2056" s="10">
        <v>35000</v>
      </c>
      <c r="E2056" s="12">
        <v>39757</v>
      </c>
      <c r="F2056" s="14">
        <f>Table1[[#This Row],[pledged]]/Table1[[#This Row],[goal]]*100</f>
        <v>113.59142857142857</v>
      </c>
      <c r="G2056" t="s">
        <v>8218</v>
      </c>
      <c r="H2056" t="s">
        <v>8224</v>
      </c>
      <c r="I2056" t="s">
        <v>8246</v>
      </c>
      <c r="J2056">
        <v>1399033810</v>
      </c>
      <c r="K2056">
        <v>1396441810</v>
      </c>
      <c r="L2056">
        <f>Table1[[#This Row],[launched_at]]/86400</f>
        <v>16162.520949074074</v>
      </c>
      <c r="M2056" s="5" t="str">
        <f>TEXT(Table1[[#This Row],[div/86400]],"yyyy/mm/dd")</f>
        <v>1944/03/31</v>
      </c>
      <c r="N2056" s="5">
        <f>Table1[[#This Row],[change to date]]+DATE(1970,1,1)</f>
        <v>41731</v>
      </c>
      <c r="O2056" t="b">
        <v>0</v>
      </c>
      <c r="P2056">
        <v>621</v>
      </c>
      <c r="Q2056" t="b">
        <v>1</v>
      </c>
      <c r="R2056" t="s">
        <v>8293</v>
      </c>
    </row>
    <row r="2057" spans="1:18" ht="43.2" x14ac:dyDescent="0.55000000000000004">
      <c r="A2057">
        <v>2055</v>
      </c>
      <c r="B2057" s="3" t="s">
        <v>2056</v>
      </c>
      <c r="C2057" s="3" t="s">
        <v>6165</v>
      </c>
      <c r="D2057" s="10">
        <v>6000</v>
      </c>
      <c r="E2057" s="12">
        <v>10045</v>
      </c>
      <c r="F2057" s="14">
        <f>Table1[[#This Row],[pledged]]/Table1[[#This Row],[goal]]*100</f>
        <v>167.41666666666666</v>
      </c>
      <c r="G2057" t="s">
        <v>8218</v>
      </c>
      <c r="H2057" t="s">
        <v>8223</v>
      </c>
      <c r="I2057" t="s">
        <v>8245</v>
      </c>
      <c r="J2057">
        <v>1417579200</v>
      </c>
      <c r="K2057">
        <v>1415031043</v>
      </c>
      <c r="L2057">
        <f>Table1[[#This Row],[launched_at]]/86400</f>
        <v>16377.674108796296</v>
      </c>
      <c r="M2057" s="5" t="str">
        <f>TEXT(Table1[[#This Row],[div/86400]],"yyyy/mm/dd")</f>
        <v>1944/11/01</v>
      </c>
      <c r="N2057" s="5">
        <f>Table1[[#This Row],[change to date]]+DATE(1970,1,1)</f>
        <v>41946</v>
      </c>
      <c r="O2057" t="b">
        <v>0</v>
      </c>
      <c r="P2057">
        <v>101</v>
      </c>
      <c r="Q2057" t="b">
        <v>1</v>
      </c>
      <c r="R2057" t="s">
        <v>8293</v>
      </c>
    </row>
    <row r="2058" spans="1:18" ht="43.2" x14ac:dyDescent="0.55000000000000004">
      <c r="A2058">
        <v>2056</v>
      </c>
      <c r="B2058" s="3" t="s">
        <v>2057</v>
      </c>
      <c r="C2058" s="3" t="s">
        <v>6166</v>
      </c>
      <c r="D2058" s="10">
        <v>50000</v>
      </c>
      <c r="E2058" s="12">
        <v>76726</v>
      </c>
      <c r="F2058" s="14">
        <f>Table1[[#This Row],[pledged]]/Table1[[#This Row],[goal]]*100</f>
        <v>153.452</v>
      </c>
      <c r="G2058" t="s">
        <v>8218</v>
      </c>
      <c r="H2058" t="s">
        <v>8223</v>
      </c>
      <c r="I2058" t="s">
        <v>8245</v>
      </c>
      <c r="J2058">
        <v>1366222542</v>
      </c>
      <c r="K2058">
        <v>1363630542</v>
      </c>
      <c r="L2058">
        <f>Table1[[#This Row],[launched_at]]/86400</f>
        <v>15782.760902777778</v>
      </c>
      <c r="M2058" s="5" t="str">
        <f>TEXT(Table1[[#This Row],[div/86400]],"yyyy/mm/dd")</f>
        <v>1943/03/17</v>
      </c>
      <c r="N2058" s="5">
        <f>Table1[[#This Row],[change to date]]+DATE(1970,1,1)</f>
        <v>41351</v>
      </c>
      <c r="O2058" t="b">
        <v>0</v>
      </c>
      <c r="P2058">
        <v>554</v>
      </c>
      <c r="Q2058" t="b">
        <v>1</v>
      </c>
      <c r="R2058" t="s">
        <v>8293</v>
      </c>
    </row>
    <row r="2059" spans="1:18" ht="43.2" x14ac:dyDescent="0.55000000000000004">
      <c r="A2059">
        <v>2057</v>
      </c>
      <c r="B2059" s="3" t="s">
        <v>2058</v>
      </c>
      <c r="C2059" s="3" t="s">
        <v>6167</v>
      </c>
      <c r="D2059" s="10">
        <v>15000</v>
      </c>
      <c r="E2059" s="12">
        <v>30334.83</v>
      </c>
      <c r="F2059" s="14">
        <f>Table1[[#This Row],[pledged]]/Table1[[#This Row],[goal]]*100</f>
        <v>202.23220000000001</v>
      </c>
      <c r="G2059" t="s">
        <v>8218</v>
      </c>
      <c r="H2059" t="s">
        <v>8224</v>
      </c>
      <c r="I2059" t="s">
        <v>8246</v>
      </c>
      <c r="J2059">
        <v>1456487532</v>
      </c>
      <c r="K2059">
        <v>1453895532</v>
      </c>
      <c r="L2059">
        <f>Table1[[#This Row],[launched_at]]/86400</f>
        <v>16827.494583333333</v>
      </c>
      <c r="M2059" s="5" t="str">
        <f>TEXT(Table1[[#This Row],[div/86400]],"yyyy/mm/dd")</f>
        <v>1946/01/25</v>
      </c>
      <c r="N2059" s="5">
        <f>Table1[[#This Row],[change to date]]+DATE(1970,1,1)</f>
        <v>42396</v>
      </c>
      <c r="O2059" t="b">
        <v>0</v>
      </c>
      <c r="P2059">
        <v>666</v>
      </c>
      <c r="Q2059" t="b">
        <v>1</v>
      </c>
      <c r="R2059" t="s">
        <v>8293</v>
      </c>
    </row>
    <row r="2060" spans="1:18" ht="28.8" x14ac:dyDescent="0.55000000000000004">
      <c r="A2060">
        <v>2058</v>
      </c>
      <c r="B2060" s="3" t="s">
        <v>2059</v>
      </c>
      <c r="C2060" s="3" t="s">
        <v>6168</v>
      </c>
      <c r="D2060" s="10">
        <v>2560</v>
      </c>
      <c r="E2060" s="12">
        <v>4308</v>
      </c>
      <c r="F2060" s="14">
        <f>Table1[[#This Row],[pledged]]/Table1[[#This Row],[goal]]*100</f>
        <v>168.28125</v>
      </c>
      <c r="G2060" t="s">
        <v>8218</v>
      </c>
      <c r="H2060" t="s">
        <v>8224</v>
      </c>
      <c r="I2060" t="s">
        <v>8246</v>
      </c>
      <c r="J2060">
        <v>1425326400</v>
      </c>
      <c r="K2060">
        <v>1421916830</v>
      </c>
      <c r="L2060">
        <f>Table1[[#This Row],[launched_at]]/86400</f>
        <v>16457.370717592592</v>
      </c>
      <c r="M2060" s="5" t="str">
        <f>TEXT(Table1[[#This Row],[div/86400]],"yyyy/mm/dd")</f>
        <v>1945/01/20</v>
      </c>
      <c r="N2060" s="5">
        <f>Table1[[#This Row],[change to date]]+DATE(1970,1,1)</f>
        <v>42026</v>
      </c>
      <c r="O2060" t="b">
        <v>0</v>
      </c>
      <c r="P2060">
        <v>410</v>
      </c>
      <c r="Q2060" t="b">
        <v>1</v>
      </c>
      <c r="R2060" t="s">
        <v>8293</v>
      </c>
    </row>
    <row r="2061" spans="1:18" ht="43.2" x14ac:dyDescent="0.55000000000000004">
      <c r="A2061">
        <v>2059</v>
      </c>
      <c r="B2061" s="3" t="s">
        <v>2060</v>
      </c>
      <c r="C2061" s="3" t="s">
        <v>6169</v>
      </c>
      <c r="D2061" s="10">
        <v>30000</v>
      </c>
      <c r="E2061" s="12">
        <v>43037</v>
      </c>
      <c r="F2061" s="14">
        <f>Table1[[#This Row],[pledged]]/Table1[[#This Row],[goal]]*100</f>
        <v>143.45666666666668</v>
      </c>
      <c r="G2061" t="s">
        <v>8218</v>
      </c>
      <c r="H2061" t="s">
        <v>8223</v>
      </c>
      <c r="I2061" t="s">
        <v>8245</v>
      </c>
      <c r="J2061">
        <v>1454277540</v>
      </c>
      <c r="K2061">
        <v>1450880854</v>
      </c>
      <c r="L2061">
        <f>Table1[[#This Row],[launched_at]]/86400</f>
        <v>16792.602476851851</v>
      </c>
      <c r="M2061" s="5" t="str">
        <f>TEXT(Table1[[#This Row],[div/86400]],"yyyy/mm/dd")</f>
        <v>1945/12/21</v>
      </c>
      <c r="N2061" s="5">
        <f>Table1[[#This Row],[change to date]]+DATE(1970,1,1)</f>
        <v>42361</v>
      </c>
      <c r="O2061" t="b">
        <v>0</v>
      </c>
      <c r="P2061">
        <v>375</v>
      </c>
      <c r="Q2061" t="b">
        <v>1</v>
      </c>
      <c r="R2061" t="s">
        <v>8293</v>
      </c>
    </row>
    <row r="2062" spans="1:18" ht="43.2" x14ac:dyDescent="0.55000000000000004">
      <c r="A2062">
        <v>2060</v>
      </c>
      <c r="B2062" s="3" t="s">
        <v>2061</v>
      </c>
      <c r="C2062" s="3" t="s">
        <v>6170</v>
      </c>
      <c r="D2062" s="10">
        <v>25000</v>
      </c>
      <c r="E2062" s="12">
        <v>49100</v>
      </c>
      <c r="F2062" s="14">
        <f>Table1[[#This Row],[pledged]]/Table1[[#This Row],[goal]]*100</f>
        <v>196.4</v>
      </c>
      <c r="G2062" t="s">
        <v>8218</v>
      </c>
      <c r="H2062" t="s">
        <v>8223</v>
      </c>
      <c r="I2062" t="s">
        <v>8245</v>
      </c>
      <c r="J2062">
        <v>1406129150</v>
      </c>
      <c r="K2062">
        <v>1400945150</v>
      </c>
      <c r="L2062">
        <f>Table1[[#This Row],[launched_at]]/86400</f>
        <v>16214.642939814816</v>
      </c>
      <c r="M2062" s="5" t="str">
        <f>TEXT(Table1[[#This Row],[div/86400]],"yyyy/mm/dd")</f>
        <v>1944/05/22</v>
      </c>
      <c r="N2062" s="5">
        <f>Table1[[#This Row],[change to date]]+DATE(1970,1,1)</f>
        <v>41783</v>
      </c>
      <c r="O2062" t="b">
        <v>0</v>
      </c>
      <c r="P2062">
        <v>1364</v>
      </c>
      <c r="Q2062" t="b">
        <v>1</v>
      </c>
      <c r="R2062" t="s">
        <v>8293</v>
      </c>
    </row>
    <row r="2063" spans="1:18" ht="43.2" x14ac:dyDescent="0.55000000000000004">
      <c r="A2063">
        <v>2061</v>
      </c>
      <c r="B2063" s="3" t="s">
        <v>2062</v>
      </c>
      <c r="C2063" s="3" t="s">
        <v>6171</v>
      </c>
      <c r="D2063" s="10">
        <v>5000</v>
      </c>
      <c r="E2063" s="12">
        <v>5396</v>
      </c>
      <c r="F2063" s="14">
        <f>Table1[[#This Row],[pledged]]/Table1[[#This Row],[goal]]*100</f>
        <v>107.91999999999999</v>
      </c>
      <c r="G2063" t="s">
        <v>8218</v>
      </c>
      <c r="H2063" t="s">
        <v>8223</v>
      </c>
      <c r="I2063" t="s">
        <v>8245</v>
      </c>
      <c r="J2063">
        <v>1483208454</v>
      </c>
      <c r="K2063">
        <v>1480616454</v>
      </c>
      <c r="L2063">
        <f>Table1[[#This Row],[launched_at]]/86400</f>
        <v>17136.764513888887</v>
      </c>
      <c r="M2063" s="5" t="str">
        <f>TEXT(Table1[[#This Row],[div/86400]],"yyyy/mm/dd")</f>
        <v>1946/11/30</v>
      </c>
      <c r="N2063" s="5">
        <f>Table1[[#This Row],[change to date]]+DATE(1970,1,1)</f>
        <v>42705</v>
      </c>
      <c r="O2063" t="b">
        <v>0</v>
      </c>
      <c r="P2063">
        <v>35</v>
      </c>
      <c r="Q2063" t="b">
        <v>1</v>
      </c>
      <c r="R2063" t="s">
        <v>8293</v>
      </c>
    </row>
    <row r="2064" spans="1:18" ht="43.2" x14ac:dyDescent="0.55000000000000004">
      <c r="A2064">
        <v>2062</v>
      </c>
      <c r="B2064" s="3" t="s">
        <v>2063</v>
      </c>
      <c r="C2064" s="3" t="s">
        <v>6172</v>
      </c>
      <c r="D2064" s="10">
        <v>100000</v>
      </c>
      <c r="E2064" s="12">
        <v>114977</v>
      </c>
      <c r="F2064" s="14">
        <f>Table1[[#This Row],[pledged]]/Table1[[#This Row],[goal]]*100</f>
        <v>114.97699999999999</v>
      </c>
      <c r="G2064" t="s">
        <v>8218</v>
      </c>
      <c r="H2064" t="s">
        <v>8231</v>
      </c>
      <c r="I2064" t="s">
        <v>8252</v>
      </c>
      <c r="J2064">
        <v>1458807098</v>
      </c>
      <c r="K2064">
        <v>1456218698</v>
      </c>
      <c r="L2064">
        <f>Table1[[#This Row],[launched_at]]/86400</f>
        <v>16854.383078703704</v>
      </c>
      <c r="M2064" s="5" t="str">
        <f>TEXT(Table1[[#This Row],[div/86400]],"yyyy/mm/dd")</f>
        <v>1946/02/21</v>
      </c>
      <c r="N2064" s="5">
        <f>Table1[[#This Row],[change to date]]+DATE(1970,1,1)</f>
        <v>42423</v>
      </c>
      <c r="O2064" t="b">
        <v>0</v>
      </c>
      <c r="P2064">
        <v>203</v>
      </c>
      <c r="Q2064" t="b">
        <v>1</v>
      </c>
      <c r="R2064" t="s">
        <v>8293</v>
      </c>
    </row>
    <row r="2065" spans="1:18" ht="28.8" x14ac:dyDescent="0.55000000000000004">
      <c r="A2065">
        <v>2063</v>
      </c>
      <c r="B2065" s="3" t="s">
        <v>2064</v>
      </c>
      <c r="C2065" s="3" t="s">
        <v>6173</v>
      </c>
      <c r="D2065" s="10">
        <v>4000</v>
      </c>
      <c r="E2065" s="12">
        <v>5922</v>
      </c>
      <c r="F2065" s="14">
        <f>Table1[[#This Row],[pledged]]/Table1[[#This Row],[goal]]*100</f>
        <v>148.04999999999998</v>
      </c>
      <c r="G2065" t="s">
        <v>8218</v>
      </c>
      <c r="H2065" t="s">
        <v>8235</v>
      </c>
      <c r="I2065" t="s">
        <v>8248</v>
      </c>
      <c r="J2065">
        <v>1463333701</v>
      </c>
      <c r="K2065">
        <v>1460482501</v>
      </c>
      <c r="L2065">
        <f>Table1[[#This Row],[launched_at]]/86400</f>
        <v>16903.732650462964</v>
      </c>
      <c r="M2065" s="5" t="str">
        <f>TEXT(Table1[[#This Row],[div/86400]],"yyyy/mm/dd")</f>
        <v>1946/04/11</v>
      </c>
      <c r="N2065" s="5">
        <f>Table1[[#This Row],[change to date]]+DATE(1970,1,1)</f>
        <v>42472</v>
      </c>
      <c r="O2065" t="b">
        <v>0</v>
      </c>
      <c r="P2065">
        <v>49</v>
      </c>
      <c r="Q2065" t="b">
        <v>1</v>
      </c>
      <c r="R2065" t="s">
        <v>8293</v>
      </c>
    </row>
    <row r="2066" spans="1:18" ht="43.2" x14ac:dyDescent="0.55000000000000004">
      <c r="A2066">
        <v>2064</v>
      </c>
      <c r="B2066" s="3" t="s">
        <v>2065</v>
      </c>
      <c r="C2066" s="3" t="s">
        <v>6174</v>
      </c>
      <c r="D2066" s="10">
        <v>261962</v>
      </c>
      <c r="E2066" s="12">
        <v>500784.27</v>
      </c>
      <c r="F2066" s="14">
        <f>Table1[[#This Row],[pledged]]/Table1[[#This Row],[goal]]*100</f>
        <v>191.16676082790633</v>
      </c>
      <c r="G2066" t="s">
        <v>8218</v>
      </c>
      <c r="H2066" t="s">
        <v>8223</v>
      </c>
      <c r="I2066" t="s">
        <v>8245</v>
      </c>
      <c r="J2066">
        <v>1370001600</v>
      </c>
      <c r="K2066">
        <v>1366879523</v>
      </c>
      <c r="L2066">
        <f>Table1[[#This Row],[launched_at]]/86400</f>
        <v>15820.364849537036</v>
      </c>
      <c r="M2066" s="5" t="str">
        <f>TEXT(Table1[[#This Row],[div/86400]],"yyyy/mm/dd")</f>
        <v>1943/04/24</v>
      </c>
      <c r="N2066" s="5">
        <f>Table1[[#This Row],[change to date]]+DATE(1970,1,1)</f>
        <v>41389</v>
      </c>
      <c r="O2066" t="b">
        <v>0</v>
      </c>
      <c r="P2066">
        <v>5812</v>
      </c>
      <c r="Q2066" t="b">
        <v>1</v>
      </c>
      <c r="R2066" t="s">
        <v>8293</v>
      </c>
    </row>
    <row r="2067" spans="1:18" ht="43.2" x14ac:dyDescent="0.55000000000000004">
      <c r="A2067">
        <v>2065</v>
      </c>
      <c r="B2067" s="3" t="s">
        <v>2066</v>
      </c>
      <c r="C2067" s="3" t="s">
        <v>6175</v>
      </c>
      <c r="D2067" s="10">
        <v>40000</v>
      </c>
      <c r="E2067" s="12">
        <v>79686.05</v>
      </c>
      <c r="F2067" s="14">
        <f>Table1[[#This Row],[pledged]]/Table1[[#This Row],[goal]]*100</f>
        <v>199.215125</v>
      </c>
      <c r="G2067" t="s">
        <v>8218</v>
      </c>
      <c r="H2067" t="s">
        <v>8224</v>
      </c>
      <c r="I2067" t="s">
        <v>8246</v>
      </c>
      <c r="J2067">
        <v>1387958429</v>
      </c>
      <c r="K2067">
        <v>1385366429</v>
      </c>
      <c r="L2067">
        <f>Table1[[#This Row],[launched_at]]/86400</f>
        <v>16034.333668981482</v>
      </c>
      <c r="M2067" s="5" t="str">
        <f>TEXT(Table1[[#This Row],[div/86400]],"yyyy/mm/dd")</f>
        <v>1943/11/24</v>
      </c>
      <c r="N2067" s="5">
        <f>Table1[[#This Row],[change to date]]+DATE(1970,1,1)</f>
        <v>41603</v>
      </c>
      <c r="O2067" t="b">
        <v>0</v>
      </c>
      <c r="P2067">
        <v>1556</v>
      </c>
      <c r="Q2067" t="b">
        <v>1</v>
      </c>
      <c r="R2067" t="s">
        <v>8293</v>
      </c>
    </row>
    <row r="2068" spans="1:18" ht="43.2" x14ac:dyDescent="0.55000000000000004">
      <c r="A2068">
        <v>2066</v>
      </c>
      <c r="B2068" s="3" t="s">
        <v>2067</v>
      </c>
      <c r="C2068" s="3" t="s">
        <v>6176</v>
      </c>
      <c r="D2068" s="10">
        <v>2000</v>
      </c>
      <c r="E2068" s="12">
        <v>4372</v>
      </c>
      <c r="F2068" s="14">
        <f>Table1[[#This Row],[pledged]]/Table1[[#This Row],[goal]]*100</f>
        <v>218.6</v>
      </c>
      <c r="G2068" t="s">
        <v>8218</v>
      </c>
      <c r="H2068" t="s">
        <v>8223</v>
      </c>
      <c r="I2068" t="s">
        <v>8245</v>
      </c>
      <c r="J2068">
        <v>1408818683</v>
      </c>
      <c r="K2068">
        <v>1406226683</v>
      </c>
      <c r="L2068">
        <f>Table1[[#This Row],[launched_at]]/86400</f>
        <v>16275.771793981481</v>
      </c>
      <c r="M2068" s="5" t="str">
        <f>TEXT(Table1[[#This Row],[div/86400]],"yyyy/mm/dd")</f>
        <v>1944/07/22</v>
      </c>
      <c r="N2068" s="5">
        <f>Table1[[#This Row],[change to date]]+DATE(1970,1,1)</f>
        <v>41844</v>
      </c>
      <c r="O2068" t="b">
        <v>0</v>
      </c>
      <c r="P2068">
        <v>65</v>
      </c>
      <c r="Q2068" t="b">
        <v>1</v>
      </c>
      <c r="R2068" t="s">
        <v>8293</v>
      </c>
    </row>
    <row r="2069" spans="1:18" ht="28.8" x14ac:dyDescent="0.55000000000000004">
      <c r="A2069">
        <v>2067</v>
      </c>
      <c r="B2069" s="3" t="s">
        <v>2068</v>
      </c>
      <c r="C2069" s="3" t="s">
        <v>6177</v>
      </c>
      <c r="D2069" s="10">
        <v>495</v>
      </c>
      <c r="E2069" s="12">
        <v>628</v>
      </c>
      <c r="F2069" s="14">
        <f>Table1[[#This Row],[pledged]]/Table1[[#This Row],[goal]]*100</f>
        <v>126.86868686868686</v>
      </c>
      <c r="G2069" t="s">
        <v>8218</v>
      </c>
      <c r="H2069" t="s">
        <v>8224</v>
      </c>
      <c r="I2069" t="s">
        <v>8246</v>
      </c>
      <c r="J2069">
        <v>1432499376</v>
      </c>
      <c r="K2069">
        <v>1429648176</v>
      </c>
      <c r="L2069">
        <f>Table1[[#This Row],[launched_at]]/86400</f>
        <v>16546.853888888891</v>
      </c>
      <c r="M2069" s="5" t="str">
        <f>TEXT(Table1[[#This Row],[div/86400]],"yyyy/mm/dd")</f>
        <v>1945/04/19</v>
      </c>
      <c r="N2069" s="5">
        <f>Table1[[#This Row],[change to date]]+DATE(1970,1,1)</f>
        <v>42115</v>
      </c>
      <c r="O2069" t="b">
        <v>0</v>
      </c>
      <c r="P2069">
        <v>10</v>
      </c>
      <c r="Q2069" t="b">
        <v>1</v>
      </c>
      <c r="R2069" t="s">
        <v>8293</v>
      </c>
    </row>
    <row r="2070" spans="1:18" ht="43.2" x14ac:dyDescent="0.55000000000000004">
      <c r="A2070">
        <v>2068</v>
      </c>
      <c r="B2070" s="3" t="s">
        <v>2069</v>
      </c>
      <c r="C2070" s="3" t="s">
        <v>6178</v>
      </c>
      <c r="D2070" s="10">
        <v>25000</v>
      </c>
      <c r="E2070" s="12">
        <v>26305.97</v>
      </c>
      <c r="F2070" s="14">
        <f>Table1[[#This Row],[pledged]]/Table1[[#This Row],[goal]]*100</f>
        <v>105.22388000000001</v>
      </c>
      <c r="G2070" t="s">
        <v>8218</v>
      </c>
      <c r="H2070" t="s">
        <v>8223</v>
      </c>
      <c r="I2070" t="s">
        <v>8245</v>
      </c>
      <c r="J2070">
        <v>1476994315</v>
      </c>
      <c r="K2070">
        <v>1474402315</v>
      </c>
      <c r="L2070">
        <f>Table1[[#This Row],[launched_at]]/86400</f>
        <v>17064.841608796298</v>
      </c>
      <c r="M2070" s="5" t="str">
        <f>TEXT(Table1[[#This Row],[div/86400]],"yyyy/mm/dd")</f>
        <v>1946/09/19</v>
      </c>
      <c r="N2070" s="5">
        <f>Table1[[#This Row],[change to date]]+DATE(1970,1,1)</f>
        <v>42633</v>
      </c>
      <c r="O2070" t="b">
        <v>0</v>
      </c>
      <c r="P2070">
        <v>76</v>
      </c>
      <c r="Q2070" t="b">
        <v>1</v>
      </c>
      <c r="R2070" t="s">
        <v>8293</v>
      </c>
    </row>
    <row r="2071" spans="1:18" ht="43.2" x14ac:dyDescent="0.55000000000000004">
      <c r="A2071">
        <v>2069</v>
      </c>
      <c r="B2071" s="3" t="s">
        <v>2070</v>
      </c>
      <c r="C2071" s="3" t="s">
        <v>6179</v>
      </c>
      <c r="D2071" s="10">
        <v>50000</v>
      </c>
      <c r="E2071" s="12">
        <v>64203.33</v>
      </c>
      <c r="F2071" s="14">
        <f>Table1[[#This Row],[pledged]]/Table1[[#This Row],[goal]]*100</f>
        <v>128.40666000000002</v>
      </c>
      <c r="G2071" t="s">
        <v>8218</v>
      </c>
      <c r="H2071" t="s">
        <v>8223</v>
      </c>
      <c r="I2071" t="s">
        <v>8245</v>
      </c>
      <c r="J2071">
        <v>1451776791</v>
      </c>
      <c r="K2071">
        <v>1449098391</v>
      </c>
      <c r="L2071">
        <f>Table1[[#This Row],[launched_at]]/86400</f>
        <v>16771.972118055557</v>
      </c>
      <c r="M2071" s="5" t="str">
        <f>TEXT(Table1[[#This Row],[div/86400]],"yyyy/mm/dd")</f>
        <v>1945/11/30</v>
      </c>
      <c r="N2071" s="5">
        <f>Table1[[#This Row],[change to date]]+DATE(1970,1,1)</f>
        <v>42340</v>
      </c>
      <c r="O2071" t="b">
        <v>0</v>
      </c>
      <c r="P2071">
        <v>263</v>
      </c>
      <c r="Q2071" t="b">
        <v>1</v>
      </c>
      <c r="R2071" t="s">
        <v>8293</v>
      </c>
    </row>
    <row r="2072" spans="1:18" ht="43.2" x14ac:dyDescent="0.55000000000000004">
      <c r="A2072">
        <v>2070</v>
      </c>
      <c r="B2072" s="3" t="s">
        <v>2071</v>
      </c>
      <c r="C2072" s="3" t="s">
        <v>6180</v>
      </c>
      <c r="D2072" s="10">
        <v>125000</v>
      </c>
      <c r="E2072" s="12">
        <v>396659</v>
      </c>
      <c r="F2072" s="14">
        <f>Table1[[#This Row],[pledged]]/Table1[[#This Row],[goal]]*100</f>
        <v>317.3272</v>
      </c>
      <c r="G2072" t="s">
        <v>8218</v>
      </c>
      <c r="H2072" t="s">
        <v>8235</v>
      </c>
      <c r="I2072" t="s">
        <v>8248</v>
      </c>
      <c r="J2072">
        <v>1467128723</v>
      </c>
      <c r="K2072">
        <v>1464536723</v>
      </c>
      <c r="L2072">
        <f>Table1[[#This Row],[launched_at]]/86400</f>
        <v>16950.656516203704</v>
      </c>
      <c r="M2072" s="5" t="str">
        <f>TEXT(Table1[[#This Row],[div/86400]],"yyyy/mm/dd")</f>
        <v>1946/05/28</v>
      </c>
      <c r="N2072" s="5">
        <f>Table1[[#This Row],[change to date]]+DATE(1970,1,1)</f>
        <v>42519</v>
      </c>
      <c r="O2072" t="b">
        <v>0</v>
      </c>
      <c r="P2072">
        <v>1530</v>
      </c>
      <c r="Q2072" t="b">
        <v>1</v>
      </c>
      <c r="R2072" t="s">
        <v>8293</v>
      </c>
    </row>
    <row r="2073" spans="1:18" ht="43.2" x14ac:dyDescent="0.55000000000000004">
      <c r="A2073">
        <v>2071</v>
      </c>
      <c r="B2073" s="3" t="s">
        <v>2072</v>
      </c>
      <c r="C2073" s="3" t="s">
        <v>6181</v>
      </c>
      <c r="D2073" s="10">
        <v>20000</v>
      </c>
      <c r="E2073" s="12">
        <v>56146</v>
      </c>
      <c r="F2073" s="14">
        <f>Table1[[#This Row],[pledged]]/Table1[[#This Row],[goal]]*100</f>
        <v>280.73</v>
      </c>
      <c r="G2073" t="s">
        <v>8218</v>
      </c>
      <c r="H2073" t="s">
        <v>8223</v>
      </c>
      <c r="I2073" t="s">
        <v>8245</v>
      </c>
      <c r="J2073">
        <v>1475390484</v>
      </c>
      <c r="K2073">
        <v>1471502484</v>
      </c>
      <c r="L2073">
        <f>Table1[[#This Row],[launched_at]]/86400</f>
        <v>17031.278750000001</v>
      </c>
      <c r="M2073" s="5" t="str">
        <f>TEXT(Table1[[#This Row],[div/86400]],"yyyy/mm/dd")</f>
        <v>1946/08/17</v>
      </c>
      <c r="N2073" s="5">
        <f>Table1[[#This Row],[change to date]]+DATE(1970,1,1)</f>
        <v>42600</v>
      </c>
      <c r="O2073" t="b">
        <v>0</v>
      </c>
      <c r="P2073">
        <v>278</v>
      </c>
      <c r="Q2073" t="b">
        <v>1</v>
      </c>
      <c r="R2073" t="s">
        <v>8293</v>
      </c>
    </row>
    <row r="2074" spans="1:18" ht="43.2" x14ac:dyDescent="0.55000000000000004">
      <c r="A2074">
        <v>2072</v>
      </c>
      <c r="B2074" s="3" t="s">
        <v>2073</v>
      </c>
      <c r="C2074" s="3" t="s">
        <v>6182</v>
      </c>
      <c r="D2074" s="10">
        <v>71500</v>
      </c>
      <c r="E2074" s="12">
        <v>79173</v>
      </c>
      <c r="F2074" s="14">
        <f>Table1[[#This Row],[pledged]]/Table1[[#This Row],[goal]]*100</f>
        <v>110.73146853146854</v>
      </c>
      <c r="G2074" t="s">
        <v>8218</v>
      </c>
      <c r="H2074" t="s">
        <v>8223</v>
      </c>
      <c r="I2074" t="s">
        <v>8245</v>
      </c>
      <c r="J2074">
        <v>1462629432</v>
      </c>
      <c r="K2074">
        <v>1460037432</v>
      </c>
      <c r="L2074">
        <f>Table1[[#This Row],[launched_at]]/86400</f>
        <v>16898.581388888888</v>
      </c>
      <c r="M2074" s="5" t="str">
        <f>TEXT(Table1[[#This Row],[div/86400]],"yyyy/mm/dd")</f>
        <v>1946/04/06</v>
      </c>
      <c r="N2074" s="5">
        <f>Table1[[#This Row],[change to date]]+DATE(1970,1,1)</f>
        <v>42467</v>
      </c>
      <c r="O2074" t="b">
        <v>0</v>
      </c>
      <c r="P2074">
        <v>350</v>
      </c>
      <c r="Q2074" t="b">
        <v>1</v>
      </c>
      <c r="R2074" t="s">
        <v>8293</v>
      </c>
    </row>
    <row r="2075" spans="1:18" ht="43.2" x14ac:dyDescent="0.55000000000000004">
      <c r="A2075">
        <v>2073</v>
      </c>
      <c r="B2075" s="3" t="s">
        <v>2074</v>
      </c>
      <c r="C2075" s="3" t="s">
        <v>6183</v>
      </c>
      <c r="D2075" s="10">
        <v>100000</v>
      </c>
      <c r="E2075" s="12">
        <v>152604.29999999999</v>
      </c>
      <c r="F2075" s="14">
        <f>Table1[[#This Row],[pledged]]/Table1[[#This Row],[goal]]*100</f>
        <v>152.60429999999999</v>
      </c>
      <c r="G2075" t="s">
        <v>8218</v>
      </c>
      <c r="H2075" t="s">
        <v>8223</v>
      </c>
      <c r="I2075" t="s">
        <v>8245</v>
      </c>
      <c r="J2075">
        <v>1431100918</v>
      </c>
      <c r="K2075">
        <v>1427212918</v>
      </c>
      <c r="L2075">
        <f>Table1[[#This Row],[launched_at]]/86400</f>
        <v>16518.668032407408</v>
      </c>
      <c r="M2075" s="5" t="str">
        <f>TEXT(Table1[[#This Row],[div/86400]],"yyyy/mm/dd")</f>
        <v>1945/03/22</v>
      </c>
      <c r="N2075" s="5">
        <f>Table1[[#This Row],[change to date]]+DATE(1970,1,1)</f>
        <v>42087</v>
      </c>
      <c r="O2075" t="b">
        <v>0</v>
      </c>
      <c r="P2075">
        <v>470</v>
      </c>
      <c r="Q2075" t="b">
        <v>1</v>
      </c>
      <c r="R2075" t="s">
        <v>8293</v>
      </c>
    </row>
    <row r="2076" spans="1:18" ht="28.8" x14ac:dyDescent="0.55000000000000004">
      <c r="A2076">
        <v>2074</v>
      </c>
      <c r="B2076" s="3" t="s">
        <v>2075</v>
      </c>
      <c r="C2076" s="3" t="s">
        <v>6184</v>
      </c>
      <c r="D2076" s="10">
        <v>600</v>
      </c>
      <c r="E2076" s="12">
        <v>615</v>
      </c>
      <c r="F2076" s="14">
        <f>Table1[[#This Row],[pledged]]/Table1[[#This Row],[goal]]*100</f>
        <v>102.49999999999999</v>
      </c>
      <c r="G2076" t="s">
        <v>8218</v>
      </c>
      <c r="H2076" t="s">
        <v>8223</v>
      </c>
      <c r="I2076" t="s">
        <v>8245</v>
      </c>
      <c r="J2076">
        <v>1462564182</v>
      </c>
      <c r="K2076">
        <v>1459972182</v>
      </c>
      <c r="L2076">
        <f>Table1[[#This Row],[launched_at]]/86400</f>
        <v>16897.826180555556</v>
      </c>
      <c r="M2076" s="5" t="str">
        <f>TEXT(Table1[[#This Row],[div/86400]],"yyyy/mm/dd")</f>
        <v>1946/04/05</v>
      </c>
      <c r="N2076" s="5">
        <f>Table1[[#This Row],[change to date]]+DATE(1970,1,1)</f>
        <v>42466</v>
      </c>
      <c r="O2076" t="b">
        <v>0</v>
      </c>
      <c r="P2076">
        <v>3</v>
      </c>
      <c r="Q2076" t="b">
        <v>1</v>
      </c>
      <c r="R2076" t="s">
        <v>8293</v>
      </c>
    </row>
    <row r="2077" spans="1:18" ht="28.8" x14ac:dyDescent="0.55000000000000004">
      <c r="A2077">
        <v>2075</v>
      </c>
      <c r="B2077" s="3" t="s">
        <v>2076</v>
      </c>
      <c r="C2077" s="3" t="s">
        <v>6185</v>
      </c>
      <c r="D2077" s="10">
        <v>9999</v>
      </c>
      <c r="E2077" s="12">
        <v>167820.6</v>
      </c>
      <c r="F2077" s="14">
        <f>Table1[[#This Row],[pledged]]/Table1[[#This Row],[goal]]*100</f>
        <v>1678.3738373837384</v>
      </c>
      <c r="G2077" t="s">
        <v>8218</v>
      </c>
      <c r="H2077" t="s">
        <v>8223</v>
      </c>
      <c r="I2077" t="s">
        <v>8245</v>
      </c>
      <c r="J2077">
        <v>1374769288</v>
      </c>
      <c r="K2077">
        <v>1372177288</v>
      </c>
      <c r="L2077">
        <f>Table1[[#This Row],[launched_at]]/86400</f>
        <v>15881.681574074075</v>
      </c>
      <c r="M2077" s="5" t="str">
        <f>TEXT(Table1[[#This Row],[div/86400]],"yyyy/mm/dd")</f>
        <v>1943/06/24</v>
      </c>
      <c r="N2077" s="5">
        <f>Table1[[#This Row],[change to date]]+DATE(1970,1,1)</f>
        <v>41450</v>
      </c>
      <c r="O2077" t="b">
        <v>0</v>
      </c>
      <c r="P2077">
        <v>8200</v>
      </c>
      <c r="Q2077" t="b">
        <v>1</v>
      </c>
      <c r="R2077" t="s">
        <v>8293</v>
      </c>
    </row>
    <row r="2078" spans="1:18" ht="28.8" x14ac:dyDescent="0.55000000000000004">
      <c r="A2078">
        <v>2076</v>
      </c>
      <c r="B2078" s="3" t="s">
        <v>2077</v>
      </c>
      <c r="C2078" s="3" t="s">
        <v>6186</v>
      </c>
      <c r="D2078" s="10">
        <v>179000</v>
      </c>
      <c r="E2078" s="12">
        <v>972594.99</v>
      </c>
      <c r="F2078" s="14">
        <f>Table1[[#This Row],[pledged]]/Table1[[#This Row],[goal]]*100</f>
        <v>543.349156424581</v>
      </c>
      <c r="G2078" t="s">
        <v>8218</v>
      </c>
      <c r="H2078" t="s">
        <v>8224</v>
      </c>
      <c r="I2078" t="s">
        <v>8246</v>
      </c>
      <c r="J2078">
        <v>1406149689</v>
      </c>
      <c r="K2078">
        <v>1402693689</v>
      </c>
      <c r="L2078">
        <f>Table1[[#This Row],[launched_at]]/86400</f>
        <v>16234.880659722223</v>
      </c>
      <c r="M2078" s="5" t="str">
        <f>TEXT(Table1[[#This Row],[div/86400]],"yyyy/mm/dd")</f>
        <v>1944/06/11</v>
      </c>
      <c r="N2078" s="5">
        <f>Table1[[#This Row],[change to date]]+DATE(1970,1,1)</f>
        <v>41803</v>
      </c>
      <c r="O2078" t="b">
        <v>0</v>
      </c>
      <c r="P2078">
        <v>8359</v>
      </c>
      <c r="Q2078" t="b">
        <v>1</v>
      </c>
      <c r="R2078" t="s">
        <v>8293</v>
      </c>
    </row>
    <row r="2079" spans="1:18" ht="43.2" x14ac:dyDescent="0.55000000000000004">
      <c r="A2079">
        <v>2077</v>
      </c>
      <c r="B2079" s="3" t="s">
        <v>2078</v>
      </c>
      <c r="C2079" s="3" t="s">
        <v>6187</v>
      </c>
      <c r="D2079" s="10">
        <v>50000</v>
      </c>
      <c r="E2079" s="12">
        <v>57754</v>
      </c>
      <c r="F2079" s="14">
        <f>Table1[[#This Row],[pledged]]/Table1[[#This Row],[goal]]*100</f>
        <v>115.50800000000001</v>
      </c>
      <c r="G2079" t="s">
        <v>8218</v>
      </c>
      <c r="H2079" t="s">
        <v>8223</v>
      </c>
      <c r="I2079" t="s">
        <v>8245</v>
      </c>
      <c r="J2079">
        <v>1433538000</v>
      </c>
      <c r="K2079">
        <v>1428541276</v>
      </c>
      <c r="L2079">
        <f>Table1[[#This Row],[launched_at]]/86400</f>
        <v>16534.042546296296</v>
      </c>
      <c r="M2079" s="5" t="str">
        <f>TEXT(Table1[[#This Row],[div/86400]],"yyyy/mm/dd")</f>
        <v>1945/04/07</v>
      </c>
      <c r="N2079" s="5">
        <f>Table1[[#This Row],[change to date]]+DATE(1970,1,1)</f>
        <v>42103</v>
      </c>
      <c r="O2079" t="b">
        <v>0</v>
      </c>
      <c r="P2079">
        <v>188</v>
      </c>
      <c r="Q2079" t="b">
        <v>1</v>
      </c>
      <c r="R2079" t="s">
        <v>8293</v>
      </c>
    </row>
    <row r="2080" spans="1:18" ht="43.2" x14ac:dyDescent="0.55000000000000004">
      <c r="A2080">
        <v>2078</v>
      </c>
      <c r="B2080" s="3" t="s">
        <v>2079</v>
      </c>
      <c r="C2080" s="3" t="s">
        <v>6188</v>
      </c>
      <c r="D2080" s="10">
        <v>20000</v>
      </c>
      <c r="E2080" s="12">
        <v>26241</v>
      </c>
      <c r="F2080" s="14">
        <f>Table1[[#This Row],[pledged]]/Table1[[#This Row],[goal]]*100</f>
        <v>131.20499999999998</v>
      </c>
      <c r="G2080" t="s">
        <v>8218</v>
      </c>
      <c r="H2080" t="s">
        <v>8226</v>
      </c>
      <c r="I2080" t="s">
        <v>8248</v>
      </c>
      <c r="J2080">
        <v>1482085857</v>
      </c>
      <c r="K2080">
        <v>1479493857</v>
      </c>
      <c r="L2080">
        <f>Table1[[#This Row],[launched_at]]/86400</f>
        <v>17123.771493055556</v>
      </c>
      <c r="M2080" s="5" t="str">
        <f>TEXT(Table1[[#This Row],[div/86400]],"yyyy/mm/dd")</f>
        <v>1946/11/17</v>
      </c>
      <c r="N2080" s="5">
        <f>Table1[[#This Row],[change to date]]+DATE(1970,1,1)</f>
        <v>42692</v>
      </c>
      <c r="O2080" t="b">
        <v>0</v>
      </c>
      <c r="P2080">
        <v>48</v>
      </c>
      <c r="Q2080" t="b">
        <v>1</v>
      </c>
      <c r="R2080" t="s">
        <v>8293</v>
      </c>
    </row>
    <row r="2081" spans="1:18" ht="43.2" x14ac:dyDescent="0.55000000000000004">
      <c r="A2081">
        <v>2079</v>
      </c>
      <c r="B2081" s="3" t="s">
        <v>2080</v>
      </c>
      <c r="C2081" s="3" t="s">
        <v>6189</v>
      </c>
      <c r="D2081" s="10">
        <v>10000</v>
      </c>
      <c r="E2081" s="12">
        <v>28817</v>
      </c>
      <c r="F2081" s="14">
        <f>Table1[[#This Row],[pledged]]/Table1[[#This Row],[goal]]*100</f>
        <v>288.17</v>
      </c>
      <c r="G2081" t="s">
        <v>8218</v>
      </c>
      <c r="H2081" t="s">
        <v>8224</v>
      </c>
      <c r="I2081" t="s">
        <v>8246</v>
      </c>
      <c r="J2081">
        <v>1435258800</v>
      </c>
      <c r="K2081">
        <v>1432659793</v>
      </c>
      <c r="L2081">
        <f>Table1[[#This Row],[launched_at]]/86400</f>
        <v>16581.71056712963</v>
      </c>
      <c r="M2081" s="5" t="str">
        <f>TEXT(Table1[[#This Row],[div/86400]],"yyyy/mm/dd")</f>
        <v>1945/05/24</v>
      </c>
      <c r="N2081" s="5">
        <f>Table1[[#This Row],[change to date]]+DATE(1970,1,1)</f>
        <v>42150</v>
      </c>
      <c r="O2081" t="b">
        <v>0</v>
      </c>
      <c r="P2081">
        <v>607</v>
      </c>
      <c r="Q2081" t="b">
        <v>1</v>
      </c>
      <c r="R2081" t="s">
        <v>8293</v>
      </c>
    </row>
    <row r="2082" spans="1:18" ht="43.2" x14ac:dyDescent="0.55000000000000004">
      <c r="A2082">
        <v>2080</v>
      </c>
      <c r="B2082" s="3" t="s">
        <v>2081</v>
      </c>
      <c r="C2082" s="3" t="s">
        <v>6190</v>
      </c>
      <c r="D2082" s="10">
        <v>1000</v>
      </c>
      <c r="E2082" s="12">
        <v>5078</v>
      </c>
      <c r="F2082" s="14">
        <f>Table1[[#This Row],[pledged]]/Table1[[#This Row],[goal]]*100</f>
        <v>507.8</v>
      </c>
      <c r="G2082" t="s">
        <v>8218</v>
      </c>
      <c r="H2082" t="s">
        <v>8223</v>
      </c>
      <c r="I2082" t="s">
        <v>8245</v>
      </c>
      <c r="J2082">
        <v>1447286300</v>
      </c>
      <c r="K2082">
        <v>1444690700</v>
      </c>
      <c r="L2082">
        <f>Table1[[#This Row],[launched_at]]/86400</f>
        <v>16720.957175925927</v>
      </c>
      <c r="M2082" s="5" t="str">
        <f>TEXT(Table1[[#This Row],[div/86400]],"yyyy/mm/dd")</f>
        <v>1945/10/10</v>
      </c>
      <c r="N2082" s="5">
        <f>Table1[[#This Row],[change to date]]+DATE(1970,1,1)</f>
        <v>42289</v>
      </c>
      <c r="O2082" t="b">
        <v>0</v>
      </c>
      <c r="P2082">
        <v>50</v>
      </c>
      <c r="Q2082" t="b">
        <v>1</v>
      </c>
      <c r="R2082" t="s">
        <v>8293</v>
      </c>
    </row>
    <row r="2083" spans="1:18" ht="43.2" x14ac:dyDescent="0.55000000000000004">
      <c r="A2083">
        <v>2081</v>
      </c>
      <c r="B2083" s="3" t="s">
        <v>2082</v>
      </c>
      <c r="C2083" s="3" t="s">
        <v>6191</v>
      </c>
      <c r="D2083" s="10">
        <v>3500</v>
      </c>
      <c r="E2083" s="12">
        <v>4010</v>
      </c>
      <c r="F2083" s="14">
        <f>Table1[[#This Row],[pledged]]/Table1[[#This Row],[goal]]*100</f>
        <v>114.57142857142857</v>
      </c>
      <c r="G2083" t="s">
        <v>8218</v>
      </c>
      <c r="H2083" t="s">
        <v>8223</v>
      </c>
      <c r="I2083" t="s">
        <v>8245</v>
      </c>
      <c r="J2083">
        <v>1337144340</v>
      </c>
      <c r="K2083">
        <v>1333597555</v>
      </c>
      <c r="L2083">
        <f>Table1[[#This Row],[launched_at]]/86400</f>
        <v>15435.156886574074</v>
      </c>
      <c r="M2083" s="5" t="str">
        <f>TEXT(Table1[[#This Row],[div/86400]],"yyyy/mm/dd")</f>
        <v>1942/04/04</v>
      </c>
      <c r="N2083" s="5">
        <f>Table1[[#This Row],[change to date]]+DATE(1970,1,1)</f>
        <v>41004</v>
      </c>
      <c r="O2083" t="b">
        <v>0</v>
      </c>
      <c r="P2083">
        <v>55</v>
      </c>
      <c r="Q2083" t="b">
        <v>1</v>
      </c>
      <c r="R2083" t="s">
        <v>8277</v>
      </c>
    </row>
    <row r="2084" spans="1:18" ht="43.2" x14ac:dyDescent="0.55000000000000004">
      <c r="A2084">
        <v>2082</v>
      </c>
      <c r="B2084" s="3" t="s">
        <v>2083</v>
      </c>
      <c r="C2084" s="3" t="s">
        <v>6192</v>
      </c>
      <c r="D2084" s="10">
        <v>1500</v>
      </c>
      <c r="E2084" s="12">
        <v>1661</v>
      </c>
      <c r="F2084" s="14">
        <f>Table1[[#This Row],[pledged]]/Table1[[#This Row],[goal]]*100</f>
        <v>110.73333333333333</v>
      </c>
      <c r="G2084" t="s">
        <v>8218</v>
      </c>
      <c r="H2084" t="s">
        <v>8223</v>
      </c>
      <c r="I2084" t="s">
        <v>8245</v>
      </c>
      <c r="J2084">
        <v>1322106796</v>
      </c>
      <c r="K2084">
        <v>1316919196</v>
      </c>
      <c r="L2084">
        <f>Table1[[#This Row],[launched_at]]/86400</f>
        <v>15242.120324074074</v>
      </c>
      <c r="M2084" s="5" t="str">
        <f>TEXT(Table1[[#This Row],[div/86400]],"yyyy/mm/dd")</f>
        <v>1941/09/23</v>
      </c>
      <c r="N2084" s="5">
        <f>Table1[[#This Row],[change to date]]+DATE(1970,1,1)</f>
        <v>40811</v>
      </c>
      <c r="O2084" t="b">
        <v>0</v>
      </c>
      <c r="P2084">
        <v>38</v>
      </c>
      <c r="Q2084" t="b">
        <v>1</v>
      </c>
      <c r="R2084" t="s">
        <v>8277</v>
      </c>
    </row>
    <row r="2085" spans="1:18" ht="43.2" x14ac:dyDescent="0.55000000000000004">
      <c r="A2085">
        <v>2083</v>
      </c>
      <c r="B2085" s="3" t="s">
        <v>2084</v>
      </c>
      <c r="C2085" s="3" t="s">
        <v>6193</v>
      </c>
      <c r="D2085" s="10">
        <v>750</v>
      </c>
      <c r="E2085" s="12">
        <v>850</v>
      </c>
      <c r="F2085" s="14">
        <f>Table1[[#This Row],[pledged]]/Table1[[#This Row],[goal]]*100</f>
        <v>113.33333333333333</v>
      </c>
      <c r="G2085" t="s">
        <v>8218</v>
      </c>
      <c r="H2085" t="s">
        <v>8223</v>
      </c>
      <c r="I2085" t="s">
        <v>8245</v>
      </c>
      <c r="J2085">
        <v>1338830395</v>
      </c>
      <c r="K2085">
        <v>1336238395</v>
      </c>
      <c r="L2085">
        <f>Table1[[#This Row],[launched_at]]/86400</f>
        <v>15465.722164351851</v>
      </c>
      <c r="M2085" s="5" t="str">
        <f>TEXT(Table1[[#This Row],[div/86400]],"yyyy/mm/dd")</f>
        <v>1942/05/04</v>
      </c>
      <c r="N2085" s="5">
        <f>Table1[[#This Row],[change to date]]+DATE(1970,1,1)</f>
        <v>41034</v>
      </c>
      <c r="O2085" t="b">
        <v>0</v>
      </c>
      <c r="P2085">
        <v>25</v>
      </c>
      <c r="Q2085" t="b">
        <v>1</v>
      </c>
      <c r="R2085" t="s">
        <v>8277</v>
      </c>
    </row>
    <row r="2086" spans="1:18" ht="43.2" x14ac:dyDescent="0.55000000000000004">
      <c r="A2086">
        <v>2084</v>
      </c>
      <c r="B2086" s="3" t="s">
        <v>2085</v>
      </c>
      <c r="C2086" s="3" t="s">
        <v>6194</v>
      </c>
      <c r="D2086" s="10">
        <v>3000</v>
      </c>
      <c r="E2086" s="12">
        <v>3250</v>
      </c>
      <c r="F2086" s="14">
        <f>Table1[[#This Row],[pledged]]/Table1[[#This Row],[goal]]*100</f>
        <v>108.33333333333333</v>
      </c>
      <c r="G2086" t="s">
        <v>8218</v>
      </c>
      <c r="H2086" t="s">
        <v>8223</v>
      </c>
      <c r="I2086" t="s">
        <v>8245</v>
      </c>
      <c r="J2086">
        <v>1399186740</v>
      </c>
      <c r="K2086">
        <v>1396468782</v>
      </c>
      <c r="L2086">
        <f>Table1[[#This Row],[launched_at]]/86400</f>
        <v>16162.833124999999</v>
      </c>
      <c r="M2086" s="5" t="str">
        <f>TEXT(Table1[[#This Row],[div/86400]],"yyyy/mm/dd")</f>
        <v>1944/03/31</v>
      </c>
      <c r="N2086" s="5">
        <f>Table1[[#This Row],[change to date]]+DATE(1970,1,1)</f>
        <v>41731</v>
      </c>
      <c r="O2086" t="b">
        <v>0</v>
      </c>
      <c r="P2086">
        <v>46</v>
      </c>
      <c r="Q2086" t="b">
        <v>1</v>
      </c>
      <c r="R2086" t="s">
        <v>8277</v>
      </c>
    </row>
    <row r="2087" spans="1:18" ht="43.2" x14ac:dyDescent="0.55000000000000004">
      <c r="A2087">
        <v>2085</v>
      </c>
      <c r="B2087" s="3" t="s">
        <v>2086</v>
      </c>
      <c r="C2087" s="3" t="s">
        <v>6195</v>
      </c>
      <c r="D2087" s="10">
        <v>6000</v>
      </c>
      <c r="E2087" s="12">
        <v>7412</v>
      </c>
      <c r="F2087" s="14">
        <f>Table1[[#This Row],[pledged]]/Table1[[#This Row],[goal]]*100</f>
        <v>123.53333333333335</v>
      </c>
      <c r="G2087" t="s">
        <v>8218</v>
      </c>
      <c r="H2087" t="s">
        <v>8223</v>
      </c>
      <c r="I2087" t="s">
        <v>8245</v>
      </c>
      <c r="J2087">
        <v>1342382587</v>
      </c>
      <c r="K2087">
        <v>1339790587</v>
      </c>
      <c r="L2087">
        <f>Table1[[#This Row],[launched_at]]/86400</f>
        <v>15506.835497685186</v>
      </c>
      <c r="M2087" s="5" t="str">
        <f>TEXT(Table1[[#This Row],[div/86400]],"yyyy/mm/dd")</f>
        <v>1942/06/14</v>
      </c>
      <c r="N2087" s="5">
        <f>Table1[[#This Row],[change to date]]+DATE(1970,1,1)</f>
        <v>41075</v>
      </c>
      <c r="O2087" t="b">
        <v>0</v>
      </c>
      <c r="P2087">
        <v>83</v>
      </c>
      <c r="Q2087" t="b">
        <v>1</v>
      </c>
      <c r="R2087" t="s">
        <v>8277</v>
      </c>
    </row>
    <row r="2088" spans="1:18" ht="28.8" x14ac:dyDescent="0.55000000000000004">
      <c r="A2088">
        <v>2086</v>
      </c>
      <c r="B2088" s="3" t="s">
        <v>2087</v>
      </c>
      <c r="C2088" s="3" t="s">
        <v>6196</v>
      </c>
      <c r="D2088" s="10">
        <v>4000</v>
      </c>
      <c r="E2088" s="12">
        <v>4028</v>
      </c>
      <c r="F2088" s="14">
        <f>Table1[[#This Row],[pledged]]/Table1[[#This Row],[goal]]*100</f>
        <v>100.69999999999999</v>
      </c>
      <c r="G2088" t="s">
        <v>8218</v>
      </c>
      <c r="H2088" t="s">
        <v>8223</v>
      </c>
      <c r="I2088" t="s">
        <v>8245</v>
      </c>
      <c r="J2088">
        <v>1323838740</v>
      </c>
      <c r="K2088">
        <v>1321200332</v>
      </c>
      <c r="L2088">
        <f>Table1[[#This Row],[launched_at]]/86400</f>
        <v>15291.67050925926</v>
      </c>
      <c r="M2088" s="5" t="str">
        <f>TEXT(Table1[[#This Row],[div/86400]],"yyyy/mm/dd")</f>
        <v>1941/11/11</v>
      </c>
      <c r="N2088" s="5">
        <f>Table1[[#This Row],[change to date]]+DATE(1970,1,1)</f>
        <v>40860</v>
      </c>
      <c r="O2088" t="b">
        <v>0</v>
      </c>
      <c r="P2088">
        <v>35</v>
      </c>
      <c r="Q2088" t="b">
        <v>1</v>
      </c>
      <c r="R2088" t="s">
        <v>8277</v>
      </c>
    </row>
    <row r="2089" spans="1:18" ht="43.2" x14ac:dyDescent="0.55000000000000004">
      <c r="A2089">
        <v>2087</v>
      </c>
      <c r="B2089" s="3" t="s">
        <v>2088</v>
      </c>
      <c r="C2089" s="3" t="s">
        <v>6197</v>
      </c>
      <c r="D2089" s="10">
        <v>1500</v>
      </c>
      <c r="E2089" s="12">
        <v>1553</v>
      </c>
      <c r="F2089" s="14">
        <f>Table1[[#This Row],[pledged]]/Table1[[#This Row],[goal]]*100</f>
        <v>103.53333333333335</v>
      </c>
      <c r="G2089" t="s">
        <v>8218</v>
      </c>
      <c r="H2089" t="s">
        <v>8223</v>
      </c>
      <c r="I2089" t="s">
        <v>8245</v>
      </c>
      <c r="J2089">
        <v>1315457658</v>
      </c>
      <c r="K2089">
        <v>1312865658</v>
      </c>
      <c r="L2089">
        <f>Table1[[#This Row],[launched_at]]/86400</f>
        <v>15195.204374999999</v>
      </c>
      <c r="M2089" s="5" t="str">
        <f>TEXT(Table1[[#This Row],[div/86400]],"yyyy/mm/dd")</f>
        <v>1941/08/07</v>
      </c>
      <c r="N2089" s="5">
        <f>Table1[[#This Row],[change to date]]+DATE(1970,1,1)</f>
        <v>40764</v>
      </c>
      <c r="O2089" t="b">
        <v>0</v>
      </c>
      <c r="P2089">
        <v>25</v>
      </c>
      <c r="Q2089" t="b">
        <v>1</v>
      </c>
      <c r="R2089" t="s">
        <v>8277</v>
      </c>
    </row>
    <row r="2090" spans="1:18" ht="43.2" x14ac:dyDescent="0.55000000000000004">
      <c r="A2090">
        <v>2088</v>
      </c>
      <c r="B2090" s="3" t="s">
        <v>2089</v>
      </c>
      <c r="C2090" s="3" t="s">
        <v>6198</v>
      </c>
      <c r="D2090" s="10">
        <v>3000</v>
      </c>
      <c r="E2090" s="12">
        <v>3465.32</v>
      </c>
      <c r="F2090" s="14">
        <f>Table1[[#This Row],[pledged]]/Table1[[#This Row],[goal]]*100</f>
        <v>115.51066666666668</v>
      </c>
      <c r="G2090" t="s">
        <v>8218</v>
      </c>
      <c r="H2090" t="s">
        <v>8223</v>
      </c>
      <c r="I2090" t="s">
        <v>8245</v>
      </c>
      <c r="J2090">
        <v>1284177540</v>
      </c>
      <c r="K2090">
        <v>1281028152</v>
      </c>
      <c r="L2090">
        <f>Table1[[#This Row],[launched_at]]/86400</f>
        <v>14826.714722222223</v>
      </c>
      <c r="M2090" s="5" t="str">
        <f>TEXT(Table1[[#This Row],[div/86400]],"yyyy/mm/dd")</f>
        <v>1940/08/03</v>
      </c>
      <c r="N2090" s="5">
        <f>Table1[[#This Row],[change to date]]+DATE(1970,1,1)</f>
        <v>40395</v>
      </c>
      <c r="O2090" t="b">
        <v>0</v>
      </c>
      <c r="P2090">
        <v>75</v>
      </c>
      <c r="Q2090" t="b">
        <v>1</v>
      </c>
      <c r="R2090" t="s">
        <v>8277</v>
      </c>
    </row>
    <row r="2091" spans="1:18" ht="28.8" x14ac:dyDescent="0.55000000000000004">
      <c r="A2091">
        <v>2089</v>
      </c>
      <c r="B2091" s="3" t="s">
        <v>2090</v>
      </c>
      <c r="C2091" s="3" t="s">
        <v>6199</v>
      </c>
      <c r="D2091" s="10">
        <v>2500</v>
      </c>
      <c r="E2091" s="12">
        <v>3010.01</v>
      </c>
      <c r="F2091" s="14">
        <f>Table1[[#This Row],[pledged]]/Table1[[#This Row],[goal]]*100</f>
        <v>120.4004</v>
      </c>
      <c r="G2091" t="s">
        <v>8218</v>
      </c>
      <c r="H2091" t="s">
        <v>8223</v>
      </c>
      <c r="I2091" t="s">
        <v>8245</v>
      </c>
      <c r="J2091">
        <v>1375408194</v>
      </c>
      <c r="K2091">
        <v>1372384194</v>
      </c>
      <c r="L2091">
        <f>Table1[[#This Row],[launched_at]]/86400</f>
        <v>15884.076319444444</v>
      </c>
      <c r="M2091" s="5" t="str">
        <f>TEXT(Table1[[#This Row],[div/86400]],"yyyy/mm/dd")</f>
        <v>1943/06/27</v>
      </c>
      <c r="N2091" s="5">
        <f>Table1[[#This Row],[change to date]]+DATE(1970,1,1)</f>
        <v>41453</v>
      </c>
      <c r="O2091" t="b">
        <v>0</v>
      </c>
      <c r="P2091">
        <v>62</v>
      </c>
      <c r="Q2091" t="b">
        <v>1</v>
      </c>
      <c r="R2091" t="s">
        <v>8277</v>
      </c>
    </row>
    <row r="2092" spans="1:18" ht="43.2" x14ac:dyDescent="0.55000000000000004">
      <c r="A2092">
        <v>2090</v>
      </c>
      <c r="B2092" s="3" t="s">
        <v>2091</v>
      </c>
      <c r="C2092" s="3" t="s">
        <v>6200</v>
      </c>
      <c r="D2092" s="10">
        <v>8000</v>
      </c>
      <c r="E2092" s="12">
        <v>9203.23</v>
      </c>
      <c r="F2092" s="14">
        <f>Table1[[#This Row],[pledged]]/Table1[[#This Row],[goal]]*100</f>
        <v>115.040375</v>
      </c>
      <c r="G2092" t="s">
        <v>8218</v>
      </c>
      <c r="H2092" t="s">
        <v>8223</v>
      </c>
      <c r="I2092" t="s">
        <v>8245</v>
      </c>
      <c r="J2092">
        <v>1361696955</v>
      </c>
      <c r="K2092">
        <v>1359104955</v>
      </c>
      <c r="L2092">
        <f>Table1[[#This Row],[launched_at]]/86400</f>
        <v>15730.38142361111</v>
      </c>
      <c r="M2092" s="5" t="str">
        <f>TEXT(Table1[[#This Row],[div/86400]],"yyyy/mm/dd")</f>
        <v>1943/01/24</v>
      </c>
      <c r="N2092" s="5">
        <f>Table1[[#This Row],[change to date]]+DATE(1970,1,1)</f>
        <v>41299</v>
      </c>
      <c r="O2092" t="b">
        <v>0</v>
      </c>
      <c r="P2092">
        <v>160</v>
      </c>
      <c r="Q2092" t="b">
        <v>1</v>
      </c>
      <c r="R2092" t="s">
        <v>8277</v>
      </c>
    </row>
    <row r="2093" spans="1:18" ht="43.2" x14ac:dyDescent="0.55000000000000004">
      <c r="A2093">
        <v>2091</v>
      </c>
      <c r="B2093" s="3" t="s">
        <v>2092</v>
      </c>
      <c r="C2093" s="3" t="s">
        <v>6201</v>
      </c>
      <c r="D2093" s="10">
        <v>18000</v>
      </c>
      <c r="E2093" s="12">
        <v>21684.2</v>
      </c>
      <c r="F2093" s="14">
        <f>Table1[[#This Row],[pledged]]/Table1[[#This Row],[goal]]*100</f>
        <v>120.46777777777777</v>
      </c>
      <c r="G2093" t="s">
        <v>8218</v>
      </c>
      <c r="H2093" t="s">
        <v>8223</v>
      </c>
      <c r="I2093" t="s">
        <v>8245</v>
      </c>
      <c r="J2093">
        <v>1299009600</v>
      </c>
      <c r="K2093">
        <v>1294818278</v>
      </c>
      <c r="L2093">
        <f>Table1[[#This Row],[launched_at]]/86400</f>
        <v>14986.322662037037</v>
      </c>
      <c r="M2093" s="5" t="str">
        <f>TEXT(Table1[[#This Row],[div/86400]],"yyyy/mm/dd")</f>
        <v>1941/01/10</v>
      </c>
      <c r="N2093" s="5">
        <f>Table1[[#This Row],[change to date]]+DATE(1970,1,1)</f>
        <v>40555</v>
      </c>
      <c r="O2093" t="b">
        <v>0</v>
      </c>
      <c r="P2093">
        <v>246</v>
      </c>
      <c r="Q2093" t="b">
        <v>1</v>
      </c>
      <c r="R2093" t="s">
        <v>8277</v>
      </c>
    </row>
    <row r="2094" spans="1:18" ht="43.2" x14ac:dyDescent="0.55000000000000004">
      <c r="A2094">
        <v>2092</v>
      </c>
      <c r="B2094" s="3" t="s">
        <v>2093</v>
      </c>
      <c r="C2094" s="3" t="s">
        <v>6202</v>
      </c>
      <c r="D2094" s="10">
        <v>6000</v>
      </c>
      <c r="E2094" s="12">
        <v>6077</v>
      </c>
      <c r="F2094" s="14">
        <f>Table1[[#This Row],[pledged]]/Table1[[#This Row],[goal]]*100</f>
        <v>101.28333333333333</v>
      </c>
      <c r="G2094" t="s">
        <v>8218</v>
      </c>
      <c r="H2094" t="s">
        <v>8223</v>
      </c>
      <c r="I2094" t="s">
        <v>8245</v>
      </c>
      <c r="J2094">
        <v>1318006732</v>
      </c>
      <c r="K2094">
        <v>1312822732</v>
      </c>
      <c r="L2094">
        <f>Table1[[#This Row],[launched_at]]/86400</f>
        <v>15194.707546296297</v>
      </c>
      <c r="M2094" s="5" t="str">
        <f>TEXT(Table1[[#This Row],[div/86400]],"yyyy/mm/dd")</f>
        <v>1941/08/06</v>
      </c>
      <c r="N2094" s="5">
        <f>Table1[[#This Row],[change to date]]+DATE(1970,1,1)</f>
        <v>40763</v>
      </c>
      <c r="O2094" t="b">
        <v>0</v>
      </c>
      <c r="P2094">
        <v>55</v>
      </c>
      <c r="Q2094" t="b">
        <v>1</v>
      </c>
      <c r="R2094" t="s">
        <v>8277</v>
      </c>
    </row>
    <row r="2095" spans="1:18" ht="43.2" x14ac:dyDescent="0.55000000000000004">
      <c r="A2095">
        <v>2093</v>
      </c>
      <c r="B2095" s="3" t="s">
        <v>2094</v>
      </c>
      <c r="C2095" s="3" t="s">
        <v>6203</v>
      </c>
      <c r="D2095" s="10">
        <v>1500</v>
      </c>
      <c r="E2095" s="12">
        <v>1537</v>
      </c>
      <c r="F2095" s="14">
        <f>Table1[[#This Row],[pledged]]/Table1[[#This Row],[goal]]*100</f>
        <v>102.46666666666667</v>
      </c>
      <c r="G2095" t="s">
        <v>8218</v>
      </c>
      <c r="H2095" t="s">
        <v>8223</v>
      </c>
      <c r="I2095" t="s">
        <v>8245</v>
      </c>
      <c r="J2095">
        <v>1356211832</v>
      </c>
      <c r="K2095">
        <v>1351024232</v>
      </c>
      <c r="L2095">
        <f>Table1[[#This Row],[launched_at]]/86400</f>
        <v>15636.854537037038</v>
      </c>
      <c r="M2095" s="5" t="str">
        <f>TEXT(Table1[[#This Row],[div/86400]],"yyyy/mm/dd")</f>
        <v>1942/10/22</v>
      </c>
      <c r="N2095" s="5">
        <f>Table1[[#This Row],[change to date]]+DATE(1970,1,1)</f>
        <v>41205</v>
      </c>
      <c r="O2095" t="b">
        <v>0</v>
      </c>
      <c r="P2095">
        <v>23</v>
      </c>
      <c r="Q2095" t="b">
        <v>1</v>
      </c>
      <c r="R2095" t="s">
        <v>8277</v>
      </c>
    </row>
    <row r="2096" spans="1:18" ht="43.2" x14ac:dyDescent="0.55000000000000004">
      <c r="A2096">
        <v>2094</v>
      </c>
      <c r="B2096" s="3" t="s">
        <v>2095</v>
      </c>
      <c r="C2096" s="3" t="s">
        <v>6204</v>
      </c>
      <c r="D2096" s="10">
        <v>3500</v>
      </c>
      <c r="E2096" s="12">
        <v>4219</v>
      </c>
      <c r="F2096" s="14">
        <f>Table1[[#This Row],[pledged]]/Table1[[#This Row],[goal]]*100</f>
        <v>120.54285714285714</v>
      </c>
      <c r="G2096" t="s">
        <v>8218</v>
      </c>
      <c r="H2096" t="s">
        <v>8223</v>
      </c>
      <c r="I2096" t="s">
        <v>8245</v>
      </c>
      <c r="J2096">
        <v>1330916400</v>
      </c>
      <c r="K2096">
        <v>1327969730</v>
      </c>
      <c r="L2096">
        <f>Table1[[#This Row],[launched_at]]/86400</f>
        <v>15370.020023148149</v>
      </c>
      <c r="M2096" s="5" t="str">
        <f>TEXT(Table1[[#This Row],[div/86400]],"yyyy/mm/dd")</f>
        <v>1942/01/29</v>
      </c>
      <c r="N2096" s="5">
        <f>Table1[[#This Row],[change to date]]+DATE(1970,1,1)</f>
        <v>40939</v>
      </c>
      <c r="O2096" t="b">
        <v>0</v>
      </c>
      <c r="P2096">
        <v>72</v>
      </c>
      <c r="Q2096" t="b">
        <v>1</v>
      </c>
      <c r="R2096" t="s">
        <v>8277</v>
      </c>
    </row>
    <row r="2097" spans="1:18" ht="43.2" x14ac:dyDescent="0.55000000000000004">
      <c r="A2097">
        <v>2095</v>
      </c>
      <c r="B2097" s="3" t="s">
        <v>2096</v>
      </c>
      <c r="C2097" s="3" t="s">
        <v>6205</v>
      </c>
      <c r="D2097" s="10">
        <v>2500</v>
      </c>
      <c r="E2097" s="12">
        <v>2500</v>
      </c>
      <c r="F2097" s="14">
        <f>Table1[[#This Row],[pledged]]/Table1[[#This Row],[goal]]*100</f>
        <v>100</v>
      </c>
      <c r="G2097" t="s">
        <v>8218</v>
      </c>
      <c r="H2097" t="s">
        <v>8223</v>
      </c>
      <c r="I2097" t="s">
        <v>8245</v>
      </c>
      <c r="J2097">
        <v>1317576973</v>
      </c>
      <c r="K2097">
        <v>1312392973</v>
      </c>
      <c r="L2097">
        <f>Table1[[#This Row],[launched_at]]/86400</f>
        <v>15189.733483796297</v>
      </c>
      <c r="M2097" s="5" t="str">
        <f>TEXT(Table1[[#This Row],[div/86400]],"yyyy/mm/dd")</f>
        <v>1941/08/01</v>
      </c>
      <c r="N2097" s="5">
        <f>Table1[[#This Row],[change to date]]+DATE(1970,1,1)</f>
        <v>40758</v>
      </c>
      <c r="O2097" t="b">
        <v>0</v>
      </c>
      <c r="P2097">
        <v>22</v>
      </c>
      <c r="Q2097" t="b">
        <v>1</v>
      </c>
      <c r="R2097" t="s">
        <v>8277</v>
      </c>
    </row>
    <row r="2098" spans="1:18" ht="43.2" x14ac:dyDescent="0.55000000000000004">
      <c r="A2098">
        <v>2096</v>
      </c>
      <c r="B2098" s="3" t="s">
        <v>2097</v>
      </c>
      <c r="C2098" s="3" t="s">
        <v>6206</v>
      </c>
      <c r="D2098" s="10">
        <v>600</v>
      </c>
      <c r="E2098" s="12">
        <v>610</v>
      </c>
      <c r="F2098" s="14">
        <f>Table1[[#This Row],[pledged]]/Table1[[#This Row],[goal]]*100</f>
        <v>101.66666666666666</v>
      </c>
      <c r="G2098" t="s">
        <v>8218</v>
      </c>
      <c r="H2098" t="s">
        <v>8223</v>
      </c>
      <c r="I2098" t="s">
        <v>8245</v>
      </c>
      <c r="J2098">
        <v>1351223940</v>
      </c>
      <c r="K2098">
        <v>1349892735</v>
      </c>
      <c r="L2098">
        <f>Table1[[#This Row],[launched_at]]/86400</f>
        <v>15623.758506944445</v>
      </c>
      <c r="M2098" s="5" t="str">
        <f>TEXT(Table1[[#This Row],[div/86400]],"yyyy/mm/dd")</f>
        <v>1942/10/09</v>
      </c>
      <c r="N2098" s="5">
        <f>Table1[[#This Row],[change to date]]+DATE(1970,1,1)</f>
        <v>41192</v>
      </c>
      <c r="O2098" t="b">
        <v>0</v>
      </c>
      <c r="P2098">
        <v>14</v>
      </c>
      <c r="Q2098" t="b">
        <v>1</v>
      </c>
      <c r="R2098" t="s">
        <v>8277</v>
      </c>
    </row>
    <row r="2099" spans="1:18" ht="43.2" x14ac:dyDescent="0.55000000000000004">
      <c r="A2099">
        <v>2097</v>
      </c>
      <c r="B2099" s="3" t="s">
        <v>2098</v>
      </c>
      <c r="C2099" s="3" t="s">
        <v>6207</v>
      </c>
      <c r="D2099" s="10">
        <v>3000</v>
      </c>
      <c r="E2099" s="12">
        <v>3000</v>
      </c>
      <c r="F2099" s="14">
        <f>Table1[[#This Row],[pledged]]/Table1[[#This Row],[goal]]*100</f>
        <v>100</v>
      </c>
      <c r="G2099" t="s">
        <v>8218</v>
      </c>
      <c r="H2099" t="s">
        <v>8223</v>
      </c>
      <c r="I2099" t="s">
        <v>8245</v>
      </c>
      <c r="J2099">
        <v>1322751735</v>
      </c>
      <c r="K2099">
        <v>1317564135</v>
      </c>
      <c r="L2099">
        <f>Table1[[#This Row],[launched_at]]/86400</f>
        <v>15249.584895833334</v>
      </c>
      <c r="M2099" s="5" t="str">
        <f>TEXT(Table1[[#This Row],[div/86400]],"yyyy/mm/dd")</f>
        <v>1941/09/30</v>
      </c>
      <c r="N2099" s="5">
        <f>Table1[[#This Row],[change to date]]+DATE(1970,1,1)</f>
        <v>40818</v>
      </c>
      <c r="O2099" t="b">
        <v>0</v>
      </c>
      <c r="P2099">
        <v>38</v>
      </c>
      <c r="Q2099" t="b">
        <v>1</v>
      </c>
      <c r="R2099" t="s">
        <v>8277</v>
      </c>
    </row>
    <row r="2100" spans="1:18" ht="43.2" x14ac:dyDescent="0.55000000000000004">
      <c r="A2100">
        <v>2098</v>
      </c>
      <c r="B2100" s="3" t="s">
        <v>2099</v>
      </c>
      <c r="C2100" s="3" t="s">
        <v>6208</v>
      </c>
      <c r="D2100" s="10">
        <v>6000</v>
      </c>
      <c r="E2100" s="12">
        <v>6020</v>
      </c>
      <c r="F2100" s="14">
        <f>Table1[[#This Row],[pledged]]/Table1[[#This Row],[goal]]*100</f>
        <v>100.33333333333334</v>
      </c>
      <c r="G2100" t="s">
        <v>8218</v>
      </c>
      <c r="H2100" t="s">
        <v>8223</v>
      </c>
      <c r="I2100" t="s">
        <v>8245</v>
      </c>
      <c r="J2100">
        <v>1331174635</v>
      </c>
      <c r="K2100">
        <v>1328582635</v>
      </c>
      <c r="L2100">
        <f>Table1[[#This Row],[launched_at]]/86400</f>
        <v>15377.113831018518</v>
      </c>
      <c r="M2100" s="5" t="str">
        <f>TEXT(Table1[[#This Row],[div/86400]],"yyyy/mm/dd")</f>
        <v>1942/02/05</v>
      </c>
      <c r="N2100" s="5">
        <f>Table1[[#This Row],[change to date]]+DATE(1970,1,1)</f>
        <v>40946</v>
      </c>
      <c r="O2100" t="b">
        <v>0</v>
      </c>
      <c r="P2100">
        <v>32</v>
      </c>
      <c r="Q2100" t="b">
        <v>1</v>
      </c>
      <c r="R2100" t="s">
        <v>8277</v>
      </c>
    </row>
    <row r="2101" spans="1:18" x14ac:dyDescent="0.55000000000000004">
      <c r="A2101">
        <v>2099</v>
      </c>
      <c r="B2101" s="3" t="s">
        <v>2100</v>
      </c>
      <c r="C2101" s="3" t="s">
        <v>6209</v>
      </c>
      <c r="D2101" s="10">
        <v>3000</v>
      </c>
      <c r="E2101" s="12">
        <v>3971</v>
      </c>
      <c r="F2101" s="14">
        <f>Table1[[#This Row],[pledged]]/Table1[[#This Row],[goal]]*100</f>
        <v>132.36666666666667</v>
      </c>
      <c r="G2101" t="s">
        <v>8218</v>
      </c>
      <c r="H2101" t="s">
        <v>8223</v>
      </c>
      <c r="I2101" t="s">
        <v>8245</v>
      </c>
      <c r="J2101">
        <v>1435808400</v>
      </c>
      <c r="K2101">
        <v>1434650084</v>
      </c>
      <c r="L2101">
        <f>Table1[[#This Row],[launched_at]]/86400</f>
        <v>16604.746342592593</v>
      </c>
      <c r="M2101" s="5" t="str">
        <f>TEXT(Table1[[#This Row],[div/86400]],"yyyy/mm/dd")</f>
        <v>1945/06/16</v>
      </c>
      <c r="N2101" s="5">
        <f>Table1[[#This Row],[change to date]]+DATE(1970,1,1)</f>
        <v>42173</v>
      </c>
      <c r="O2101" t="b">
        <v>0</v>
      </c>
      <c r="P2101">
        <v>63</v>
      </c>
      <c r="Q2101" t="b">
        <v>1</v>
      </c>
      <c r="R2101" t="s">
        <v>8277</v>
      </c>
    </row>
    <row r="2102" spans="1:18" ht="43.2" x14ac:dyDescent="0.55000000000000004">
      <c r="A2102">
        <v>2100</v>
      </c>
      <c r="B2102" s="3" t="s">
        <v>2101</v>
      </c>
      <c r="C2102" s="3" t="s">
        <v>6210</v>
      </c>
      <c r="D2102" s="10">
        <v>600</v>
      </c>
      <c r="E2102" s="12">
        <v>820</v>
      </c>
      <c r="F2102" s="14">
        <f>Table1[[#This Row],[pledged]]/Table1[[#This Row],[goal]]*100</f>
        <v>136.66666666666666</v>
      </c>
      <c r="G2102" t="s">
        <v>8218</v>
      </c>
      <c r="H2102" t="s">
        <v>8223</v>
      </c>
      <c r="I2102" t="s">
        <v>8245</v>
      </c>
      <c r="J2102">
        <v>1341028740</v>
      </c>
      <c r="K2102">
        <v>1339704141</v>
      </c>
      <c r="L2102">
        <f>Table1[[#This Row],[launched_at]]/86400</f>
        <v>15505.834965277778</v>
      </c>
      <c r="M2102" s="5" t="str">
        <f>TEXT(Table1[[#This Row],[div/86400]],"yyyy/mm/dd")</f>
        <v>1942/06/13</v>
      </c>
      <c r="N2102" s="5">
        <f>Table1[[#This Row],[change to date]]+DATE(1970,1,1)</f>
        <v>41074</v>
      </c>
      <c r="O2102" t="b">
        <v>0</v>
      </c>
      <c r="P2102">
        <v>27</v>
      </c>
      <c r="Q2102" t="b">
        <v>1</v>
      </c>
      <c r="R2102" t="s">
        <v>8277</v>
      </c>
    </row>
    <row r="2103" spans="1:18" ht="43.2" x14ac:dyDescent="0.55000000000000004">
      <c r="A2103">
        <v>2101</v>
      </c>
      <c r="B2103" s="3" t="s">
        <v>2102</v>
      </c>
      <c r="C2103" s="3" t="s">
        <v>6211</v>
      </c>
      <c r="D2103" s="10">
        <v>2000</v>
      </c>
      <c r="E2103" s="12">
        <v>2265</v>
      </c>
      <c r="F2103" s="14">
        <f>Table1[[#This Row],[pledged]]/Table1[[#This Row],[goal]]*100</f>
        <v>113.25</v>
      </c>
      <c r="G2103" t="s">
        <v>8218</v>
      </c>
      <c r="H2103" t="s">
        <v>8223</v>
      </c>
      <c r="I2103" t="s">
        <v>8245</v>
      </c>
      <c r="J2103">
        <v>1329104114</v>
      </c>
      <c r="K2103">
        <v>1323920114</v>
      </c>
      <c r="L2103">
        <f>Table1[[#This Row],[launched_at]]/86400</f>
        <v>15323.149467592593</v>
      </c>
      <c r="M2103" s="5" t="str">
        <f>TEXT(Table1[[#This Row],[div/86400]],"yyyy/mm/dd")</f>
        <v>1941/12/13</v>
      </c>
      <c r="N2103" s="5">
        <f>Table1[[#This Row],[change to date]]+DATE(1970,1,1)</f>
        <v>40892</v>
      </c>
      <c r="O2103" t="b">
        <v>0</v>
      </c>
      <c r="P2103">
        <v>44</v>
      </c>
      <c r="Q2103" t="b">
        <v>1</v>
      </c>
      <c r="R2103" t="s">
        <v>8277</v>
      </c>
    </row>
    <row r="2104" spans="1:18" ht="43.2" x14ac:dyDescent="0.55000000000000004">
      <c r="A2104">
        <v>2102</v>
      </c>
      <c r="B2104" s="3" t="s">
        <v>2103</v>
      </c>
      <c r="C2104" s="3" t="s">
        <v>6212</v>
      </c>
      <c r="D2104" s="10">
        <v>1000</v>
      </c>
      <c r="E2104" s="12">
        <v>1360</v>
      </c>
      <c r="F2104" s="14">
        <f>Table1[[#This Row],[pledged]]/Table1[[#This Row],[goal]]*100</f>
        <v>136</v>
      </c>
      <c r="G2104" t="s">
        <v>8218</v>
      </c>
      <c r="H2104" t="s">
        <v>8223</v>
      </c>
      <c r="I2104" t="s">
        <v>8245</v>
      </c>
      <c r="J2104">
        <v>1304628648</v>
      </c>
      <c r="K2104">
        <v>1302036648</v>
      </c>
      <c r="L2104">
        <f>Table1[[#This Row],[launched_at]]/86400</f>
        <v>15069.868611111111</v>
      </c>
      <c r="M2104" s="5" t="str">
        <f>TEXT(Table1[[#This Row],[div/86400]],"yyyy/mm/dd")</f>
        <v>1941/04/03</v>
      </c>
      <c r="N2104" s="5">
        <f>Table1[[#This Row],[change to date]]+DATE(1970,1,1)</f>
        <v>40638</v>
      </c>
      <c r="O2104" t="b">
        <v>0</v>
      </c>
      <c r="P2104">
        <v>38</v>
      </c>
      <c r="Q2104" t="b">
        <v>1</v>
      </c>
      <c r="R2104" t="s">
        <v>8277</v>
      </c>
    </row>
    <row r="2105" spans="1:18" ht="28.8" x14ac:dyDescent="0.55000000000000004">
      <c r="A2105">
        <v>2103</v>
      </c>
      <c r="B2105" s="3" t="s">
        <v>2104</v>
      </c>
      <c r="C2105" s="3" t="s">
        <v>6213</v>
      </c>
      <c r="D2105" s="10">
        <v>7777</v>
      </c>
      <c r="E2105" s="12">
        <v>11364</v>
      </c>
      <c r="F2105" s="14">
        <f>Table1[[#This Row],[pledged]]/Table1[[#This Row],[goal]]*100</f>
        <v>146.12318374694613</v>
      </c>
      <c r="G2105" t="s">
        <v>8218</v>
      </c>
      <c r="H2105" t="s">
        <v>8223</v>
      </c>
      <c r="I2105" t="s">
        <v>8245</v>
      </c>
      <c r="J2105">
        <v>1352488027</v>
      </c>
      <c r="K2105">
        <v>1349892427</v>
      </c>
      <c r="L2105">
        <f>Table1[[#This Row],[launched_at]]/86400</f>
        <v>15623.75494212963</v>
      </c>
      <c r="M2105" s="5" t="str">
        <f>TEXT(Table1[[#This Row],[div/86400]],"yyyy/mm/dd")</f>
        <v>1942/10/09</v>
      </c>
      <c r="N2105" s="5">
        <f>Table1[[#This Row],[change to date]]+DATE(1970,1,1)</f>
        <v>41192</v>
      </c>
      <c r="O2105" t="b">
        <v>0</v>
      </c>
      <c r="P2105">
        <v>115</v>
      </c>
      <c r="Q2105" t="b">
        <v>1</v>
      </c>
      <c r="R2105" t="s">
        <v>8277</v>
      </c>
    </row>
    <row r="2106" spans="1:18" ht="43.2" x14ac:dyDescent="0.55000000000000004">
      <c r="A2106">
        <v>2104</v>
      </c>
      <c r="B2106" s="3" t="s">
        <v>2105</v>
      </c>
      <c r="C2106" s="3" t="s">
        <v>6214</v>
      </c>
      <c r="D2106" s="10">
        <v>800</v>
      </c>
      <c r="E2106" s="12">
        <v>1036</v>
      </c>
      <c r="F2106" s="14">
        <f>Table1[[#This Row],[pledged]]/Table1[[#This Row],[goal]]*100</f>
        <v>129.5</v>
      </c>
      <c r="G2106" t="s">
        <v>8218</v>
      </c>
      <c r="H2106" t="s">
        <v>8223</v>
      </c>
      <c r="I2106" t="s">
        <v>8245</v>
      </c>
      <c r="J2106">
        <v>1369958400</v>
      </c>
      <c r="K2106">
        <v>1367286434</v>
      </c>
      <c r="L2106">
        <f>Table1[[#This Row],[launched_at]]/86400</f>
        <v>15825.074467592593</v>
      </c>
      <c r="M2106" s="5" t="str">
        <f>TEXT(Table1[[#This Row],[div/86400]],"yyyy/mm/dd")</f>
        <v>1943/04/29</v>
      </c>
      <c r="N2106" s="5">
        <f>Table1[[#This Row],[change to date]]+DATE(1970,1,1)</f>
        <v>41394</v>
      </c>
      <c r="O2106" t="b">
        <v>0</v>
      </c>
      <c r="P2106">
        <v>37</v>
      </c>
      <c r="Q2106" t="b">
        <v>1</v>
      </c>
      <c r="R2106" t="s">
        <v>8277</v>
      </c>
    </row>
    <row r="2107" spans="1:18" ht="28.8" x14ac:dyDescent="0.55000000000000004">
      <c r="A2107">
        <v>2105</v>
      </c>
      <c r="B2107" s="3" t="s">
        <v>2106</v>
      </c>
      <c r="C2107" s="3" t="s">
        <v>6215</v>
      </c>
      <c r="D2107" s="10">
        <v>2000</v>
      </c>
      <c r="E2107" s="12">
        <v>5080</v>
      </c>
      <c r="F2107" s="14">
        <f>Table1[[#This Row],[pledged]]/Table1[[#This Row],[goal]]*100</f>
        <v>254</v>
      </c>
      <c r="G2107" t="s">
        <v>8218</v>
      </c>
      <c r="H2107" t="s">
        <v>8223</v>
      </c>
      <c r="I2107" t="s">
        <v>8245</v>
      </c>
      <c r="J2107">
        <v>1416542400</v>
      </c>
      <c r="K2107">
        <v>1415472953</v>
      </c>
      <c r="L2107">
        <f>Table1[[#This Row],[launched_at]]/86400</f>
        <v>16382.788807870371</v>
      </c>
      <c r="M2107" s="5" t="str">
        <f>TEXT(Table1[[#This Row],[div/86400]],"yyyy/mm/dd")</f>
        <v>1944/11/06</v>
      </c>
      <c r="N2107" s="5">
        <f>Table1[[#This Row],[change to date]]+DATE(1970,1,1)</f>
        <v>41951</v>
      </c>
      <c r="O2107" t="b">
        <v>0</v>
      </c>
      <c r="P2107">
        <v>99</v>
      </c>
      <c r="Q2107" t="b">
        <v>1</v>
      </c>
      <c r="R2107" t="s">
        <v>8277</v>
      </c>
    </row>
    <row r="2108" spans="1:18" ht="43.2" x14ac:dyDescent="0.55000000000000004">
      <c r="A2108">
        <v>2106</v>
      </c>
      <c r="B2108" s="3" t="s">
        <v>2107</v>
      </c>
      <c r="C2108" s="3" t="s">
        <v>6216</v>
      </c>
      <c r="D2108" s="10">
        <v>2200</v>
      </c>
      <c r="E2108" s="12">
        <v>2355</v>
      </c>
      <c r="F2108" s="14">
        <f>Table1[[#This Row],[pledged]]/Table1[[#This Row],[goal]]*100</f>
        <v>107.04545454545456</v>
      </c>
      <c r="G2108" t="s">
        <v>8218</v>
      </c>
      <c r="H2108" t="s">
        <v>8223</v>
      </c>
      <c r="I2108" t="s">
        <v>8245</v>
      </c>
      <c r="J2108">
        <v>1359176974</v>
      </c>
      <c r="K2108">
        <v>1356584974</v>
      </c>
      <c r="L2108">
        <f>Table1[[#This Row],[launched_at]]/86400</f>
        <v>15701.214976851852</v>
      </c>
      <c r="M2108" s="5" t="str">
        <f>TEXT(Table1[[#This Row],[div/86400]],"yyyy/mm/dd")</f>
        <v>1942/12/26</v>
      </c>
      <c r="N2108" s="5">
        <f>Table1[[#This Row],[change to date]]+DATE(1970,1,1)</f>
        <v>41270</v>
      </c>
      <c r="O2108" t="b">
        <v>0</v>
      </c>
      <c r="P2108">
        <v>44</v>
      </c>
      <c r="Q2108" t="b">
        <v>1</v>
      </c>
      <c r="R2108" t="s">
        <v>8277</v>
      </c>
    </row>
    <row r="2109" spans="1:18" ht="43.2" x14ac:dyDescent="0.55000000000000004">
      <c r="A2109">
        <v>2107</v>
      </c>
      <c r="B2109" s="3" t="s">
        <v>2108</v>
      </c>
      <c r="C2109" s="3" t="s">
        <v>6217</v>
      </c>
      <c r="D2109" s="10">
        <v>2000</v>
      </c>
      <c r="E2109" s="12">
        <v>2154.66</v>
      </c>
      <c r="F2109" s="14">
        <f>Table1[[#This Row],[pledged]]/Table1[[#This Row],[goal]]*100</f>
        <v>107.73299999999999</v>
      </c>
      <c r="G2109" t="s">
        <v>8218</v>
      </c>
      <c r="H2109" t="s">
        <v>8223</v>
      </c>
      <c r="I2109" t="s">
        <v>8245</v>
      </c>
      <c r="J2109">
        <v>1415815393</v>
      </c>
      <c r="K2109">
        <v>1413997393</v>
      </c>
      <c r="L2109">
        <f>Table1[[#This Row],[launched_at]]/86400</f>
        <v>16365.71056712963</v>
      </c>
      <c r="M2109" s="5" t="str">
        <f>TEXT(Table1[[#This Row],[div/86400]],"yyyy/mm/dd")</f>
        <v>1944/10/20</v>
      </c>
      <c r="N2109" s="5">
        <f>Table1[[#This Row],[change to date]]+DATE(1970,1,1)</f>
        <v>41934</v>
      </c>
      <c r="O2109" t="b">
        <v>0</v>
      </c>
      <c r="P2109">
        <v>58</v>
      </c>
      <c r="Q2109" t="b">
        <v>1</v>
      </c>
      <c r="R2109" t="s">
        <v>8277</v>
      </c>
    </row>
    <row r="2110" spans="1:18" ht="43.2" x14ac:dyDescent="0.55000000000000004">
      <c r="A2110">
        <v>2108</v>
      </c>
      <c r="B2110" s="3" t="s">
        <v>2109</v>
      </c>
      <c r="C2110" s="3" t="s">
        <v>6218</v>
      </c>
      <c r="D2110" s="10">
        <v>16000</v>
      </c>
      <c r="E2110" s="12">
        <v>17170</v>
      </c>
      <c r="F2110" s="14">
        <f>Table1[[#This Row],[pledged]]/Table1[[#This Row],[goal]]*100</f>
        <v>107.31250000000001</v>
      </c>
      <c r="G2110" t="s">
        <v>8218</v>
      </c>
      <c r="H2110" t="s">
        <v>8223</v>
      </c>
      <c r="I2110" t="s">
        <v>8245</v>
      </c>
      <c r="J2110">
        <v>1347249300</v>
      </c>
      <c r="K2110">
        <v>1344917580</v>
      </c>
      <c r="L2110">
        <f>Table1[[#This Row],[launched_at]]/86400</f>
        <v>15566.175694444444</v>
      </c>
      <c r="M2110" s="5" t="str">
        <f>TEXT(Table1[[#This Row],[div/86400]],"yyyy/mm/dd")</f>
        <v>1942/08/13</v>
      </c>
      <c r="N2110" s="5">
        <f>Table1[[#This Row],[change to date]]+DATE(1970,1,1)</f>
        <v>41135</v>
      </c>
      <c r="O2110" t="b">
        <v>0</v>
      </c>
      <c r="P2110">
        <v>191</v>
      </c>
      <c r="Q2110" t="b">
        <v>1</v>
      </c>
      <c r="R2110" t="s">
        <v>8277</v>
      </c>
    </row>
    <row r="2111" spans="1:18" ht="28.8" x14ac:dyDescent="0.55000000000000004">
      <c r="A2111">
        <v>2109</v>
      </c>
      <c r="B2111" s="3" t="s">
        <v>2110</v>
      </c>
      <c r="C2111" s="3" t="s">
        <v>6219</v>
      </c>
      <c r="D2111" s="10">
        <v>4000</v>
      </c>
      <c r="E2111" s="12">
        <v>4261</v>
      </c>
      <c r="F2111" s="14">
        <f>Table1[[#This Row],[pledged]]/Table1[[#This Row],[goal]]*100</f>
        <v>106.52500000000001</v>
      </c>
      <c r="G2111" t="s">
        <v>8218</v>
      </c>
      <c r="H2111" t="s">
        <v>8223</v>
      </c>
      <c r="I2111" t="s">
        <v>8245</v>
      </c>
      <c r="J2111">
        <v>1436115617</v>
      </c>
      <c r="K2111">
        <v>1433523617</v>
      </c>
      <c r="L2111">
        <f>Table1[[#This Row],[launched_at]]/86400</f>
        <v>16591.708530092594</v>
      </c>
      <c r="M2111" s="5" t="str">
        <f>TEXT(Table1[[#This Row],[div/86400]],"yyyy/mm/dd")</f>
        <v>1945/06/03</v>
      </c>
      <c r="N2111" s="5">
        <f>Table1[[#This Row],[change to date]]+DATE(1970,1,1)</f>
        <v>42160</v>
      </c>
      <c r="O2111" t="b">
        <v>0</v>
      </c>
      <c r="P2111">
        <v>40</v>
      </c>
      <c r="Q2111" t="b">
        <v>1</v>
      </c>
      <c r="R2111" t="s">
        <v>8277</v>
      </c>
    </row>
    <row r="2112" spans="1:18" ht="28.8" x14ac:dyDescent="0.55000000000000004">
      <c r="A2112">
        <v>2110</v>
      </c>
      <c r="B2112" s="3" t="s">
        <v>2111</v>
      </c>
      <c r="C2112" s="3" t="s">
        <v>6220</v>
      </c>
      <c r="D2112" s="10">
        <v>2000</v>
      </c>
      <c r="E2112" s="12">
        <v>2007</v>
      </c>
      <c r="F2112" s="14">
        <f>Table1[[#This Row],[pledged]]/Table1[[#This Row],[goal]]*100</f>
        <v>100.35000000000001</v>
      </c>
      <c r="G2112" t="s">
        <v>8218</v>
      </c>
      <c r="H2112" t="s">
        <v>8223</v>
      </c>
      <c r="I2112" t="s">
        <v>8245</v>
      </c>
      <c r="J2112">
        <v>1401253140</v>
      </c>
      <c r="K2112">
        <v>1398873969</v>
      </c>
      <c r="L2112">
        <f>Table1[[#This Row],[launched_at]]/86400</f>
        <v>16190.670937499999</v>
      </c>
      <c r="M2112" s="5" t="str">
        <f>TEXT(Table1[[#This Row],[div/86400]],"yyyy/mm/dd")</f>
        <v>1944/04/28</v>
      </c>
      <c r="N2112" s="5">
        <f>Table1[[#This Row],[change to date]]+DATE(1970,1,1)</f>
        <v>41759</v>
      </c>
      <c r="O2112" t="b">
        <v>0</v>
      </c>
      <c r="P2112">
        <v>38</v>
      </c>
      <c r="Q2112" t="b">
        <v>1</v>
      </c>
      <c r="R2112" t="s">
        <v>8277</v>
      </c>
    </row>
    <row r="2113" spans="1:18" ht="43.2" x14ac:dyDescent="0.55000000000000004">
      <c r="A2113">
        <v>2111</v>
      </c>
      <c r="B2113" s="3" t="s">
        <v>2112</v>
      </c>
      <c r="C2113" s="3" t="s">
        <v>6221</v>
      </c>
      <c r="D2113" s="10">
        <v>2000</v>
      </c>
      <c r="E2113" s="12">
        <v>2130</v>
      </c>
      <c r="F2113" s="14">
        <f>Table1[[#This Row],[pledged]]/Table1[[#This Row],[goal]]*100</f>
        <v>106.5</v>
      </c>
      <c r="G2113" t="s">
        <v>8218</v>
      </c>
      <c r="H2113" t="s">
        <v>8223</v>
      </c>
      <c r="I2113" t="s">
        <v>8245</v>
      </c>
      <c r="J2113">
        <v>1313370000</v>
      </c>
      <c r="K2113">
        <v>1307594625</v>
      </c>
      <c r="L2113">
        <f>Table1[[#This Row],[launched_at]]/86400</f>
        <v>15134.197048611111</v>
      </c>
      <c r="M2113" s="5" t="str">
        <f>TEXT(Table1[[#This Row],[div/86400]],"yyyy/mm/dd")</f>
        <v>1941/06/07</v>
      </c>
      <c r="N2113" s="5">
        <f>Table1[[#This Row],[change to date]]+DATE(1970,1,1)</f>
        <v>40703</v>
      </c>
      <c r="O2113" t="b">
        <v>0</v>
      </c>
      <c r="P2113">
        <v>39</v>
      </c>
      <c r="Q2113" t="b">
        <v>1</v>
      </c>
      <c r="R2113" t="s">
        <v>8277</v>
      </c>
    </row>
    <row r="2114" spans="1:18" ht="43.2" x14ac:dyDescent="0.55000000000000004">
      <c r="A2114">
        <v>2112</v>
      </c>
      <c r="B2114" s="3" t="s">
        <v>2113</v>
      </c>
      <c r="C2114" s="3" t="s">
        <v>6222</v>
      </c>
      <c r="D2114" s="10">
        <v>300</v>
      </c>
      <c r="E2114" s="12">
        <v>300</v>
      </c>
      <c r="F2114" s="14">
        <f>Table1[[#This Row],[pledged]]/Table1[[#This Row],[goal]]*100</f>
        <v>100</v>
      </c>
      <c r="G2114" t="s">
        <v>8218</v>
      </c>
      <c r="H2114" t="s">
        <v>8223</v>
      </c>
      <c r="I2114" t="s">
        <v>8245</v>
      </c>
      <c r="J2114">
        <v>1366064193</v>
      </c>
      <c r="K2114">
        <v>1364854593</v>
      </c>
      <c r="L2114">
        <f>Table1[[#This Row],[launched_at]]/86400</f>
        <v>15796.928159722222</v>
      </c>
      <c r="M2114" s="5" t="str">
        <f>TEXT(Table1[[#This Row],[div/86400]],"yyyy/mm/dd")</f>
        <v>1943/03/31</v>
      </c>
      <c r="N2114" s="5">
        <f>Table1[[#This Row],[change to date]]+DATE(1970,1,1)</f>
        <v>41365</v>
      </c>
      <c r="O2114" t="b">
        <v>0</v>
      </c>
      <c r="P2114">
        <v>11</v>
      </c>
      <c r="Q2114" t="b">
        <v>1</v>
      </c>
      <c r="R2114" t="s">
        <v>8277</v>
      </c>
    </row>
    <row r="2115" spans="1:18" x14ac:dyDescent="0.55000000000000004">
      <c r="A2115">
        <v>2113</v>
      </c>
      <c r="B2115" s="3" t="s">
        <v>2114</v>
      </c>
      <c r="C2115" s="3" t="s">
        <v>6223</v>
      </c>
      <c r="D2115" s="10">
        <v>7000</v>
      </c>
      <c r="E2115" s="12">
        <v>7340</v>
      </c>
      <c r="F2115" s="14">
        <f>Table1[[#This Row],[pledged]]/Table1[[#This Row],[goal]]*100</f>
        <v>104.85714285714285</v>
      </c>
      <c r="G2115" t="s">
        <v>8218</v>
      </c>
      <c r="H2115" t="s">
        <v>8223</v>
      </c>
      <c r="I2115" t="s">
        <v>8245</v>
      </c>
      <c r="J2115">
        <v>1411505176</v>
      </c>
      <c r="K2115">
        <v>1408481176</v>
      </c>
      <c r="L2115">
        <f>Table1[[#This Row],[launched_at]]/86400</f>
        <v>16301.865462962964</v>
      </c>
      <c r="M2115" s="5" t="str">
        <f>TEXT(Table1[[#This Row],[div/86400]],"yyyy/mm/dd")</f>
        <v>1944/08/17</v>
      </c>
      <c r="N2115" s="5">
        <f>Table1[[#This Row],[change to date]]+DATE(1970,1,1)</f>
        <v>41870</v>
      </c>
      <c r="O2115" t="b">
        <v>0</v>
      </c>
      <c r="P2115">
        <v>107</v>
      </c>
      <c r="Q2115" t="b">
        <v>1</v>
      </c>
      <c r="R2115" t="s">
        <v>8277</v>
      </c>
    </row>
    <row r="2116" spans="1:18" ht="43.2" x14ac:dyDescent="0.55000000000000004">
      <c r="A2116">
        <v>2114</v>
      </c>
      <c r="B2116" s="3" t="s">
        <v>2115</v>
      </c>
      <c r="C2116" s="3" t="s">
        <v>6224</v>
      </c>
      <c r="D2116" s="10">
        <v>5000</v>
      </c>
      <c r="E2116" s="12">
        <v>5235</v>
      </c>
      <c r="F2116" s="14">
        <f>Table1[[#This Row],[pledged]]/Table1[[#This Row],[goal]]*100</f>
        <v>104.69999999999999</v>
      </c>
      <c r="G2116" t="s">
        <v>8218</v>
      </c>
      <c r="H2116" t="s">
        <v>8223</v>
      </c>
      <c r="I2116" t="s">
        <v>8245</v>
      </c>
      <c r="J2116">
        <v>1291870740</v>
      </c>
      <c r="K2116">
        <v>1286480070</v>
      </c>
      <c r="L2116">
        <f>Table1[[#This Row],[launched_at]]/86400</f>
        <v>14889.815624999999</v>
      </c>
      <c r="M2116" s="5" t="str">
        <f>TEXT(Table1[[#This Row],[div/86400]],"yyyy/mm/dd")</f>
        <v>1940/10/05</v>
      </c>
      <c r="N2116" s="5">
        <f>Table1[[#This Row],[change to date]]+DATE(1970,1,1)</f>
        <v>40458</v>
      </c>
      <c r="O2116" t="b">
        <v>0</v>
      </c>
      <c r="P2116">
        <v>147</v>
      </c>
      <c r="Q2116" t="b">
        <v>1</v>
      </c>
      <c r="R2116" t="s">
        <v>8277</v>
      </c>
    </row>
    <row r="2117" spans="1:18" ht="43.2" x14ac:dyDescent="0.55000000000000004">
      <c r="A2117">
        <v>2115</v>
      </c>
      <c r="B2117" s="3" t="s">
        <v>2116</v>
      </c>
      <c r="C2117" s="3" t="s">
        <v>6225</v>
      </c>
      <c r="D2117" s="10">
        <v>1500</v>
      </c>
      <c r="E2117" s="12">
        <v>3385</v>
      </c>
      <c r="F2117" s="14">
        <f>Table1[[#This Row],[pledged]]/Table1[[#This Row],[goal]]*100</f>
        <v>225.66666666666669</v>
      </c>
      <c r="G2117" t="s">
        <v>8218</v>
      </c>
      <c r="H2117" t="s">
        <v>8223</v>
      </c>
      <c r="I2117" t="s">
        <v>8245</v>
      </c>
      <c r="J2117">
        <v>1298167001</v>
      </c>
      <c r="K2117">
        <v>1295575001</v>
      </c>
      <c r="L2117">
        <f>Table1[[#This Row],[launched_at]]/86400</f>
        <v>14995.081030092593</v>
      </c>
      <c r="M2117" s="5" t="str">
        <f>TEXT(Table1[[#This Row],[div/86400]],"yyyy/mm/dd")</f>
        <v>1941/01/19</v>
      </c>
      <c r="N2117" s="5">
        <f>Table1[[#This Row],[change to date]]+DATE(1970,1,1)</f>
        <v>40564</v>
      </c>
      <c r="O2117" t="b">
        <v>0</v>
      </c>
      <c r="P2117">
        <v>36</v>
      </c>
      <c r="Q2117" t="b">
        <v>1</v>
      </c>
      <c r="R2117" t="s">
        <v>8277</v>
      </c>
    </row>
    <row r="2118" spans="1:18" ht="43.2" x14ac:dyDescent="0.55000000000000004">
      <c r="A2118">
        <v>2116</v>
      </c>
      <c r="B2118" s="3" t="s">
        <v>2117</v>
      </c>
      <c r="C2118" s="3" t="s">
        <v>6226</v>
      </c>
      <c r="D2118" s="10">
        <v>48000</v>
      </c>
      <c r="E2118" s="12">
        <v>48434</v>
      </c>
      <c r="F2118" s="14">
        <f>Table1[[#This Row],[pledged]]/Table1[[#This Row],[goal]]*100</f>
        <v>100.90416666666667</v>
      </c>
      <c r="G2118" t="s">
        <v>8218</v>
      </c>
      <c r="H2118" t="s">
        <v>8223</v>
      </c>
      <c r="I2118" t="s">
        <v>8245</v>
      </c>
      <c r="J2118">
        <v>1349203203</v>
      </c>
      <c r="K2118">
        <v>1345056003</v>
      </c>
      <c r="L2118">
        <f>Table1[[#This Row],[launched_at]]/86400</f>
        <v>15567.7778125</v>
      </c>
      <c r="M2118" s="5" t="str">
        <f>TEXT(Table1[[#This Row],[div/86400]],"yyyy/mm/dd")</f>
        <v>1942/08/14</v>
      </c>
      <c r="N2118" s="5">
        <f>Table1[[#This Row],[change to date]]+DATE(1970,1,1)</f>
        <v>41136</v>
      </c>
      <c r="O2118" t="b">
        <v>0</v>
      </c>
      <c r="P2118">
        <v>92</v>
      </c>
      <c r="Q2118" t="b">
        <v>1</v>
      </c>
      <c r="R2118" t="s">
        <v>8277</v>
      </c>
    </row>
    <row r="2119" spans="1:18" ht="43.2" x14ac:dyDescent="0.55000000000000004">
      <c r="A2119">
        <v>2117</v>
      </c>
      <c r="B2119" s="3" t="s">
        <v>2118</v>
      </c>
      <c r="C2119" s="3" t="s">
        <v>6227</v>
      </c>
      <c r="D2119" s="10">
        <v>1200</v>
      </c>
      <c r="E2119" s="12">
        <v>1773</v>
      </c>
      <c r="F2119" s="14">
        <f>Table1[[#This Row],[pledged]]/Table1[[#This Row],[goal]]*100</f>
        <v>147.75</v>
      </c>
      <c r="G2119" t="s">
        <v>8218</v>
      </c>
      <c r="H2119" t="s">
        <v>8223</v>
      </c>
      <c r="I2119" t="s">
        <v>8245</v>
      </c>
      <c r="J2119">
        <v>1445921940</v>
      </c>
      <c r="K2119">
        <v>1444699549</v>
      </c>
      <c r="L2119">
        <f>Table1[[#This Row],[launched_at]]/86400</f>
        <v>16721.059594907409</v>
      </c>
      <c r="M2119" s="5" t="str">
        <f>TEXT(Table1[[#This Row],[div/86400]],"yyyy/mm/dd")</f>
        <v>1945/10/11</v>
      </c>
      <c r="N2119" s="5">
        <f>Table1[[#This Row],[change to date]]+DATE(1970,1,1)</f>
        <v>42290</v>
      </c>
      <c r="O2119" t="b">
        <v>0</v>
      </c>
      <c r="P2119">
        <v>35</v>
      </c>
      <c r="Q2119" t="b">
        <v>1</v>
      </c>
      <c r="R2119" t="s">
        <v>8277</v>
      </c>
    </row>
    <row r="2120" spans="1:18" ht="28.8" x14ac:dyDescent="0.55000000000000004">
      <c r="A2120">
        <v>2118</v>
      </c>
      <c r="B2120" s="3" t="s">
        <v>2119</v>
      </c>
      <c r="C2120" s="3" t="s">
        <v>6228</v>
      </c>
      <c r="D2120" s="10">
        <v>1000</v>
      </c>
      <c r="E2120" s="12">
        <v>1346.11</v>
      </c>
      <c r="F2120" s="14">
        <f>Table1[[#This Row],[pledged]]/Table1[[#This Row],[goal]]*100</f>
        <v>134.61099999999999</v>
      </c>
      <c r="G2120" t="s">
        <v>8218</v>
      </c>
      <c r="H2120" t="s">
        <v>8223</v>
      </c>
      <c r="I2120" t="s">
        <v>8245</v>
      </c>
      <c r="J2120">
        <v>1311538136</v>
      </c>
      <c r="K2120">
        <v>1308946136</v>
      </c>
      <c r="L2120">
        <f>Table1[[#This Row],[launched_at]]/86400</f>
        <v>15149.839537037036</v>
      </c>
      <c r="M2120" s="5" t="str">
        <f>TEXT(Table1[[#This Row],[div/86400]],"yyyy/mm/dd")</f>
        <v>1941/06/22</v>
      </c>
      <c r="N2120" s="5">
        <f>Table1[[#This Row],[change to date]]+DATE(1970,1,1)</f>
        <v>40718</v>
      </c>
      <c r="O2120" t="b">
        <v>0</v>
      </c>
      <c r="P2120">
        <v>17</v>
      </c>
      <c r="Q2120" t="b">
        <v>1</v>
      </c>
      <c r="R2120" t="s">
        <v>8277</v>
      </c>
    </row>
    <row r="2121" spans="1:18" ht="28.8" x14ac:dyDescent="0.55000000000000004">
      <c r="A2121">
        <v>2119</v>
      </c>
      <c r="B2121" s="3" t="s">
        <v>2120</v>
      </c>
      <c r="C2121" s="3" t="s">
        <v>6229</v>
      </c>
      <c r="D2121" s="10">
        <v>2000</v>
      </c>
      <c r="E2121" s="12">
        <v>2015</v>
      </c>
      <c r="F2121" s="14">
        <f>Table1[[#This Row],[pledged]]/Table1[[#This Row],[goal]]*100</f>
        <v>100.75</v>
      </c>
      <c r="G2121" t="s">
        <v>8218</v>
      </c>
      <c r="H2121" t="s">
        <v>8223</v>
      </c>
      <c r="I2121" t="s">
        <v>8245</v>
      </c>
      <c r="J2121">
        <v>1345086445</v>
      </c>
      <c r="K2121">
        <v>1342494445</v>
      </c>
      <c r="L2121">
        <f>Table1[[#This Row],[launched_at]]/86400</f>
        <v>15538.130150462963</v>
      </c>
      <c r="M2121" s="5" t="str">
        <f>TEXT(Table1[[#This Row],[div/86400]],"yyyy/mm/dd")</f>
        <v>1942/07/16</v>
      </c>
      <c r="N2121" s="5">
        <f>Table1[[#This Row],[change to date]]+DATE(1970,1,1)</f>
        <v>41107</v>
      </c>
      <c r="O2121" t="b">
        <v>0</v>
      </c>
      <c r="P2121">
        <v>22</v>
      </c>
      <c r="Q2121" t="b">
        <v>1</v>
      </c>
      <c r="R2121" t="s">
        <v>8277</v>
      </c>
    </row>
    <row r="2122" spans="1:18" ht="43.2" x14ac:dyDescent="0.55000000000000004">
      <c r="A2122">
        <v>2120</v>
      </c>
      <c r="B2122" s="3" t="s">
        <v>2121</v>
      </c>
      <c r="C2122" s="3" t="s">
        <v>6230</v>
      </c>
      <c r="D2122" s="10">
        <v>8000</v>
      </c>
      <c r="E2122" s="12">
        <v>8070.43</v>
      </c>
      <c r="F2122" s="14">
        <f>Table1[[#This Row],[pledged]]/Table1[[#This Row],[goal]]*100</f>
        <v>100.880375</v>
      </c>
      <c r="G2122" t="s">
        <v>8218</v>
      </c>
      <c r="H2122" t="s">
        <v>8223</v>
      </c>
      <c r="I2122" t="s">
        <v>8245</v>
      </c>
      <c r="J2122">
        <v>1388617736</v>
      </c>
      <c r="K2122">
        <v>1384384136</v>
      </c>
      <c r="L2122">
        <f>Table1[[#This Row],[launched_at]]/86400</f>
        <v>16022.964537037036</v>
      </c>
      <c r="M2122" s="5" t="str">
        <f>TEXT(Table1[[#This Row],[div/86400]],"yyyy/mm/dd")</f>
        <v>1943/11/12</v>
      </c>
      <c r="N2122" s="5">
        <f>Table1[[#This Row],[change to date]]+DATE(1970,1,1)</f>
        <v>41591</v>
      </c>
      <c r="O2122" t="b">
        <v>0</v>
      </c>
      <c r="P2122">
        <v>69</v>
      </c>
      <c r="Q2122" t="b">
        <v>1</v>
      </c>
      <c r="R2122" t="s">
        <v>8277</v>
      </c>
    </row>
    <row r="2123" spans="1:18" ht="28.8" x14ac:dyDescent="0.55000000000000004">
      <c r="A2123">
        <v>2121</v>
      </c>
      <c r="B2123" s="3" t="s">
        <v>2122</v>
      </c>
      <c r="C2123" s="3" t="s">
        <v>6231</v>
      </c>
      <c r="D2123" s="10">
        <v>50000</v>
      </c>
      <c r="E2123" s="12">
        <v>284</v>
      </c>
      <c r="F2123" s="14">
        <f>Table1[[#This Row],[pledged]]/Table1[[#This Row],[goal]]*100</f>
        <v>0.56800000000000006</v>
      </c>
      <c r="G2123" t="s">
        <v>8220</v>
      </c>
      <c r="H2123" t="s">
        <v>8239</v>
      </c>
      <c r="I2123" t="s">
        <v>8256</v>
      </c>
      <c r="J2123">
        <v>1484156948</v>
      </c>
      <c r="K2123">
        <v>1481564948</v>
      </c>
      <c r="L2123">
        <f>Table1[[#This Row],[launched_at]]/86400</f>
        <v>17147.742453703704</v>
      </c>
      <c r="M2123" s="5" t="str">
        <f>TEXT(Table1[[#This Row],[div/86400]],"yyyy/mm/dd")</f>
        <v>1946/12/11</v>
      </c>
      <c r="N2123" s="5">
        <f>Table1[[#This Row],[change to date]]+DATE(1970,1,1)</f>
        <v>42716</v>
      </c>
      <c r="O2123" t="b">
        <v>0</v>
      </c>
      <c r="P2123">
        <v>10</v>
      </c>
      <c r="Q2123" t="b">
        <v>0</v>
      </c>
      <c r="R2123" t="s">
        <v>8280</v>
      </c>
    </row>
    <row r="2124" spans="1:18" ht="28.8" x14ac:dyDescent="0.55000000000000004">
      <c r="A2124">
        <v>2122</v>
      </c>
      <c r="B2124" s="3" t="s">
        <v>2123</v>
      </c>
      <c r="C2124" s="3" t="s">
        <v>6232</v>
      </c>
      <c r="D2124" s="10">
        <v>80000</v>
      </c>
      <c r="E2124" s="12">
        <v>310</v>
      </c>
      <c r="F2124" s="14">
        <f>Table1[[#This Row],[pledged]]/Table1[[#This Row],[goal]]*100</f>
        <v>0.38750000000000001</v>
      </c>
      <c r="G2124" t="s">
        <v>8220</v>
      </c>
      <c r="H2124" t="s">
        <v>8237</v>
      </c>
      <c r="I2124" t="s">
        <v>8255</v>
      </c>
      <c r="J2124">
        <v>1483773169</v>
      </c>
      <c r="K2124">
        <v>1481181169</v>
      </c>
      <c r="L2124">
        <f>Table1[[#This Row],[launched_at]]/86400</f>
        <v>17143.300567129631</v>
      </c>
      <c r="M2124" s="5" t="str">
        <f>TEXT(Table1[[#This Row],[div/86400]],"yyyy/mm/dd")</f>
        <v>1946/12/07</v>
      </c>
      <c r="N2124" s="5">
        <f>Table1[[#This Row],[change to date]]+DATE(1970,1,1)</f>
        <v>42712</v>
      </c>
      <c r="O2124" t="b">
        <v>0</v>
      </c>
      <c r="P2124">
        <v>3</v>
      </c>
      <c r="Q2124" t="b">
        <v>0</v>
      </c>
      <c r="R2124" t="s">
        <v>8280</v>
      </c>
    </row>
    <row r="2125" spans="1:18" ht="57.6" x14ac:dyDescent="0.55000000000000004">
      <c r="A2125">
        <v>2123</v>
      </c>
      <c r="B2125" s="3" t="s">
        <v>2124</v>
      </c>
      <c r="C2125" s="3" t="s">
        <v>6233</v>
      </c>
      <c r="D2125" s="10">
        <v>500</v>
      </c>
      <c r="E2125" s="12">
        <v>50</v>
      </c>
      <c r="F2125" s="14">
        <f>Table1[[#This Row],[pledged]]/Table1[[#This Row],[goal]]*100</f>
        <v>10</v>
      </c>
      <c r="G2125" t="s">
        <v>8220</v>
      </c>
      <c r="H2125" t="s">
        <v>8223</v>
      </c>
      <c r="I2125" t="s">
        <v>8245</v>
      </c>
      <c r="J2125">
        <v>1268636340</v>
      </c>
      <c r="K2125">
        <v>1263982307</v>
      </c>
      <c r="L2125">
        <f>Table1[[#This Row],[launched_at]]/86400</f>
        <v>14629.424849537038</v>
      </c>
      <c r="M2125" s="5" t="str">
        <f>TEXT(Table1[[#This Row],[div/86400]],"yyyy/mm/dd")</f>
        <v>1940/01/19</v>
      </c>
      <c r="N2125" s="5">
        <f>Table1[[#This Row],[change to date]]+DATE(1970,1,1)</f>
        <v>40198</v>
      </c>
      <c r="O2125" t="b">
        <v>0</v>
      </c>
      <c r="P2125">
        <v>5</v>
      </c>
      <c r="Q2125" t="b">
        <v>0</v>
      </c>
      <c r="R2125" t="s">
        <v>8280</v>
      </c>
    </row>
    <row r="2126" spans="1:18" ht="43.2" x14ac:dyDescent="0.55000000000000004">
      <c r="A2126">
        <v>2124</v>
      </c>
      <c r="B2126" s="3" t="s">
        <v>2125</v>
      </c>
      <c r="C2126" s="3" t="s">
        <v>6234</v>
      </c>
      <c r="D2126" s="10">
        <v>1100</v>
      </c>
      <c r="E2126" s="12">
        <v>115</v>
      </c>
      <c r="F2126" s="14">
        <f>Table1[[#This Row],[pledged]]/Table1[[#This Row],[goal]]*100</f>
        <v>10.454545454545453</v>
      </c>
      <c r="G2126" t="s">
        <v>8220</v>
      </c>
      <c r="H2126" t="s">
        <v>8223</v>
      </c>
      <c r="I2126" t="s">
        <v>8245</v>
      </c>
      <c r="J2126">
        <v>1291093200</v>
      </c>
      <c r="K2126">
        <v>1286930435</v>
      </c>
      <c r="L2126">
        <f>Table1[[#This Row],[launched_at]]/86400</f>
        <v>14895.02818287037</v>
      </c>
      <c r="M2126" s="5" t="str">
        <f>TEXT(Table1[[#This Row],[div/86400]],"yyyy/mm/dd")</f>
        <v>1940/10/11</v>
      </c>
      <c r="N2126" s="5">
        <f>Table1[[#This Row],[change to date]]+DATE(1970,1,1)</f>
        <v>40464</v>
      </c>
      <c r="O2126" t="b">
        <v>0</v>
      </c>
      <c r="P2126">
        <v>5</v>
      </c>
      <c r="Q2126" t="b">
        <v>0</v>
      </c>
      <c r="R2126" t="s">
        <v>8280</v>
      </c>
    </row>
    <row r="2127" spans="1:18" ht="28.8" x14ac:dyDescent="0.55000000000000004">
      <c r="A2127">
        <v>2125</v>
      </c>
      <c r="B2127" s="3" t="s">
        <v>2126</v>
      </c>
      <c r="C2127" s="3" t="s">
        <v>6235</v>
      </c>
      <c r="D2127" s="10">
        <v>60000</v>
      </c>
      <c r="E2127" s="12">
        <v>852</v>
      </c>
      <c r="F2127" s="14">
        <f>Table1[[#This Row],[pledged]]/Table1[[#This Row],[goal]]*100</f>
        <v>1.4200000000000002</v>
      </c>
      <c r="G2127" t="s">
        <v>8220</v>
      </c>
      <c r="H2127" t="s">
        <v>8223</v>
      </c>
      <c r="I2127" t="s">
        <v>8245</v>
      </c>
      <c r="J2127">
        <v>1438734833</v>
      </c>
      <c r="K2127">
        <v>1436142833</v>
      </c>
      <c r="L2127">
        <f>Table1[[#This Row],[launched_at]]/86400</f>
        <v>16622.023530092592</v>
      </c>
      <c r="M2127" s="5" t="str">
        <f>TEXT(Table1[[#This Row],[div/86400]],"yyyy/mm/dd")</f>
        <v>1945/07/04</v>
      </c>
      <c r="N2127" s="5">
        <f>Table1[[#This Row],[change to date]]+DATE(1970,1,1)</f>
        <v>42191</v>
      </c>
      <c r="O2127" t="b">
        <v>0</v>
      </c>
      <c r="P2127">
        <v>27</v>
      </c>
      <c r="Q2127" t="b">
        <v>0</v>
      </c>
      <c r="R2127" t="s">
        <v>8280</v>
      </c>
    </row>
    <row r="2128" spans="1:18" ht="43.2" x14ac:dyDescent="0.55000000000000004">
      <c r="A2128">
        <v>2126</v>
      </c>
      <c r="B2128" s="3" t="s">
        <v>2127</v>
      </c>
      <c r="C2128" s="3" t="s">
        <v>6236</v>
      </c>
      <c r="D2128" s="10">
        <v>20000</v>
      </c>
      <c r="E2128" s="12">
        <v>10</v>
      </c>
      <c r="F2128" s="14">
        <f>Table1[[#This Row],[pledged]]/Table1[[#This Row],[goal]]*100</f>
        <v>0.05</v>
      </c>
      <c r="G2128" t="s">
        <v>8220</v>
      </c>
      <c r="H2128" t="s">
        <v>8223</v>
      </c>
      <c r="I2128" t="s">
        <v>8245</v>
      </c>
      <c r="J2128">
        <v>1418080887</v>
      </c>
      <c r="K2128">
        <v>1415488887</v>
      </c>
      <c r="L2128">
        <f>Table1[[#This Row],[launched_at]]/86400</f>
        <v>16382.973229166666</v>
      </c>
      <c r="M2128" s="5" t="str">
        <f>TEXT(Table1[[#This Row],[div/86400]],"yyyy/mm/dd")</f>
        <v>1944/11/06</v>
      </c>
      <c r="N2128" s="5">
        <f>Table1[[#This Row],[change to date]]+DATE(1970,1,1)</f>
        <v>41951</v>
      </c>
      <c r="O2128" t="b">
        <v>0</v>
      </c>
      <c r="P2128">
        <v>2</v>
      </c>
      <c r="Q2128" t="b">
        <v>0</v>
      </c>
      <c r="R2128" t="s">
        <v>8280</v>
      </c>
    </row>
    <row r="2129" spans="1:18" x14ac:dyDescent="0.55000000000000004">
      <c r="A2129">
        <v>2127</v>
      </c>
      <c r="B2129" s="3" t="s">
        <v>2128</v>
      </c>
      <c r="C2129" s="3" t="s">
        <v>6237</v>
      </c>
      <c r="D2129" s="10">
        <v>28000</v>
      </c>
      <c r="E2129" s="12">
        <v>8076</v>
      </c>
      <c r="F2129" s="14">
        <f>Table1[[#This Row],[pledged]]/Table1[[#This Row],[goal]]*100</f>
        <v>28.842857142857142</v>
      </c>
      <c r="G2129" t="s">
        <v>8220</v>
      </c>
      <c r="H2129" t="s">
        <v>8224</v>
      </c>
      <c r="I2129" t="s">
        <v>8246</v>
      </c>
      <c r="J2129">
        <v>1426158463</v>
      </c>
      <c r="K2129">
        <v>1423570063</v>
      </c>
      <c r="L2129">
        <f>Table1[[#This Row],[launched_at]]/86400</f>
        <v>16476.505358796298</v>
      </c>
      <c r="M2129" s="5" t="str">
        <f>TEXT(Table1[[#This Row],[div/86400]],"yyyy/mm/dd")</f>
        <v>1945/02/08</v>
      </c>
      <c r="N2129" s="5">
        <f>Table1[[#This Row],[change to date]]+DATE(1970,1,1)</f>
        <v>42045</v>
      </c>
      <c r="O2129" t="b">
        <v>0</v>
      </c>
      <c r="P2129">
        <v>236</v>
      </c>
      <c r="Q2129" t="b">
        <v>0</v>
      </c>
      <c r="R2129" t="s">
        <v>8280</v>
      </c>
    </row>
    <row r="2130" spans="1:18" ht="43.2" x14ac:dyDescent="0.55000000000000004">
      <c r="A2130">
        <v>2128</v>
      </c>
      <c r="B2130" s="3" t="s">
        <v>2129</v>
      </c>
      <c r="C2130" s="3" t="s">
        <v>6238</v>
      </c>
      <c r="D2130" s="10">
        <v>15000</v>
      </c>
      <c r="E2130" s="12">
        <v>25</v>
      </c>
      <c r="F2130" s="14">
        <f>Table1[[#This Row],[pledged]]/Table1[[#This Row],[goal]]*100</f>
        <v>0.16666666666666669</v>
      </c>
      <c r="G2130" t="s">
        <v>8220</v>
      </c>
      <c r="H2130" t="s">
        <v>8228</v>
      </c>
      <c r="I2130" t="s">
        <v>8250</v>
      </c>
      <c r="J2130">
        <v>1411324369</v>
      </c>
      <c r="K2130">
        <v>1406140369</v>
      </c>
      <c r="L2130">
        <f>Table1[[#This Row],[launched_at]]/86400</f>
        <v>16274.772789351851</v>
      </c>
      <c r="M2130" s="5" t="str">
        <f>TEXT(Table1[[#This Row],[div/86400]],"yyyy/mm/dd")</f>
        <v>1944/07/21</v>
      </c>
      <c r="N2130" s="5">
        <f>Table1[[#This Row],[change to date]]+DATE(1970,1,1)</f>
        <v>41843</v>
      </c>
      <c r="O2130" t="b">
        <v>0</v>
      </c>
      <c r="P2130">
        <v>1</v>
      </c>
      <c r="Q2130" t="b">
        <v>0</v>
      </c>
      <c r="R2130" t="s">
        <v>8280</v>
      </c>
    </row>
    <row r="2131" spans="1:18" ht="43.2" x14ac:dyDescent="0.55000000000000004">
      <c r="A2131">
        <v>2129</v>
      </c>
      <c r="B2131" s="3" t="s">
        <v>2130</v>
      </c>
      <c r="C2131" s="3" t="s">
        <v>6239</v>
      </c>
      <c r="D2131" s="10">
        <v>2000</v>
      </c>
      <c r="E2131" s="12">
        <v>236</v>
      </c>
      <c r="F2131" s="14">
        <f>Table1[[#This Row],[pledged]]/Table1[[#This Row],[goal]]*100</f>
        <v>11.799999999999999</v>
      </c>
      <c r="G2131" t="s">
        <v>8220</v>
      </c>
      <c r="H2131" t="s">
        <v>8223</v>
      </c>
      <c r="I2131" t="s">
        <v>8245</v>
      </c>
      <c r="J2131">
        <v>1457570100</v>
      </c>
      <c r="K2131">
        <v>1454978100</v>
      </c>
      <c r="L2131">
        <f>Table1[[#This Row],[launched_at]]/86400</f>
        <v>16840.024305555555</v>
      </c>
      <c r="M2131" s="5" t="str">
        <f>TEXT(Table1[[#This Row],[div/86400]],"yyyy/mm/dd")</f>
        <v>1946/02/07</v>
      </c>
      <c r="N2131" s="5">
        <f>Table1[[#This Row],[change to date]]+DATE(1970,1,1)</f>
        <v>42409</v>
      </c>
      <c r="O2131" t="b">
        <v>0</v>
      </c>
      <c r="P2131">
        <v>12</v>
      </c>
      <c r="Q2131" t="b">
        <v>0</v>
      </c>
      <c r="R2131" t="s">
        <v>8280</v>
      </c>
    </row>
    <row r="2132" spans="1:18" ht="28.8" x14ac:dyDescent="0.55000000000000004">
      <c r="A2132">
        <v>2130</v>
      </c>
      <c r="B2132" s="3" t="s">
        <v>2131</v>
      </c>
      <c r="C2132" s="3" t="s">
        <v>6240</v>
      </c>
      <c r="D2132" s="10">
        <v>42000</v>
      </c>
      <c r="E2132" s="12">
        <v>85</v>
      </c>
      <c r="F2132" s="14">
        <f>Table1[[#This Row],[pledged]]/Table1[[#This Row],[goal]]*100</f>
        <v>0.20238095238095236</v>
      </c>
      <c r="G2132" t="s">
        <v>8220</v>
      </c>
      <c r="H2132" t="s">
        <v>8223</v>
      </c>
      <c r="I2132" t="s">
        <v>8245</v>
      </c>
      <c r="J2132">
        <v>1408154663</v>
      </c>
      <c r="K2132">
        <v>1405130663</v>
      </c>
      <c r="L2132">
        <f>Table1[[#This Row],[launched_at]]/86400</f>
        <v>16263.086377314814</v>
      </c>
      <c r="M2132" s="5" t="str">
        <f>TEXT(Table1[[#This Row],[div/86400]],"yyyy/mm/dd")</f>
        <v>1944/07/10</v>
      </c>
      <c r="N2132" s="5">
        <f>Table1[[#This Row],[change to date]]+DATE(1970,1,1)</f>
        <v>41832</v>
      </c>
      <c r="O2132" t="b">
        <v>0</v>
      </c>
      <c r="P2132">
        <v>4</v>
      </c>
      <c r="Q2132" t="b">
        <v>0</v>
      </c>
      <c r="R2132" t="s">
        <v>8280</v>
      </c>
    </row>
    <row r="2133" spans="1:18" ht="43.2" x14ac:dyDescent="0.55000000000000004">
      <c r="A2133">
        <v>2131</v>
      </c>
      <c r="B2133" s="3" t="s">
        <v>2132</v>
      </c>
      <c r="C2133" s="3" t="s">
        <v>6241</v>
      </c>
      <c r="D2133" s="10">
        <v>500</v>
      </c>
      <c r="E2133" s="12">
        <v>25</v>
      </c>
      <c r="F2133" s="14">
        <f>Table1[[#This Row],[pledged]]/Table1[[#This Row],[goal]]*100</f>
        <v>5</v>
      </c>
      <c r="G2133" t="s">
        <v>8220</v>
      </c>
      <c r="H2133" t="s">
        <v>8223</v>
      </c>
      <c r="I2133" t="s">
        <v>8245</v>
      </c>
      <c r="J2133">
        <v>1436677091</v>
      </c>
      <c r="K2133">
        <v>1434085091</v>
      </c>
      <c r="L2133">
        <f>Table1[[#This Row],[launched_at]]/86400</f>
        <v>16598.207071759258</v>
      </c>
      <c r="M2133" s="5" t="str">
        <f>TEXT(Table1[[#This Row],[div/86400]],"yyyy/mm/dd")</f>
        <v>1945/06/10</v>
      </c>
      <c r="N2133" s="5">
        <f>Table1[[#This Row],[change to date]]+DATE(1970,1,1)</f>
        <v>42167</v>
      </c>
      <c r="O2133" t="b">
        <v>0</v>
      </c>
      <c r="P2133">
        <v>3</v>
      </c>
      <c r="Q2133" t="b">
        <v>0</v>
      </c>
      <c r="R2133" t="s">
        <v>8280</v>
      </c>
    </row>
    <row r="2134" spans="1:18" ht="43.2" x14ac:dyDescent="0.55000000000000004">
      <c r="A2134">
        <v>2132</v>
      </c>
      <c r="B2134" s="3" t="s">
        <v>2133</v>
      </c>
      <c r="C2134" s="3" t="s">
        <v>6242</v>
      </c>
      <c r="D2134" s="10">
        <v>100000</v>
      </c>
      <c r="E2134" s="12">
        <v>2112.9899999999998</v>
      </c>
      <c r="F2134" s="14">
        <f>Table1[[#This Row],[pledged]]/Table1[[#This Row],[goal]]*100</f>
        <v>2.1129899999999995</v>
      </c>
      <c r="G2134" t="s">
        <v>8220</v>
      </c>
      <c r="H2134" t="s">
        <v>8223</v>
      </c>
      <c r="I2134" t="s">
        <v>8245</v>
      </c>
      <c r="J2134">
        <v>1391427692</v>
      </c>
      <c r="K2134">
        <v>1388835692</v>
      </c>
      <c r="L2134">
        <f>Table1[[#This Row],[launched_at]]/86400</f>
        <v>16074.487175925926</v>
      </c>
      <c r="M2134" s="5" t="str">
        <f>TEXT(Table1[[#This Row],[div/86400]],"yyyy/mm/dd")</f>
        <v>1944/01/03</v>
      </c>
      <c r="N2134" s="5">
        <f>Table1[[#This Row],[change to date]]+DATE(1970,1,1)</f>
        <v>41643</v>
      </c>
      <c r="O2134" t="b">
        <v>0</v>
      </c>
      <c r="P2134">
        <v>99</v>
      </c>
      <c r="Q2134" t="b">
        <v>0</v>
      </c>
      <c r="R2134" t="s">
        <v>8280</v>
      </c>
    </row>
    <row r="2135" spans="1:18" ht="43.2" x14ac:dyDescent="0.55000000000000004">
      <c r="A2135">
        <v>2133</v>
      </c>
      <c r="B2135" s="3" t="s">
        <v>2134</v>
      </c>
      <c r="C2135" s="3" t="s">
        <v>6243</v>
      </c>
      <c r="D2135" s="10">
        <v>1000</v>
      </c>
      <c r="E2135" s="12">
        <v>16</v>
      </c>
      <c r="F2135" s="14">
        <f>Table1[[#This Row],[pledged]]/Table1[[#This Row],[goal]]*100</f>
        <v>1.6</v>
      </c>
      <c r="G2135" t="s">
        <v>8220</v>
      </c>
      <c r="H2135" t="s">
        <v>8223</v>
      </c>
      <c r="I2135" t="s">
        <v>8245</v>
      </c>
      <c r="J2135">
        <v>1303628340</v>
      </c>
      <c r="K2135">
        <v>1300328399</v>
      </c>
      <c r="L2135">
        <f>Table1[[#This Row],[launched_at]]/86400</f>
        <v>15050.097210648148</v>
      </c>
      <c r="M2135" s="5" t="str">
        <f>TEXT(Table1[[#This Row],[div/86400]],"yyyy/mm/dd")</f>
        <v>1941/03/15</v>
      </c>
      <c r="N2135" s="5">
        <f>Table1[[#This Row],[change to date]]+DATE(1970,1,1)</f>
        <v>40619</v>
      </c>
      <c r="O2135" t="b">
        <v>0</v>
      </c>
      <c r="P2135">
        <v>3</v>
      </c>
      <c r="Q2135" t="b">
        <v>0</v>
      </c>
      <c r="R2135" t="s">
        <v>8280</v>
      </c>
    </row>
    <row r="2136" spans="1:18" ht="43.2" x14ac:dyDescent="0.55000000000000004">
      <c r="A2136">
        <v>2134</v>
      </c>
      <c r="B2136" s="3" t="s">
        <v>2135</v>
      </c>
      <c r="C2136" s="3" t="s">
        <v>6244</v>
      </c>
      <c r="D2136" s="10">
        <v>6000</v>
      </c>
      <c r="E2136" s="12">
        <v>104</v>
      </c>
      <c r="F2136" s="14">
        <f>Table1[[#This Row],[pledged]]/Table1[[#This Row],[goal]]*100</f>
        <v>1.7333333333333332</v>
      </c>
      <c r="G2136" t="s">
        <v>8220</v>
      </c>
      <c r="H2136" t="s">
        <v>8223</v>
      </c>
      <c r="I2136" t="s">
        <v>8245</v>
      </c>
      <c r="J2136">
        <v>1367097391</v>
      </c>
      <c r="K2136">
        <v>1364505391</v>
      </c>
      <c r="L2136">
        <f>Table1[[#This Row],[launched_at]]/86400</f>
        <v>15792.886469907407</v>
      </c>
      <c r="M2136" s="5" t="str">
        <f>TEXT(Table1[[#This Row],[div/86400]],"yyyy/mm/dd")</f>
        <v>1943/03/27</v>
      </c>
      <c r="N2136" s="5">
        <f>Table1[[#This Row],[change to date]]+DATE(1970,1,1)</f>
        <v>41361</v>
      </c>
      <c r="O2136" t="b">
        <v>0</v>
      </c>
      <c r="P2136">
        <v>3</v>
      </c>
      <c r="Q2136" t="b">
        <v>0</v>
      </c>
      <c r="R2136" t="s">
        <v>8280</v>
      </c>
    </row>
    <row r="2137" spans="1:18" ht="43.2" x14ac:dyDescent="0.55000000000000004">
      <c r="A2137">
        <v>2135</v>
      </c>
      <c r="B2137" s="3" t="s">
        <v>2136</v>
      </c>
      <c r="C2137" s="3" t="s">
        <v>6245</v>
      </c>
      <c r="D2137" s="10">
        <v>5000</v>
      </c>
      <c r="E2137" s="12">
        <v>478</v>
      </c>
      <c r="F2137" s="14">
        <f>Table1[[#This Row],[pledged]]/Table1[[#This Row],[goal]]*100</f>
        <v>9.56</v>
      </c>
      <c r="G2137" t="s">
        <v>8220</v>
      </c>
      <c r="H2137" t="s">
        <v>8223</v>
      </c>
      <c r="I2137" t="s">
        <v>8245</v>
      </c>
      <c r="J2137">
        <v>1349392033</v>
      </c>
      <c r="K2137">
        <v>1346800033</v>
      </c>
      <c r="L2137">
        <f>Table1[[#This Row],[launched_at]]/86400</f>
        <v>15587.963344907408</v>
      </c>
      <c r="M2137" s="5" t="str">
        <f>TEXT(Table1[[#This Row],[div/86400]],"yyyy/mm/dd")</f>
        <v>1942/09/03</v>
      </c>
      <c r="N2137" s="5">
        <f>Table1[[#This Row],[change to date]]+DATE(1970,1,1)</f>
        <v>41156</v>
      </c>
      <c r="O2137" t="b">
        <v>0</v>
      </c>
      <c r="P2137">
        <v>22</v>
      </c>
      <c r="Q2137" t="b">
        <v>0</v>
      </c>
      <c r="R2137" t="s">
        <v>8280</v>
      </c>
    </row>
    <row r="2138" spans="1:18" ht="43.2" x14ac:dyDescent="0.55000000000000004">
      <c r="A2138">
        <v>2136</v>
      </c>
      <c r="B2138" s="3" t="s">
        <v>2137</v>
      </c>
      <c r="C2138" s="3" t="s">
        <v>6246</v>
      </c>
      <c r="D2138" s="10">
        <v>80000</v>
      </c>
      <c r="E2138" s="12">
        <v>47.69</v>
      </c>
      <c r="F2138" s="14">
        <f>Table1[[#This Row],[pledged]]/Table1[[#This Row],[goal]]*100</f>
        <v>5.9612499999999999E-2</v>
      </c>
      <c r="G2138" t="s">
        <v>8220</v>
      </c>
      <c r="H2138" t="s">
        <v>8223</v>
      </c>
      <c r="I2138" t="s">
        <v>8245</v>
      </c>
      <c r="J2138">
        <v>1382184786</v>
      </c>
      <c r="K2138">
        <v>1379592786</v>
      </c>
      <c r="L2138">
        <f>Table1[[#This Row],[launched_at]]/86400</f>
        <v>15967.509097222222</v>
      </c>
      <c r="M2138" s="5" t="str">
        <f>TEXT(Table1[[#This Row],[div/86400]],"yyyy/mm/dd")</f>
        <v>1943/09/18</v>
      </c>
      <c r="N2138" s="5">
        <f>Table1[[#This Row],[change to date]]+DATE(1970,1,1)</f>
        <v>41536</v>
      </c>
      <c r="O2138" t="b">
        <v>0</v>
      </c>
      <c r="P2138">
        <v>4</v>
      </c>
      <c r="Q2138" t="b">
        <v>0</v>
      </c>
      <c r="R2138" t="s">
        <v>8280</v>
      </c>
    </row>
    <row r="2139" spans="1:18" ht="43.2" x14ac:dyDescent="0.55000000000000004">
      <c r="A2139">
        <v>2137</v>
      </c>
      <c r="B2139" s="3" t="s">
        <v>2138</v>
      </c>
      <c r="C2139" s="3" t="s">
        <v>6247</v>
      </c>
      <c r="D2139" s="10">
        <v>50000</v>
      </c>
      <c r="E2139" s="12">
        <v>14203</v>
      </c>
      <c r="F2139" s="14">
        <f>Table1[[#This Row],[pledged]]/Table1[[#This Row],[goal]]*100</f>
        <v>28.405999999999999</v>
      </c>
      <c r="G2139" t="s">
        <v>8220</v>
      </c>
      <c r="H2139" t="s">
        <v>8228</v>
      </c>
      <c r="I2139" t="s">
        <v>8250</v>
      </c>
      <c r="J2139">
        <v>1417804229</v>
      </c>
      <c r="K2139">
        <v>1415212229</v>
      </c>
      <c r="L2139">
        <f>Table1[[#This Row],[launched_at]]/86400</f>
        <v>16379.771168981482</v>
      </c>
      <c r="M2139" s="5" t="str">
        <f>TEXT(Table1[[#This Row],[div/86400]],"yyyy/mm/dd")</f>
        <v>1944/11/03</v>
      </c>
      <c r="N2139" s="5">
        <f>Table1[[#This Row],[change to date]]+DATE(1970,1,1)</f>
        <v>41948</v>
      </c>
      <c r="O2139" t="b">
        <v>0</v>
      </c>
      <c r="P2139">
        <v>534</v>
      </c>
      <c r="Q2139" t="b">
        <v>0</v>
      </c>
      <c r="R2139" t="s">
        <v>8280</v>
      </c>
    </row>
    <row r="2140" spans="1:18" ht="28.8" x14ac:dyDescent="0.55000000000000004">
      <c r="A2140">
        <v>2138</v>
      </c>
      <c r="B2140" s="3" t="s">
        <v>2139</v>
      </c>
      <c r="C2140" s="3" t="s">
        <v>6248</v>
      </c>
      <c r="D2140" s="10">
        <v>1000</v>
      </c>
      <c r="E2140" s="12">
        <v>128</v>
      </c>
      <c r="F2140" s="14">
        <f>Table1[[#This Row],[pledged]]/Table1[[#This Row],[goal]]*100</f>
        <v>12.8</v>
      </c>
      <c r="G2140" t="s">
        <v>8220</v>
      </c>
      <c r="H2140" t="s">
        <v>8224</v>
      </c>
      <c r="I2140" t="s">
        <v>8246</v>
      </c>
      <c r="J2140">
        <v>1383959939</v>
      </c>
      <c r="K2140">
        <v>1381364339</v>
      </c>
      <c r="L2140">
        <f>Table1[[#This Row],[launched_at]]/86400</f>
        <v>15988.013182870371</v>
      </c>
      <c r="M2140" s="5" t="str">
        <f>TEXT(Table1[[#This Row],[div/86400]],"yyyy/mm/dd")</f>
        <v>1943/10/09</v>
      </c>
      <c r="N2140" s="5">
        <f>Table1[[#This Row],[change to date]]+DATE(1970,1,1)</f>
        <v>41557</v>
      </c>
      <c r="O2140" t="b">
        <v>0</v>
      </c>
      <c r="P2140">
        <v>12</v>
      </c>
      <c r="Q2140" t="b">
        <v>0</v>
      </c>
      <c r="R2140" t="s">
        <v>8280</v>
      </c>
    </row>
    <row r="2141" spans="1:18" ht="43.2" x14ac:dyDescent="0.55000000000000004">
      <c r="A2141">
        <v>2139</v>
      </c>
      <c r="B2141" s="3" t="s">
        <v>2140</v>
      </c>
      <c r="C2141" s="3" t="s">
        <v>6249</v>
      </c>
      <c r="D2141" s="10">
        <v>30000</v>
      </c>
      <c r="E2141" s="12">
        <v>1626</v>
      </c>
      <c r="F2141" s="14">
        <f>Table1[[#This Row],[pledged]]/Table1[[#This Row],[goal]]*100</f>
        <v>5.42</v>
      </c>
      <c r="G2141" t="s">
        <v>8220</v>
      </c>
      <c r="H2141" t="s">
        <v>8223</v>
      </c>
      <c r="I2141" t="s">
        <v>8245</v>
      </c>
      <c r="J2141">
        <v>1478196008</v>
      </c>
      <c r="K2141">
        <v>1475604008</v>
      </c>
      <c r="L2141">
        <f>Table1[[#This Row],[launched_at]]/86400</f>
        <v>17078.750092592592</v>
      </c>
      <c r="M2141" s="5" t="str">
        <f>TEXT(Table1[[#This Row],[div/86400]],"yyyy/mm/dd")</f>
        <v>1946/10/03</v>
      </c>
      <c r="N2141" s="5">
        <f>Table1[[#This Row],[change to date]]+DATE(1970,1,1)</f>
        <v>42647</v>
      </c>
      <c r="O2141" t="b">
        <v>0</v>
      </c>
      <c r="P2141">
        <v>56</v>
      </c>
      <c r="Q2141" t="b">
        <v>0</v>
      </c>
      <c r="R2141" t="s">
        <v>8280</v>
      </c>
    </row>
    <row r="2142" spans="1:18" ht="43.2" x14ac:dyDescent="0.55000000000000004">
      <c r="A2142">
        <v>2140</v>
      </c>
      <c r="B2142" s="3" t="s">
        <v>2141</v>
      </c>
      <c r="C2142" s="3" t="s">
        <v>6250</v>
      </c>
      <c r="D2142" s="10">
        <v>500000</v>
      </c>
      <c r="E2142" s="12">
        <v>560</v>
      </c>
      <c r="F2142" s="14">
        <f>Table1[[#This Row],[pledged]]/Table1[[#This Row],[goal]]*100</f>
        <v>0.11199999999999999</v>
      </c>
      <c r="G2142" t="s">
        <v>8220</v>
      </c>
      <c r="H2142" t="s">
        <v>8223</v>
      </c>
      <c r="I2142" t="s">
        <v>8245</v>
      </c>
      <c r="J2142">
        <v>1357934424</v>
      </c>
      <c r="K2142">
        <v>1355342424</v>
      </c>
      <c r="L2142">
        <f>Table1[[#This Row],[launched_at]]/86400</f>
        <v>15686.833611111111</v>
      </c>
      <c r="M2142" s="5" t="str">
        <f>TEXT(Table1[[#This Row],[div/86400]],"yyyy/mm/dd")</f>
        <v>1942/12/11</v>
      </c>
      <c r="N2142" s="5">
        <f>Table1[[#This Row],[change to date]]+DATE(1970,1,1)</f>
        <v>41255</v>
      </c>
      <c r="O2142" t="b">
        <v>0</v>
      </c>
      <c r="P2142">
        <v>11</v>
      </c>
      <c r="Q2142" t="b">
        <v>0</v>
      </c>
      <c r="R2142" t="s">
        <v>8280</v>
      </c>
    </row>
    <row r="2143" spans="1:18" ht="43.2" x14ac:dyDescent="0.55000000000000004">
      <c r="A2143">
        <v>2141</v>
      </c>
      <c r="B2143" s="3" t="s">
        <v>2142</v>
      </c>
      <c r="C2143" s="3" t="s">
        <v>6251</v>
      </c>
      <c r="D2143" s="10">
        <v>15000</v>
      </c>
      <c r="E2143" s="12">
        <v>0</v>
      </c>
      <c r="F2143" s="14">
        <f>Table1[[#This Row],[pledged]]/Table1[[#This Row],[goal]]*100</f>
        <v>0</v>
      </c>
      <c r="G2143" t="s">
        <v>8220</v>
      </c>
      <c r="H2143" t="s">
        <v>8223</v>
      </c>
      <c r="I2143" t="s">
        <v>8245</v>
      </c>
      <c r="J2143">
        <v>1415947159</v>
      </c>
      <c r="K2143">
        <v>1413351559</v>
      </c>
      <c r="L2143">
        <f>Table1[[#This Row],[launched_at]]/86400</f>
        <v>16358.235636574074</v>
      </c>
      <c r="M2143" s="5" t="str">
        <f>TEXT(Table1[[#This Row],[div/86400]],"yyyy/mm/dd")</f>
        <v>1944/10/13</v>
      </c>
      <c r="N2143" s="5">
        <f>Table1[[#This Row],[change to date]]+DATE(1970,1,1)</f>
        <v>41927</v>
      </c>
      <c r="O2143" t="b">
        <v>0</v>
      </c>
      <c r="P2143">
        <v>0</v>
      </c>
      <c r="Q2143" t="b">
        <v>0</v>
      </c>
      <c r="R2143" t="s">
        <v>8280</v>
      </c>
    </row>
    <row r="2144" spans="1:18" ht="43.2" x14ac:dyDescent="0.55000000000000004">
      <c r="A2144">
        <v>2142</v>
      </c>
      <c r="B2144" s="3" t="s">
        <v>2143</v>
      </c>
      <c r="C2144" s="3" t="s">
        <v>6252</v>
      </c>
      <c r="D2144" s="10">
        <v>10500</v>
      </c>
      <c r="E2144" s="12">
        <v>601</v>
      </c>
      <c r="F2144" s="14">
        <f>Table1[[#This Row],[pledged]]/Table1[[#This Row],[goal]]*100</f>
        <v>5.7238095238095239</v>
      </c>
      <c r="G2144" t="s">
        <v>8220</v>
      </c>
      <c r="H2144" t="s">
        <v>8235</v>
      </c>
      <c r="I2144" t="s">
        <v>8248</v>
      </c>
      <c r="J2144">
        <v>1451494210</v>
      </c>
      <c r="K2144">
        <v>1449075010</v>
      </c>
      <c r="L2144">
        <f>Table1[[#This Row],[launched_at]]/86400</f>
        <v>16771.701504629629</v>
      </c>
      <c r="M2144" s="5" t="str">
        <f>TEXT(Table1[[#This Row],[div/86400]],"yyyy/mm/dd")</f>
        <v>1945/11/30</v>
      </c>
      <c r="N2144" s="5">
        <f>Table1[[#This Row],[change to date]]+DATE(1970,1,1)</f>
        <v>42340</v>
      </c>
      <c r="O2144" t="b">
        <v>0</v>
      </c>
      <c r="P2144">
        <v>12</v>
      </c>
      <c r="Q2144" t="b">
        <v>0</v>
      </c>
      <c r="R2144" t="s">
        <v>8280</v>
      </c>
    </row>
    <row r="2145" spans="1:18" ht="43.2" x14ac:dyDescent="0.55000000000000004">
      <c r="A2145">
        <v>2143</v>
      </c>
      <c r="B2145" s="3" t="s">
        <v>2144</v>
      </c>
      <c r="C2145" s="3" t="s">
        <v>6253</v>
      </c>
      <c r="D2145" s="10">
        <v>2000</v>
      </c>
      <c r="E2145" s="12">
        <v>225</v>
      </c>
      <c r="F2145" s="14">
        <f>Table1[[#This Row],[pledged]]/Table1[[#This Row],[goal]]*100</f>
        <v>11.25</v>
      </c>
      <c r="G2145" t="s">
        <v>8220</v>
      </c>
      <c r="H2145" t="s">
        <v>8223</v>
      </c>
      <c r="I2145" t="s">
        <v>8245</v>
      </c>
      <c r="J2145">
        <v>1279738800</v>
      </c>
      <c r="K2145">
        <v>1275599812</v>
      </c>
      <c r="L2145">
        <f>Table1[[#This Row],[launched_at]]/86400</f>
        <v>14763.886712962963</v>
      </c>
      <c r="M2145" s="5" t="str">
        <f>TEXT(Table1[[#This Row],[div/86400]],"yyyy/mm/dd")</f>
        <v>1940/06/01</v>
      </c>
      <c r="N2145" s="5">
        <f>Table1[[#This Row],[change to date]]+DATE(1970,1,1)</f>
        <v>40332</v>
      </c>
      <c r="O2145" t="b">
        <v>0</v>
      </c>
      <c r="P2145">
        <v>5</v>
      </c>
      <c r="Q2145" t="b">
        <v>0</v>
      </c>
      <c r="R2145" t="s">
        <v>8280</v>
      </c>
    </row>
    <row r="2146" spans="1:18" ht="28.8" x14ac:dyDescent="0.55000000000000004">
      <c r="A2146">
        <v>2144</v>
      </c>
      <c r="B2146" s="3" t="s">
        <v>2145</v>
      </c>
      <c r="C2146" s="3" t="s">
        <v>6254</v>
      </c>
      <c r="D2146" s="10">
        <v>35500</v>
      </c>
      <c r="E2146" s="12">
        <v>607</v>
      </c>
      <c r="F2146" s="14">
        <f>Table1[[#This Row],[pledged]]/Table1[[#This Row],[goal]]*100</f>
        <v>1.7098591549295776</v>
      </c>
      <c r="G2146" t="s">
        <v>8220</v>
      </c>
      <c r="H2146" t="s">
        <v>8223</v>
      </c>
      <c r="I2146" t="s">
        <v>8245</v>
      </c>
      <c r="J2146">
        <v>1379164040</v>
      </c>
      <c r="K2146">
        <v>1376399240</v>
      </c>
      <c r="L2146">
        <f>Table1[[#This Row],[launched_at]]/86400</f>
        <v>15930.546759259259</v>
      </c>
      <c r="M2146" s="5" t="str">
        <f>TEXT(Table1[[#This Row],[div/86400]],"yyyy/mm/dd")</f>
        <v>1943/08/12</v>
      </c>
      <c r="N2146" s="5">
        <f>Table1[[#This Row],[change to date]]+DATE(1970,1,1)</f>
        <v>41499</v>
      </c>
      <c r="O2146" t="b">
        <v>0</v>
      </c>
      <c r="P2146">
        <v>24</v>
      </c>
      <c r="Q2146" t="b">
        <v>0</v>
      </c>
      <c r="R2146" t="s">
        <v>8280</v>
      </c>
    </row>
    <row r="2147" spans="1:18" ht="43.2" x14ac:dyDescent="0.55000000000000004">
      <c r="A2147">
        <v>2145</v>
      </c>
      <c r="B2147" s="3" t="s">
        <v>2146</v>
      </c>
      <c r="C2147" s="3" t="s">
        <v>6255</v>
      </c>
      <c r="D2147" s="10">
        <v>15000</v>
      </c>
      <c r="E2147" s="12">
        <v>4565</v>
      </c>
      <c r="F2147" s="14">
        <f>Table1[[#This Row],[pledged]]/Table1[[#This Row],[goal]]*100</f>
        <v>30.433333333333334</v>
      </c>
      <c r="G2147" t="s">
        <v>8220</v>
      </c>
      <c r="H2147" t="s">
        <v>8223</v>
      </c>
      <c r="I2147" t="s">
        <v>8245</v>
      </c>
      <c r="J2147">
        <v>1385534514</v>
      </c>
      <c r="K2147">
        <v>1382938914</v>
      </c>
      <c r="L2147">
        <f>Table1[[#This Row],[launched_at]]/86400</f>
        <v>16006.237430555555</v>
      </c>
      <c r="M2147" s="5" t="str">
        <f>TEXT(Table1[[#This Row],[div/86400]],"yyyy/mm/dd")</f>
        <v>1943/10/27</v>
      </c>
      <c r="N2147" s="5">
        <f>Table1[[#This Row],[change to date]]+DATE(1970,1,1)</f>
        <v>41575</v>
      </c>
      <c r="O2147" t="b">
        <v>0</v>
      </c>
      <c r="P2147">
        <v>89</v>
      </c>
      <c r="Q2147" t="b">
        <v>0</v>
      </c>
      <c r="R2147" t="s">
        <v>8280</v>
      </c>
    </row>
    <row r="2148" spans="1:18" ht="43.2" x14ac:dyDescent="0.55000000000000004">
      <c r="A2148">
        <v>2146</v>
      </c>
      <c r="B2148" s="3" t="s">
        <v>2147</v>
      </c>
      <c r="C2148" s="3" t="s">
        <v>6256</v>
      </c>
      <c r="D2148" s="10">
        <v>5000</v>
      </c>
      <c r="E2148" s="12">
        <v>1</v>
      </c>
      <c r="F2148" s="14">
        <f>Table1[[#This Row],[pledged]]/Table1[[#This Row],[goal]]*100</f>
        <v>0.02</v>
      </c>
      <c r="G2148" t="s">
        <v>8220</v>
      </c>
      <c r="H2148" t="s">
        <v>8223</v>
      </c>
      <c r="I2148" t="s">
        <v>8245</v>
      </c>
      <c r="J2148">
        <v>1455207510</v>
      </c>
      <c r="K2148">
        <v>1453997910</v>
      </c>
      <c r="L2148">
        <f>Table1[[#This Row],[launched_at]]/86400</f>
        <v>16828.679513888888</v>
      </c>
      <c r="M2148" s="5" t="str">
        <f>TEXT(Table1[[#This Row],[div/86400]],"yyyy/mm/dd")</f>
        <v>1946/01/26</v>
      </c>
      <c r="N2148" s="5">
        <f>Table1[[#This Row],[change to date]]+DATE(1970,1,1)</f>
        <v>42397</v>
      </c>
      <c r="O2148" t="b">
        <v>0</v>
      </c>
      <c r="P2148">
        <v>1</v>
      </c>
      <c r="Q2148" t="b">
        <v>0</v>
      </c>
      <c r="R2148" t="s">
        <v>8280</v>
      </c>
    </row>
    <row r="2149" spans="1:18" x14ac:dyDescent="0.55000000000000004">
      <c r="A2149">
        <v>2147</v>
      </c>
      <c r="B2149" s="3" t="s">
        <v>2148</v>
      </c>
      <c r="C2149" s="3" t="s">
        <v>6257</v>
      </c>
      <c r="D2149" s="10">
        <v>390000</v>
      </c>
      <c r="E2149" s="12">
        <v>2716</v>
      </c>
      <c r="F2149" s="14">
        <f>Table1[[#This Row],[pledged]]/Table1[[#This Row],[goal]]*100</f>
        <v>0.69641025641025645</v>
      </c>
      <c r="G2149" t="s">
        <v>8220</v>
      </c>
      <c r="H2149" t="s">
        <v>8223</v>
      </c>
      <c r="I2149" t="s">
        <v>8245</v>
      </c>
      <c r="J2149">
        <v>1416125148</v>
      </c>
      <c r="K2149">
        <v>1413356748</v>
      </c>
      <c r="L2149">
        <f>Table1[[#This Row],[launched_at]]/86400</f>
        <v>16358.295694444445</v>
      </c>
      <c r="M2149" s="5" t="str">
        <f>TEXT(Table1[[#This Row],[div/86400]],"yyyy/mm/dd")</f>
        <v>1944/10/13</v>
      </c>
      <c r="N2149" s="5">
        <f>Table1[[#This Row],[change to date]]+DATE(1970,1,1)</f>
        <v>41927</v>
      </c>
      <c r="O2149" t="b">
        <v>0</v>
      </c>
      <c r="P2149">
        <v>55</v>
      </c>
      <c r="Q2149" t="b">
        <v>0</v>
      </c>
      <c r="R2149" t="s">
        <v>8280</v>
      </c>
    </row>
    <row r="2150" spans="1:18" ht="43.2" x14ac:dyDescent="0.55000000000000004">
      <c r="A2150">
        <v>2148</v>
      </c>
      <c r="B2150" s="3" t="s">
        <v>2149</v>
      </c>
      <c r="C2150" s="3" t="s">
        <v>6258</v>
      </c>
      <c r="D2150" s="10">
        <v>100</v>
      </c>
      <c r="E2150" s="12">
        <v>2</v>
      </c>
      <c r="F2150" s="14">
        <f>Table1[[#This Row],[pledged]]/Table1[[#This Row],[goal]]*100</f>
        <v>2</v>
      </c>
      <c r="G2150" t="s">
        <v>8220</v>
      </c>
      <c r="H2150" t="s">
        <v>8224</v>
      </c>
      <c r="I2150" t="s">
        <v>8246</v>
      </c>
      <c r="J2150">
        <v>1427992582</v>
      </c>
      <c r="K2150">
        <v>1425404182</v>
      </c>
      <c r="L2150">
        <f>Table1[[#This Row],[launched_at]]/86400</f>
        <v>16497.733587962965</v>
      </c>
      <c r="M2150" s="5" t="str">
        <f>TEXT(Table1[[#This Row],[div/86400]],"yyyy/mm/dd")</f>
        <v>1945/03/01</v>
      </c>
      <c r="N2150" s="5">
        <f>Table1[[#This Row],[change to date]]+DATE(1970,1,1)</f>
        <v>42066</v>
      </c>
      <c r="O2150" t="b">
        <v>0</v>
      </c>
      <c r="P2150">
        <v>2</v>
      </c>
      <c r="Q2150" t="b">
        <v>0</v>
      </c>
      <c r="R2150" t="s">
        <v>8280</v>
      </c>
    </row>
    <row r="2151" spans="1:18" ht="43.2" x14ac:dyDescent="0.55000000000000004">
      <c r="A2151">
        <v>2149</v>
      </c>
      <c r="B2151" s="3" t="s">
        <v>2150</v>
      </c>
      <c r="C2151" s="3" t="s">
        <v>6259</v>
      </c>
      <c r="D2151" s="10">
        <v>2000</v>
      </c>
      <c r="E2151" s="12">
        <v>0</v>
      </c>
      <c r="F2151" s="14">
        <f>Table1[[#This Row],[pledged]]/Table1[[#This Row],[goal]]*100</f>
        <v>0</v>
      </c>
      <c r="G2151" t="s">
        <v>8220</v>
      </c>
      <c r="H2151" t="s">
        <v>8223</v>
      </c>
      <c r="I2151" t="s">
        <v>8245</v>
      </c>
      <c r="J2151">
        <v>1280534400</v>
      </c>
      <c r="K2151">
        <v>1277512556</v>
      </c>
      <c r="L2151">
        <f>Table1[[#This Row],[launched_at]]/86400</f>
        <v>14786.024953703703</v>
      </c>
      <c r="M2151" s="5" t="str">
        <f>TEXT(Table1[[#This Row],[div/86400]],"yyyy/mm/dd")</f>
        <v>1940/06/24</v>
      </c>
      <c r="N2151" s="5">
        <f>Table1[[#This Row],[change to date]]+DATE(1970,1,1)</f>
        <v>40355</v>
      </c>
      <c r="O2151" t="b">
        <v>0</v>
      </c>
      <c r="P2151">
        <v>0</v>
      </c>
      <c r="Q2151" t="b">
        <v>0</v>
      </c>
      <c r="R2151" t="s">
        <v>8280</v>
      </c>
    </row>
    <row r="2152" spans="1:18" x14ac:dyDescent="0.55000000000000004">
      <c r="A2152">
        <v>2150</v>
      </c>
      <c r="B2152" s="3" t="s">
        <v>2151</v>
      </c>
      <c r="C2152" s="3" t="s">
        <v>6260</v>
      </c>
      <c r="D2152" s="10">
        <v>50000</v>
      </c>
      <c r="E2152" s="12">
        <v>405</v>
      </c>
      <c r="F2152" s="14">
        <f>Table1[[#This Row],[pledged]]/Table1[[#This Row],[goal]]*100</f>
        <v>0.80999999999999994</v>
      </c>
      <c r="G2152" t="s">
        <v>8220</v>
      </c>
      <c r="H2152" t="s">
        <v>8233</v>
      </c>
      <c r="I2152" t="s">
        <v>8253</v>
      </c>
      <c r="J2152">
        <v>1468392599</v>
      </c>
      <c r="K2152">
        <v>1465800599</v>
      </c>
      <c r="L2152">
        <f>Table1[[#This Row],[launched_at]]/86400</f>
        <v>16965.284710648149</v>
      </c>
      <c r="M2152" s="5" t="str">
        <f>TEXT(Table1[[#This Row],[div/86400]],"yyyy/mm/dd")</f>
        <v>1946/06/12</v>
      </c>
      <c r="N2152" s="5">
        <f>Table1[[#This Row],[change to date]]+DATE(1970,1,1)</f>
        <v>42534</v>
      </c>
      <c r="O2152" t="b">
        <v>0</v>
      </c>
      <c r="P2152">
        <v>4</v>
      </c>
      <c r="Q2152" t="b">
        <v>0</v>
      </c>
      <c r="R2152" t="s">
        <v>8280</v>
      </c>
    </row>
    <row r="2153" spans="1:18" ht="43.2" x14ac:dyDescent="0.55000000000000004">
      <c r="A2153">
        <v>2151</v>
      </c>
      <c r="B2153" s="3" t="s">
        <v>2152</v>
      </c>
      <c r="C2153" s="3" t="s">
        <v>6261</v>
      </c>
      <c r="D2153" s="10">
        <v>45000</v>
      </c>
      <c r="E2153" s="12">
        <v>118</v>
      </c>
      <c r="F2153" s="14">
        <f>Table1[[#This Row],[pledged]]/Table1[[#This Row],[goal]]*100</f>
        <v>0.26222222222222225</v>
      </c>
      <c r="G2153" t="s">
        <v>8220</v>
      </c>
      <c r="H2153" t="s">
        <v>8223</v>
      </c>
      <c r="I2153" t="s">
        <v>8245</v>
      </c>
      <c r="J2153">
        <v>1467231614</v>
      </c>
      <c r="K2153">
        <v>1464639614</v>
      </c>
      <c r="L2153">
        <f>Table1[[#This Row],[launched_at]]/86400</f>
        <v>16951.847384259258</v>
      </c>
      <c r="M2153" s="5" t="str">
        <f>TEXT(Table1[[#This Row],[div/86400]],"yyyy/mm/dd")</f>
        <v>1946/05/29</v>
      </c>
      <c r="N2153" s="5">
        <f>Table1[[#This Row],[change to date]]+DATE(1970,1,1)</f>
        <v>42520</v>
      </c>
      <c r="O2153" t="b">
        <v>0</v>
      </c>
      <c r="P2153">
        <v>6</v>
      </c>
      <c r="Q2153" t="b">
        <v>0</v>
      </c>
      <c r="R2153" t="s">
        <v>8280</v>
      </c>
    </row>
    <row r="2154" spans="1:18" ht="43.2" x14ac:dyDescent="0.55000000000000004">
      <c r="A2154">
        <v>2152</v>
      </c>
      <c r="B2154" s="3" t="s">
        <v>2153</v>
      </c>
      <c r="C2154" s="3" t="s">
        <v>6262</v>
      </c>
      <c r="D2154" s="10">
        <v>30000</v>
      </c>
      <c r="E2154" s="12">
        <v>50</v>
      </c>
      <c r="F2154" s="14">
        <f>Table1[[#This Row],[pledged]]/Table1[[#This Row],[goal]]*100</f>
        <v>0.16666666666666669</v>
      </c>
      <c r="G2154" t="s">
        <v>8220</v>
      </c>
      <c r="H2154" t="s">
        <v>8223</v>
      </c>
      <c r="I2154" t="s">
        <v>8245</v>
      </c>
      <c r="J2154">
        <v>1394909909</v>
      </c>
      <c r="K2154">
        <v>1392321509</v>
      </c>
      <c r="L2154">
        <f>Table1[[#This Row],[launched_at]]/86400</f>
        <v>16114.832280092593</v>
      </c>
      <c r="M2154" s="5" t="str">
        <f>TEXT(Table1[[#This Row],[div/86400]],"yyyy/mm/dd")</f>
        <v>1944/02/12</v>
      </c>
      <c r="N2154" s="5">
        <f>Table1[[#This Row],[change to date]]+DATE(1970,1,1)</f>
        <v>41683</v>
      </c>
      <c r="O2154" t="b">
        <v>0</v>
      </c>
      <c r="P2154">
        <v>4</v>
      </c>
      <c r="Q2154" t="b">
        <v>0</v>
      </c>
      <c r="R2154" t="s">
        <v>8280</v>
      </c>
    </row>
    <row r="2155" spans="1:18" ht="43.2" x14ac:dyDescent="0.55000000000000004">
      <c r="A2155">
        <v>2153</v>
      </c>
      <c r="B2155" s="3" t="s">
        <v>2154</v>
      </c>
      <c r="C2155" s="3" t="s">
        <v>6263</v>
      </c>
      <c r="D2155" s="10">
        <v>372625</v>
      </c>
      <c r="E2155" s="12">
        <v>34</v>
      </c>
      <c r="F2155" s="14">
        <f>Table1[[#This Row],[pledged]]/Table1[[#This Row],[goal]]*100</f>
        <v>9.124454880912446E-3</v>
      </c>
      <c r="G2155" t="s">
        <v>8220</v>
      </c>
      <c r="H2155" t="s">
        <v>8223</v>
      </c>
      <c r="I2155" t="s">
        <v>8245</v>
      </c>
      <c r="J2155">
        <v>1420876740</v>
      </c>
      <c r="K2155">
        <v>1417470718</v>
      </c>
      <c r="L2155">
        <f>Table1[[#This Row],[launched_at]]/86400</f>
        <v>16405.911087962962</v>
      </c>
      <c r="M2155" s="5" t="str">
        <f>TEXT(Table1[[#This Row],[div/86400]],"yyyy/mm/dd")</f>
        <v>1944/11/29</v>
      </c>
      <c r="N2155" s="5">
        <f>Table1[[#This Row],[change to date]]+DATE(1970,1,1)</f>
        <v>41974</v>
      </c>
      <c r="O2155" t="b">
        <v>0</v>
      </c>
      <c r="P2155">
        <v>4</v>
      </c>
      <c r="Q2155" t="b">
        <v>0</v>
      </c>
      <c r="R2155" t="s">
        <v>8280</v>
      </c>
    </row>
    <row r="2156" spans="1:18" ht="28.8" x14ac:dyDescent="0.55000000000000004">
      <c r="A2156">
        <v>2154</v>
      </c>
      <c r="B2156" s="3" t="s">
        <v>2155</v>
      </c>
      <c r="C2156" s="3" t="s">
        <v>6264</v>
      </c>
      <c r="D2156" s="10">
        <v>250</v>
      </c>
      <c r="E2156" s="12">
        <v>2</v>
      </c>
      <c r="F2156" s="14">
        <f>Table1[[#This Row],[pledged]]/Table1[[#This Row],[goal]]*100</f>
        <v>0.8</v>
      </c>
      <c r="G2156" t="s">
        <v>8220</v>
      </c>
      <c r="H2156" t="s">
        <v>8223</v>
      </c>
      <c r="I2156" t="s">
        <v>8245</v>
      </c>
      <c r="J2156">
        <v>1390921827</v>
      </c>
      <c r="K2156">
        <v>1389193827</v>
      </c>
      <c r="L2156">
        <f>Table1[[#This Row],[launched_at]]/86400</f>
        <v>16078.632256944444</v>
      </c>
      <c r="M2156" s="5" t="str">
        <f>TEXT(Table1[[#This Row],[div/86400]],"yyyy/mm/dd")</f>
        <v>1944/01/07</v>
      </c>
      <c r="N2156" s="5">
        <f>Table1[[#This Row],[change to date]]+DATE(1970,1,1)</f>
        <v>41647</v>
      </c>
      <c r="O2156" t="b">
        <v>0</v>
      </c>
      <c r="P2156">
        <v>2</v>
      </c>
      <c r="Q2156" t="b">
        <v>0</v>
      </c>
      <c r="R2156" t="s">
        <v>8280</v>
      </c>
    </row>
    <row r="2157" spans="1:18" ht="28.8" x14ac:dyDescent="0.55000000000000004">
      <c r="A2157">
        <v>2155</v>
      </c>
      <c r="B2157" s="3" t="s">
        <v>2156</v>
      </c>
      <c r="C2157" s="3" t="s">
        <v>6265</v>
      </c>
      <c r="D2157" s="10">
        <v>5000</v>
      </c>
      <c r="E2157" s="12">
        <v>115</v>
      </c>
      <c r="F2157" s="14">
        <f>Table1[[#This Row],[pledged]]/Table1[[#This Row],[goal]]*100</f>
        <v>2.2999999999999998</v>
      </c>
      <c r="G2157" t="s">
        <v>8220</v>
      </c>
      <c r="H2157" t="s">
        <v>8224</v>
      </c>
      <c r="I2157" t="s">
        <v>8246</v>
      </c>
      <c r="J2157">
        <v>1459443385</v>
      </c>
      <c r="K2157">
        <v>1456854985</v>
      </c>
      <c r="L2157">
        <f>Table1[[#This Row],[launched_at]]/86400</f>
        <v>16861.747511574074</v>
      </c>
      <c r="M2157" s="5" t="str">
        <f>TEXT(Table1[[#This Row],[div/86400]],"yyyy/mm/dd")</f>
        <v>1946/02/28</v>
      </c>
      <c r="N2157" s="5">
        <f>Table1[[#This Row],[change to date]]+DATE(1970,1,1)</f>
        <v>42430</v>
      </c>
      <c r="O2157" t="b">
        <v>0</v>
      </c>
      <c r="P2157">
        <v>5</v>
      </c>
      <c r="Q2157" t="b">
        <v>0</v>
      </c>
      <c r="R2157" t="s">
        <v>8280</v>
      </c>
    </row>
    <row r="2158" spans="1:18" ht="28.8" x14ac:dyDescent="0.55000000000000004">
      <c r="A2158">
        <v>2156</v>
      </c>
      <c r="B2158" s="3" t="s">
        <v>2157</v>
      </c>
      <c r="C2158" s="3" t="s">
        <v>6266</v>
      </c>
      <c r="D2158" s="10">
        <v>56000</v>
      </c>
      <c r="E2158" s="12">
        <v>1493</v>
      </c>
      <c r="F2158" s="14">
        <f>Table1[[#This Row],[pledged]]/Table1[[#This Row],[goal]]*100</f>
        <v>2.6660714285714282</v>
      </c>
      <c r="G2158" t="s">
        <v>8220</v>
      </c>
      <c r="H2158" t="s">
        <v>8223</v>
      </c>
      <c r="I2158" t="s">
        <v>8245</v>
      </c>
      <c r="J2158">
        <v>1379363406</v>
      </c>
      <c r="K2158">
        <v>1375475406</v>
      </c>
      <c r="L2158">
        <f>Table1[[#This Row],[launched_at]]/86400</f>
        <v>15919.85423611111</v>
      </c>
      <c r="M2158" s="5" t="str">
        <f>TEXT(Table1[[#This Row],[div/86400]],"yyyy/mm/dd")</f>
        <v>1943/08/01</v>
      </c>
      <c r="N2158" s="5">
        <f>Table1[[#This Row],[change to date]]+DATE(1970,1,1)</f>
        <v>41488</v>
      </c>
      <c r="O2158" t="b">
        <v>0</v>
      </c>
      <c r="P2158">
        <v>83</v>
      </c>
      <c r="Q2158" t="b">
        <v>0</v>
      </c>
      <c r="R2158" t="s">
        <v>8280</v>
      </c>
    </row>
    <row r="2159" spans="1:18" ht="28.8" x14ac:dyDescent="0.55000000000000004">
      <c r="A2159">
        <v>2157</v>
      </c>
      <c r="B2159" s="3" t="s">
        <v>2158</v>
      </c>
      <c r="C2159" s="3" t="s">
        <v>6267</v>
      </c>
      <c r="D2159" s="10">
        <v>75000</v>
      </c>
      <c r="E2159" s="12">
        <v>21144</v>
      </c>
      <c r="F2159" s="14">
        <f>Table1[[#This Row],[pledged]]/Table1[[#This Row],[goal]]*100</f>
        <v>28.192</v>
      </c>
      <c r="G2159" t="s">
        <v>8220</v>
      </c>
      <c r="H2159" t="s">
        <v>8223</v>
      </c>
      <c r="I2159" t="s">
        <v>8245</v>
      </c>
      <c r="J2159">
        <v>1482479940</v>
      </c>
      <c r="K2159">
        <v>1479684783</v>
      </c>
      <c r="L2159">
        <f>Table1[[#This Row],[launched_at]]/86400</f>
        <v>17125.981284722224</v>
      </c>
      <c r="M2159" s="5" t="str">
        <f>TEXT(Table1[[#This Row],[div/86400]],"yyyy/mm/dd")</f>
        <v>1946/11/19</v>
      </c>
      <c r="N2159" s="5">
        <f>Table1[[#This Row],[change to date]]+DATE(1970,1,1)</f>
        <v>42694</v>
      </c>
      <c r="O2159" t="b">
        <v>0</v>
      </c>
      <c r="P2159">
        <v>57</v>
      </c>
      <c r="Q2159" t="b">
        <v>0</v>
      </c>
      <c r="R2159" t="s">
        <v>8280</v>
      </c>
    </row>
    <row r="2160" spans="1:18" ht="43.2" x14ac:dyDescent="0.55000000000000004">
      <c r="A2160">
        <v>2158</v>
      </c>
      <c r="B2160" s="3" t="s">
        <v>2159</v>
      </c>
      <c r="C2160" s="3" t="s">
        <v>6268</v>
      </c>
      <c r="D2160" s="10">
        <v>300000</v>
      </c>
      <c r="E2160" s="12">
        <v>19770.11</v>
      </c>
      <c r="F2160" s="14">
        <f>Table1[[#This Row],[pledged]]/Table1[[#This Row],[goal]]*100</f>
        <v>6.5900366666666672</v>
      </c>
      <c r="G2160" t="s">
        <v>8220</v>
      </c>
      <c r="H2160" t="s">
        <v>8223</v>
      </c>
      <c r="I2160" t="s">
        <v>8245</v>
      </c>
      <c r="J2160">
        <v>1360009774</v>
      </c>
      <c r="K2160">
        <v>1356121774</v>
      </c>
      <c r="L2160">
        <f>Table1[[#This Row],[launched_at]]/86400</f>
        <v>15695.853865740741</v>
      </c>
      <c r="M2160" s="5" t="str">
        <f>TEXT(Table1[[#This Row],[div/86400]],"yyyy/mm/dd")</f>
        <v>1942/12/20</v>
      </c>
      <c r="N2160" s="5">
        <f>Table1[[#This Row],[change to date]]+DATE(1970,1,1)</f>
        <v>41264</v>
      </c>
      <c r="O2160" t="b">
        <v>0</v>
      </c>
      <c r="P2160">
        <v>311</v>
      </c>
      <c r="Q2160" t="b">
        <v>0</v>
      </c>
      <c r="R2160" t="s">
        <v>8280</v>
      </c>
    </row>
    <row r="2161" spans="1:18" ht="57.6" x14ac:dyDescent="0.55000000000000004">
      <c r="A2161">
        <v>2159</v>
      </c>
      <c r="B2161" s="3" t="s">
        <v>2160</v>
      </c>
      <c r="C2161" s="3" t="s">
        <v>6269</v>
      </c>
      <c r="D2161" s="10">
        <v>3600</v>
      </c>
      <c r="E2161" s="12">
        <v>26</v>
      </c>
      <c r="F2161" s="14">
        <f>Table1[[#This Row],[pledged]]/Table1[[#This Row],[goal]]*100</f>
        <v>0.72222222222222221</v>
      </c>
      <c r="G2161" t="s">
        <v>8220</v>
      </c>
      <c r="H2161" t="s">
        <v>8223</v>
      </c>
      <c r="I2161" t="s">
        <v>8245</v>
      </c>
      <c r="J2161">
        <v>1310837574</v>
      </c>
      <c r="K2161">
        <v>1308245574</v>
      </c>
      <c r="L2161">
        <f>Table1[[#This Row],[launched_at]]/86400</f>
        <v>15141.731180555556</v>
      </c>
      <c r="M2161" s="5" t="str">
        <f>TEXT(Table1[[#This Row],[div/86400]],"yyyy/mm/dd")</f>
        <v>1941/06/14</v>
      </c>
      <c r="N2161" s="5">
        <f>Table1[[#This Row],[change to date]]+DATE(1970,1,1)</f>
        <v>40710</v>
      </c>
      <c r="O2161" t="b">
        <v>0</v>
      </c>
      <c r="P2161">
        <v>2</v>
      </c>
      <c r="Q2161" t="b">
        <v>0</v>
      </c>
      <c r="R2161" t="s">
        <v>8280</v>
      </c>
    </row>
    <row r="2162" spans="1:18" ht="28.8" x14ac:dyDescent="0.55000000000000004">
      <c r="A2162">
        <v>2160</v>
      </c>
      <c r="B2162" s="3" t="s">
        <v>2161</v>
      </c>
      <c r="C2162" s="3" t="s">
        <v>6270</v>
      </c>
      <c r="D2162" s="10">
        <v>10000</v>
      </c>
      <c r="E2162" s="12">
        <v>85</v>
      </c>
      <c r="F2162" s="14">
        <f>Table1[[#This Row],[pledged]]/Table1[[#This Row],[goal]]*100</f>
        <v>0.85000000000000009</v>
      </c>
      <c r="G2162" t="s">
        <v>8220</v>
      </c>
      <c r="H2162" t="s">
        <v>8223</v>
      </c>
      <c r="I2162" t="s">
        <v>8245</v>
      </c>
      <c r="J2162">
        <v>1337447105</v>
      </c>
      <c r="K2162">
        <v>1334855105</v>
      </c>
      <c r="L2162">
        <f>Table1[[#This Row],[launched_at]]/86400</f>
        <v>15449.711863425926</v>
      </c>
      <c r="M2162" s="5" t="str">
        <f>TEXT(Table1[[#This Row],[div/86400]],"yyyy/mm/dd")</f>
        <v>1942/04/18</v>
      </c>
      <c r="N2162" s="5">
        <f>Table1[[#This Row],[change to date]]+DATE(1970,1,1)</f>
        <v>41018</v>
      </c>
      <c r="O2162" t="b">
        <v>0</v>
      </c>
      <c r="P2162">
        <v>16</v>
      </c>
      <c r="Q2162" t="b">
        <v>0</v>
      </c>
      <c r="R2162" t="s">
        <v>8280</v>
      </c>
    </row>
    <row r="2163" spans="1:18" x14ac:dyDescent="0.55000000000000004">
      <c r="A2163">
        <v>2161</v>
      </c>
      <c r="B2163" s="3" t="s">
        <v>2162</v>
      </c>
      <c r="C2163" s="3" t="s">
        <v>6271</v>
      </c>
      <c r="D2163" s="10">
        <v>400</v>
      </c>
      <c r="E2163" s="12">
        <v>463</v>
      </c>
      <c r="F2163" s="14">
        <f>Table1[[#This Row],[pledged]]/Table1[[#This Row],[goal]]*100</f>
        <v>115.75</v>
      </c>
      <c r="G2163" t="s">
        <v>8218</v>
      </c>
      <c r="H2163" t="s">
        <v>8223</v>
      </c>
      <c r="I2163" t="s">
        <v>8245</v>
      </c>
      <c r="J2163">
        <v>1443040059</v>
      </c>
      <c r="K2163">
        <v>1440448059</v>
      </c>
      <c r="L2163">
        <f>Table1[[#This Row],[launched_at]]/86400</f>
        <v>16671.852534722224</v>
      </c>
      <c r="M2163" s="5" t="str">
        <f>TEXT(Table1[[#This Row],[div/86400]],"yyyy/mm/dd")</f>
        <v>1945/08/22</v>
      </c>
      <c r="N2163" s="5">
        <f>Table1[[#This Row],[change to date]]+DATE(1970,1,1)</f>
        <v>42240</v>
      </c>
      <c r="O2163" t="b">
        <v>0</v>
      </c>
      <c r="P2163">
        <v>13</v>
      </c>
      <c r="Q2163" t="b">
        <v>1</v>
      </c>
      <c r="R2163" t="s">
        <v>8274</v>
      </c>
    </row>
    <row r="2164" spans="1:18" ht="43.2" x14ac:dyDescent="0.55000000000000004">
      <c r="A2164">
        <v>2162</v>
      </c>
      <c r="B2164" s="3" t="s">
        <v>2163</v>
      </c>
      <c r="C2164" s="3" t="s">
        <v>6272</v>
      </c>
      <c r="D2164" s="10">
        <v>4500</v>
      </c>
      <c r="E2164" s="12">
        <v>5052</v>
      </c>
      <c r="F2164" s="14">
        <f>Table1[[#This Row],[pledged]]/Table1[[#This Row],[goal]]*100</f>
        <v>112.26666666666667</v>
      </c>
      <c r="G2164" t="s">
        <v>8218</v>
      </c>
      <c r="H2164" t="s">
        <v>8223</v>
      </c>
      <c r="I2164" t="s">
        <v>8245</v>
      </c>
      <c r="J2164">
        <v>1406226191</v>
      </c>
      <c r="K2164">
        <v>1403547791</v>
      </c>
      <c r="L2164">
        <f>Table1[[#This Row],[launched_at]]/86400</f>
        <v>16244.766099537037</v>
      </c>
      <c r="M2164" s="5" t="str">
        <f>TEXT(Table1[[#This Row],[div/86400]],"yyyy/mm/dd")</f>
        <v>1944/06/21</v>
      </c>
      <c r="N2164" s="5">
        <f>Table1[[#This Row],[change to date]]+DATE(1970,1,1)</f>
        <v>41813</v>
      </c>
      <c r="O2164" t="b">
        <v>0</v>
      </c>
      <c r="P2164">
        <v>58</v>
      </c>
      <c r="Q2164" t="b">
        <v>1</v>
      </c>
      <c r="R2164" t="s">
        <v>8274</v>
      </c>
    </row>
    <row r="2165" spans="1:18" ht="43.2" x14ac:dyDescent="0.55000000000000004">
      <c r="A2165">
        <v>2163</v>
      </c>
      <c r="B2165" s="3" t="s">
        <v>2164</v>
      </c>
      <c r="C2165" s="3" t="s">
        <v>6273</v>
      </c>
      <c r="D2165" s="10">
        <v>2500</v>
      </c>
      <c r="E2165" s="12">
        <v>3305</v>
      </c>
      <c r="F2165" s="14">
        <f>Table1[[#This Row],[pledged]]/Table1[[#This Row],[goal]]*100</f>
        <v>132.20000000000002</v>
      </c>
      <c r="G2165" t="s">
        <v>8218</v>
      </c>
      <c r="H2165" t="s">
        <v>8223</v>
      </c>
      <c r="I2165" t="s">
        <v>8245</v>
      </c>
      <c r="J2165">
        <v>1433735400</v>
      </c>
      <c r="K2165">
        <v>1429306520</v>
      </c>
      <c r="L2165">
        <f>Table1[[#This Row],[launched_at]]/86400</f>
        <v>16542.899537037036</v>
      </c>
      <c r="M2165" s="5" t="str">
        <f>TEXT(Table1[[#This Row],[div/86400]],"yyyy/mm/dd")</f>
        <v>1945/04/15</v>
      </c>
      <c r="N2165" s="5">
        <f>Table1[[#This Row],[change to date]]+DATE(1970,1,1)</f>
        <v>42111</v>
      </c>
      <c r="O2165" t="b">
        <v>0</v>
      </c>
      <c r="P2165">
        <v>44</v>
      </c>
      <c r="Q2165" t="b">
        <v>1</v>
      </c>
      <c r="R2165" t="s">
        <v>8274</v>
      </c>
    </row>
    <row r="2166" spans="1:18" ht="28.8" x14ac:dyDescent="0.55000000000000004">
      <c r="A2166">
        <v>2164</v>
      </c>
      <c r="B2166" s="3" t="s">
        <v>2165</v>
      </c>
      <c r="C2166" s="3" t="s">
        <v>6274</v>
      </c>
      <c r="D2166" s="10">
        <v>5500</v>
      </c>
      <c r="E2166" s="12">
        <v>5645</v>
      </c>
      <c r="F2166" s="14">
        <f>Table1[[#This Row],[pledged]]/Table1[[#This Row],[goal]]*100</f>
        <v>102.63636363636364</v>
      </c>
      <c r="G2166" t="s">
        <v>8218</v>
      </c>
      <c r="H2166" t="s">
        <v>8223</v>
      </c>
      <c r="I2166" t="s">
        <v>8245</v>
      </c>
      <c r="J2166">
        <v>1466827140</v>
      </c>
      <c r="K2166">
        <v>1464196414</v>
      </c>
      <c r="L2166">
        <f>Table1[[#This Row],[launched_at]]/86400</f>
        <v>16946.71775462963</v>
      </c>
      <c r="M2166" s="5" t="str">
        <f>TEXT(Table1[[#This Row],[div/86400]],"yyyy/mm/dd")</f>
        <v>1946/05/24</v>
      </c>
      <c r="N2166" s="5">
        <f>Table1[[#This Row],[change to date]]+DATE(1970,1,1)</f>
        <v>42515</v>
      </c>
      <c r="O2166" t="b">
        <v>0</v>
      </c>
      <c r="P2166">
        <v>83</v>
      </c>
      <c r="Q2166" t="b">
        <v>1</v>
      </c>
      <c r="R2166" t="s">
        <v>8274</v>
      </c>
    </row>
    <row r="2167" spans="1:18" ht="43.2" x14ac:dyDescent="0.55000000000000004">
      <c r="A2167">
        <v>2165</v>
      </c>
      <c r="B2167" s="3" t="s">
        <v>2166</v>
      </c>
      <c r="C2167" s="3" t="s">
        <v>6275</v>
      </c>
      <c r="D2167" s="10">
        <v>2500</v>
      </c>
      <c r="E2167" s="12">
        <v>3466</v>
      </c>
      <c r="F2167" s="14">
        <f>Table1[[#This Row],[pledged]]/Table1[[#This Row],[goal]]*100</f>
        <v>138.64000000000001</v>
      </c>
      <c r="G2167" t="s">
        <v>8218</v>
      </c>
      <c r="H2167" t="s">
        <v>8229</v>
      </c>
      <c r="I2167" t="s">
        <v>8248</v>
      </c>
      <c r="J2167">
        <v>1460127635</v>
      </c>
      <c r="K2167">
        <v>1457539235</v>
      </c>
      <c r="L2167">
        <f>Table1[[#This Row],[launched_at]]/86400</f>
        <v>16869.667071759261</v>
      </c>
      <c r="M2167" s="5" t="str">
        <f>TEXT(Table1[[#This Row],[div/86400]],"yyyy/mm/dd")</f>
        <v>1946/03/08</v>
      </c>
      <c r="N2167" s="5">
        <f>Table1[[#This Row],[change to date]]+DATE(1970,1,1)</f>
        <v>42438</v>
      </c>
      <c r="O2167" t="b">
        <v>0</v>
      </c>
      <c r="P2167">
        <v>117</v>
      </c>
      <c r="Q2167" t="b">
        <v>1</v>
      </c>
      <c r="R2167" t="s">
        <v>8274</v>
      </c>
    </row>
    <row r="2168" spans="1:18" ht="43.2" x14ac:dyDescent="0.55000000000000004">
      <c r="A2168">
        <v>2166</v>
      </c>
      <c r="B2168" s="3" t="s">
        <v>2167</v>
      </c>
      <c r="C2168" s="3" t="s">
        <v>6276</v>
      </c>
      <c r="D2168" s="10">
        <v>2000</v>
      </c>
      <c r="E2168" s="12">
        <v>2932</v>
      </c>
      <c r="F2168" s="14">
        <f>Table1[[#This Row],[pledged]]/Table1[[#This Row],[goal]]*100</f>
        <v>146.6</v>
      </c>
      <c r="G2168" t="s">
        <v>8218</v>
      </c>
      <c r="H2168" t="s">
        <v>8223</v>
      </c>
      <c r="I2168" t="s">
        <v>8245</v>
      </c>
      <c r="J2168">
        <v>1417813618</v>
      </c>
      <c r="K2168">
        <v>1413922018</v>
      </c>
      <c r="L2168">
        <f>Table1[[#This Row],[launched_at]]/86400</f>
        <v>16364.838171296296</v>
      </c>
      <c r="M2168" s="5" t="str">
        <f>TEXT(Table1[[#This Row],[div/86400]],"yyyy/mm/dd")</f>
        <v>1944/10/19</v>
      </c>
      <c r="N2168" s="5">
        <f>Table1[[#This Row],[change to date]]+DATE(1970,1,1)</f>
        <v>41933</v>
      </c>
      <c r="O2168" t="b">
        <v>0</v>
      </c>
      <c r="P2168">
        <v>32</v>
      </c>
      <c r="Q2168" t="b">
        <v>1</v>
      </c>
      <c r="R2168" t="s">
        <v>8274</v>
      </c>
    </row>
    <row r="2169" spans="1:18" ht="28.8" x14ac:dyDescent="0.55000000000000004">
      <c r="A2169">
        <v>2167</v>
      </c>
      <c r="B2169" s="3" t="s">
        <v>2168</v>
      </c>
      <c r="C2169" s="3" t="s">
        <v>6277</v>
      </c>
      <c r="D2169" s="10">
        <v>150</v>
      </c>
      <c r="E2169" s="12">
        <v>180</v>
      </c>
      <c r="F2169" s="14">
        <f>Table1[[#This Row],[pledged]]/Table1[[#This Row],[goal]]*100</f>
        <v>120</v>
      </c>
      <c r="G2169" t="s">
        <v>8218</v>
      </c>
      <c r="H2169" t="s">
        <v>8223</v>
      </c>
      <c r="I2169" t="s">
        <v>8245</v>
      </c>
      <c r="J2169">
        <v>1347672937</v>
      </c>
      <c r="K2169">
        <v>1346463337</v>
      </c>
      <c r="L2169">
        <f>Table1[[#This Row],[launched_at]]/86400</f>
        <v>15584.066400462963</v>
      </c>
      <c r="M2169" s="5" t="str">
        <f>TEXT(Table1[[#This Row],[div/86400]],"yyyy/mm/dd")</f>
        <v>1942/08/31</v>
      </c>
      <c r="N2169" s="5">
        <f>Table1[[#This Row],[change to date]]+DATE(1970,1,1)</f>
        <v>41153</v>
      </c>
      <c r="O2169" t="b">
        <v>0</v>
      </c>
      <c r="P2169">
        <v>8</v>
      </c>
      <c r="Q2169" t="b">
        <v>1</v>
      </c>
      <c r="R2169" t="s">
        <v>8274</v>
      </c>
    </row>
    <row r="2170" spans="1:18" ht="28.8" x14ac:dyDescent="0.55000000000000004">
      <c r="A2170">
        <v>2168</v>
      </c>
      <c r="B2170" s="3" t="s">
        <v>2169</v>
      </c>
      <c r="C2170" s="3" t="s">
        <v>6278</v>
      </c>
      <c r="D2170" s="10">
        <v>18000</v>
      </c>
      <c r="E2170" s="12">
        <v>21884.69</v>
      </c>
      <c r="F2170" s="14">
        <f>Table1[[#This Row],[pledged]]/Table1[[#This Row],[goal]]*100</f>
        <v>121.5816111111111</v>
      </c>
      <c r="G2170" t="s">
        <v>8218</v>
      </c>
      <c r="H2170" t="s">
        <v>8223</v>
      </c>
      <c r="I2170" t="s">
        <v>8245</v>
      </c>
      <c r="J2170">
        <v>1486702800</v>
      </c>
      <c r="K2170">
        <v>1484058261</v>
      </c>
      <c r="L2170">
        <f>Table1[[#This Row],[launched_at]]/86400</f>
        <v>17176.600243055556</v>
      </c>
      <c r="M2170" s="5" t="str">
        <f>TEXT(Table1[[#This Row],[div/86400]],"yyyy/mm/dd")</f>
        <v>1947/01/09</v>
      </c>
      <c r="N2170" s="5">
        <f>Table1[[#This Row],[change to date]]+DATE(1970,1,1)</f>
        <v>42745</v>
      </c>
      <c r="O2170" t="b">
        <v>0</v>
      </c>
      <c r="P2170">
        <v>340</v>
      </c>
      <c r="Q2170" t="b">
        <v>1</v>
      </c>
      <c r="R2170" t="s">
        <v>8274</v>
      </c>
    </row>
    <row r="2171" spans="1:18" ht="43.2" x14ac:dyDescent="0.55000000000000004">
      <c r="A2171">
        <v>2169</v>
      </c>
      <c r="B2171" s="3" t="s">
        <v>2170</v>
      </c>
      <c r="C2171" s="3" t="s">
        <v>6279</v>
      </c>
      <c r="D2171" s="10">
        <v>153</v>
      </c>
      <c r="E2171" s="12">
        <v>153</v>
      </c>
      <c r="F2171" s="14">
        <f>Table1[[#This Row],[pledged]]/Table1[[#This Row],[goal]]*100</f>
        <v>100</v>
      </c>
      <c r="G2171" t="s">
        <v>8218</v>
      </c>
      <c r="H2171" t="s">
        <v>8223</v>
      </c>
      <c r="I2171" t="s">
        <v>8245</v>
      </c>
      <c r="J2171">
        <v>1488473351</v>
      </c>
      <c r="K2171">
        <v>1488214151</v>
      </c>
      <c r="L2171">
        <f>Table1[[#This Row],[launched_at]]/86400</f>
        <v>17224.700821759259</v>
      </c>
      <c r="M2171" s="5" t="str">
        <f>TEXT(Table1[[#This Row],[div/86400]],"yyyy/mm/dd")</f>
        <v>1947/02/26</v>
      </c>
      <c r="N2171" s="5">
        <f>Table1[[#This Row],[change to date]]+DATE(1970,1,1)</f>
        <v>42793</v>
      </c>
      <c r="O2171" t="b">
        <v>0</v>
      </c>
      <c r="P2171">
        <v>7</v>
      </c>
      <c r="Q2171" t="b">
        <v>1</v>
      </c>
      <c r="R2171" t="s">
        <v>8274</v>
      </c>
    </row>
    <row r="2172" spans="1:18" ht="43.2" x14ac:dyDescent="0.55000000000000004">
      <c r="A2172">
        <v>2170</v>
      </c>
      <c r="B2172" s="3" t="s">
        <v>2171</v>
      </c>
      <c r="C2172" s="3" t="s">
        <v>6280</v>
      </c>
      <c r="D2172" s="10">
        <v>350</v>
      </c>
      <c r="E2172" s="12">
        <v>633</v>
      </c>
      <c r="F2172" s="14">
        <f>Table1[[#This Row],[pledged]]/Table1[[#This Row],[goal]]*100</f>
        <v>180.85714285714286</v>
      </c>
      <c r="G2172" t="s">
        <v>8218</v>
      </c>
      <c r="H2172" t="s">
        <v>8223</v>
      </c>
      <c r="I2172" t="s">
        <v>8245</v>
      </c>
      <c r="J2172">
        <v>1440266422</v>
      </c>
      <c r="K2172">
        <v>1436810422</v>
      </c>
      <c r="L2172">
        <f>Table1[[#This Row],[launched_at]]/86400</f>
        <v>16629.750254629631</v>
      </c>
      <c r="M2172" s="5" t="str">
        <f>TEXT(Table1[[#This Row],[div/86400]],"yyyy/mm/dd")</f>
        <v>1945/07/11</v>
      </c>
      <c r="N2172" s="5">
        <f>Table1[[#This Row],[change to date]]+DATE(1970,1,1)</f>
        <v>42198</v>
      </c>
      <c r="O2172" t="b">
        <v>0</v>
      </c>
      <c r="P2172">
        <v>19</v>
      </c>
      <c r="Q2172" t="b">
        <v>1</v>
      </c>
      <c r="R2172" t="s">
        <v>8274</v>
      </c>
    </row>
    <row r="2173" spans="1:18" ht="28.8" x14ac:dyDescent="0.55000000000000004">
      <c r="A2173">
        <v>2171</v>
      </c>
      <c r="B2173" s="3" t="s">
        <v>2172</v>
      </c>
      <c r="C2173" s="3" t="s">
        <v>6281</v>
      </c>
      <c r="D2173" s="10">
        <v>4000</v>
      </c>
      <c r="E2173" s="12">
        <v>4243</v>
      </c>
      <c r="F2173" s="14">
        <f>Table1[[#This Row],[pledged]]/Table1[[#This Row],[goal]]*100</f>
        <v>106.075</v>
      </c>
      <c r="G2173" t="s">
        <v>8218</v>
      </c>
      <c r="H2173" t="s">
        <v>8223</v>
      </c>
      <c r="I2173" t="s">
        <v>8245</v>
      </c>
      <c r="J2173">
        <v>1434949200</v>
      </c>
      <c r="K2173">
        <v>1431903495</v>
      </c>
      <c r="L2173">
        <f>Table1[[#This Row],[launched_at]]/86400</f>
        <v>16572.957118055554</v>
      </c>
      <c r="M2173" s="5" t="str">
        <f>TEXT(Table1[[#This Row],[div/86400]],"yyyy/mm/dd")</f>
        <v>1945/05/15</v>
      </c>
      <c r="N2173" s="5">
        <f>Table1[[#This Row],[change to date]]+DATE(1970,1,1)</f>
        <v>42141</v>
      </c>
      <c r="O2173" t="b">
        <v>0</v>
      </c>
      <c r="P2173">
        <v>47</v>
      </c>
      <c r="Q2173" t="b">
        <v>1</v>
      </c>
      <c r="R2173" t="s">
        <v>8274</v>
      </c>
    </row>
    <row r="2174" spans="1:18" ht="43.2" x14ac:dyDescent="0.55000000000000004">
      <c r="A2174">
        <v>2172</v>
      </c>
      <c r="B2174" s="3" t="s">
        <v>2173</v>
      </c>
      <c r="C2174" s="3" t="s">
        <v>6282</v>
      </c>
      <c r="D2174" s="10">
        <v>1000</v>
      </c>
      <c r="E2174" s="12">
        <v>1000</v>
      </c>
      <c r="F2174" s="14">
        <f>Table1[[#This Row],[pledged]]/Table1[[#This Row],[goal]]*100</f>
        <v>100</v>
      </c>
      <c r="G2174" t="s">
        <v>8218</v>
      </c>
      <c r="H2174" t="s">
        <v>8223</v>
      </c>
      <c r="I2174" t="s">
        <v>8245</v>
      </c>
      <c r="J2174">
        <v>1429365320</v>
      </c>
      <c r="K2174">
        <v>1426773320</v>
      </c>
      <c r="L2174">
        <f>Table1[[#This Row],[launched_at]]/86400</f>
        <v>16513.580092592594</v>
      </c>
      <c r="M2174" s="5" t="str">
        <f>TEXT(Table1[[#This Row],[div/86400]],"yyyy/mm/dd")</f>
        <v>1945/03/17</v>
      </c>
      <c r="N2174" s="5">
        <f>Table1[[#This Row],[change to date]]+DATE(1970,1,1)</f>
        <v>42082</v>
      </c>
      <c r="O2174" t="b">
        <v>0</v>
      </c>
      <c r="P2174">
        <v>13</v>
      </c>
      <c r="Q2174" t="b">
        <v>1</v>
      </c>
      <c r="R2174" t="s">
        <v>8274</v>
      </c>
    </row>
    <row r="2175" spans="1:18" ht="43.2" x14ac:dyDescent="0.55000000000000004">
      <c r="A2175">
        <v>2173</v>
      </c>
      <c r="B2175" s="3" t="s">
        <v>2174</v>
      </c>
      <c r="C2175" s="3" t="s">
        <v>6283</v>
      </c>
      <c r="D2175" s="10">
        <v>4200</v>
      </c>
      <c r="E2175" s="12">
        <v>5331</v>
      </c>
      <c r="F2175" s="14">
        <f>Table1[[#This Row],[pledged]]/Table1[[#This Row],[goal]]*100</f>
        <v>126.92857142857143</v>
      </c>
      <c r="G2175" t="s">
        <v>8218</v>
      </c>
      <c r="H2175" t="s">
        <v>8223</v>
      </c>
      <c r="I2175" t="s">
        <v>8245</v>
      </c>
      <c r="J2175">
        <v>1378785540</v>
      </c>
      <c r="K2175">
        <v>1376066243</v>
      </c>
      <c r="L2175">
        <f>Table1[[#This Row],[launched_at]]/86400</f>
        <v>15926.692627314815</v>
      </c>
      <c r="M2175" s="5" t="str">
        <f>TEXT(Table1[[#This Row],[div/86400]],"yyyy/mm/dd")</f>
        <v>1943/08/08</v>
      </c>
      <c r="N2175" s="5">
        <f>Table1[[#This Row],[change to date]]+DATE(1970,1,1)</f>
        <v>41495</v>
      </c>
      <c r="O2175" t="b">
        <v>0</v>
      </c>
      <c r="P2175">
        <v>90</v>
      </c>
      <c r="Q2175" t="b">
        <v>1</v>
      </c>
      <c r="R2175" t="s">
        <v>8274</v>
      </c>
    </row>
    <row r="2176" spans="1:18" ht="43.2" x14ac:dyDescent="0.55000000000000004">
      <c r="A2176">
        <v>2174</v>
      </c>
      <c r="B2176" s="3" t="s">
        <v>2175</v>
      </c>
      <c r="C2176" s="3" t="s">
        <v>6284</v>
      </c>
      <c r="D2176" s="10">
        <v>4000</v>
      </c>
      <c r="E2176" s="12">
        <v>4119</v>
      </c>
      <c r="F2176" s="14">
        <f>Table1[[#This Row],[pledged]]/Table1[[#This Row],[goal]]*100</f>
        <v>102.97499999999999</v>
      </c>
      <c r="G2176" t="s">
        <v>8218</v>
      </c>
      <c r="H2176" t="s">
        <v>8224</v>
      </c>
      <c r="I2176" t="s">
        <v>8246</v>
      </c>
      <c r="J2176">
        <v>1462453307</v>
      </c>
      <c r="K2176">
        <v>1459861307</v>
      </c>
      <c r="L2176">
        <f>Table1[[#This Row],[launched_at]]/86400</f>
        <v>16896.542905092592</v>
      </c>
      <c r="M2176" s="5" t="str">
        <f>TEXT(Table1[[#This Row],[div/86400]],"yyyy/mm/dd")</f>
        <v>1946/04/04</v>
      </c>
      <c r="N2176" s="5">
        <f>Table1[[#This Row],[change to date]]+DATE(1970,1,1)</f>
        <v>42465</v>
      </c>
      <c r="O2176" t="b">
        <v>0</v>
      </c>
      <c r="P2176">
        <v>63</v>
      </c>
      <c r="Q2176" t="b">
        <v>1</v>
      </c>
      <c r="R2176" t="s">
        <v>8274</v>
      </c>
    </row>
    <row r="2177" spans="1:18" ht="43.2" x14ac:dyDescent="0.55000000000000004">
      <c r="A2177">
        <v>2175</v>
      </c>
      <c r="B2177" s="3" t="s">
        <v>2176</v>
      </c>
      <c r="C2177" s="3" t="s">
        <v>6285</v>
      </c>
      <c r="D2177" s="10">
        <v>700</v>
      </c>
      <c r="E2177" s="12">
        <v>1750</v>
      </c>
      <c r="F2177" s="14">
        <f>Table1[[#This Row],[pledged]]/Table1[[#This Row],[goal]]*100</f>
        <v>250</v>
      </c>
      <c r="G2177" t="s">
        <v>8218</v>
      </c>
      <c r="H2177" t="s">
        <v>8223</v>
      </c>
      <c r="I2177" t="s">
        <v>8245</v>
      </c>
      <c r="J2177">
        <v>1469059986</v>
      </c>
      <c r="K2177">
        <v>1468455186</v>
      </c>
      <c r="L2177">
        <f>Table1[[#This Row],[launched_at]]/86400</f>
        <v>16996.009097222221</v>
      </c>
      <c r="M2177" s="5" t="str">
        <f>TEXT(Table1[[#This Row],[div/86400]],"yyyy/mm/dd")</f>
        <v>1946/07/13</v>
      </c>
      <c r="N2177" s="5">
        <f>Table1[[#This Row],[change to date]]+DATE(1970,1,1)</f>
        <v>42565</v>
      </c>
      <c r="O2177" t="b">
        <v>0</v>
      </c>
      <c r="P2177">
        <v>26</v>
      </c>
      <c r="Q2177" t="b">
        <v>1</v>
      </c>
      <c r="R2177" t="s">
        <v>8274</v>
      </c>
    </row>
    <row r="2178" spans="1:18" ht="43.2" x14ac:dyDescent="0.55000000000000004">
      <c r="A2178">
        <v>2176</v>
      </c>
      <c r="B2178" s="3" t="s">
        <v>2177</v>
      </c>
      <c r="C2178" s="3" t="s">
        <v>6286</v>
      </c>
      <c r="D2178" s="10">
        <v>5000</v>
      </c>
      <c r="E2178" s="12">
        <v>6301</v>
      </c>
      <c r="F2178" s="14">
        <f>Table1[[#This Row],[pledged]]/Table1[[#This Row],[goal]]*100</f>
        <v>126.02</v>
      </c>
      <c r="G2178" t="s">
        <v>8218</v>
      </c>
      <c r="H2178" t="s">
        <v>8223</v>
      </c>
      <c r="I2178" t="s">
        <v>8245</v>
      </c>
      <c r="J2178">
        <v>1430579509</v>
      </c>
      <c r="K2178">
        <v>1427987509</v>
      </c>
      <c r="L2178">
        <f>Table1[[#This Row],[launched_at]]/86400</f>
        <v>16527.63320601852</v>
      </c>
      <c r="M2178" s="5" t="str">
        <f>TEXT(Table1[[#This Row],[div/86400]],"yyyy/mm/dd")</f>
        <v>1945/03/31</v>
      </c>
      <c r="N2178" s="5">
        <f>Table1[[#This Row],[change to date]]+DATE(1970,1,1)</f>
        <v>42096</v>
      </c>
      <c r="O2178" t="b">
        <v>0</v>
      </c>
      <c r="P2178">
        <v>71</v>
      </c>
      <c r="Q2178" t="b">
        <v>1</v>
      </c>
      <c r="R2178" t="s">
        <v>8274</v>
      </c>
    </row>
    <row r="2179" spans="1:18" ht="43.2" x14ac:dyDescent="0.55000000000000004">
      <c r="A2179">
        <v>2177</v>
      </c>
      <c r="B2179" s="3" t="s">
        <v>2178</v>
      </c>
      <c r="C2179" s="3" t="s">
        <v>6287</v>
      </c>
      <c r="D2179" s="10">
        <v>2500</v>
      </c>
      <c r="E2179" s="12">
        <v>2503</v>
      </c>
      <c r="F2179" s="14">
        <f>Table1[[#This Row],[pledged]]/Table1[[#This Row],[goal]]*100</f>
        <v>100.12</v>
      </c>
      <c r="G2179" t="s">
        <v>8218</v>
      </c>
      <c r="H2179" t="s">
        <v>8223</v>
      </c>
      <c r="I2179" t="s">
        <v>8245</v>
      </c>
      <c r="J2179">
        <v>1465192867</v>
      </c>
      <c r="K2179">
        <v>1463032867</v>
      </c>
      <c r="L2179">
        <f>Table1[[#This Row],[launched_at]]/86400</f>
        <v>16933.250775462962</v>
      </c>
      <c r="M2179" s="5" t="str">
        <f>TEXT(Table1[[#This Row],[div/86400]],"yyyy/mm/dd")</f>
        <v>1946/05/11</v>
      </c>
      <c r="N2179" s="5">
        <f>Table1[[#This Row],[change to date]]+DATE(1970,1,1)</f>
        <v>42502</v>
      </c>
      <c r="O2179" t="b">
        <v>0</v>
      </c>
      <c r="P2179">
        <v>38</v>
      </c>
      <c r="Q2179" t="b">
        <v>1</v>
      </c>
      <c r="R2179" t="s">
        <v>8274</v>
      </c>
    </row>
    <row r="2180" spans="1:18" ht="43.2" x14ac:dyDescent="0.55000000000000004">
      <c r="A2180">
        <v>2178</v>
      </c>
      <c r="B2180" s="3" t="s">
        <v>2179</v>
      </c>
      <c r="C2180" s="3" t="s">
        <v>6288</v>
      </c>
      <c r="D2180" s="10">
        <v>25000</v>
      </c>
      <c r="E2180" s="12">
        <v>34660</v>
      </c>
      <c r="F2180" s="14">
        <f>Table1[[#This Row],[pledged]]/Table1[[#This Row],[goal]]*100</f>
        <v>138.64000000000001</v>
      </c>
      <c r="G2180" t="s">
        <v>8218</v>
      </c>
      <c r="H2180" t="s">
        <v>8223</v>
      </c>
      <c r="I2180" t="s">
        <v>8245</v>
      </c>
      <c r="J2180">
        <v>1484752597</v>
      </c>
      <c r="K2180">
        <v>1482160597</v>
      </c>
      <c r="L2180">
        <f>Table1[[#This Row],[launched_at]]/86400</f>
        <v>17154.636539351854</v>
      </c>
      <c r="M2180" s="5" t="str">
        <f>TEXT(Table1[[#This Row],[div/86400]],"yyyy/mm/dd")</f>
        <v>1946/12/18</v>
      </c>
      <c r="N2180" s="5">
        <f>Table1[[#This Row],[change to date]]+DATE(1970,1,1)</f>
        <v>42723</v>
      </c>
      <c r="O2180" t="b">
        <v>0</v>
      </c>
      <c r="P2180">
        <v>859</v>
      </c>
      <c r="Q2180" t="b">
        <v>1</v>
      </c>
      <c r="R2180" t="s">
        <v>8274</v>
      </c>
    </row>
    <row r="2181" spans="1:18" ht="28.8" x14ac:dyDescent="0.55000000000000004">
      <c r="A2181">
        <v>2179</v>
      </c>
      <c r="B2181" s="3" t="s">
        <v>2180</v>
      </c>
      <c r="C2181" s="3" t="s">
        <v>6289</v>
      </c>
      <c r="D2181" s="10">
        <v>1000</v>
      </c>
      <c r="E2181" s="12">
        <v>1614</v>
      </c>
      <c r="F2181" s="14">
        <f>Table1[[#This Row],[pledged]]/Table1[[#This Row],[goal]]*100</f>
        <v>161.4</v>
      </c>
      <c r="G2181" t="s">
        <v>8218</v>
      </c>
      <c r="H2181" t="s">
        <v>8223</v>
      </c>
      <c r="I2181" t="s">
        <v>8245</v>
      </c>
      <c r="J2181">
        <v>1428725192</v>
      </c>
      <c r="K2181">
        <v>1426133192</v>
      </c>
      <c r="L2181">
        <f>Table1[[#This Row],[launched_at]]/86400</f>
        <v>16506.171203703703</v>
      </c>
      <c r="M2181" s="5" t="str">
        <f>TEXT(Table1[[#This Row],[div/86400]],"yyyy/mm/dd")</f>
        <v>1945/03/10</v>
      </c>
      <c r="N2181" s="5">
        <f>Table1[[#This Row],[change to date]]+DATE(1970,1,1)</f>
        <v>42075</v>
      </c>
      <c r="O2181" t="b">
        <v>0</v>
      </c>
      <c r="P2181">
        <v>21</v>
      </c>
      <c r="Q2181" t="b">
        <v>1</v>
      </c>
      <c r="R2181" t="s">
        <v>8274</v>
      </c>
    </row>
    <row r="2182" spans="1:18" ht="28.8" x14ac:dyDescent="0.55000000000000004">
      <c r="A2182">
        <v>2180</v>
      </c>
      <c r="B2182" s="3" t="s">
        <v>2181</v>
      </c>
      <c r="C2182" s="3" t="s">
        <v>6290</v>
      </c>
      <c r="D2182" s="10">
        <v>5000</v>
      </c>
      <c r="E2182" s="12">
        <v>5359.21</v>
      </c>
      <c r="F2182" s="14">
        <f>Table1[[#This Row],[pledged]]/Table1[[#This Row],[goal]]*100</f>
        <v>107.18419999999999</v>
      </c>
      <c r="G2182" t="s">
        <v>8218</v>
      </c>
      <c r="H2182" t="s">
        <v>8223</v>
      </c>
      <c r="I2182" t="s">
        <v>8245</v>
      </c>
      <c r="J2182">
        <v>1447434268</v>
      </c>
      <c r="K2182">
        <v>1443801868</v>
      </c>
      <c r="L2182">
        <f>Table1[[#This Row],[launched_at]]/86400</f>
        <v>16710.669768518517</v>
      </c>
      <c r="M2182" s="5" t="str">
        <f>TEXT(Table1[[#This Row],[div/86400]],"yyyy/mm/dd")</f>
        <v>1945/09/30</v>
      </c>
      <c r="N2182" s="5">
        <f>Table1[[#This Row],[change to date]]+DATE(1970,1,1)</f>
        <v>42279</v>
      </c>
      <c r="O2182" t="b">
        <v>0</v>
      </c>
      <c r="P2182">
        <v>78</v>
      </c>
      <c r="Q2182" t="b">
        <v>1</v>
      </c>
      <c r="R2182" t="s">
        <v>8274</v>
      </c>
    </row>
    <row r="2183" spans="1:18" ht="43.2" x14ac:dyDescent="0.55000000000000004">
      <c r="A2183">
        <v>2181</v>
      </c>
      <c r="B2183" s="3" t="s">
        <v>2182</v>
      </c>
      <c r="C2183" s="3" t="s">
        <v>6291</v>
      </c>
      <c r="D2183" s="10">
        <v>2000</v>
      </c>
      <c r="E2183" s="12">
        <v>3062</v>
      </c>
      <c r="F2183" s="14">
        <f>Table1[[#This Row],[pledged]]/Table1[[#This Row],[goal]]*100</f>
        <v>153.1</v>
      </c>
      <c r="G2183" t="s">
        <v>8218</v>
      </c>
      <c r="H2183" t="s">
        <v>8223</v>
      </c>
      <c r="I2183" t="s">
        <v>8245</v>
      </c>
      <c r="J2183">
        <v>1487635653</v>
      </c>
      <c r="K2183">
        <v>1486426053</v>
      </c>
      <c r="L2183">
        <f>Table1[[#This Row],[launched_at]]/86400</f>
        <v>17204.005243055555</v>
      </c>
      <c r="M2183" s="5" t="str">
        <f>TEXT(Table1[[#This Row],[div/86400]],"yyyy/mm/dd")</f>
        <v>1947/02/06</v>
      </c>
      <c r="N2183" s="5">
        <f>Table1[[#This Row],[change to date]]+DATE(1970,1,1)</f>
        <v>42773</v>
      </c>
      <c r="O2183" t="b">
        <v>0</v>
      </c>
      <c r="P2183">
        <v>53</v>
      </c>
      <c r="Q2183" t="b">
        <v>1</v>
      </c>
      <c r="R2183" t="s">
        <v>8295</v>
      </c>
    </row>
    <row r="2184" spans="1:18" ht="28.8" x14ac:dyDescent="0.55000000000000004">
      <c r="A2184">
        <v>2182</v>
      </c>
      <c r="B2184" s="3" t="s">
        <v>2183</v>
      </c>
      <c r="C2184" s="3" t="s">
        <v>6292</v>
      </c>
      <c r="D2184" s="10">
        <v>3000</v>
      </c>
      <c r="E2184" s="12">
        <v>15725</v>
      </c>
      <c r="F2184" s="14">
        <f>Table1[[#This Row],[pledged]]/Table1[[#This Row],[goal]]*100</f>
        <v>524.16666666666663</v>
      </c>
      <c r="G2184" t="s">
        <v>8218</v>
      </c>
      <c r="H2184" t="s">
        <v>8228</v>
      </c>
      <c r="I2184" t="s">
        <v>8250</v>
      </c>
      <c r="J2184">
        <v>1412285825</v>
      </c>
      <c r="K2184">
        <v>1409261825</v>
      </c>
      <c r="L2184">
        <f>Table1[[#This Row],[launched_at]]/86400</f>
        <v>16310.900752314816</v>
      </c>
      <c r="M2184" s="5" t="str">
        <f>TEXT(Table1[[#This Row],[div/86400]],"yyyy/mm/dd")</f>
        <v>1944/08/26</v>
      </c>
      <c r="N2184" s="5">
        <f>Table1[[#This Row],[change to date]]+DATE(1970,1,1)</f>
        <v>41879</v>
      </c>
      <c r="O2184" t="b">
        <v>0</v>
      </c>
      <c r="P2184">
        <v>356</v>
      </c>
      <c r="Q2184" t="b">
        <v>1</v>
      </c>
      <c r="R2184" t="s">
        <v>8295</v>
      </c>
    </row>
    <row r="2185" spans="1:18" ht="43.2" x14ac:dyDescent="0.55000000000000004">
      <c r="A2185">
        <v>2183</v>
      </c>
      <c r="B2185" s="3" t="s">
        <v>2184</v>
      </c>
      <c r="C2185" s="3" t="s">
        <v>6293</v>
      </c>
      <c r="D2185" s="10">
        <v>1800</v>
      </c>
      <c r="E2185" s="12">
        <v>8807</v>
      </c>
      <c r="F2185" s="14">
        <f>Table1[[#This Row],[pledged]]/Table1[[#This Row],[goal]]*100</f>
        <v>489.27777777777777</v>
      </c>
      <c r="G2185" t="s">
        <v>8218</v>
      </c>
      <c r="H2185" t="s">
        <v>8223</v>
      </c>
      <c r="I2185" t="s">
        <v>8245</v>
      </c>
      <c r="J2185">
        <v>1486616400</v>
      </c>
      <c r="K2185">
        <v>1484037977</v>
      </c>
      <c r="L2185">
        <f>Table1[[#This Row],[launched_at]]/86400</f>
        <v>17176.365474537037</v>
      </c>
      <c r="M2185" s="5" t="str">
        <f>TEXT(Table1[[#This Row],[div/86400]],"yyyy/mm/dd")</f>
        <v>1947/01/09</v>
      </c>
      <c r="N2185" s="5">
        <f>Table1[[#This Row],[change to date]]+DATE(1970,1,1)</f>
        <v>42745</v>
      </c>
      <c r="O2185" t="b">
        <v>0</v>
      </c>
      <c r="P2185">
        <v>279</v>
      </c>
      <c r="Q2185" t="b">
        <v>1</v>
      </c>
      <c r="R2185" t="s">
        <v>8295</v>
      </c>
    </row>
    <row r="2186" spans="1:18" ht="43.2" x14ac:dyDescent="0.55000000000000004">
      <c r="A2186">
        <v>2184</v>
      </c>
      <c r="B2186" s="3" t="s">
        <v>2185</v>
      </c>
      <c r="C2186" s="3" t="s">
        <v>6294</v>
      </c>
      <c r="D2186" s="10">
        <v>10000</v>
      </c>
      <c r="E2186" s="12">
        <v>28474</v>
      </c>
      <c r="F2186" s="14">
        <f>Table1[[#This Row],[pledged]]/Table1[[#This Row],[goal]]*100</f>
        <v>284.74</v>
      </c>
      <c r="G2186" t="s">
        <v>8218</v>
      </c>
      <c r="H2186" t="s">
        <v>8223</v>
      </c>
      <c r="I2186" t="s">
        <v>8245</v>
      </c>
      <c r="J2186">
        <v>1453737600</v>
      </c>
      <c r="K2186">
        <v>1452530041</v>
      </c>
      <c r="L2186">
        <f>Table1[[#This Row],[launched_at]]/86400</f>
        <v>16811.690289351853</v>
      </c>
      <c r="M2186" s="5" t="str">
        <f>TEXT(Table1[[#This Row],[div/86400]],"yyyy/mm/dd")</f>
        <v>1946/01/09</v>
      </c>
      <c r="N2186" s="5">
        <f>Table1[[#This Row],[change to date]]+DATE(1970,1,1)</f>
        <v>42380</v>
      </c>
      <c r="O2186" t="b">
        <v>1</v>
      </c>
      <c r="P2186">
        <v>266</v>
      </c>
      <c r="Q2186" t="b">
        <v>1</v>
      </c>
      <c r="R2186" t="s">
        <v>8295</v>
      </c>
    </row>
    <row r="2187" spans="1:18" ht="43.2" x14ac:dyDescent="0.55000000000000004">
      <c r="A2187">
        <v>2185</v>
      </c>
      <c r="B2187" s="3" t="s">
        <v>2186</v>
      </c>
      <c r="C2187" s="3" t="s">
        <v>6295</v>
      </c>
      <c r="D2187" s="10">
        <v>5000</v>
      </c>
      <c r="E2187" s="12">
        <v>92848.5</v>
      </c>
      <c r="F2187" s="14">
        <f>Table1[[#This Row],[pledged]]/Table1[[#This Row],[goal]]*100</f>
        <v>1856.97</v>
      </c>
      <c r="G2187" t="s">
        <v>8218</v>
      </c>
      <c r="H2187" t="s">
        <v>8224</v>
      </c>
      <c r="I2187" t="s">
        <v>8246</v>
      </c>
      <c r="J2187">
        <v>1364286239</v>
      </c>
      <c r="K2187">
        <v>1360830239</v>
      </c>
      <c r="L2187">
        <f>Table1[[#This Row],[launched_at]]/86400</f>
        <v>15750.349988425925</v>
      </c>
      <c r="M2187" s="5" t="str">
        <f>TEXT(Table1[[#This Row],[div/86400]],"yyyy/mm/dd")</f>
        <v>1943/02/13</v>
      </c>
      <c r="N2187" s="5">
        <f>Table1[[#This Row],[change to date]]+DATE(1970,1,1)</f>
        <v>41319</v>
      </c>
      <c r="O2187" t="b">
        <v>0</v>
      </c>
      <c r="P2187">
        <v>623</v>
      </c>
      <c r="Q2187" t="b">
        <v>1</v>
      </c>
      <c r="R2187" t="s">
        <v>8295</v>
      </c>
    </row>
    <row r="2188" spans="1:18" ht="28.8" x14ac:dyDescent="0.55000000000000004">
      <c r="A2188">
        <v>2186</v>
      </c>
      <c r="B2188" s="3" t="s">
        <v>2187</v>
      </c>
      <c r="C2188" s="3" t="s">
        <v>6296</v>
      </c>
      <c r="D2188" s="10">
        <v>20000</v>
      </c>
      <c r="E2188" s="12">
        <v>21935</v>
      </c>
      <c r="F2188" s="14">
        <f>Table1[[#This Row],[pledged]]/Table1[[#This Row],[goal]]*100</f>
        <v>109.67499999999998</v>
      </c>
      <c r="G2188" t="s">
        <v>8218</v>
      </c>
      <c r="H2188" t="s">
        <v>8223</v>
      </c>
      <c r="I2188" t="s">
        <v>8245</v>
      </c>
      <c r="J2188">
        <v>1473213600</v>
      </c>
      <c r="K2188">
        <v>1470062743</v>
      </c>
      <c r="L2188">
        <f>Table1[[#This Row],[launched_at]]/86400</f>
        <v>17014.615081018517</v>
      </c>
      <c r="M2188" s="5" t="str">
        <f>TEXT(Table1[[#This Row],[div/86400]],"yyyy/mm/dd")</f>
        <v>1946/07/31</v>
      </c>
      <c r="N2188" s="5">
        <f>Table1[[#This Row],[change to date]]+DATE(1970,1,1)</f>
        <v>42583</v>
      </c>
      <c r="O2188" t="b">
        <v>0</v>
      </c>
      <c r="P2188">
        <v>392</v>
      </c>
      <c r="Q2188" t="b">
        <v>1</v>
      </c>
      <c r="R2188" t="s">
        <v>8295</v>
      </c>
    </row>
    <row r="2189" spans="1:18" ht="43.2" x14ac:dyDescent="0.55000000000000004">
      <c r="A2189">
        <v>2187</v>
      </c>
      <c r="B2189" s="3" t="s">
        <v>2188</v>
      </c>
      <c r="C2189" s="3" t="s">
        <v>6297</v>
      </c>
      <c r="D2189" s="10">
        <v>20000</v>
      </c>
      <c r="E2189" s="12">
        <v>202928.5</v>
      </c>
      <c r="F2189" s="14">
        <f>Table1[[#This Row],[pledged]]/Table1[[#This Row],[goal]]*100</f>
        <v>1014.6425</v>
      </c>
      <c r="G2189" t="s">
        <v>8218</v>
      </c>
      <c r="H2189" t="s">
        <v>8223</v>
      </c>
      <c r="I2189" t="s">
        <v>8245</v>
      </c>
      <c r="J2189">
        <v>1428033540</v>
      </c>
      <c r="K2189">
        <v>1425531666</v>
      </c>
      <c r="L2189">
        <f>Table1[[#This Row],[launched_at]]/86400</f>
        <v>16499.209097222221</v>
      </c>
      <c r="M2189" s="5" t="str">
        <f>TEXT(Table1[[#This Row],[div/86400]],"yyyy/mm/dd")</f>
        <v>1945/03/03</v>
      </c>
      <c r="N2189" s="5">
        <f>Table1[[#This Row],[change to date]]+DATE(1970,1,1)</f>
        <v>42068</v>
      </c>
      <c r="O2189" t="b">
        <v>1</v>
      </c>
      <c r="P2189">
        <v>3562</v>
      </c>
      <c r="Q2189" t="b">
        <v>1</v>
      </c>
      <c r="R2189" t="s">
        <v>8295</v>
      </c>
    </row>
    <row r="2190" spans="1:18" ht="43.2" x14ac:dyDescent="0.55000000000000004">
      <c r="A2190">
        <v>2188</v>
      </c>
      <c r="B2190" s="3" t="s">
        <v>2189</v>
      </c>
      <c r="C2190" s="3" t="s">
        <v>6298</v>
      </c>
      <c r="D2190" s="10">
        <v>5494</v>
      </c>
      <c r="E2190" s="12">
        <v>22645</v>
      </c>
      <c r="F2190" s="14">
        <f>Table1[[#This Row],[pledged]]/Table1[[#This Row],[goal]]*100</f>
        <v>412.17692027666544</v>
      </c>
      <c r="G2190" t="s">
        <v>8218</v>
      </c>
      <c r="H2190" t="s">
        <v>8225</v>
      </c>
      <c r="I2190" t="s">
        <v>8247</v>
      </c>
      <c r="J2190">
        <v>1477414800</v>
      </c>
      <c r="K2190">
        <v>1474380241</v>
      </c>
      <c r="L2190">
        <f>Table1[[#This Row],[launched_at]]/86400</f>
        <v>17064.586122685185</v>
      </c>
      <c r="M2190" s="5" t="str">
        <f>TEXT(Table1[[#This Row],[div/86400]],"yyyy/mm/dd")</f>
        <v>1946/09/19</v>
      </c>
      <c r="N2190" s="5">
        <f>Table1[[#This Row],[change to date]]+DATE(1970,1,1)</f>
        <v>42633</v>
      </c>
      <c r="O2190" t="b">
        <v>0</v>
      </c>
      <c r="P2190">
        <v>514</v>
      </c>
      <c r="Q2190" t="b">
        <v>1</v>
      </c>
      <c r="R2190" t="s">
        <v>8295</v>
      </c>
    </row>
    <row r="2191" spans="1:18" ht="43.2" x14ac:dyDescent="0.55000000000000004">
      <c r="A2191">
        <v>2189</v>
      </c>
      <c r="B2191" s="3" t="s">
        <v>2190</v>
      </c>
      <c r="C2191" s="3" t="s">
        <v>6299</v>
      </c>
      <c r="D2191" s="10">
        <v>1200</v>
      </c>
      <c r="E2191" s="12">
        <v>6039</v>
      </c>
      <c r="F2191" s="14">
        <f>Table1[[#This Row],[pledged]]/Table1[[#This Row],[goal]]*100</f>
        <v>503.25</v>
      </c>
      <c r="G2191" t="s">
        <v>8218</v>
      </c>
      <c r="H2191" t="s">
        <v>8224</v>
      </c>
      <c r="I2191" t="s">
        <v>8246</v>
      </c>
      <c r="J2191">
        <v>1461276000</v>
      </c>
      <c r="K2191">
        <v>1460055300</v>
      </c>
      <c r="L2191">
        <f>Table1[[#This Row],[launched_at]]/86400</f>
        <v>16898.788194444445</v>
      </c>
      <c r="M2191" s="5" t="str">
        <f>TEXT(Table1[[#This Row],[div/86400]],"yyyy/mm/dd")</f>
        <v>1946/04/06</v>
      </c>
      <c r="N2191" s="5">
        <f>Table1[[#This Row],[change to date]]+DATE(1970,1,1)</f>
        <v>42467</v>
      </c>
      <c r="O2191" t="b">
        <v>0</v>
      </c>
      <c r="P2191">
        <v>88</v>
      </c>
      <c r="Q2191" t="b">
        <v>1</v>
      </c>
      <c r="R2191" t="s">
        <v>8295</v>
      </c>
    </row>
    <row r="2192" spans="1:18" ht="43.2" x14ac:dyDescent="0.55000000000000004">
      <c r="A2192">
        <v>2190</v>
      </c>
      <c r="B2192" s="3" t="s">
        <v>2191</v>
      </c>
      <c r="C2192" s="3" t="s">
        <v>6300</v>
      </c>
      <c r="D2192" s="10">
        <v>19000</v>
      </c>
      <c r="E2192" s="12">
        <v>35076</v>
      </c>
      <c r="F2192" s="14">
        <f>Table1[[#This Row],[pledged]]/Table1[[#This Row],[goal]]*100</f>
        <v>184.61052631578946</v>
      </c>
      <c r="G2192" t="s">
        <v>8218</v>
      </c>
      <c r="H2192" t="s">
        <v>8223</v>
      </c>
      <c r="I2192" t="s">
        <v>8245</v>
      </c>
      <c r="J2192">
        <v>1458716340</v>
      </c>
      <c r="K2192">
        <v>1455721204</v>
      </c>
      <c r="L2192">
        <f>Table1[[#This Row],[launched_at]]/86400</f>
        <v>16848.625046296296</v>
      </c>
      <c r="M2192" s="5" t="str">
        <f>TEXT(Table1[[#This Row],[div/86400]],"yyyy/mm/dd")</f>
        <v>1946/02/15</v>
      </c>
      <c r="N2192" s="5">
        <f>Table1[[#This Row],[change to date]]+DATE(1970,1,1)</f>
        <v>42417</v>
      </c>
      <c r="O2192" t="b">
        <v>0</v>
      </c>
      <c r="P2192">
        <v>537</v>
      </c>
      <c r="Q2192" t="b">
        <v>1</v>
      </c>
      <c r="R2192" t="s">
        <v>8295</v>
      </c>
    </row>
    <row r="2193" spans="1:18" ht="43.2" x14ac:dyDescent="0.55000000000000004">
      <c r="A2193">
        <v>2191</v>
      </c>
      <c r="B2193" s="3" t="s">
        <v>2192</v>
      </c>
      <c r="C2193" s="3" t="s">
        <v>6301</v>
      </c>
      <c r="D2193" s="10">
        <v>750</v>
      </c>
      <c r="E2193" s="12">
        <v>898</v>
      </c>
      <c r="F2193" s="14">
        <f>Table1[[#This Row],[pledged]]/Table1[[#This Row],[goal]]*100</f>
        <v>119.73333333333333</v>
      </c>
      <c r="G2193" t="s">
        <v>8218</v>
      </c>
      <c r="H2193" t="s">
        <v>8224</v>
      </c>
      <c r="I2193" t="s">
        <v>8246</v>
      </c>
      <c r="J2193">
        <v>1487102427</v>
      </c>
      <c r="K2193">
        <v>1486065627</v>
      </c>
      <c r="L2193">
        <f>Table1[[#This Row],[launched_at]]/86400</f>
        <v>17199.833645833332</v>
      </c>
      <c r="M2193" s="5" t="str">
        <f>TEXT(Table1[[#This Row],[div/86400]],"yyyy/mm/dd")</f>
        <v>1947/02/01</v>
      </c>
      <c r="N2193" s="5">
        <f>Table1[[#This Row],[change to date]]+DATE(1970,1,1)</f>
        <v>42768</v>
      </c>
      <c r="O2193" t="b">
        <v>0</v>
      </c>
      <c r="P2193">
        <v>25</v>
      </c>
      <c r="Q2193" t="b">
        <v>1</v>
      </c>
      <c r="R2193" t="s">
        <v>8295</v>
      </c>
    </row>
    <row r="2194" spans="1:18" ht="43.2" x14ac:dyDescent="0.55000000000000004">
      <c r="A2194">
        <v>2192</v>
      </c>
      <c r="B2194" s="3" t="s">
        <v>2193</v>
      </c>
      <c r="C2194" s="3" t="s">
        <v>6302</v>
      </c>
      <c r="D2194" s="10">
        <v>12000</v>
      </c>
      <c r="E2194" s="12">
        <v>129748.82</v>
      </c>
      <c r="F2194" s="14">
        <f>Table1[[#This Row],[pledged]]/Table1[[#This Row],[goal]]*100</f>
        <v>1081.2401666666667</v>
      </c>
      <c r="G2194" t="s">
        <v>8218</v>
      </c>
      <c r="H2194" t="s">
        <v>8224</v>
      </c>
      <c r="I2194" t="s">
        <v>8246</v>
      </c>
      <c r="J2194">
        <v>1481842800</v>
      </c>
      <c r="K2194">
        <v>1479414344</v>
      </c>
      <c r="L2194">
        <f>Table1[[#This Row],[launched_at]]/86400</f>
        <v>17122.851203703704</v>
      </c>
      <c r="M2194" s="5" t="str">
        <f>TEXT(Table1[[#This Row],[div/86400]],"yyyy/mm/dd")</f>
        <v>1946/11/16</v>
      </c>
      <c r="N2194" s="5">
        <f>Table1[[#This Row],[change to date]]+DATE(1970,1,1)</f>
        <v>42691</v>
      </c>
      <c r="O2194" t="b">
        <v>0</v>
      </c>
      <c r="P2194">
        <v>3238</v>
      </c>
      <c r="Q2194" t="b">
        <v>1</v>
      </c>
      <c r="R2194" t="s">
        <v>8295</v>
      </c>
    </row>
    <row r="2195" spans="1:18" ht="43.2" x14ac:dyDescent="0.55000000000000004">
      <c r="A2195">
        <v>2193</v>
      </c>
      <c r="B2195" s="3" t="s">
        <v>2194</v>
      </c>
      <c r="C2195" s="3" t="s">
        <v>6303</v>
      </c>
      <c r="D2195" s="10">
        <v>15000</v>
      </c>
      <c r="E2195" s="12">
        <v>67856</v>
      </c>
      <c r="F2195" s="14">
        <f>Table1[[#This Row],[pledged]]/Table1[[#This Row],[goal]]*100</f>
        <v>452.37333333333333</v>
      </c>
      <c r="G2195" t="s">
        <v>8218</v>
      </c>
      <c r="H2195" t="s">
        <v>8223</v>
      </c>
      <c r="I2195" t="s">
        <v>8245</v>
      </c>
      <c r="J2195">
        <v>1479704340</v>
      </c>
      <c r="K2195">
        <v>1477043072</v>
      </c>
      <c r="L2195">
        <f>Table1[[#This Row],[launched_at]]/86400</f>
        <v>17095.405925925927</v>
      </c>
      <c r="M2195" s="5" t="str">
        <f>TEXT(Table1[[#This Row],[div/86400]],"yyyy/mm/dd")</f>
        <v>1946/10/20</v>
      </c>
      <c r="N2195" s="5">
        <f>Table1[[#This Row],[change to date]]+DATE(1970,1,1)</f>
        <v>42664</v>
      </c>
      <c r="O2195" t="b">
        <v>0</v>
      </c>
      <c r="P2195">
        <v>897</v>
      </c>
      <c r="Q2195" t="b">
        <v>1</v>
      </c>
      <c r="R2195" t="s">
        <v>8295</v>
      </c>
    </row>
    <row r="2196" spans="1:18" ht="43.2" x14ac:dyDescent="0.55000000000000004">
      <c r="A2196">
        <v>2194</v>
      </c>
      <c r="B2196" s="3" t="s">
        <v>2195</v>
      </c>
      <c r="C2196" s="3" t="s">
        <v>6304</v>
      </c>
      <c r="D2196" s="10">
        <v>10000</v>
      </c>
      <c r="E2196" s="12">
        <v>53737</v>
      </c>
      <c r="F2196" s="14">
        <f>Table1[[#This Row],[pledged]]/Table1[[#This Row],[goal]]*100</f>
        <v>537.37</v>
      </c>
      <c r="G2196" t="s">
        <v>8218</v>
      </c>
      <c r="H2196" t="s">
        <v>8223</v>
      </c>
      <c r="I2196" t="s">
        <v>8245</v>
      </c>
      <c r="J2196">
        <v>1459012290</v>
      </c>
      <c r="K2196">
        <v>1456423890</v>
      </c>
      <c r="L2196">
        <f>Table1[[#This Row],[launched_at]]/86400</f>
        <v>16856.757986111112</v>
      </c>
      <c r="M2196" s="5" t="str">
        <f>TEXT(Table1[[#This Row],[div/86400]],"yyyy/mm/dd")</f>
        <v>1946/02/23</v>
      </c>
      <c r="N2196" s="5">
        <f>Table1[[#This Row],[change to date]]+DATE(1970,1,1)</f>
        <v>42425</v>
      </c>
      <c r="O2196" t="b">
        <v>0</v>
      </c>
      <c r="P2196">
        <v>878</v>
      </c>
      <c r="Q2196" t="b">
        <v>1</v>
      </c>
      <c r="R2196" t="s">
        <v>8295</v>
      </c>
    </row>
    <row r="2197" spans="1:18" ht="28.8" x14ac:dyDescent="0.55000000000000004">
      <c r="A2197">
        <v>2195</v>
      </c>
      <c r="B2197" s="3" t="s">
        <v>2196</v>
      </c>
      <c r="C2197" s="3" t="s">
        <v>6305</v>
      </c>
      <c r="D2197" s="10">
        <v>4600</v>
      </c>
      <c r="E2197" s="12">
        <v>5535</v>
      </c>
      <c r="F2197" s="14">
        <f>Table1[[#This Row],[pledged]]/Table1[[#This Row],[goal]]*100</f>
        <v>120.32608695652173</v>
      </c>
      <c r="G2197" t="s">
        <v>8218</v>
      </c>
      <c r="H2197" t="s">
        <v>8223</v>
      </c>
      <c r="I2197" t="s">
        <v>8245</v>
      </c>
      <c r="J2197">
        <v>1439317900</v>
      </c>
      <c r="K2197">
        <v>1436725900</v>
      </c>
      <c r="L2197">
        <f>Table1[[#This Row],[launched_at]]/86400</f>
        <v>16628.771990740741</v>
      </c>
      <c r="M2197" s="5" t="str">
        <f>TEXT(Table1[[#This Row],[div/86400]],"yyyy/mm/dd")</f>
        <v>1945/07/10</v>
      </c>
      <c r="N2197" s="5">
        <f>Table1[[#This Row],[change to date]]+DATE(1970,1,1)</f>
        <v>42197</v>
      </c>
      <c r="O2197" t="b">
        <v>0</v>
      </c>
      <c r="P2197">
        <v>115</v>
      </c>
      <c r="Q2197" t="b">
        <v>1</v>
      </c>
      <c r="R2197" t="s">
        <v>8295</v>
      </c>
    </row>
    <row r="2198" spans="1:18" ht="28.8" x14ac:dyDescent="0.55000000000000004">
      <c r="A2198">
        <v>2196</v>
      </c>
      <c r="B2198" s="3" t="s">
        <v>2197</v>
      </c>
      <c r="C2198" s="3" t="s">
        <v>6306</v>
      </c>
      <c r="D2198" s="10">
        <v>14000</v>
      </c>
      <c r="E2198" s="12">
        <v>15937</v>
      </c>
      <c r="F2198" s="14">
        <f>Table1[[#This Row],[pledged]]/Table1[[#This Row],[goal]]*100</f>
        <v>113.83571428571429</v>
      </c>
      <c r="G2198" t="s">
        <v>8218</v>
      </c>
      <c r="H2198" t="s">
        <v>8223</v>
      </c>
      <c r="I2198" t="s">
        <v>8245</v>
      </c>
      <c r="J2198">
        <v>1480662000</v>
      </c>
      <c r="K2198">
        <v>1478000502</v>
      </c>
      <c r="L2198">
        <f>Table1[[#This Row],[launched_at]]/86400</f>
        <v>17106.487291666668</v>
      </c>
      <c r="M2198" s="5" t="str">
        <f>TEXT(Table1[[#This Row],[div/86400]],"yyyy/mm/dd")</f>
        <v>1946/10/31</v>
      </c>
      <c r="N2198" s="5">
        <f>Table1[[#This Row],[change to date]]+DATE(1970,1,1)</f>
        <v>42675</v>
      </c>
      <c r="O2198" t="b">
        <v>0</v>
      </c>
      <c r="P2198">
        <v>234</v>
      </c>
      <c r="Q2198" t="b">
        <v>1</v>
      </c>
      <c r="R2198" t="s">
        <v>8295</v>
      </c>
    </row>
    <row r="2199" spans="1:18" ht="43.2" x14ac:dyDescent="0.55000000000000004">
      <c r="A2199">
        <v>2197</v>
      </c>
      <c r="B2199" s="3" t="s">
        <v>2198</v>
      </c>
      <c r="C2199" s="3" t="s">
        <v>6307</v>
      </c>
      <c r="D2199" s="10">
        <v>30000</v>
      </c>
      <c r="E2199" s="12">
        <v>285309.33</v>
      </c>
      <c r="F2199" s="14">
        <f>Table1[[#This Row],[pledged]]/Table1[[#This Row],[goal]]*100</f>
        <v>951.03109999999992</v>
      </c>
      <c r="G2199" t="s">
        <v>8218</v>
      </c>
      <c r="H2199" t="s">
        <v>8223</v>
      </c>
      <c r="I2199" t="s">
        <v>8245</v>
      </c>
      <c r="J2199">
        <v>1425132059</v>
      </c>
      <c r="K2199">
        <v>1422540059</v>
      </c>
      <c r="L2199">
        <f>Table1[[#This Row],[launched_at]]/86400</f>
        <v>16464.584016203702</v>
      </c>
      <c r="M2199" s="5" t="str">
        <f>TEXT(Table1[[#This Row],[div/86400]],"yyyy/mm/dd")</f>
        <v>1945/01/27</v>
      </c>
      <c r="N2199" s="5">
        <f>Table1[[#This Row],[change to date]]+DATE(1970,1,1)</f>
        <v>42033</v>
      </c>
      <c r="O2199" t="b">
        <v>0</v>
      </c>
      <c r="P2199">
        <v>4330</v>
      </c>
      <c r="Q2199" t="b">
        <v>1</v>
      </c>
      <c r="R2199" t="s">
        <v>8295</v>
      </c>
    </row>
    <row r="2200" spans="1:18" ht="43.2" x14ac:dyDescent="0.55000000000000004">
      <c r="A2200">
        <v>2198</v>
      </c>
      <c r="B2200" s="3" t="s">
        <v>2199</v>
      </c>
      <c r="C2200" s="3" t="s">
        <v>6308</v>
      </c>
      <c r="D2200" s="10">
        <v>40000</v>
      </c>
      <c r="E2200" s="12">
        <v>53157</v>
      </c>
      <c r="F2200" s="14">
        <f>Table1[[#This Row],[pledged]]/Table1[[#This Row],[goal]]*100</f>
        <v>132.89249999999998</v>
      </c>
      <c r="G2200" t="s">
        <v>8218</v>
      </c>
      <c r="H2200" t="s">
        <v>8223</v>
      </c>
      <c r="I2200" t="s">
        <v>8245</v>
      </c>
      <c r="J2200">
        <v>1447507200</v>
      </c>
      <c r="K2200">
        <v>1444911600</v>
      </c>
      <c r="L2200">
        <f>Table1[[#This Row],[launched_at]]/86400</f>
        <v>16723.513888888891</v>
      </c>
      <c r="M2200" s="5" t="str">
        <f>TEXT(Table1[[#This Row],[div/86400]],"yyyy/mm/dd")</f>
        <v>1945/10/13</v>
      </c>
      <c r="N2200" s="5">
        <f>Table1[[#This Row],[change to date]]+DATE(1970,1,1)</f>
        <v>42292</v>
      </c>
      <c r="O2200" t="b">
        <v>0</v>
      </c>
      <c r="P2200">
        <v>651</v>
      </c>
      <c r="Q2200" t="b">
        <v>1</v>
      </c>
      <c r="R2200" t="s">
        <v>8295</v>
      </c>
    </row>
    <row r="2201" spans="1:18" ht="28.8" x14ac:dyDescent="0.55000000000000004">
      <c r="A2201">
        <v>2199</v>
      </c>
      <c r="B2201" s="3" t="s">
        <v>2200</v>
      </c>
      <c r="C2201" s="3" t="s">
        <v>6309</v>
      </c>
      <c r="D2201" s="10">
        <v>9000</v>
      </c>
      <c r="E2201" s="12">
        <v>13228</v>
      </c>
      <c r="F2201" s="14">
        <f>Table1[[#This Row],[pledged]]/Table1[[#This Row],[goal]]*100</f>
        <v>146.97777777777779</v>
      </c>
      <c r="G2201" t="s">
        <v>8218</v>
      </c>
      <c r="H2201" t="s">
        <v>8240</v>
      </c>
      <c r="I2201" t="s">
        <v>8248</v>
      </c>
      <c r="J2201">
        <v>1444903198</v>
      </c>
      <c r="K2201">
        <v>1442311198</v>
      </c>
      <c r="L2201">
        <f>Table1[[#This Row],[launched_at]]/86400</f>
        <v>16693.416643518518</v>
      </c>
      <c r="M2201" s="5" t="str">
        <f>TEXT(Table1[[#This Row],[div/86400]],"yyyy/mm/dd")</f>
        <v>1945/09/13</v>
      </c>
      <c r="N2201" s="5">
        <f>Table1[[#This Row],[change to date]]+DATE(1970,1,1)</f>
        <v>42262</v>
      </c>
      <c r="O2201" t="b">
        <v>1</v>
      </c>
      <c r="P2201">
        <v>251</v>
      </c>
      <c r="Q2201" t="b">
        <v>1</v>
      </c>
      <c r="R2201" t="s">
        <v>8295</v>
      </c>
    </row>
    <row r="2202" spans="1:18" ht="43.2" x14ac:dyDescent="0.55000000000000004">
      <c r="A2202">
        <v>2200</v>
      </c>
      <c r="B2202" s="3" t="s">
        <v>2201</v>
      </c>
      <c r="C2202" s="3" t="s">
        <v>6310</v>
      </c>
      <c r="D2202" s="10">
        <v>2000</v>
      </c>
      <c r="E2202" s="12">
        <v>10843</v>
      </c>
      <c r="F2202" s="14">
        <f>Table1[[#This Row],[pledged]]/Table1[[#This Row],[goal]]*100</f>
        <v>542.15</v>
      </c>
      <c r="G2202" t="s">
        <v>8218</v>
      </c>
      <c r="H2202" t="s">
        <v>8224</v>
      </c>
      <c r="I2202" t="s">
        <v>8246</v>
      </c>
      <c r="J2202">
        <v>1436151600</v>
      </c>
      <c r="K2202">
        <v>1433775668</v>
      </c>
      <c r="L2202">
        <f>Table1[[#This Row],[launched_at]]/86400</f>
        <v>16594.625787037035</v>
      </c>
      <c r="M2202" s="5" t="str">
        <f>TEXT(Table1[[#This Row],[div/86400]],"yyyy/mm/dd")</f>
        <v>1945/06/06</v>
      </c>
      <c r="N2202" s="5">
        <f>Table1[[#This Row],[change to date]]+DATE(1970,1,1)</f>
        <v>42163</v>
      </c>
      <c r="O2202" t="b">
        <v>0</v>
      </c>
      <c r="P2202">
        <v>263</v>
      </c>
      <c r="Q2202" t="b">
        <v>1</v>
      </c>
      <c r="R2202" t="s">
        <v>8295</v>
      </c>
    </row>
    <row r="2203" spans="1:18" ht="43.2" x14ac:dyDescent="0.55000000000000004">
      <c r="A2203">
        <v>2201</v>
      </c>
      <c r="B2203" s="3" t="s">
        <v>2202</v>
      </c>
      <c r="C2203" s="3" t="s">
        <v>6311</v>
      </c>
      <c r="D2203" s="10">
        <v>110</v>
      </c>
      <c r="E2203" s="12">
        <v>420.99</v>
      </c>
      <c r="F2203" s="14">
        <f>Table1[[#This Row],[pledged]]/Table1[[#This Row],[goal]]*100</f>
        <v>382.71818181818185</v>
      </c>
      <c r="G2203" t="s">
        <v>8218</v>
      </c>
      <c r="H2203" t="s">
        <v>8224</v>
      </c>
      <c r="I2203" t="s">
        <v>8246</v>
      </c>
      <c r="J2203">
        <v>1358367565</v>
      </c>
      <c r="K2203">
        <v>1357157965</v>
      </c>
      <c r="L2203">
        <f>Table1[[#This Row],[launched_at]]/86400</f>
        <v>15707.84681712963</v>
      </c>
      <c r="M2203" s="5" t="str">
        <f>TEXT(Table1[[#This Row],[div/86400]],"yyyy/mm/dd")</f>
        <v>1943/01/01</v>
      </c>
      <c r="N2203" s="5">
        <f>Table1[[#This Row],[change to date]]+DATE(1970,1,1)</f>
        <v>41276</v>
      </c>
      <c r="O2203" t="b">
        <v>0</v>
      </c>
      <c r="P2203">
        <v>28</v>
      </c>
      <c r="Q2203" t="b">
        <v>1</v>
      </c>
      <c r="R2203" t="s">
        <v>8278</v>
      </c>
    </row>
    <row r="2204" spans="1:18" ht="28.8" x14ac:dyDescent="0.55000000000000004">
      <c r="A2204">
        <v>2202</v>
      </c>
      <c r="B2204" s="3" t="s">
        <v>2203</v>
      </c>
      <c r="C2204" s="3" t="s">
        <v>6312</v>
      </c>
      <c r="D2204" s="10">
        <v>4000</v>
      </c>
      <c r="E2204" s="12">
        <v>28167.25</v>
      </c>
      <c r="F2204" s="14">
        <f>Table1[[#This Row],[pledged]]/Table1[[#This Row],[goal]]*100</f>
        <v>704.18124999999998</v>
      </c>
      <c r="G2204" t="s">
        <v>8218</v>
      </c>
      <c r="H2204" t="s">
        <v>8223</v>
      </c>
      <c r="I2204" t="s">
        <v>8245</v>
      </c>
      <c r="J2204">
        <v>1351801368</v>
      </c>
      <c r="K2204">
        <v>1349209368</v>
      </c>
      <c r="L2204">
        <f>Table1[[#This Row],[launched_at]]/86400</f>
        <v>15615.849166666667</v>
      </c>
      <c r="M2204" s="5" t="str">
        <f>TEXT(Table1[[#This Row],[div/86400]],"yyyy/mm/dd")</f>
        <v>1942/10/01</v>
      </c>
      <c r="N2204" s="5">
        <f>Table1[[#This Row],[change to date]]+DATE(1970,1,1)</f>
        <v>41184</v>
      </c>
      <c r="O2204" t="b">
        <v>0</v>
      </c>
      <c r="P2204">
        <v>721</v>
      </c>
      <c r="Q2204" t="b">
        <v>1</v>
      </c>
      <c r="R2204" t="s">
        <v>8278</v>
      </c>
    </row>
    <row r="2205" spans="1:18" ht="43.2" x14ac:dyDescent="0.55000000000000004">
      <c r="A2205">
        <v>2203</v>
      </c>
      <c r="B2205" s="3" t="s">
        <v>2204</v>
      </c>
      <c r="C2205" s="3" t="s">
        <v>6313</v>
      </c>
      <c r="D2205" s="10">
        <v>2000</v>
      </c>
      <c r="E2205" s="12">
        <v>2191</v>
      </c>
      <c r="F2205" s="14">
        <f>Table1[[#This Row],[pledged]]/Table1[[#This Row],[goal]]*100</f>
        <v>109.55</v>
      </c>
      <c r="G2205" t="s">
        <v>8218</v>
      </c>
      <c r="H2205" t="s">
        <v>8228</v>
      </c>
      <c r="I2205" t="s">
        <v>8250</v>
      </c>
      <c r="J2205">
        <v>1443127082</v>
      </c>
      <c r="K2205">
        <v>1440535082</v>
      </c>
      <c r="L2205">
        <f>Table1[[#This Row],[launched_at]]/86400</f>
        <v>16672.85974537037</v>
      </c>
      <c r="M2205" s="5" t="str">
        <f>TEXT(Table1[[#This Row],[div/86400]],"yyyy/mm/dd")</f>
        <v>1945/08/23</v>
      </c>
      <c r="N2205" s="5">
        <f>Table1[[#This Row],[change to date]]+DATE(1970,1,1)</f>
        <v>42241</v>
      </c>
      <c r="O2205" t="b">
        <v>0</v>
      </c>
      <c r="P2205">
        <v>50</v>
      </c>
      <c r="Q2205" t="b">
        <v>1</v>
      </c>
      <c r="R2205" t="s">
        <v>8278</v>
      </c>
    </row>
    <row r="2206" spans="1:18" ht="43.2" x14ac:dyDescent="0.55000000000000004">
      <c r="A2206">
        <v>2204</v>
      </c>
      <c r="B2206" s="3" t="s">
        <v>2205</v>
      </c>
      <c r="C2206" s="3" t="s">
        <v>6314</v>
      </c>
      <c r="D2206" s="10">
        <v>1500</v>
      </c>
      <c r="E2206" s="12">
        <v>1993</v>
      </c>
      <c r="F2206" s="14">
        <f>Table1[[#This Row],[pledged]]/Table1[[#This Row],[goal]]*100</f>
        <v>132.86666666666667</v>
      </c>
      <c r="G2206" t="s">
        <v>8218</v>
      </c>
      <c r="H2206" t="s">
        <v>8223</v>
      </c>
      <c r="I2206" t="s">
        <v>8245</v>
      </c>
      <c r="J2206">
        <v>1362814119</v>
      </c>
      <c r="K2206">
        <v>1360222119</v>
      </c>
      <c r="L2206">
        <f>Table1[[#This Row],[launched_at]]/86400</f>
        <v>15743.311562499999</v>
      </c>
      <c r="M2206" s="5" t="str">
        <f>TEXT(Table1[[#This Row],[div/86400]],"yyyy/mm/dd")</f>
        <v>1943/02/06</v>
      </c>
      <c r="N2206" s="5">
        <f>Table1[[#This Row],[change to date]]+DATE(1970,1,1)</f>
        <v>41312</v>
      </c>
      <c r="O2206" t="b">
        <v>0</v>
      </c>
      <c r="P2206">
        <v>73</v>
      </c>
      <c r="Q2206" t="b">
        <v>1</v>
      </c>
      <c r="R2206" t="s">
        <v>8278</v>
      </c>
    </row>
    <row r="2207" spans="1:18" ht="43.2" x14ac:dyDescent="0.55000000000000004">
      <c r="A2207">
        <v>2205</v>
      </c>
      <c r="B2207" s="3" t="s">
        <v>2206</v>
      </c>
      <c r="C2207" s="3" t="s">
        <v>6315</v>
      </c>
      <c r="D2207" s="10">
        <v>750</v>
      </c>
      <c r="E2207" s="12">
        <v>1140</v>
      </c>
      <c r="F2207" s="14">
        <f>Table1[[#This Row],[pledged]]/Table1[[#This Row],[goal]]*100</f>
        <v>152</v>
      </c>
      <c r="G2207" t="s">
        <v>8218</v>
      </c>
      <c r="H2207" t="s">
        <v>8223</v>
      </c>
      <c r="I2207" t="s">
        <v>8245</v>
      </c>
      <c r="J2207">
        <v>1338579789</v>
      </c>
      <c r="K2207">
        <v>1335987789</v>
      </c>
      <c r="L2207">
        <f>Table1[[#This Row],[launched_at]]/86400</f>
        <v>15462.821631944444</v>
      </c>
      <c r="M2207" s="5" t="str">
        <f>TEXT(Table1[[#This Row],[div/86400]],"yyyy/mm/dd")</f>
        <v>1942/05/01</v>
      </c>
      <c r="N2207" s="5">
        <f>Table1[[#This Row],[change to date]]+DATE(1970,1,1)</f>
        <v>41031</v>
      </c>
      <c r="O2207" t="b">
        <v>0</v>
      </c>
      <c r="P2207">
        <v>27</v>
      </c>
      <c r="Q2207" t="b">
        <v>1</v>
      </c>
      <c r="R2207" t="s">
        <v>8278</v>
      </c>
    </row>
    <row r="2208" spans="1:18" ht="43.2" x14ac:dyDescent="0.55000000000000004">
      <c r="A2208">
        <v>2206</v>
      </c>
      <c r="B2208" s="3" t="s">
        <v>2207</v>
      </c>
      <c r="C2208" s="3" t="s">
        <v>6316</v>
      </c>
      <c r="D2208" s="10">
        <v>1100</v>
      </c>
      <c r="E2208" s="12">
        <v>1130</v>
      </c>
      <c r="F2208" s="14">
        <f>Table1[[#This Row],[pledged]]/Table1[[#This Row],[goal]]*100</f>
        <v>102.72727272727273</v>
      </c>
      <c r="G2208" t="s">
        <v>8218</v>
      </c>
      <c r="H2208" t="s">
        <v>8223</v>
      </c>
      <c r="I2208" t="s">
        <v>8245</v>
      </c>
      <c r="J2208">
        <v>1334556624</v>
      </c>
      <c r="K2208">
        <v>1333001424</v>
      </c>
      <c r="L2208">
        <f>Table1[[#This Row],[launched_at]]/86400</f>
        <v>15428.257222222222</v>
      </c>
      <c r="M2208" s="5" t="str">
        <f>TEXT(Table1[[#This Row],[div/86400]],"yyyy/mm/dd")</f>
        <v>1942/03/28</v>
      </c>
      <c r="N2208" s="5">
        <f>Table1[[#This Row],[change to date]]+DATE(1970,1,1)</f>
        <v>40997</v>
      </c>
      <c r="O2208" t="b">
        <v>0</v>
      </c>
      <c r="P2208">
        <v>34</v>
      </c>
      <c r="Q2208" t="b">
        <v>1</v>
      </c>
      <c r="R2208" t="s">
        <v>8278</v>
      </c>
    </row>
    <row r="2209" spans="1:18" ht="43.2" x14ac:dyDescent="0.55000000000000004">
      <c r="A2209">
        <v>2207</v>
      </c>
      <c r="B2209" s="3" t="s">
        <v>2208</v>
      </c>
      <c r="C2209" s="3" t="s">
        <v>6317</v>
      </c>
      <c r="D2209" s="10">
        <v>2000</v>
      </c>
      <c r="E2209" s="12">
        <v>2000</v>
      </c>
      <c r="F2209" s="14">
        <f>Table1[[#This Row],[pledged]]/Table1[[#This Row],[goal]]*100</f>
        <v>100</v>
      </c>
      <c r="G2209" t="s">
        <v>8218</v>
      </c>
      <c r="H2209" t="s">
        <v>8223</v>
      </c>
      <c r="I2209" t="s">
        <v>8245</v>
      </c>
      <c r="J2209">
        <v>1384580373</v>
      </c>
      <c r="K2209">
        <v>1381984773</v>
      </c>
      <c r="L2209">
        <f>Table1[[#This Row],[launched_at]]/86400</f>
        <v>15995.194131944445</v>
      </c>
      <c r="M2209" s="5" t="str">
        <f>TEXT(Table1[[#This Row],[div/86400]],"yyyy/mm/dd")</f>
        <v>1943/10/16</v>
      </c>
      <c r="N2209" s="5">
        <f>Table1[[#This Row],[change to date]]+DATE(1970,1,1)</f>
        <v>41564</v>
      </c>
      <c r="O2209" t="b">
        <v>0</v>
      </c>
      <c r="P2209">
        <v>7</v>
      </c>
      <c r="Q2209" t="b">
        <v>1</v>
      </c>
      <c r="R2209" t="s">
        <v>8278</v>
      </c>
    </row>
    <row r="2210" spans="1:18" ht="43.2" x14ac:dyDescent="0.55000000000000004">
      <c r="A2210">
        <v>2208</v>
      </c>
      <c r="B2210" s="3" t="s">
        <v>2209</v>
      </c>
      <c r="C2210" s="3" t="s">
        <v>6318</v>
      </c>
      <c r="D2210" s="10">
        <v>1000</v>
      </c>
      <c r="E2210" s="12">
        <v>1016</v>
      </c>
      <c r="F2210" s="14">
        <f>Table1[[#This Row],[pledged]]/Table1[[#This Row],[goal]]*100</f>
        <v>101.6</v>
      </c>
      <c r="G2210" t="s">
        <v>8218</v>
      </c>
      <c r="H2210" t="s">
        <v>8223</v>
      </c>
      <c r="I2210" t="s">
        <v>8245</v>
      </c>
      <c r="J2210">
        <v>1333771200</v>
      </c>
      <c r="K2210">
        <v>1328649026</v>
      </c>
      <c r="L2210">
        <f>Table1[[#This Row],[launched_at]]/86400</f>
        <v>15377.882245370371</v>
      </c>
      <c r="M2210" s="5" t="str">
        <f>TEXT(Table1[[#This Row],[div/86400]],"yyyy/mm/dd")</f>
        <v>1942/02/05</v>
      </c>
      <c r="N2210" s="5">
        <f>Table1[[#This Row],[change to date]]+DATE(1970,1,1)</f>
        <v>40946</v>
      </c>
      <c r="O2210" t="b">
        <v>0</v>
      </c>
      <c r="P2210">
        <v>24</v>
      </c>
      <c r="Q2210" t="b">
        <v>1</v>
      </c>
      <c r="R2210" t="s">
        <v>8278</v>
      </c>
    </row>
    <row r="2211" spans="1:18" ht="28.8" x14ac:dyDescent="0.55000000000000004">
      <c r="A2211">
        <v>2209</v>
      </c>
      <c r="B2211" s="3" t="s">
        <v>2210</v>
      </c>
      <c r="C2211" s="3" t="s">
        <v>6319</v>
      </c>
      <c r="D2211" s="10">
        <v>500</v>
      </c>
      <c r="E2211" s="12">
        <v>754</v>
      </c>
      <c r="F2211" s="14">
        <f>Table1[[#This Row],[pledged]]/Table1[[#This Row],[goal]]*100</f>
        <v>150.80000000000001</v>
      </c>
      <c r="G2211" t="s">
        <v>8218</v>
      </c>
      <c r="H2211" t="s">
        <v>8224</v>
      </c>
      <c r="I2211" t="s">
        <v>8246</v>
      </c>
      <c r="J2211">
        <v>1397516400</v>
      </c>
      <c r="K2211">
        <v>1396524644</v>
      </c>
      <c r="L2211">
        <f>Table1[[#This Row],[launched_at]]/86400</f>
        <v>16163.479675925926</v>
      </c>
      <c r="M2211" s="5" t="str">
        <f>TEXT(Table1[[#This Row],[div/86400]],"yyyy/mm/dd")</f>
        <v>1944/04/01</v>
      </c>
      <c r="N2211" s="5">
        <f>Table1[[#This Row],[change to date]]+DATE(1970,1,1)</f>
        <v>41732</v>
      </c>
      <c r="O2211" t="b">
        <v>0</v>
      </c>
      <c r="P2211">
        <v>15</v>
      </c>
      <c r="Q2211" t="b">
        <v>1</v>
      </c>
      <c r="R2211" t="s">
        <v>8278</v>
      </c>
    </row>
    <row r="2212" spans="1:18" ht="43.2" x14ac:dyDescent="0.55000000000000004">
      <c r="A2212">
        <v>2210</v>
      </c>
      <c r="B2212" s="3" t="s">
        <v>2211</v>
      </c>
      <c r="C2212" s="3" t="s">
        <v>6320</v>
      </c>
      <c r="D2212" s="10">
        <v>4000</v>
      </c>
      <c r="E2212" s="12">
        <v>4457</v>
      </c>
      <c r="F2212" s="14">
        <f>Table1[[#This Row],[pledged]]/Table1[[#This Row],[goal]]*100</f>
        <v>111.425</v>
      </c>
      <c r="G2212" t="s">
        <v>8218</v>
      </c>
      <c r="H2212" t="s">
        <v>8223</v>
      </c>
      <c r="I2212" t="s">
        <v>8245</v>
      </c>
      <c r="J2212">
        <v>1334424960</v>
      </c>
      <c r="K2212">
        <v>1329442510</v>
      </c>
      <c r="L2212">
        <f>Table1[[#This Row],[launched_at]]/86400</f>
        <v>15387.066087962963</v>
      </c>
      <c r="M2212" s="5" t="str">
        <f>TEXT(Table1[[#This Row],[div/86400]],"yyyy/mm/dd")</f>
        <v>1942/02/15</v>
      </c>
      <c r="N2212" s="5">
        <f>Table1[[#This Row],[change to date]]+DATE(1970,1,1)</f>
        <v>40956</v>
      </c>
      <c r="O2212" t="b">
        <v>0</v>
      </c>
      <c r="P2212">
        <v>72</v>
      </c>
      <c r="Q2212" t="b">
        <v>1</v>
      </c>
      <c r="R2212" t="s">
        <v>8278</v>
      </c>
    </row>
    <row r="2213" spans="1:18" ht="43.2" x14ac:dyDescent="0.55000000000000004">
      <c r="A2213">
        <v>2211</v>
      </c>
      <c r="B2213" s="3" t="s">
        <v>2212</v>
      </c>
      <c r="C2213" s="3" t="s">
        <v>6321</v>
      </c>
      <c r="D2213" s="10">
        <v>2500</v>
      </c>
      <c r="E2213" s="12">
        <v>4890</v>
      </c>
      <c r="F2213" s="14">
        <f>Table1[[#This Row],[pledged]]/Table1[[#This Row],[goal]]*100</f>
        <v>195.6</v>
      </c>
      <c r="G2213" t="s">
        <v>8218</v>
      </c>
      <c r="H2213" t="s">
        <v>8223</v>
      </c>
      <c r="I2213" t="s">
        <v>8245</v>
      </c>
      <c r="J2213">
        <v>1397113140</v>
      </c>
      <c r="K2213">
        <v>1395168625</v>
      </c>
      <c r="L2213">
        <f>Table1[[#This Row],[launched_at]]/86400</f>
        <v>16147.785011574075</v>
      </c>
      <c r="M2213" s="5" t="str">
        <f>TEXT(Table1[[#This Row],[div/86400]],"yyyy/mm/dd")</f>
        <v>1944/03/16</v>
      </c>
      <c r="N2213" s="5">
        <f>Table1[[#This Row],[change to date]]+DATE(1970,1,1)</f>
        <v>41716</v>
      </c>
      <c r="O2213" t="b">
        <v>0</v>
      </c>
      <c r="P2213">
        <v>120</v>
      </c>
      <c r="Q2213" t="b">
        <v>1</v>
      </c>
      <c r="R2213" t="s">
        <v>8278</v>
      </c>
    </row>
    <row r="2214" spans="1:18" ht="43.2" x14ac:dyDescent="0.55000000000000004">
      <c r="A2214">
        <v>2212</v>
      </c>
      <c r="B2214" s="3" t="s">
        <v>2213</v>
      </c>
      <c r="C2214" s="3" t="s">
        <v>6322</v>
      </c>
      <c r="D2214" s="10">
        <v>6000</v>
      </c>
      <c r="E2214" s="12">
        <v>6863</v>
      </c>
      <c r="F2214" s="14">
        <f>Table1[[#This Row],[pledged]]/Table1[[#This Row],[goal]]*100</f>
        <v>114.38333333333333</v>
      </c>
      <c r="G2214" t="s">
        <v>8218</v>
      </c>
      <c r="H2214" t="s">
        <v>8223</v>
      </c>
      <c r="I2214" t="s">
        <v>8245</v>
      </c>
      <c r="J2214">
        <v>1383526800</v>
      </c>
      <c r="K2214">
        <v>1380650177</v>
      </c>
      <c r="L2214">
        <f>Table1[[#This Row],[launched_at]]/86400</f>
        <v>15979.747418981482</v>
      </c>
      <c r="M2214" s="5" t="str">
        <f>TEXT(Table1[[#This Row],[div/86400]],"yyyy/mm/dd")</f>
        <v>1943/09/30</v>
      </c>
      <c r="N2214" s="5">
        <f>Table1[[#This Row],[change to date]]+DATE(1970,1,1)</f>
        <v>41548</v>
      </c>
      <c r="O2214" t="b">
        <v>0</v>
      </c>
      <c r="P2214">
        <v>123</v>
      </c>
      <c r="Q2214" t="b">
        <v>1</v>
      </c>
      <c r="R2214" t="s">
        <v>8278</v>
      </c>
    </row>
    <row r="2215" spans="1:18" ht="43.2" x14ac:dyDescent="0.55000000000000004">
      <c r="A2215">
        <v>2213</v>
      </c>
      <c r="B2215" s="3" t="s">
        <v>2214</v>
      </c>
      <c r="C2215" s="3" t="s">
        <v>6323</v>
      </c>
      <c r="D2215" s="10">
        <v>5</v>
      </c>
      <c r="E2215" s="12">
        <v>10</v>
      </c>
      <c r="F2215" s="14">
        <f>Table1[[#This Row],[pledged]]/Table1[[#This Row],[goal]]*100</f>
        <v>200</v>
      </c>
      <c r="G2215" t="s">
        <v>8218</v>
      </c>
      <c r="H2215" t="s">
        <v>8223</v>
      </c>
      <c r="I2215" t="s">
        <v>8245</v>
      </c>
      <c r="J2215">
        <v>1431719379</v>
      </c>
      <c r="K2215">
        <v>1429127379</v>
      </c>
      <c r="L2215">
        <f>Table1[[#This Row],[launched_at]]/86400</f>
        <v>16540.826145833333</v>
      </c>
      <c r="M2215" s="5" t="str">
        <f>TEXT(Table1[[#This Row],[div/86400]],"yyyy/mm/dd")</f>
        <v>1945/04/13</v>
      </c>
      <c r="N2215" s="5">
        <f>Table1[[#This Row],[change to date]]+DATE(1970,1,1)</f>
        <v>42109</v>
      </c>
      <c r="O2215" t="b">
        <v>0</v>
      </c>
      <c r="P2215">
        <v>1</v>
      </c>
      <c r="Q2215" t="b">
        <v>1</v>
      </c>
      <c r="R2215" t="s">
        <v>8278</v>
      </c>
    </row>
    <row r="2216" spans="1:18" ht="43.2" x14ac:dyDescent="0.55000000000000004">
      <c r="A2216">
        <v>2214</v>
      </c>
      <c r="B2216" s="3" t="s">
        <v>2215</v>
      </c>
      <c r="C2216" s="3" t="s">
        <v>6324</v>
      </c>
      <c r="D2216" s="10">
        <v>600</v>
      </c>
      <c r="E2216" s="12">
        <v>1755.01</v>
      </c>
      <c r="F2216" s="14">
        <f>Table1[[#This Row],[pledged]]/Table1[[#This Row],[goal]]*100</f>
        <v>292.50166666666667</v>
      </c>
      <c r="G2216" t="s">
        <v>8218</v>
      </c>
      <c r="H2216" t="s">
        <v>8223</v>
      </c>
      <c r="I2216" t="s">
        <v>8245</v>
      </c>
      <c r="J2216">
        <v>1391713248</v>
      </c>
      <c r="K2216">
        <v>1389121248</v>
      </c>
      <c r="L2216">
        <f>Table1[[#This Row],[launched_at]]/86400</f>
        <v>16077.792222222222</v>
      </c>
      <c r="M2216" s="5" t="str">
        <f>TEXT(Table1[[#This Row],[div/86400]],"yyyy/mm/dd")</f>
        <v>1944/01/06</v>
      </c>
      <c r="N2216" s="5">
        <f>Table1[[#This Row],[change to date]]+DATE(1970,1,1)</f>
        <v>41646</v>
      </c>
      <c r="O2216" t="b">
        <v>0</v>
      </c>
      <c r="P2216">
        <v>24</v>
      </c>
      <c r="Q2216" t="b">
        <v>1</v>
      </c>
      <c r="R2216" t="s">
        <v>8278</v>
      </c>
    </row>
    <row r="2217" spans="1:18" ht="28.8" x14ac:dyDescent="0.55000000000000004">
      <c r="A2217">
        <v>2215</v>
      </c>
      <c r="B2217" s="3" t="s">
        <v>2216</v>
      </c>
      <c r="C2217" s="3" t="s">
        <v>6325</v>
      </c>
      <c r="D2217" s="10">
        <v>550</v>
      </c>
      <c r="E2217" s="12">
        <v>860</v>
      </c>
      <c r="F2217" s="14">
        <f>Table1[[#This Row],[pledged]]/Table1[[#This Row],[goal]]*100</f>
        <v>156.36363636363637</v>
      </c>
      <c r="G2217" t="s">
        <v>8218</v>
      </c>
      <c r="H2217" t="s">
        <v>8223</v>
      </c>
      <c r="I2217" t="s">
        <v>8245</v>
      </c>
      <c r="J2217">
        <v>1331621940</v>
      </c>
      <c r="K2217">
        <v>1329671572</v>
      </c>
      <c r="L2217">
        <f>Table1[[#This Row],[launched_at]]/86400</f>
        <v>15389.717268518518</v>
      </c>
      <c r="M2217" s="5" t="str">
        <f>TEXT(Table1[[#This Row],[div/86400]],"yyyy/mm/dd")</f>
        <v>1942/02/17</v>
      </c>
      <c r="N2217" s="5">
        <f>Table1[[#This Row],[change to date]]+DATE(1970,1,1)</f>
        <v>40958</v>
      </c>
      <c r="O2217" t="b">
        <v>0</v>
      </c>
      <c r="P2217">
        <v>33</v>
      </c>
      <c r="Q2217" t="b">
        <v>1</v>
      </c>
      <c r="R2217" t="s">
        <v>8278</v>
      </c>
    </row>
    <row r="2218" spans="1:18" ht="43.2" x14ac:dyDescent="0.55000000000000004">
      <c r="A2218">
        <v>2216</v>
      </c>
      <c r="B2218" s="3" t="s">
        <v>2217</v>
      </c>
      <c r="C2218" s="3" t="s">
        <v>6326</v>
      </c>
      <c r="D2218" s="10">
        <v>300</v>
      </c>
      <c r="E2218" s="12">
        <v>317</v>
      </c>
      <c r="F2218" s="14">
        <f>Table1[[#This Row],[pledged]]/Table1[[#This Row],[goal]]*100</f>
        <v>105.66666666666666</v>
      </c>
      <c r="G2218" t="s">
        <v>8218</v>
      </c>
      <c r="H2218" t="s">
        <v>8223</v>
      </c>
      <c r="I2218" t="s">
        <v>8245</v>
      </c>
      <c r="J2218">
        <v>1437674545</v>
      </c>
      <c r="K2218">
        <v>1436464945</v>
      </c>
      <c r="L2218">
        <f>Table1[[#This Row],[launched_at]]/86400</f>
        <v>16625.75167824074</v>
      </c>
      <c r="M2218" s="5" t="str">
        <f>TEXT(Table1[[#This Row],[div/86400]],"yyyy/mm/dd")</f>
        <v>1945/07/07</v>
      </c>
      <c r="N2218" s="5">
        <f>Table1[[#This Row],[change to date]]+DATE(1970,1,1)</f>
        <v>42194</v>
      </c>
      <c r="O2218" t="b">
        <v>0</v>
      </c>
      <c r="P2218">
        <v>14</v>
      </c>
      <c r="Q2218" t="b">
        <v>1</v>
      </c>
      <c r="R2218" t="s">
        <v>8278</v>
      </c>
    </row>
    <row r="2219" spans="1:18" ht="43.2" x14ac:dyDescent="0.55000000000000004">
      <c r="A2219">
        <v>2217</v>
      </c>
      <c r="B2219" s="3" t="s">
        <v>2218</v>
      </c>
      <c r="C2219" s="3" t="s">
        <v>6327</v>
      </c>
      <c r="D2219" s="10">
        <v>420</v>
      </c>
      <c r="E2219" s="12">
        <v>425</v>
      </c>
      <c r="F2219" s="14">
        <f>Table1[[#This Row],[pledged]]/Table1[[#This Row],[goal]]*100</f>
        <v>101.19047619047619</v>
      </c>
      <c r="G2219" t="s">
        <v>8218</v>
      </c>
      <c r="H2219" t="s">
        <v>8223</v>
      </c>
      <c r="I2219" t="s">
        <v>8245</v>
      </c>
      <c r="J2219">
        <v>1446451200</v>
      </c>
      <c r="K2219">
        <v>1445539113</v>
      </c>
      <c r="L2219">
        <f>Table1[[#This Row],[launched_at]]/86400</f>
        <v>16730.776770833334</v>
      </c>
      <c r="M2219" s="5" t="str">
        <f>TEXT(Table1[[#This Row],[div/86400]],"yyyy/mm/dd")</f>
        <v>1945/10/20</v>
      </c>
      <c r="N2219" s="5">
        <f>Table1[[#This Row],[change to date]]+DATE(1970,1,1)</f>
        <v>42299</v>
      </c>
      <c r="O2219" t="b">
        <v>0</v>
      </c>
      <c r="P2219">
        <v>9</v>
      </c>
      <c r="Q2219" t="b">
        <v>1</v>
      </c>
      <c r="R2219" t="s">
        <v>8278</v>
      </c>
    </row>
    <row r="2220" spans="1:18" ht="43.2" x14ac:dyDescent="0.55000000000000004">
      <c r="A2220">
        <v>2218</v>
      </c>
      <c r="B2220" s="3" t="s">
        <v>2219</v>
      </c>
      <c r="C2220" s="3" t="s">
        <v>6328</v>
      </c>
      <c r="D2220" s="10">
        <v>2000</v>
      </c>
      <c r="E2220" s="12">
        <v>2456.66</v>
      </c>
      <c r="F2220" s="14">
        <f>Table1[[#This Row],[pledged]]/Table1[[#This Row],[goal]]*100</f>
        <v>122.833</v>
      </c>
      <c r="G2220" t="s">
        <v>8218</v>
      </c>
      <c r="H2220" t="s">
        <v>8223</v>
      </c>
      <c r="I2220" t="s">
        <v>8245</v>
      </c>
      <c r="J2220">
        <v>1346198400</v>
      </c>
      <c r="K2220">
        <v>1344281383</v>
      </c>
      <c r="L2220">
        <f>Table1[[#This Row],[launched_at]]/86400</f>
        <v>15558.81230324074</v>
      </c>
      <c r="M2220" s="5" t="str">
        <f>TEXT(Table1[[#This Row],[div/86400]],"yyyy/mm/dd")</f>
        <v>1942/08/05</v>
      </c>
      <c r="N2220" s="5">
        <f>Table1[[#This Row],[change to date]]+DATE(1970,1,1)</f>
        <v>41127</v>
      </c>
      <c r="O2220" t="b">
        <v>0</v>
      </c>
      <c r="P2220">
        <v>76</v>
      </c>
      <c r="Q2220" t="b">
        <v>1</v>
      </c>
      <c r="R2220" t="s">
        <v>8278</v>
      </c>
    </row>
    <row r="2221" spans="1:18" ht="43.2" x14ac:dyDescent="0.55000000000000004">
      <c r="A2221">
        <v>2219</v>
      </c>
      <c r="B2221" s="3" t="s">
        <v>2220</v>
      </c>
      <c r="C2221" s="3" t="s">
        <v>6329</v>
      </c>
      <c r="D2221" s="10">
        <v>1000</v>
      </c>
      <c r="E2221" s="12">
        <v>1015</v>
      </c>
      <c r="F2221" s="14">
        <f>Table1[[#This Row],[pledged]]/Table1[[#This Row],[goal]]*100</f>
        <v>101.49999999999999</v>
      </c>
      <c r="G2221" t="s">
        <v>8218</v>
      </c>
      <c r="H2221" t="s">
        <v>8223</v>
      </c>
      <c r="I2221" t="s">
        <v>8245</v>
      </c>
      <c r="J2221">
        <v>1440004512</v>
      </c>
      <c r="K2221">
        <v>1437412512</v>
      </c>
      <c r="L2221">
        <f>Table1[[#This Row],[launched_at]]/86400</f>
        <v>16636.718888888889</v>
      </c>
      <c r="M2221" s="5" t="str">
        <f>TEXT(Table1[[#This Row],[div/86400]],"yyyy/mm/dd")</f>
        <v>1945/07/18</v>
      </c>
      <c r="N2221" s="5">
        <f>Table1[[#This Row],[change to date]]+DATE(1970,1,1)</f>
        <v>42205</v>
      </c>
      <c r="O2221" t="b">
        <v>0</v>
      </c>
      <c r="P2221">
        <v>19</v>
      </c>
      <c r="Q2221" t="b">
        <v>1</v>
      </c>
      <c r="R2221" t="s">
        <v>8278</v>
      </c>
    </row>
    <row r="2222" spans="1:18" ht="43.2" x14ac:dyDescent="0.55000000000000004">
      <c r="A2222">
        <v>2220</v>
      </c>
      <c r="B2222" s="3" t="s">
        <v>2221</v>
      </c>
      <c r="C2222" s="3" t="s">
        <v>6330</v>
      </c>
      <c r="D2222" s="10">
        <v>3500</v>
      </c>
      <c r="E2222" s="12">
        <v>3540</v>
      </c>
      <c r="F2222" s="14">
        <f>Table1[[#This Row],[pledged]]/Table1[[#This Row],[goal]]*100</f>
        <v>101.14285714285714</v>
      </c>
      <c r="G2222" t="s">
        <v>8218</v>
      </c>
      <c r="H2222" t="s">
        <v>8223</v>
      </c>
      <c r="I2222" t="s">
        <v>8245</v>
      </c>
      <c r="J2222">
        <v>1374888436</v>
      </c>
      <c r="K2222">
        <v>1372296436</v>
      </c>
      <c r="L2222">
        <f>Table1[[#This Row],[launched_at]]/86400</f>
        <v>15883.060601851852</v>
      </c>
      <c r="M2222" s="5" t="str">
        <f>TEXT(Table1[[#This Row],[div/86400]],"yyyy/mm/dd")</f>
        <v>1943/06/26</v>
      </c>
      <c r="N2222" s="5">
        <f>Table1[[#This Row],[change to date]]+DATE(1970,1,1)</f>
        <v>41452</v>
      </c>
      <c r="O2222" t="b">
        <v>0</v>
      </c>
      <c r="P2222">
        <v>69</v>
      </c>
      <c r="Q2222" t="b">
        <v>1</v>
      </c>
      <c r="R2222" t="s">
        <v>8278</v>
      </c>
    </row>
    <row r="2223" spans="1:18" ht="43.2" x14ac:dyDescent="0.55000000000000004">
      <c r="A2223">
        <v>2221</v>
      </c>
      <c r="B2223" s="3" t="s">
        <v>2222</v>
      </c>
      <c r="C2223" s="3" t="s">
        <v>6331</v>
      </c>
      <c r="D2223" s="10">
        <v>7500</v>
      </c>
      <c r="E2223" s="12">
        <v>8109</v>
      </c>
      <c r="F2223" s="14">
        <f>Table1[[#This Row],[pledged]]/Table1[[#This Row],[goal]]*100</f>
        <v>108.11999999999999</v>
      </c>
      <c r="G2223" t="s">
        <v>8218</v>
      </c>
      <c r="H2223" t="s">
        <v>8223</v>
      </c>
      <c r="I2223" t="s">
        <v>8245</v>
      </c>
      <c r="J2223">
        <v>1461369600</v>
      </c>
      <c r="K2223">
        <v>1458748809</v>
      </c>
      <c r="L2223">
        <f>Table1[[#This Row],[launched_at]]/86400</f>
        <v>16883.666770833333</v>
      </c>
      <c r="M2223" s="5" t="str">
        <f>TEXT(Table1[[#This Row],[div/86400]],"yyyy/mm/dd")</f>
        <v>1946/03/22</v>
      </c>
      <c r="N2223" s="5">
        <f>Table1[[#This Row],[change to date]]+DATE(1970,1,1)</f>
        <v>42452</v>
      </c>
      <c r="O2223" t="b">
        <v>0</v>
      </c>
      <c r="P2223">
        <v>218</v>
      </c>
      <c r="Q2223" t="b">
        <v>1</v>
      </c>
      <c r="R2223" t="s">
        <v>8295</v>
      </c>
    </row>
    <row r="2224" spans="1:18" ht="43.2" x14ac:dyDescent="0.55000000000000004">
      <c r="A2224">
        <v>2222</v>
      </c>
      <c r="B2224" s="3" t="s">
        <v>2223</v>
      </c>
      <c r="C2224" s="3" t="s">
        <v>6332</v>
      </c>
      <c r="D2224" s="10">
        <v>500</v>
      </c>
      <c r="E2224" s="12">
        <v>813</v>
      </c>
      <c r="F2224" s="14">
        <f>Table1[[#This Row],[pledged]]/Table1[[#This Row],[goal]]*100</f>
        <v>162.6</v>
      </c>
      <c r="G2224" t="s">
        <v>8218</v>
      </c>
      <c r="H2224" t="s">
        <v>8223</v>
      </c>
      <c r="I2224" t="s">
        <v>8245</v>
      </c>
      <c r="J2224">
        <v>1327776847</v>
      </c>
      <c r="K2224">
        <v>1325184847</v>
      </c>
      <c r="L2224">
        <f>Table1[[#This Row],[launched_at]]/86400</f>
        <v>15337.787581018518</v>
      </c>
      <c r="M2224" s="5" t="str">
        <f>TEXT(Table1[[#This Row],[div/86400]],"yyyy/mm/dd")</f>
        <v>1941/12/27</v>
      </c>
      <c r="N2224" s="5">
        <f>Table1[[#This Row],[change to date]]+DATE(1970,1,1)</f>
        <v>40906</v>
      </c>
      <c r="O2224" t="b">
        <v>0</v>
      </c>
      <c r="P2224">
        <v>30</v>
      </c>
      <c r="Q2224" t="b">
        <v>1</v>
      </c>
      <c r="R2224" t="s">
        <v>8295</v>
      </c>
    </row>
    <row r="2225" spans="1:18" ht="43.2" x14ac:dyDescent="0.55000000000000004">
      <c r="A2225">
        <v>2223</v>
      </c>
      <c r="B2225" s="3" t="s">
        <v>2224</v>
      </c>
      <c r="C2225" s="3" t="s">
        <v>6333</v>
      </c>
      <c r="D2225" s="10">
        <v>19500</v>
      </c>
      <c r="E2225" s="12">
        <v>20631</v>
      </c>
      <c r="F2225" s="14">
        <f>Table1[[#This Row],[pledged]]/Table1[[#This Row],[goal]]*100</f>
        <v>105.80000000000001</v>
      </c>
      <c r="G2225" t="s">
        <v>8218</v>
      </c>
      <c r="H2225" t="s">
        <v>8228</v>
      </c>
      <c r="I2225" t="s">
        <v>8250</v>
      </c>
      <c r="J2225">
        <v>1435418568</v>
      </c>
      <c r="K2225">
        <v>1432826568</v>
      </c>
      <c r="L2225">
        <f>Table1[[#This Row],[launched_at]]/86400</f>
        <v>16583.640833333335</v>
      </c>
      <c r="M2225" s="5" t="str">
        <f>TEXT(Table1[[#This Row],[div/86400]],"yyyy/mm/dd")</f>
        <v>1945/05/26</v>
      </c>
      <c r="N2225" s="5">
        <f>Table1[[#This Row],[change to date]]+DATE(1970,1,1)</f>
        <v>42152</v>
      </c>
      <c r="O2225" t="b">
        <v>0</v>
      </c>
      <c r="P2225">
        <v>100</v>
      </c>
      <c r="Q2225" t="b">
        <v>1</v>
      </c>
      <c r="R2225" t="s">
        <v>8295</v>
      </c>
    </row>
    <row r="2226" spans="1:18" ht="43.2" x14ac:dyDescent="0.55000000000000004">
      <c r="A2226">
        <v>2224</v>
      </c>
      <c r="B2226" s="3" t="s">
        <v>2225</v>
      </c>
      <c r="C2226" s="3" t="s">
        <v>6334</v>
      </c>
      <c r="D2226" s="10">
        <v>10000</v>
      </c>
      <c r="E2226" s="12">
        <v>24315</v>
      </c>
      <c r="F2226" s="14">
        <f>Table1[[#This Row],[pledged]]/Table1[[#This Row],[goal]]*100</f>
        <v>243.15000000000003</v>
      </c>
      <c r="G2226" t="s">
        <v>8218</v>
      </c>
      <c r="H2226" t="s">
        <v>8223</v>
      </c>
      <c r="I2226" t="s">
        <v>8245</v>
      </c>
      <c r="J2226">
        <v>1477767600</v>
      </c>
      <c r="K2226">
        <v>1475337675</v>
      </c>
      <c r="L2226">
        <f>Table1[[#This Row],[launched_at]]/86400</f>
        <v>17075.667534722223</v>
      </c>
      <c r="M2226" s="5" t="str">
        <f>TEXT(Table1[[#This Row],[div/86400]],"yyyy/mm/dd")</f>
        <v>1946/09/30</v>
      </c>
      <c r="N2226" s="5">
        <f>Table1[[#This Row],[change to date]]+DATE(1970,1,1)</f>
        <v>42644</v>
      </c>
      <c r="O2226" t="b">
        <v>0</v>
      </c>
      <c r="P2226">
        <v>296</v>
      </c>
      <c r="Q2226" t="b">
        <v>1</v>
      </c>
      <c r="R2226" t="s">
        <v>8295</v>
      </c>
    </row>
    <row r="2227" spans="1:18" ht="43.2" x14ac:dyDescent="0.55000000000000004">
      <c r="A2227">
        <v>2225</v>
      </c>
      <c r="B2227" s="3" t="s">
        <v>2226</v>
      </c>
      <c r="C2227" s="3" t="s">
        <v>6335</v>
      </c>
      <c r="D2227" s="10">
        <v>21000</v>
      </c>
      <c r="E2227" s="12">
        <v>198415.01</v>
      </c>
      <c r="F2227" s="14">
        <f>Table1[[#This Row],[pledged]]/Table1[[#This Row],[goal]]*100</f>
        <v>944.83338095238094</v>
      </c>
      <c r="G2227" t="s">
        <v>8218</v>
      </c>
      <c r="H2227" t="s">
        <v>8224</v>
      </c>
      <c r="I2227" t="s">
        <v>8246</v>
      </c>
      <c r="J2227">
        <v>1411326015</v>
      </c>
      <c r="K2227">
        <v>1408734015</v>
      </c>
      <c r="L2227">
        <f>Table1[[#This Row],[launched_at]]/86400</f>
        <v>16304.791840277778</v>
      </c>
      <c r="M2227" s="5" t="str">
        <f>TEXT(Table1[[#This Row],[div/86400]],"yyyy/mm/dd")</f>
        <v>1944/08/20</v>
      </c>
      <c r="N2227" s="5">
        <f>Table1[[#This Row],[change to date]]+DATE(1970,1,1)</f>
        <v>41873</v>
      </c>
      <c r="O2227" t="b">
        <v>0</v>
      </c>
      <c r="P2227">
        <v>1204</v>
      </c>
      <c r="Q2227" t="b">
        <v>1</v>
      </c>
      <c r="R2227" t="s">
        <v>8295</v>
      </c>
    </row>
    <row r="2228" spans="1:18" ht="43.2" x14ac:dyDescent="0.55000000000000004">
      <c r="A2228">
        <v>2226</v>
      </c>
      <c r="B2228" s="3" t="s">
        <v>2227</v>
      </c>
      <c r="C2228" s="3" t="s">
        <v>6336</v>
      </c>
      <c r="D2228" s="10">
        <v>18000</v>
      </c>
      <c r="E2228" s="12">
        <v>19523.310000000001</v>
      </c>
      <c r="F2228" s="14">
        <f>Table1[[#This Row],[pledged]]/Table1[[#This Row],[goal]]*100</f>
        <v>108.46283333333334</v>
      </c>
      <c r="G2228" t="s">
        <v>8218</v>
      </c>
      <c r="H2228" t="s">
        <v>8223</v>
      </c>
      <c r="I2228" t="s">
        <v>8245</v>
      </c>
      <c r="J2228">
        <v>1455253140</v>
      </c>
      <c r="K2228">
        <v>1452625822</v>
      </c>
      <c r="L2228">
        <f>Table1[[#This Row],[launched_at]]/86400</f>
        <v>16812.79886574074</v>
      </c>
      <c r="M2228" s="5" t="str">
        <f>TEXT(Table1[[#This Row],[div/86400]],"yyyy/mm/dd")</f>
        <v>1946/01/10</v>
      </c>
      <c r="N2228" s="5">
        <f>Table1[[#This Row],[change to date]]+DATE(1970,1,1)</f>
        <v>42381</v>
      </c>
      <c r="O2228" t="b">
        <v>0</v>
      </c>
      <c r="P2228">
        <v>321</v>
      </c>
      <c r="Q2228" t="b">
        <v>1</v>
      </c>
      <c r="R2228" t="s">
        <v>8295</v>
      </c>
    </row>
    <row r="2229" spans="1:18" ht="43.2" x14ac:dyDescent="0.55000000000000004">
      <c r="A2229">
        <v>2227</v>
      </c>
      <c r="B2229" s="3" t="s">
        <v>2228</v>
      </c>
      <c r="C2229" s="3" t="s">
        <v>6337</v>
      </c>
      <c r="D2229" s="10">
        <v>13000</v>
      </c>
      <c r="E2229" s="12">
        <v>20459</v>
      </c>
      <c r="F2229" s="14">
        <f>Table1[[#This Row],[pledged]]/Table1[[#This Row],[goal]]*100</f>
        <v>157.37692307692308</v>
      </c>
      <c r="G2229" t="s">
        <v>8218</v>
      </c>
      <c r="H2229" t="s">
        <v>8224</v>
      </c>
      <c r="I2229" t="s">
        <v>8246</v>
      </c>
      <c r="J2229">
        <v>1384374155</v>
      </c>
      <c r="K2229">
        <v>1381778555</v>
      </c>
      <c r="L2229">
        <f>Table1[[#This Row],[launched_at]]/86400</f>
        <v>15992.807349537037</v>
      </c>
      <c r="M2229" s="5" t="str">
        <f>TEXT(Table1[[#This Row],[div/86400]],"yyyy/mm/dd")</f>
        <v>1943/10/13</v>
      </c>
      <c r="N2229" s="5">
        <f>Table1[[#This Row],[change to date]]+DATE(1970,1,1)</f>
        <v>41561</v>
      </c>
      <c r="O2229" t="b">
        <v>0</v>
      </c>
      <c r="P2229">
        <v>301</v>
      </c>
      <c r="Q2229" t="b">
        <v>1</v>
      </c>
      <c r="R2229" t="s">
        <v>8295</v>
      </c>
    </row>
    <row r="2230" spans="1:18" ht="43.2" x14ac:dyDescent="0.55000000000000004">
      <c r="A2230">
        <v>2228</v>
      </c>
      <c r="B2230" s="3" t="s">
        <v>2229</v>
      </c>
      <c r="C2230" s="3" t="s">
        <v>6338</v>
      </c>
      <c r="D2230" s="10">
        <v>1000</v>
      </c>
      <c r="E2230" s="12">
        <v>11744.9</v>
      </c>
      <c r="F2230" s="14">
        <f>Table1[[#This Row],[pledged]]/Table1[[#This Row],[goal]]*100</f>
        <v>1174.49</v>
      </c>
      <c r="G2230" t="s">
        <v>8218</v>
      </c>
      <c r="H2230" t="s">
        <v>8235</v>
      </c>
      <c r="I2230" t="s">
        <v>8248</v>
      </c>
      <c r="J2230">
        <v>1439707236</v>
      </c>
      <c r="K2230">
        <v>1437115236</v>
      </c>
      <c r="L2230">
        <f>Table1[[#This Row],[launched_at]]/86400</f>
        <v>16633.278194444443</v>
      </c>
      <c r="M2230" s="5" t="str">
        <f>TEXT(Table1[[#This Row],[div/86400]],"yyyy/mm/dd")</f>
        <v>1945/07/15</v>
      </c>
      <c r="N2230" s="5">
        <f>Table1[[#This Row],[change to date]]+DATE(1970,1,1)</f>
        <v>42202</v>
      </c>
      <c r="O2230" t="b">
        <v>0</v>
      </c>
      <c r="P2230">
        <v>144</v>
      </c>
      <c r="Q2230" t="b">
        <v>1</v>
      </c>
      <c r="R2230" t="s">
        <v>8295</v>
      </c>
    </row>
    <row r="2231" spans="1:18" ht="43.2" x14ac:dyDescent="0.55000000000000004">
      <c r="A2231">
        <v>2229</v>
      </c>
      <c r="B2231" s="3" t="s">
        <v>2230</v>
      </c>
      <c r="C2231" s="3" t="s">
        <v>6339</v>
      </c>
      <c r="D2231" s="10">
        <v>8012</v>
      </c>
      <c r="E2231" s="12">
        <v>13704.33</v>
      </c>
      <c r="F2231" s="14">
        <f>Table1[[#This Row],[pledged]]/Table1[[#This Row],[goal]]*100</f>
        <v>171.04755366949576</v>
      </c>
      <c r="G2231" t="s">
        <v>8218</v>
      </c>
      <c r="H2231" t="s">
        <v>8223</v>
      </c>
      <c r="I2231" t="s">
        <v>8245</v>
      </c>
      <c r="J2231">
        <v>1378180800</v>
      </c>
      <c r="K2231">
        <v>1375113391</v>
      </c>
      <c r="L2231">
        <f>Table1[[#This Row],[launched_at]]/86400</f>
        <v>15915.664247685185</v>
      </c>
      <c r="M2231" s="5" t="str">
        <f>TEXT(Table1[[#This Row],[div/86400]],"yyyy/mm/dd")</f>
        <v>1943/07/28</v>
      </c>
      <c r="N2231" s="5">
        <f>Table1[[#This Row],[change to date]]+DATE(1970,1,1)</f>
        <v>41484</v>
      </c>
      <c r="O2231" t="b">
        <v>0</v>
      </c>
      <c r="P2231">
        <v>539</v>
      </c>
      <c r="Q2231" t="b">
        <v>1</v>
      </c>
      <c r="R2231" t="s">
        <v>8295</v>
      </c>
    </row>
    <row r="2232" spans="1:18" ht="43.2" x14ac:dyDescent="0.55000000000000004">
      <c r="A2232">
        <v>2230</v>
      </c>
      <c r="B2232" s="3" t="s">
        <v>2231</v>
      </c>
      <c r="C2232" s="3" t="s">
        <v>6340</v>
      </c>
      <c r="D2232" s="10">
        <v>8500</v>
      </c>
      <c r="E2232" s="12">
        <v>10706</v>
      </c>
      <c r="F2232" s="14">
        <f>Table1[[#This Row],[pledged]]/Table1[[#This Row],[goal]]*100</f>
        <v>125.95294117647057</v>
      </c>
      <c r="G2232" t="s">
        <v>8218</v>
      </c>
      <c r="H2232" t="s">
        <v>8223</v>
      </c>
      <c r="I2232" t="s">
        <v>8245</v>
      </c>
      <c r="J2232">
        <v>1398460127</v>
      </c>
      <c r="K2232">
        <v>1395868127</v>
      </c>
      <c r="L2232">
        <f>Table1[[#This Row],[launched_at]]/86400</f>
        <v>16155.881099537037</v>
      </c>
      <c r="M2232" s="5" t="str">
        <f>TEXT(Table1[[#This Row],[div/86400]],"yyyy/mm/dd")</f>
        <v>1944/03/24</v>
      </c>
      <c r="N2232" s="5">
        <f>Table1[[#This Row],[change to date]]+DATE(1970,1,1)</f>
        <v>41724</v>
      </c>
      <c r="O2232" t="b">
        <v>0</v>
      </c>
      <c r="P2232">
        <v>498</v>
      </c>
      <c r="Q2232" t="b">
        <v>1</v>
      </c>
      <c r="R2232" t="s">
        <v>8295</v>
      </c>
    </row>
    <row r="2233" spans="1:18" ht="43.2" x14ac:dyDescent="0.55000000000000004">
      <c r="A2233">
        <v>2231</v>
      </c>
      <c r="B2233" s="3" t="s">
        <v>2232</v>
      </c>
      <c r="C2233" s="3" t="s">
        <v>6341</v>
      </c>
      <c r="D2233" s="10">
        <v>2500</v>
      </c>
      <c r="E2233" s="12">
        <v>30303.24</v>
      </c>
      <c r="F2233" s="14">
        <f>Table1[[#This Row],[pledged]]/Table1[[#This Row],[goal]]*100</f>
        <v>1212.1296000000002</v>
      </c>
      <c r="G2233" t="s">
        <v>8218</v>
      </c>
      <c r="H2233" t="s">
        <v>8223</v>
      </c>
      <c r="I2233" t="s">
        <v>8245</v>
      </c>
      <c r="J2233">
        <v>1372136400</v>
      </c>
      <c r="K2233">
        <v>1369864301</v>
      </c>
      <c r="L2233">
        <f>Table1[[#This Row],[launched_at]]/86400</f>
        <v>15854.910891203705</v>
      </c>
      <c r="M2233" s="5" t="str">
        <f>TEXT(Table1[[#This Row],[div/86400]],"yyyy/mm/dd")</f>
        <v>1943/05/28</v>
      </c>
      <c r="N2233" s="5">
        <f>Table1[[#This Row],[change to date]]+DATE(1970,1,1)</f>
        <v>41423</v>
      </c>
      <c r="O2233" t="b">
        <v>0</v>
      </c>
      <c r="P2233">
        <v>1113</v>
      </c>
      <c r="Q2233" t="b">
        <v>1</v>
      </c>
      <c r="R2233" t="s">
        <v>8295</v>
      </c>
    </row>
    <row r="2234" spans="1:18" ht="43.2" x14ac:dyDescent="0.55000000000000004">
      <c r="A2234">
        <v>2232</v>
      </c>
      <c r="B2234" s="3" t="s">
        <v>2233</v>
      </c>
      <c r="C2234" s="3" t="s">
        <v>6342</v>
      </c>
      <c r="D2234" s="10">
        <v>5000</v>
      </c>
      <c r="E2234" s="12">
        <v>24790</v>
      </c>
      <c r="F2234" s="14">
        <f>Table1[[#This Row],[pledged]]/Table1[[#This Row],[goal]]*100</f>
        <v>495.8</v>
      </c>
      <c r="G2234" t="s">
        <v>8218</v>
      </c>
      <c r="H2234" t="s">
        <v>8223</v>
      </c>
      <c r="I2234" t="s">
        <v>8245</v>
      </c>
      <c r="J2234">
        <v>1405738800</v>
      </c>
      <c r="K2234">
        <v>1402945408</v>
      </c>
      <c r="L2234">
        <f>Table1[[#This Row],[launched_at]]/86400</f>
        <v>16237.794074074074</v>
      </c>
      <c r="M2234" s="5" t="str">
        <f>TEXT(Table1[[#This Row],[div/86400]],"yyyy/mm/dd")</f>
        <v>1944/06/14</v>
      </c>
      <c r="N2234" s="5">
        <f>Table1[[#This Row],[change to date]]+DATE(1970,1,1)</f>
        <v>41806</v>
      </c>
      <c r="O2234" t="b">
        <v>0</v>
      </c>
      <c r="P2234">
        <v>988</v>
      </c>
      <c r="Q2234" t="b">
        <v>1</v>
      </c>
      <c r="R2234" t="s">
        <v>8295</v>
      </c>
    </row>
    <row r="2235" spans="1:18" ht="43.2" x14ac:dyDescent="0.55000000000000004">
      <c r="A2235">
        <v>2233</v>
      </c>
      <c r="B2235" s="3" t="s">
        <v>2234</v>
      </c>
      <c r="C2235" s="3" t="s">
        <v>6343</v>
      </c>
      <c r="D2235" s="10">
        <v>2500</v>
      </c>
      <c r="E2235" s="12">
        <v>8301</v>
      </c>
      <c r="F2235" s="14">
        <f>Table1[[#This Row],[pledged]]/Table1[[#This Row],[goal]]*100</f>
        <v>332.03999999999996</v>
      </c>
      <c r="G2235" t="s">
        <v>8218</v>
      </c>
      <c r="H2235" t="s">
        <v>8224</v>
      </c>
      <c r="I2235" t="s">
        <v>8246</v>
      </c>
      <c r="J2235">
        <v>1450051200</v>
      </c>
      <c r="K2235">
        <v>1448269539</v>
      </c>
      <c r="L2235">
        <f>Table1[[#This Row],[launched_at]]/86400</f>
        <v>16762.378923611112</v>
      </c>
      <c r="M2235" s="5" t="str">
        <f>TEXT(Table1[[#This Row],[div/86400]],"yyyy/mm/dd")</f>
        <v>1945/11/21</v>
      </c>
      <c r="N2235" s="5">
        <f>Table1[[#This Row],[change to date]]+DATE(1970,1,1)</f>
        <v>42331</v>
      </c>
      <c r="O2235" t="b">
        <v>0</v>
      </c>
      <c r="P2235">
        <v>391</v>
      </c>
      <c r="Q2235" t="b">
        <v>1</v>
      </c>
      <c r="R2235" t="s">
        <v>8295</v>
      </c>
    </row>
    <row r="2236" spans="1:18" ht="43.2" x14ac:dyDescent="0.55000000000000004">
      <c r="A2236">
        <v>2234</v>
      </c>
      <c r="B2236" s="3" t="s">
        <v>2235</v>
      </c>
      <c r="C2236" s="3" t="s">
        <v>6344</v>
      </c>
      <c r="D2236" s="10">
        <v>100</v>
      </c>
      <c r="E2236" s="12">
        <v>1165</v>
      </c>
      <c r="F2236" s="14">
        <f>Table1[[#This Row],[pledged]]/Table1[[#This Row],[goal]]*100</f>
        <v>1165</v>
      </c>
      <c r="G2236" t="s">
        <v>8218</v>
      </c>
      <c r="H2236" t="s">
        <v>8223</v>
      </c>
      <c r="I2236" t="s">
        <v>8245</v>
      </c>
      <c r="J2236">
        <v>1483645647</v>
      </c>
      <c r="K2236">
        <v>1481053647</v>
      </c>
      <c r="L2236">
        <f>Table1[[#This Row],[launched_at]]/86400</f>
        <v>17141.824618055554</v>
      </c>
      <c r="M2236" s="5" t="str">
        <f>TEXT(Table1[[#This Row],[div/86400]],"yyyy/mm/dd")</f>
        <v>1946/12/05</v>
      </c>
      <c r="N2236" s="5">
        <f>Table1[[#This Row],[change to date]]+DATE(1970,1,1)</f>
        <v>42710</v>
      </c>
      <c r="O2236" t="b">
        <v>0</v>
      </c>
      <c r="P2236">
        <v>28</v>
      </c>
      <c r="Q2236" t="b">
        <v>1</v>
      </c>
      <c r="R2236" t="s">
        <v>8295</v>
      </c>
    </row>
    <row r="2237" spans="1:18" ht="28.8" x14ac:dyDescent="0.55000000000000004">
      <c r="A2237">
        <v>2235</v>
      </c>
      <c r="B2237" s="3" t="s">
        <v>2236</v>
      </c>
      <c r="C2237" s="3" t="s">
        <v>6345</v>
      </c>
      <c r="D2237" s="10">
        <v>13000</v>
      </c>
      <c r="E2237" s="12">
        <v>19931</v>
      </c>
      <c r="F2237" s="14">
        <f>Table1[[#This Row],[pledged]]/Table1[[#This Row],[goal]]*100</f>
        <v>153.3153846153846</v>
      </c>
      <c r="G2237" t="s">
        <v>8218</v>
      </c>
      <c r="H2237" t="s">
        <v>8228</v>
      </c>
      <c r="I2237" t="s">
        <v>8250</v>
      </c>
      <c r="J2237">
        <v>1427585511</v>
      </c>
      <c r="K2237">
        <v>1424997111</v>
      </c>
      <c r="L2237">
        <f>Table1[[#This Row],[launched_at]]/86400</f>
        <v>16493.022118055556</v>
      </c>
      <c r="M2237" s="5" t="str">
        <f>TEXT(Table1[[#This Row],[div/86400]],"yyyy/mm/dd")</f>
        <v>1945/02/25</v>
      </c>
      <c r="N2237" s="5">
        <f>Table1[[#This Row],[change to date]]+DATE(1970,1,1)</f>
        <v>42062</v>
      </c>
      <c r="O2237" t="b">
        <v>0</v>
      </c>
      <c r="P2237">
        <v>147</v>
      </c>
      <c r="Q2237" t="b">
        <v>1</v>
      </c>
      <c r="R2237" t="s">
        <v>8295</v>
      </c>
    </row>
    <row r="2238" spans="1:18" ht="28.8" x14ac:dyDescent="0.55000000000000004">
      <c r="A2238">
        <v>2236</v>
      </c>
      <c r="B2238" s="3" t="s">
        <v>2237</v>
      </c>
      <c r="C2238" s="3" t="s">
        <v>6346</v>
      </c>
      <c r="D2238" s="10">
        <v>2800</v>
      </c>
      <c r="E2238" s="12">
        <v>15039</v>
      </c>
      <c r="F2238" s="14">
        <f>Table1[[#This Row],[pledged]]/Table1[[#This Row],[goal]]*100</f>
        <v>537.10714285714289</v>
      </c>
      <c r="G2238" t="s">
        <v>8218</v>
      </c>
      <c r="H2238" t="s">
        <v>8223</v>
      </c>
      <c r="I2238" t="s">
        <v>8245</v>
      </c>
      <c r="J2238">
        <v>1454338123</v>
      </c>
      <c r="K2238">
        <v>1451746123</v>
      </c>
      <c r="L2238">
        <f>Table1[[#This Row],[launched_at]]/86400</f>
        <v>16802.61716435185</v>
      </c>
      <c r="M2238" s="5" t="str">
        <f>TEXT(Table1[[#This Row],[div/86400]],"yyyy/mm/dd")</f>
        <v>1945/12/31</v>
      </c>
      <c r="N2238" s="5">
        <f>Table1[[#This Row],[change to date]]+DATE(1970,1,1)</f>
        <v>42371</v>
      </c>
      <c r="O2238" t="b">
        <v>0</v>
      </c>
      <c r="P2238">
        <v>680</v>
      </c>
      <c r="Q2238" t="b">
        <v>1</v>
      </c>
      <c r="R2238" t="s">
        <v>8295</v>
      </c>
    </row>
    <row r="2239" spans="1:18" ht="43.2" x14ac:dyDescent="0.55000000000000004">
      <c r="A2239">
        <v>2237</v>
      </c>
      <c r="B2239" s="3" t="s">
        <v>2238</v>
      </c>
      <c r="C2239" s="3" t="s">
        <v>6347</v>
      </c>
      <c r="D2239" s="10">
        <v>18000</v>
      </c>
      <c r="E2239" s="12">
        <v>63527</v>
      </c>
      <c r="F2239" s="14">
        <f>Table1[[#This Row],[pledged]]/Table1[[#This Row],[goal]]*100</f>
        <v>352.92777777777775</v>
      </c>
      <c r="G2239" t="s">
        <v>8218</v>
      </c>
      <c r="H2239" t="s">
        <v>8223</v>
      </c>
      <c r="I2239" t="s">
        <v>8245</v>
      </c>
      <c r="J2239">
        <v>1415779140</v>
      </c>
      <c r="K2239">
        <v>1412294683</v>
      </c>
      <c r="L2239">
        <f>Table1[[#This Row],[launched_at]]/86400</f>
        <v>16346.003275462963</v>
      </c>
      <c r="M2239" s="5" t="str">
        <f>TEXT(Table1[[#This Row],[div/86400]],"yyyy/mm/dd")</f>
        <v>1944/10/01</v>
      </c>
      <c r="N2239" s="5">
        <f>Table1[[#This Row],[change to date]]+DATE(1970,1,1)</f>
        <v>41915</v>
      </c>
      <c r="O2239" t="b">
        <v>0</v>
      </c>
      <c r="P2239">
        <v>983</v>
      </c>
      <c r="Q2239" t="b">
        <v>1</v>
      </c>
      <c r="R2239" t="s">
        <v>8295</v>
      </c>
    </row>
    <row r="2240" spans="1:18" ht="28.8" x14ac:dyDescent="0.55000000000000004">
      <c r="A2240">
        <v>2238</v>
      </c>
      <c r="B2240" s="3" t="s">
        <v>2239</v>
      </c>
      <c r="C2240" s="3" t="s">
        <v>6348</v>
      </c>
      <c r="D2240" s="10">
        <v>4000</v>
      </c>
      <c r="E2240" s="12">
        <v>5496</v>
      </c>
      <c r="F2240" s="14">
        <f>Table1[[#This Row],[pledged]]/Table1[[#This Row],[goal]]*100</f>
        <v>137.4</v>
      </c>
      <c r="G2240" t="s">
        <v>8218</v>
      </c>
      <c r="H2240" t="s">
        <v>8235</v>
      </c>
      <c r="I2240" t="s">
        <v>8248</v>
      </c>
      <c r="J2240">
        <v>1489157716</v>
      </c>
      <c r="K2240">
        <v>1486565716</v>
      </c>
      <c r="L2240">
        <f>Table1[[#This Row],[launched_at]]/86400</f>
        <v>17205.621712962962</v>
      </c>
      <c r="M2240" s="5" t="str">
        <f>TEXT(Table1[[#This Row],[div/86400]],"yyyy/mm/dd")</f>
        <v>1947/02/07</v>
      </c>
      <c r="N2240" s="5">
        <f>Table1[[#This Row],[change to date]]+DATE(1970,1,1)</f>
        <v>42774</v>
      </c>
      <c r="O2240" t="b">
        <v>0</v>
      </c>
      <c r="P2240">
        <v>79</v>
      </c>
      <c r="Q2240" t="b">
        <v>1</v>
      </c>
      <c r="R2240" t="s">
        <v>8295</v>
      </c>
    </row>
    <row r="2241" spans="1:18" ht="28.8" x14ac:dyDescent="0.55000000000000004">
      <c r="A2241">
        <v>2239</v>
      </c>
      <c r="B2241" s="3" t="s">
        <v>2240</v>
      </c>
      <c r="C2241" s="3" t="s">
        <v>6349</v>
      </c>
      <c r="D2241" s="10">
        <v>25000</v>
      </c>
      <c r="E2241" s="12">
        <v>32006.67</v>
      </c>
      <c r="F2241" s="14">
        <f>Table1[[#This Row],[pledged]]/Table1[[#This Row],[goal]]*100</f>
        <v>128.02668</v>
      </c>
      <c r="G2241" t="s">
        <v>8218</v>
      </c>
      <c r="H2241" t="s">
        <v>8223</v>
      </c>
      <c r="I2241" t="s">
        <v>8245</v>
      </c>
      <c r="J2241">
        <v>1385870520</v>
      </c>
      <c r="K2241">
        <v>1382742014</v>
      </c>
      <c r="L2241">
        <f>Table1[[#This Row],[launched_at]]/86400</f>
        <v>16003.958495370371</v>
      </c>
      <c r="M2241" s="5" t="str">
        <f>TEXT(Table1[[#This Row],[div/86400]],"yyyy/mm/dd")</f>
        <v>1943/10/24</v>
      </c>
      <c r="N2241" s="5">
        <f>Table1[[#This Row],[change to date]]+DATE(1970,1,1)</f>
        <v>41572</v>
      </c>
      <c r="O2241" t="b">
        <v>0</v>
      </c>
      <c r="P2241">
        <v>426</v>
      </c>
      <c r="Q2241" t="b">
        <v>1</v>
      </c>
      <c r="R2241" t="s">
        <v>8295</v>
      </c>
    </row>
    <row r="2242" spans="1:18" ht="43.2" x14ac:dyDescent="0.55000000000000004">
      <c r="A2242">
        <v>2240</v>
      </c>
      <c r="B2242" s="3" t="s">
        <v>2241</v>
      </c>
      <c r="C2242" s="3" t="s">
        <v>6350</v>
      </c>
      <c r="D2242" s="10">
        <v>5000</v>
      </c>
      <c r="E2242" s="12">
        <v>13534</v>
      </c>
      <c r="F2242" s="14">
        <f>Table1[[#This Row],[pledged]]/Table1[[#This Row],[goal]]*100</f>
        <v>270.68</v>
      </c>
      <c r="G2242" t="s">
        <v>8218</v>
      </c>
      <c r="H2242" t="s">
        <v>8223</v>
      </c>
      <c r="I2242" t="s">
        <v>8245</v>
      </c>
      <c r="J2242">
        <v>1461354544</v>
      </c>
      <c r="K2242">
        <v>1458762544</v>
      </c>
      <c r="L2242">
        <f>Table1[[#This Row],[launched_at]]/86400</f>
        <v>16883.82574074074</v>
      </c>
      <c r="M2242" s="5" t="str">
        <f>TEXT(Table1[[#This Row],[div/86400]],"yyyy/mm/dd")</f>
        <v>1946/03/22</v>
      </c>
      <c r="N2242" s="5">
        <f>Table1[[#This Row],[change to date]]+DATE(1970,1,1)</f>
        <v>42452</v>
      </c>
      <c r="O2242" t="b">
        <v>0</v>
      </c>
      <c r="P2242">
        <v>96</v>
      </c>
      <c r="Q2242" t="b">
        <v>1</v>
      </c>
      <c r="R2242" t="s">
        <v>8295</v>
      </c>
    </row>
    <row r="2243" spans="1:18" ht="43.2" x14ac:dyDescent="0.55000000000000004">
      <c r="A2243">
        <v>2241</v>
      </c>
      <c r="B2243" s="3" t="s">
        <v>2242</v>
      </c>
      <c r="C2243" s="3" t="s">
        <v>6351</v>
      </c>
      <c r="D2243" s="10">
        <v>1000</v>
      </c>
      <c r="E2243" s="12">
        <v>8064</v>
      </c>
      <c r="F2243" s="14">
        <f>Table1[[#This Row],[pledged]]/Table1[[#This Row],[goal]]*100</f>
        <v>806.4</v>
      </c>
      <c r="G2243" t="s">
        <v>8218</v>
      </c>
      <c r="H2243" t="s">
        <v>8224</v>
      </c>
      <c r="I2243" t="s">
        <v>8246</v>
      </c>
      <c r="J2243">
        <v>1488484300</v>
      </c>
      <c r="K2243">
        <v>1485892300</v>
      </c>
      <c r="L2243">
        <f>Table1[[#This Row],[launched_at]]/86400</f>
        <v>17197.827546296296</v>
      </c>
      <c r="M2243" s="5" t="str">
        <f>TEXT(Table1[[#This Row],[div/86400]],"yyyy/mm/dd")</f>
        <v>1947/01/30</v>
      </c>
      <c r="N2243" s="5">
        <f>Table1[[#This Row],[change to date]]+DATE(1970,1,1)</f>
        <v>42766</v>
      </c>
      <c r="O2243" t="b">
        <v>0</v>
      </c>
      <c r="P2243">
        <v>163</v>
      </c>
      <c r="Q2243" t="b">
        <v>1</v>
      </c>
      <c r="R2243" t="s">
        <v>8295</v>
      </c>
    </row>
    <row r="2244" spans="1:18" ht="28.8" x14ac:dyDescent="0.55000000000000004">
      <c r="A2244">
        <v>2242</v>
      </c>
      <c r="B2244" s="3" t="s">
        <v>2243</v>
      </c>
      <c r="C2244" s="3" t="s">
        <v>6352</v>
      </c>
      <c r="D2244" s="10">
        <v>10000</v>
      </c>
      <c r="E2244" s="12">
        <v>136009.76</v>
      </c>
      <c r="F2244" s="14">
        <f>Table1[[#This Row],[pledged]]/Table1[[#This Row],[goal]]*100</f>
        <v>1360.0976000000001</v>
      </c>
      <c r="G2244" t="s">
        <v>8218</v>
      </c>
      <c r="H2244" t="s">
        <v>8223</v>
      </c>
      <c r="I2244" t="s">
        <v>8245</v>
      </c>
      <c r="J2244">
        <v>1385521320</v>
      </c>
      <c r="K2244">
        <v>1382449733</v>
      </c>
      <c r="L2244">
        <f>Table1[[#This Row],[launched_at]]/86400</f>
        <v>16000.575613425926</v>
      </c>
      <c r="M2244" s="5" t="str">
        <f>TEXT(Table1[[#This Row],[div/86400]],"yyyy/mm/dd")</f>
        <v>1943/10/21</v>
      </c>
      <c r="N2244" s="5">
        <f>Table1[[#This Row],[change to date]]+DATE(1970,1,1)</f>
        <v>41569</v>
      </c>
      <c r="O2244" t="b">
        <v>0</v>
      </c>
      <c r="P2244">
        <v>2525</v>
      </c>
      <c r="Q2244" t="b">
        <v>1</v>
      </c>
      <c r="R2244" t="s">
        <v>8295</v>
      </c>
    </row>
    <row r="2245" spans="1:18" ht="43.2" x14ac:dyDescent="0.55000000000000004">
      <c r="A2245">
        <v>2243</v>
      </c>
      <c r="B2245" s="3" t="s">
        <v>2244</v>
      </c>
      <c r="C2245" s="3" t="s">
        <v>6353</v>
      </c>
      <c r="D2245" s="10">
        <v>1</v>
      </c>
      <c r="E2245" s="12">
        <v>9302.5</v>
      </c>
      <c r="F2245" s="14">
        <f>Table1[[#This Row],[pledged]]/Table1[[#This Row],[goal]]*100</f>
        <v>930250</v>
      </c>
      <c r="G2245" t="s">
        <v>8218</v>
      </c>
      <c r="H2245" t="s">
        <v>8223</v>
      </c>
      <c r="I2245" t="s">
        <v>8245</v>
      </c>
      <c r="J2245">
        <v>1489374000</v>
      </c>
      <c r="K2245">
        <v>1488823290</v>
      </c>
      <c r="L2245">
        <f>Table1[[#This Row],[launched_at]]/86400</f>
        <v>17231.751041666666</v>
      </c>
      <c r="M2245" s="5" t="str">
        <f>TEXT(Table1[[#This Row],[div/86400]],"yyyy/mm/dd")</f>
        <v>1947/03/05</v>
      </c>
      <c r="N2245" s="5">
        <f>Table1[[#This Row],[change to date]]+DATE(1970,1,1)</f>
        <v>42800</v>
      </c>
      <c r="O2245" t="b">
        <v>0</v>
      </c>
      <c r="P2245">
        <v>2035</v>
      </c>
      <c r="Q2245" t="b">
        <v>1</v>
      </c>
      <c r="R2245" t="s">
        <v>8295</v>
      </c>
    </row>
    <row r="2246" spans="1:18" ht="43.2" x14ac:dyDescent="0.55000000000000004">
      <c r="A2246">
        <v>2244</v>
      </c>
      <c r="B2246" s="3" t="s">
        <v>2245</v>
      </c>
      <c r="C2246" s="3" t="s">
        <v>6354</v>
      </c>
      <c r="D2246" s="10">
        <v>5000</v>
      </c>
      <c r="E2246" s="12">
        <v>18851</v>
      </c>
      <c r="F2246" s="14">
        <f>Table1[[#This Row],[pledged]]/Table1[[#This Row],[goal]]*100</f>
        <v>377.02</v>
      </c>
      <c r="G2246" t="s">
        <v>8218</v>
      </c>
      <c r="H2246" t="s">
        <v>8223</v>
      </c>
      <c r="I2246" t="s">
        <v>8245</v>
      </c>
      <c r="J2246">
        <v>1476649800</v>
      </c>
      <c r="K2246">
        <v>1475609946</v>
      </c>
      <c r="L2246">
        <f>Table1[[#This Row],[launched_at]]/86400</f>
        <v>17078.818819444445</v>
      </c>
      <c r="M2246" s="5" t="str">
        <f>TEXT(Table1[[#This Row],[div/86400]],"yyyy/mm/dd")</f>
        <v>1946/10/03</v>
      </c>
      <c r="N2246" s="5">
        <f>Table1[[#This Row],[change to date]]+DATE(1970,1,1)</f>
        <v>42647</v>
      </c>
      <c r="O2246" t="b">
        <v>0</v>
      </c>
      <c r="P2246">
        <v>290</v>
      </c>
      <c r="Q2246" t="b">
        <v>1</v>
      </c>
      <c r="R2246" t="s">
        <v>8295</v>
      </c>
    </row>
    <row r="2247" spans="1:18" ht="28.8" x14ac:dyDescent="0.55000000000000004">
      <c r="A2247">
        <v>2245</v>
      </c>
      <c r="B2247" s="3" t="s">
        <v>2246</v>
      </c>
      <c r="C2247" s="3" t="s">
        <v>6355</v>
      </c>
      <c r="D2247" s="10">
        <v>4000</v>
      </c>
      <c r="E2247" s="12">
        <v>105881</v>
      </c>
      <c r="F2247" s="14">
        <f>Table1[[#This Row],[pledged]]/Table1[[#This Row],[goal]]*100</f>
        <v>2647.0250000000001</v>
      </c>
      <c r="G2247" t="s">
        <v>8218</v>
      </c>
      <c r="H2247" t="s">
        <v>8223</v>
      </c>
      <c r="I2247" t="s">
        <v>8245</v>
      </c>
      <c r="J2247">
        <v>1393005600</v>
      </c>
      <c r="K2247">
        <v>1390323617</v>
      </c>
      <c r="L2247">
        <f>Table1[[#This Row],[launched_at]]/86400</f>
        <v>16091.708530092592</v>
      </c>
      <c r="M2247" s="5" t="str">
        <f>TEXT(Table1[[#This Row],[div/86400]],"yyyy/mm/dd")</f>
        <v>1944/01/20</v>
      </c>
      <c r="N2247" s="5">
        <f>Table1[[#This Row],[change to date]]+DATE(1970,1,1)</f>
        <v>41660</v>
      </c>
      <c r="O2247" t="b">
        <v>0</v>
      </c>
      <c r="P2247">
        <v>1980</v>
      </c>
      <c r="Q2247" t="b">
        <v>1</v>
      </c>
      <c r="R2247" t="s">
        <v>8295</v>
      </c>
    </row>
    <row r="2248" spans="1:18" ht="43.2" x14ac:dyDescent="0.55000000000000004">
      <c r="A2248">
        <v>2246</v>
      </c>
      <c r="B2248" s="3" t="s">
        <v>2247</v>
      </c>
      <c r="C2248" s="3" t="s">
        <v>6356</v>
      </c>
      <c r="D2248" s="10">
        <v>2500</v>
      </c>
      <c r="E2248" s="12">
        <v>2503</v>
      </c>
      <c r="F2248" s="14">
        <f>Table1[[#This Row],[pledged]]/Table1[[#This Row],[goal]]*100</f>
        <v>100.12</v>
      </c>
      <c r="G2248" t="s">
        <v>8218</v>
      </c>
      <c r="H2248" t="s">
        <v>8224</v>
      </c>
      <c r="I2248" t="s">
        <v>8246</v>
      </c>
      <c r="J2248">
        <v>1441393210</v>
      </c>
      <c r="K2248">
        <v>1438801210</v>
      </c>
      <c r="L2248">
        <f>Table1[[#This Row],[launched_at]]/86400</f>
        <v>16652.791782407407</v>
      </c>
      <c r="M2248" s="5" t="str">
        <f>TEXT(Table1[[#This Row],[div/86400]],"yyyy/mm/dd")</f>
        <v>1945/08/03</v>
      </c>
      <c r="N2248" s="5">
        <f>Table1[[#This Row],[change to date]]+DATE(1970,1,1)</f>
        <v>42221</v>
      </c>
      <c r="O2248" t="b">
        <v>0</v>
      </c>
      <c r="P2248">
        <v>57</v>
      </c>
      <c r="Q2248" t="b">
        <v>1</v>
      </c>
      <c r="R2248" t="s">
        <v>8295</v>
      </c>
    </row>
    <row r="2249" spans="1:18" ht="28.8" x14ac:dyDescent="0.55000000000000004">
      <c r="A2249">
        <v>2247</v>
      </c>
      <c r="B2249" s="3" t="s">
        <v>2248</v>
      </c>
      <c r="C2249" s="3" t="s">
        <v>6357</v>
      </c>
      <c r="D2249" s="10">
        <v>18500</v>
      </c>
      <c r="E2249" s="12">
        <v>19324</v>
      </c>
      <c r="F2249" s="14">
        <f>Table1[[#This Row],[pledged]]/Table1[[#This Row],[goal]]*100</f>
        <v>104.45405405405405</v>
      </c>
      <c r="G2249" t="s">
        <v>8218</v>
      </c>
      <c r="H2249" t="s">
        <v>8223</v>
      </c>
      <c r="I2249" t="s">
        <v>8245</v>
      </c>
      <c r="J2249">
        <v>1438185565</v>
      </c>
      <c r="K2249">
        <v>1436975965</v>
      </c>
      <c r="L2249">
        <f>Table1[[#This Row],[launched_at]]/86400</f>
        <v>16631.666261574075</v>
      </c>
      <c r="M2249" s="5" t="str">
        <f>TEXT(Table1[[#This Row],[div/86400]],"yyyy/mm/dd")</f>
        <v>1945/07/13</v>
      </c>
      <c r="N2249" s="5">
        <f>Table1[[#This Row],[change to date]]+DATE(1970,1,1)</f>
        <v>42200</v>
      </c>
      <c r="O2249" t="b">
        <v>0</v>
      </c>
      <c r="P2249">
        <v>380</v>
      </c>
      <c r="Q2249" t="b">
        <v>1</v>
      </c>
      <c r="R2249" t="s">
        <v>8295</v>
      </c>
    </row>
    <row r="2250" spans="1:18" ht="43.2" x14ac:dyDescent="0.55000000000000004">
      <c r="A2250">
        <v>2248</v>
      </c>
      <c r="B2250" s="3" t="s">
        <v>2249</v>
      </c>
      <c r="C2250" s="3" t="s">
        <v>6358</v>
      </c>
      <c r="D2250" s="10">
        <v>7000</v>
      </c>
      <c r="E2250" s="12">
        <v>7505</v>
      </c>
      <c r="F2250" s="14">
        <f>Table1[[#This Row],[pledged]]/Table1[[#This Row],[goal]]*100</f>
        <v>107.21428571428571</v>
      </c>
      <c r="G2250" t="s">
        <v>8218</v>
      </c>
      <c r="H2250" t="s">
        <v>8224</v>
      </c>
      <c r="I2250" t="s">
        <v>8246</v>
      </c>
      <c r="J2250">
        <v>1481749278</v>
      </c>
      <c r="K2250">
        <v>1479157278</v>
      </c>
      <c r="L2250">
        <f>Table1[[#This Row],[launched_at]]/86400</f>
        <v>17119.875902777778</v>
      </c>
      <c r="M2250" s="5" t="str">
        <f>TEXT(Table1[[#This Row],[div/86400]],"yyyy/mm/dd")</f>
        <v>1946/11/13</v>
      </c>
      <c r="N2250" s="5">
        <f>Table1[[#This Row],[change to date]]+DATE(1970,1,1)</f>
        <v>42688</v>
      </c>
      <c r="O2250" t="b">
        <v>0</v>
      </c>
      <c r="P2250">
        <v>128</v>
      </c>
      <c r="Q2250" t="b">
        <v>1</v>
      </c>
      <c r="R2250" t="s">
        <v>8295</v>
      </c>
    </row>
    <row r="2251" spans="1:18" ht="28.8" x14ac:dyDescent="0.55000000000000004">
      <c r="A2251">
        <v>2249</v>
      </c>
      <c r="B2251" s="3" t="s">
        <v>2250</v>
      </c>
      <c r="C2251" s="3" t="s">
        <v>6359</v>
      </c>
      <c r="D2251" s="10">
        <v>3500</v>
      </c>
      <c r="E2251" s="12">
        <v>5907</v>
      </c>
      <c r="F2251" s="14">
        <f>Table1[[#This Row],[pledged]]/Table1[[#This Row],[goal]]*100</f>
        <v>168.77142857142857</v>
      </c>
      <c r="G2251" t="s">
        <v>8218</v>
      </c>
      <c r="H2251" t="s">
        <v>8223</v>
      </c>
      <c r="I2251" t="s">
        <v>8245</v>
      </c>
      <c r="J2251">
        <v>1364917965</v>
      </c>
      <c r="K2251">
        <v>1362329565</v>
      </c>
      <c r="L2251">
        <f>Table1[[#This Row],[launched_at]]/86400</f>
        <v>15767.703298611112</v>
      </c>
      <c r="M2251" s="5" t="str">
        <f>TEXT(Table1[[#This Row],[div/86400]],"yyyy/mm/dd")</f>
        <v>1943/03/02</v>
      </c>
      <c r="N2251" s="5">
        <f>Table1[[#This Row],[change to date]]+DATE(1970,1,1)</f>
        <v>41336</v>
      </c>
      <c r="O2251" t="b">
        <v>0</v>
      </c>
      <c r="P2251">
        <v>180</v>
      </c>
      <c r="Q2251" t="b">
        <v>1</v>
      </c>
      <c r="R2251" t="s">
        <v>8295</v>
      </c>
    </row>
    <row r="2252" spans="1:18" ht="43.2" x14ac:dyDescent="0.55000000000000004">
      <c r="A2252">
        <v>2250</v>
      </c>
      <c r="B2252" s="3" t="s">
        <v>2251</v>
      </c>
      <c r="C2252" s="3" t="s">
        <v>6360</v>
      </c>
      <c r="D2252" s="10">
        <v>25000</v>
      </c>
      <c r="E2252" s="12">
        <v>243778</v>
      </c>
      <c r="F2252" s="14">
        <f>Table1[[#This Row],[pledged]]/Table1[[#This Row],[goal]]*100</f>
        <v>975.11200000000008</v>
      </c>
      <c r="G2252" t="s">
        <v>8218</v>
      </c>
      <c r="H2252" t="s">
        <v>8223</v>
      </c>
      <c r="I2252" t="s">
        <v>8245</v>
      </c>
      <c r="J2252">
        <v>1480727273</v>
      </c>
      <c r="K2252">
        <v>1478131673</v>
      </c>
      <c r="L2252">
        <f>Table1[[#This Row],[launched_at]]/86400</f>
        <v>17108.005474537036</v>
      </c>
      <c r="M2252" s="5" t="str">
        <f>TEXT(Table1[[#This Row],[div/86400]],"yyyy/mm/dd")</f>
        <v>1946/11/02</v>
      </c>
      <c r="N2252" s="5">
        <f>Table1[[#This Row],[change to date]]+DATE(1970,1,1)</f>
        <v>42677</v>
      </c>
      <c r="O2252" t="b">
        <v>0</v>
      </c>
      <c r="P2252">
        <v>571</v>
      </c>
      <c r="Q2252" t="b">
        <v>1</v>
      </c>
      <c r="R2252" t="s">
        <v>8295</v>
      </c>
    </row>
    <row r="2253" spans="1:18" ht="43.2" x14ac:dyDescent="0.55000000000000004">
      <c r="A2253">
        <v>2251</v>
      </c>
      <c r="B2253" s="3" t="s">
        <v>2252</v>
      </c>
      <c r="C2253" s="3" t="s">
        <v>6361</v>
      </c>
      <c r="D2253" s="10">
        <v>8500</v>
      </c>
      <c r="E2253" s="12">
        <v>11428.19</v>
      </c>
      <c r="F2253" s="14">
        <f>Table1[[#This Row],[pledged]]/Table1[[#This Row],[goal]]*100</f>
        <v>134.44929411764704</v>
      </c>
      <c r="G2253" t="s">
        <v>8218</v>
      </c>
      <c r="H2253" t="s">
        <v>8223</v>
      </c>
      <c r="I2253" t="s">
        <v>8245</v>
      </c>
      <c r="J2253">
        <v>1408177077</v>
      </c>
      <c r="K2253">
        <v>1406362677</v>
      </c>
      <c r="L2253">
        <f>Table1[[#This Row],[launched_at]]/86400</f>
        <v>16277.345798611112</v>
      </c>
      <c r="M2253" s="5" t="str">
        <f>TEXT(Table1[[#This Row],[div/86400]],"yyyy/mm/dd")</f>
        <v>1944/07/24</v>
      </c>
      <c r="N2253" s="5">
        <f>Table1[[#This Row],[change to date]]+DATE(1970,1,1)</f>
        <v>41846</v>
      </c>
      <c r="O2253" t="b">
        <v>0</v>
      </c>
      <c r="P2253">
        <v>480</v>
      </c>
      <c r="Q2253" t="b">
        <v>1</v>
      </c>
      <c r="R2253" t="s">
        <v>8295</v>
      </c>
    </row>
    <row r="2254" spans="1:18" ht="43.2" x14ac:dyDescent="0.55000000000000004">
      <c r="A2254">
        <v>2252</v>
      </c>
      <c r="B2254" s="3" t="s">
        <v>2253</v>
      </c>
      <c r="C2254" s="3" t="s">
        <v>6362</v>
      </c>
      <c r="D2254" s="10">
        <v>9000</v>
      </c>
      <c r="E2254" s="12">
        <v>24505</v>
      </c>
      <c r="F2254" s="14">
        <f>Table1[[#This Row],[pledged]]/Table1[[#This Row],[goal]]*100</f>
        <v>272.27777777777777</v>
      </c>
      <c r="G2254" t="s">
        <v>8218</v>
      </c>
      <c r="H2254" t="s">
        <v>8226</v>
      </c>
      <c r="I2254" t="s">
        <v>8248</v>
      </c>
      <c r="J2254">
        <v>1470469938</v>
      </c>
      <c r="K2254">
        <v>1469173938</v>
      </c>
      <c r="L2254">
        <f>Table1[[#This Row],[launched_at]]/86400</f>
        <v>17004.327986111111</v>
      </c>
      <c r="M2254" s="5" t="str">
        <f>TEXT(Table1[[#This Row],[div/86400]],"yyyy/mm/dd")</f>
        <v>1946/07/21</v>
      </c>
      <c r="N2254" s="5">
        <f>Table1[[#This Row],[change to date]]+DATE(1970,1,1)</f>
        <v>42573</v>
      </c>
      <c r="O2254" t="b">
        <v>0</v>
      </c>
      <c r="P2254">
        <v>249</v>
      </c>
      <c r="Q2254" t="b">
        <v>1</v>
      </c>
      <c r="R2254" t="s">
        <v>8295</v>
      </c>
    </row>
    <row r="2255" spans="1:18" ht="43.2" x14ac:dyDescent="0.55000000000000004">
      <c r="A2255">
        <v>2253</v>
      </c>
      <c r="B2255" s="3" t="s">
        <v>2254</v>
      </c>
      <c r="C2255" s="3" t="s">
        <v>6363</v>
      </c>
      <c r="D2255" s="10">
        <v>8000</v>
      </c>
      <c r="E2255" s="12">
        <v>9015</v>
      </c>
      <c r="F2255" s="14">
        <f>Table1[[#This Row],[pledged]]/Table1[[#This Row],[goal]]*100</f>
        <v>112.6875</v>
      </c>
      <c r="G2255" t="s">
        <v>8218</v>
      </c>
      <c r="H2255" t="s">
        <v>8223</v>
      </c>
      <c r="I2255" t="s">
        <v>8245</v>
      </c>
      <c r="J2255">
        <v>1447862947</v>
      </c>
      <c r="K2255">
        <v>1445267347</v>
      </c>
      <c r="L2255">
        <f>Table1[[#This Row],[launched_at]]/86400</f>
        <v>16727.631331018518</v>
      </c>
      <c r="M2255" s="5" t="str">
        <f>TEXT(Table1[[#This Row],[div/86400]],"yyyy/mm/dd")</f>
        <v>1945/10/17</v>
      </c>
      <c r="N2255" s="5">
        <f>Table1[[#This Row],[change to date]]+DATE(1970,1,1)</f>
        <v>42296</v>
      </c>
      <c r="O2255" t="b">
        <v>0</v>
      </c>
      <c r="P2255">
        <v>84</v>
      </c>
      <c r="Q2255" t="b">
        <v>1</v>
      </c>
      <c r="R2255" t="s">
        <v>8295</v>
      </c>
    </row>
    <row r="2256" spans="1:18" ht="28.8" x14ac:dyDescent="0.55000000000000004">
      <c r="A2256">
        <v>2254</v>
      </c>
      <c r="B2256" s="3" t="s">
        <v>2255</v>
      </c>
      <c r="C2256" s="3" t="s">
        <v>6364</v>
      </c>
      <c r="D2256" s="10">
        <v>500</v>
      </c>
      <c r="E2256" s="12">
        <v>2299</v>
      </c>
      <c r="F2256" s="14">
        <f>Table1[[#This Row],[pledged]]/Table1[[#This Row],[goal]]*100</f>
        <v>459.8</v>
      </c>
      <c r="G2256" t="s">
        <v>8218</v>
      </c>
      <c r="H2256" t="s">
        <v>8223</v>
      </c>
      <c r="I2256" t="s">
        <v>8245</v>
      </c>
      <c r="J2256">
        <v>1485271968</v>
      </c>
      <c r="K2256">
        <v>1484667168</v>
      </c>
      <c r="L2256">
        <f>Table1[[#This Row],[launched_at]]/86400</f>
        <v>17183.647777777776</v>
      </c>
      <c r="M2256" s="5" t="str">
        <f>TEXT(Table1[[#This Row],[div/86400]],"yyyy/mm/dd")</f>
        <v>1947/01/16</v>
      </c>
      <c r="N2256" s="5">
        <f>Table1[[#This Row],[change to date]]+DATE(1970,1,1)</f>
        <v>42752</v>
      </c>
      <c r="O2256" t="b">
        <v>0</v>
      </c>
      <c r="P2256">
        <v>197</v>
      </c>
      <c r="Q2256" t="b">
        <v>1</v>
      </c>
      <c r="R2256" t="s">
        <v>8295</v>
      </c>
    </row>
    <row r="2257" spans="1:18" ht="28.8" x14ac:dyDescent="0.55000000000000004">
      <c r="A2257">
        <v>2255</v>
      </c>
      <c r="B2257" s="3" t="s">
        <v>2256</v>
      </c>
      <c r="C2257" s="3" t="s">
        <v>6365</v>
      </c>
      <c r="D2257" s="10">
        <v>3950</v>
      </c>
      <c r="E2257" s="12">
        <v>11323</v>
      </c>
      <c r="F2257" s="14">
        <f>Table1[[#This Row],[pledged]]/Table1[[#This Row],[goal]]*100</f>
        <v>286.65822784810126</v>
      </c>
      <c r="G2257" t="s">
        <v>8218</v>
      </c>
      <c r="H2257" t="s">
        <v>8223</v>
      </c>
      <c r="I2257" t="s">
        <v>8245</v>
      </c>
      <c r="J2257">
        <v>1462661451</v>
      </c>
      <c r="K2257">
        <v>1460069451</v>
      </c>
      <c r="L2257">
        <f>Table1[[#This Row],[launched_at]]/86400</f>
        <v>16898.951979166668</v>
      </c>
      <c r="M2257" s="5" t="str">
        <f>TEXT(Table1[[#This Row],[div/86400]],"yyyy/mm/dd")</f>
        <v>1946/04/06</v>
      </c>
      <c r="N2257" s="5">
        <f>Table1[[#This Row],[change to date]]+DATE(1970,1,1)</f>
        <v>42467</v>
      </c>
      <c r="O2257" t="b">
        <v>0</v>
      </c>
      <c r="P2257">
        <v>271</v>
      </c>
      <c r="Q2257" t="b">
        <v>1</v>
      </c>
      <c r="R2257" t="s">
        <v>8295</v>
      </c>
    </row>
    <row r="2258" spans="1:18" ht="43.2" x14ac:dyDescent="0.55000000000000004">
      <c r="A2258">
        <v>2256</v>
      </c>
      <c r="B2258" s="3" t="s">
        <v>2257</v>
      </c>
      <c r="C2258" s="3" t="s">
        <v>6366</v>
      </c>
      <c r="D2258" s="10">
        <v>480</v>
      </c>
      <c r="E2258" s="12">
        <v>1069</v>
      </c>
      <c r="F2258" s="14">
        <f>Table1[[#This Row],[pledged]]/Table1[[#This Row],[goal]]*100</f>
        <v>222.70833333333334</v>
      </c>
      <c r="G2258" t="s">
        <v>8218</v>
      </c>
      <c r="H2258" t="s">
        <v>8224</v>
      </c>
      <c r="I2258" t="s">
        <v>8246</v>
      </c>
      <c r="J2258">
        <v>1479811846</v>
      </c>
      <c r="K2258">
        <v>1478602246</v>
      </c>
      <c r="L2258">
        <f>Table1[[#This Row],[launched_at]]/86400</f>
        <v>17113.451921296295</v>
      </c>
      <c r="M2258" s="5" t="str">
        <f>TEXT(Table1[[#This Row],[div/86400]],"yyyy/mm/dd")</f>
        <v>1946/11/07</v>
      </c>
      <c r="N2258" s="5">
        <f>Table1[[#This Row],[change to date]]+DATE(1970,1,1)</f>
        <v>42682</v>
      </c>
      <c r="O2258" t="b">
        <v>0</v>
      </c>
      <c r="P2258">
        <v>50</v>
      </c>
      <c r="Q2258" t="b">
        <v>1</v>
      </c>
      <c r="R2258" t="s">
        <v>8295</v>
      </c>
    </row>
    <row r="2259" spans="1:18" ht="43.2" x14ac:dyDescent="0.55000000000000004">
      <c r="A2259">
        <v>2257</v>
      </c>
      <c r="B2259" s="3" t="s">
        <v>2258</v>
      </c>
      <c r="C2259" s="3" t="s">
        <v>6367</v>
      </c>
      <c r="D2259" s="10">
        <v>2500</v>
      </c>
      <c r="E2259" s="12">
        <v>15903.5</v>
      </c>
      <c r="F2259" s="14">
        <f>Table1[[#This Row],[pledged]]/Table1[[#This Row],[goal]]*100</f>
        <v>636.14</v>
      </c>
      <c r="G2259" t="s">
        <v>8218</v>
      </c>
      <c r="H2259" t="s">
        <v>8224</v>
      </c>
      <c r="I2259" t="s">
        <v>8246</v>
      </c>
      <c r="J2259">
        <v>1466377200</v>
      </c>
      <c r="K2259">
        <v>1463351329</v>
      </c>
      <c r="L2259">
        <f>Table1[[#This Row],[launched_at]]/86400</f>
        <v>16936.936678240741</v>
      </c>
      <c r="M2259" s="5" t="str">
        <f>TEXT(Table1[[#This Row],[div/86400]],"yyyy/mm/dd")</f>
        <v>1946/05/14</v>
      </c>
      <c r="N2259" s="5">
        <f>Table1[[#This Row],[change to date]]+DATE(1970,1,1)</f>
        <v>42505</v>
      </c>
      <c r="O2259" t="b">
        <v>0</v>
      </c>
      <c r="P2259">
        <v>169</v>
      </c>
      <c r="Q2259" t="b">
        <v>1</v>
      </c>
      <c r="R2259" t="s">
        <v>8295</v>
      </c>
    </row>
    <row r="2260" spans="1:18" ht="28.8" x14ac:dyDescent="0.55000000000000004">
      <c r="A2260">
        <v>2258</v>
      </c>
      <c r="B2260" s="3" t="s">
        <v>2259</v>
      </c>
      <c r="C2260" s="3" t="s">
        <v>6368</v>
      </c>
      <c r="D2260" s="10">
        <v>2200</v>
      </c>
      <c r="E2260" s="12">
        <v>3223</v>
      </c>
      <c r="F2260" s="14">
        <f>Table1[[#This Row],[pledged]]/Table1[[#This Row],[goal]]*100</f>
        <v>146.5</v>
      </c>
      <c r="G2260" t="s">
        <v>8218</v>
      </c>
      <c r="H2260" t="s">
        <v>8223</v>
      </c>
      <c r="I2260" t="s">
        <v>8245</v>
      </c>
      <c r="J2260">
        <v>1434045687</v>
      </c>
      <c r="K2260">
        <v>1431453687</v>
      </c>
      <c r="L2260">
        <f>Table1[[#This Row],[launched_at]]/86400</f>
        <v>16567.751006944443</v>
      </c>
      <c r="M2260" s="5" t="str">
        <f>TEXT(Table1[[#This Row],[div/86400]],"yyyy/mm/dd")</f>
        <v>1945/05/10</v>
      </c>
      <c r="N2260" s="5">
        <f>Table1[[#This Row],[change to date]]+DATE(1970,1,1)</f>
        <v>42136</v>
      </c>
      <c r="O2260" t="b">
        <v>0</v>
      </c>
      <c r="P2260">
        <v>205</v>
      </c>
      <c r="Q2260" t="b">
        <v>1</v>
      </c>
      <c r="R2260" t="s">
        <v>8295</v>
      </c>
    </row>
    <row r="2261" spans="1:18" ht="43.2" x14ac:dyDescent="0.55000000000000004">
      <c r="A2261">
        <v>2259</v>
      </c>
      <c r="B2261" s="3" t="s">
        <v>2260</v>
      </c>
      <c r="C2261" s="3" t="s">
        <v>6369</v>
      </c>
      <c r="D2261" s="10">
        <v>1000</v>
      </c>
      <c r="E2261" s="12">
        <v>18671</v>
      </c>
      <c r="F2261" s="14">
        <f>Table1[[#This Row],[pledged]]/Table1[[#This Row],[goal]]*100</f>
        <v>1867.1</v>
      </c>
      <c r="G2261" t="s">
        <v>8218</v>
      </c>
      <c r="H2261" t="s">
        <v>8224</v>
      </c>
      <c r="I2261" t="s">
        <v>8246</v>
      </c>
      <c r="J2261">
        <v>1481224736</v>
      </c>
      <c r="K2261">
        <v>1480360736</v>
      </c>
      <c r="L2261">
        <f>Table1[[#This Row],[launched_at]]/86400</f>
        <v>17133.804814814815</v>
      </c>
      <c r="M2261" s="5" t="str">
        <f>TEXT(Table1[[#This Row],[div/86400]],"yyyy/mm/dd")</f>
        <v>1946/11/27</v>
      </c>
      <c r="N2261" s="5">
        <f>Table1[[#This Row],[change to date]]+DATE(1970,1,1)</f>
        <v>42702</v>
      </c>
      <c r="O2261" t="b">
        <v>0</v>
      </c>
      <c r="P2261">
        <v>206</v>
      </c>
      <c r="Q2261" t="b">
        <v>1</v>
      </c>
      <c r="R2261" t="s">
        <v>8295</v>
      </c>
    </row>
    <row r="2262" spans="1:18" ht="43.2" x14ac:dyDescent="0.55000000000000004">
      <c r="A2262">
        <v>2260</v>
      </c>
      <c r="B2262" s="3" t="s">
        <v>2261</v>
      </c>
      <c r="C2262" s="3" t="s">
        <v>6370</v>
      </c>
      <c r="D2262" s="10">
        <v>2500</v>
      </c>
      <c r="E2262" s="12">
        <v>8173</v>
      </c>
      <c r="F2262" s="14">
        <f>Table1[[#This Row],[pledged]]/Table1[[#This Row],[goal]]*100</f>
        <v>326.92</v>
      </c>
      <c r="G2262" t="s">
        <v>8218</v>
      </c>
      <c r="H2262" t="s">
        <v>8223</v>
      </c>
      <c r="I2262" t="s">
        <v>8245</v>
      </c>
      <c r="J2262">
        <v>1395876250</v>
      </c>
      <c r="K2262">
        <v>1393287850</v>
      </c>
      <c r="L2262">
        <f>Table1[[#This Row],[launched_at]]/86400</f>
        <v>16126.016782407407</v>
      </c>
      <c r="M2262" s="5" t="str">
        <f>TEXT(Table1[[#This Row],[div/86400]],"yyyy/mm/dd")</f>
        <v>1944/02/24</v>
      </c>
      <c r="N2262" s="5">
        <f>Table1[[#This Row],[change to date]]+DATE(1970,1,1)</f>
        <v>41695</v>
      </c>
      <c r="O2262" t="b">
        <v>0</v>
      </c>
      <c r="P2262">
        <v>84</v>
      </c>
      <c r="Q2262" t="b">
        <v>1</v>
      </c>
      <c r="R2262" t="s">
        <v>8295</v>
      </c>
    </row>
    <row r="2263" spans="1:18" ht="43.2" x14ac:dyDescent="0.55000000000000004">
      <c r="A2263">
        <v>2261</v>
      </c>
      <c r="B2263" s="3" t="s">
        <v>2262</v>
      </c>
      <c r="C2263" s="3" t="s">
        <v>6371</v>
      </c>
      <c r="D2263" s="10">
        <v>1000</v>
      </c>
      <c r="E2263" s="12">
        <v>7795</v>
      </c>
      <c r="F2263" s="14">
        <f>Table1[[#This Row],[pledged]]/Table1[[#This Row],[goal]]*100</f>
        <v>779.5</v>
      </c>
      <c r="G2263" t="s">
        <v>8218</v>
      </c>
      <c r="H2263" t="s">
        <v>8225</v>
      </c>
      <c r="I2263" t="s">
        <v>8247</v>
      </c>
      <c r="J2263">
        <v>1487093020</v>
      </c>
      <c r="K2263">
        <v>1485278620</v>
      </c>
      <c r="L2263">
        <f>Table1[[#This Row],[launched_at]]/86400</f>
        <v>17190.724768518518</v>
      </c>
      <c r="M2263" s="5" t="str">
        <f>TEXT(Table1[[#This Row],[div/86400]],"yyyy/mm/dd")</f>
        <v>1947/01/23</v>
      </c>
      <c r="N2263" s="5">
        <f>Table1[[#This Row],[change to date]]+DATE(1970,1,1)</f>
        <v>42759</v>
      </c>
      <c r="O2263" t="b">
        <v>0</v>
      </c>
      <c r="P2263">
        <v>210</v>
      </c>
      <c r="Q2263" t="b">
        <v>1</v>
      </c>
      <c r="R2263" t="s">
        <v>8295</v>
      </c>
    </row>
    <row r="2264" spans="1:18" ht="28.8" x14ac:dyDescent="0.55000000000000004">
      <c r="A2264">
        <v>2262</v>
      </c>
      <c r="B2264" s="3" t="s">
        <v>2263</v>
      </c>
      <c r="C2264" s="3" t="s">
        <v>6372</v>
      </c>
      <c r="D2264" s="10">
        <v>3300</v>
      </c>
      <c r="E2264" s="12">
        <v>5087</v>
      </c>
      <c r="F2264" s="14">
        <f>Table1[[#This Row],[pledged]]/Table1[[#This Row],[goal]]*100</f>
        <v>154.15151515151516</v>
      </c>
      <c r="G2264" t="s">
        <v>8218</v>
      </c>
      <c r="H2264" t="s">
        <v>8223</v>
      </c>
      <c r="I2264" t="s">
        <v>8245</v>
      </c>
      <c r="J2264">
        <v>1416268800</v>
      </c>
      <c r="K2264">
        <v>1413295358</v>
      </c>
      <c r="L2264">
        <f>Table1[[#This Row],[launched_at]]/86400</f>
        <v>16357.585162037038</v>
      </c>
      <c r="M2264" s="5" t="str">
        <f>TEXT(Table1[[#This Row],[div/86400]],"yyyy/mm/dd")</f>
        <v>1944/10/12</v>
      </c>
      <c r="N2264" s="5">
        <f>Table1[[#This Row],[change to date]]+DATE(1970,1,1)</f>
        <v>41926</v>
      </c>
      <c r="O2264" t="b">
        <v>0</v>
      </c>
      <c r="P2264">
        <v>181</v>
      </c>
      <c r="Q2264" t="b">
        <v>1</v>
      </c>
      <c r="R2264" t="s">
        <v>8295</v>
      </c>
    </row>
    <row r="2265" spans="1:18" ht="43.2" x14ac:dyDescent="0.55000000000000004">
      <c r="A2265">
        <v>2263</v>
      </c>
      <c r="B2265" s="3" t="s">
        <v>2264</v>
      </c>
      <c r="C2265" s="3" t="s">
        <v>6373</v>
      </c>
      <c r="D2265" s="10">
        <v>7500</v>
      </c>
      <c r="E2265" s="12">
        <v>8666</v>
      </c>
      <c r="F2265" s="14">
        <f>Table1[[#This Row],[pledged]]/Table1[[#This Row],[goal]]*100</f>
        <v>115.54666666666667</v>
      </c>
      <c r="G2265" t="s">
        <v>8218</v>
      </c>
      <c r="H2265" t="s">
        <v>8234</v>
      </c>
      <c r="I2265" t="s">
        <v>8254</v>
      </c>
      <c r="J2265">
        <v>1422734313</v>
      </c>
      <c r="K2265">
        <v>1420919913</v>
      </c>
      <c r="L2265">
        <f>Table1[[#This Row],[launched_at]]/86400</f>
        <v>16445.832326388889</v>
      </c>
      <c r="M2265" s="5" t="str">
        <f>TEXT(Table1[[#This Row],[div/86400]],"yyyy/mm/dd")</f>
        <v>1945/01/08</v>
      </c>
      <c r="N2265" s="5">
        <f>Table1[[#This Row],[change to date]]+DATE(1970,1,1)</f>
        <v>42014</v>
      </c>
      <c r="O2265" t="b">
        <v>0</v>
      </c>
      <c r="P2265">
        <v>60</v>
      </c>
      <c r="Q2265" t="b">
        <v>1</v>
      </c>
      <c r="R2265" t="s">
        <v>8295</v>
      </c>
    </row>
    <row r="2266" spans="1:18" ht="43.2" x14ac:dyDescent="0.55000000000000004">
      <c r="A2266">
        <v>2264</v>
      </c>
      <c r="B2266" s="3" t="s">
        <v>2265</v>
      </c>
      <c r="C2266" s="3" t="s">
        <v>6374</v>
      </c>
      <c r="D2266" s="10">
        <v>6000</v>
      </c>
      <c r="E2266" s="12">
        <v>10802</v>
      </c>
      <c r="F2266" s="14">
        <f>Table1[[#This Row],[pledged]]/Table1[[#This Row],[goal]]*100</f>
        <v>180.03333333333333</v>
      </c>
      <c r="G2266" t="s">
        <v>8218</v>
      </c>
      <c r="H2266" t="s">
        <v>8223</v>
      </c>
      <c r="I2266" t="s">
        <v>8245</v>
      </c>
      <c r="J2266">
        <v>1463972400</v>
      </c>
      <c r="K2266">
        <v>1462543114</v>
      </c>
      <c r="L2266">
        <f>Table1[[#This Row],[launched_at]]/86400</f>
        <v>16927.582337962962</v>
      </c>
      <c r="M2266" s="5" t="str">
        <f>TEXT(Table1[[#This Row],[div/86400]],"yyyy/mm/dd")</f>
        <v>1946/05/05</v>
      </c>
      <c r="N2266" s="5">
        <f>Table1[[#This Row],[change to date]]+DATE(1970,1,1)</f>
        <v>42496</v>
      </c>
      <c r="O2266" t="b">
        <v>0</v>
      </c>
      <c r="P2266">
        <v>445</v>
      </c>
      <c r="Q2266" t="b">
        <v>1</v>
      </c>
      <c r="R2266" t="s">
        <v>8295</v>
      </c>
    </row>
    <row r="2267" spans="1:18" ht="43.2" x14ac:dyDescent="0.55000000000000004">
      <c r="A2267">
        <v>2265</v>
      </c>
      <c r="B2267" s="3" t="s">
        <v>2266</v>
      </c>
      <c r="C2267" s="3" t="s">
        <v>6375</v>
      </c>
      <c r="D2267" s="10">
        <v>200</v>
      </c>
      <c r="E2267" s="12">
        <v>597</v>
      </c>
      <c r="F2267" s="14">
        <f>Table1[[#This Row],[pledged]]/Table1[[#This Row],[goal]]*100</f>
        <v>298.5</v>
      </c>
      <c r="G2267" t="s">
        <v>8218</v>
      </c>
      <c r="H2267" t="s">
        <v>8224</v>
      </c>
      <c r="I2267" t="s">
        <v>8246</v>
      </c>
      <c r="J2267">
        <v>1479846507</v>
      </c>
      <c r="K2267">
        <v>1479241707</v>
      </c>
      <c r="L2267">
        <f>Table1[[#This Row],[launched_at]]/86400</f>
        <v>17120.853090277778</v>
      </c>
      <c r="M2267" s="5" t="str">
        <f>TEXT(Table1[[#This Row],[div/86400]],"yyyy/mm/dd")</f>
        <v>1946/11/14</v>
      </c>
      <c r="N2267" s="5">
        <f>Table1[[#This Row],[change to date]]+DATE(1970,1,1)</f>
        <v>42689</v>
      </c>
      <c r="O2267" t="b">
        <v>0</v>
      </c>
      <c r="P2267">
        <v>17</v>
      </c>
      <c r="Q2267" t="b">
        <v>1</v>
      </c>
      <c r="R2267" t="s">
        <v>8295</v>
      </c>
    </row>
    <row r="2268" spans="1:18" ht="28.8" x14ac:dyDescent="0.55000000000000004">
      <c r="A2268">
        <v>2266</v>
      </c>
      <c r="B2268" s="3" t="s">
        <v>2267</v>
      </c>
      <c r="C2268" s="3" t="s">
        <v>6376</v>
      </c>
      <c r="D2268" s="10">
        <v>1500</v>
      </c>
      <c r="E2268" s="12">
        <v>4804</v>
      </c>
      <c r="F2268" s="14">
        <f>Table1[[#This Row],[pledged]]/Table1[[#This Row],[goal]]*100</f>
        <v>320.26666666666665</v>
      </c>
      <c r="G2268" t="s">
        <v>8218</v>
      </c>
      <c r="H2268" t="s">
        <v>8223</v>
      </c>
      <c r="I2268" t="s">
        <v>8245</v>
      </c>
      <c r="J2268">
        <v>1461722400</v>
      </c>
      <c r="K2268">
        <v>1460235592</v>
      </c>
      <c r="L2268">
        <f>Table1[[#This Row],[launched_at]]/86400</f>
        <v>16900.874907407408</v>
      </c>
      <c r="M2268" s="5" t="str">
        <f>TEXT(Table1[[#This Row],[div/86400]],"yyyy/mm/dd")</f>
        <v>1946/04/08</v>
      </c>
      <c r="N2268" s="5">
        <f>Table1[[#This Row],[change to date]]+DATE(1970,1,1)</f>
        <v>42469</v>
      </c>
      <c r="O2268" t="b">
        <v>0</v>
      </c>
      <c r="P2268">
        <v>194</v>
      </c>
      <c r="Q2268" t="b">
        <v>1</v>
      </c>
      <c r="R2268" t="s">
        <v>8295</v>
      </c>
    </row>
    <row r="2269" spans="1:18" ht="43.2" x14ac:dyDescent="0.55000000000000004">
      <c r="A2269">
        <v>2267</v>
      </c>
      <c r="B2269" s="3" t="s">
        <v>2268</v>
      </c>
      <c r="C2269" s="3" t="s">
        <v>6377</v>
      </c>
      <c r="D2269" s="10">
        <v>20000</v>
      </c>
      <c r="E2269" s="12">
        <v>76105</v>
      </c>
      <c r="F2269" s="14">
        <f>Table1[[#This Row],[pledged]]/Table1[[#This Row],[goal]]*100</f>
        <v>380.52499999999998</v>
      </c>
      <c r="G2269" t="s">
        <v>8218</v>
      </c>
      <c r="H2269" t="s">
        <v>8223</v>
      </c>
      <c r="I2269" t="s">
        <v>8245</v>
      </c>
      <c r="J2269">
        <v>1419123600</v>
      </c>
      <c r="K2269">
        <v>1416945297</v>
      </c>
      <c r="L2269">
        <f>Table1[[#This Row],[launched_at]]/86400</f>
        <v>16399.82982638889</v>
      </c>
      <c r="M2269" s="5" t="str">
        <f>TEXT(Table1[[#This Row],[div/86400]],"yyyy/mm/dd")</f>
        <v>1944/11/23</v>
      </c>
      <c r="N2269" s="5">
        <f>Table1[[#This Row],[change to date]]+DATE(1970,1,1)</f>
        <v>41968</v>
      </c>
      <c r="O2269" t="b">
        <v>0</v>
      </c>
      <c r="P2269">
        <v>404</v>
      </c>
      <c r="Q2269" t="b">
        <v>1</v>
      </c>
      <c r="R2269" t="s">
        <v>8295</v>
      </c>
    </row>
    <row r="2270" spans="1:18" ht="43.2" x14ac:dyDescent="0.55000000000000004">
      <c r="A2270">
        <v>2268</v>
      </c>
      <c r="B2270" s="3" t="s">
        <v>2269</v>
      </c>
      <c r="C2270" s="3" t="s">
        <v>6378</v>
      </c>
      <c r="D2270" s="10">
        <v>28000</v>
      </c>
      <c r="E2270" s="12">
        <v>28728</v>
      </c>
      <c r="F2270" s="14">
        <f>Table1[[#This Row],[pledged]]/Table1[[#This Row],[goal]]*100</f>
        <v>102.60000000000001</v>
      </c>
      <c r="G2270" t="s">
        <v>8218</v>
      </c>
      <c r="H2270" t="s">
        <v>8223</v>
      </c>
      <c r="I2270" t="s">
        <v>8245</v>
      </c>
      <c r="J2270">
        <v>1489283915</v>
      </c>
      <c r="K2270">
        <v>1486691915</v>
      </c>
      <c r="L2270">
        <f>Table1[[#This Row],[launched_at]]/86400</f>
        <v>17207.082349537039</v>
      </c>
      <c r="M2270" s="5" t="str">
        <f>TEXT(Table1[[#This Row],[div/86400]],"yyyy/mm/dd")</f>
        <v>1947/02/09</v>
      </c>
      <c r="N2270" s="5">
        <f>Table1[[#This Row],[change to date]]+DATE(1970,1,1)</f>
        <v>42776</v>
      </c>
      <c r="O2270" t="b">
        <v>0</v>
      </c>
      <c r="P2270">
        <v>194</v>
      </c>
      <c r="Q2270" t="b">
        <v>1</v>
      </c>
      <c r="R2270" t="s">
        <v>8295</v>
      </c>
    </row>
    <row r="2271" spans="1:18" ht="43.2" x14ac:dyDescent="0.55000000000000004">
      <c r="A2271">
        <v>2269</v>
      </c>
      <c r="B2271" s="3" t="s">
        <v>2270</v>
      </c>
      <c r="C2271" s="3" t="s">
        <v>6379</v>
      </c>
      <c r="D2271" s="10">
        <v>2500</v>
      </c>
      <c r="E2271" s="12">
        <v>45041</v>
      </c>
      <c r="F2271" s="14">
        <f>Table1[[#This Row],[pledged]]/Table1[[#This Row],[goal]]*100</f>
        <v>1801.64</v>
      </c>
      <c r="G2271" t="s">
        <v>8218</v>
      </c>
      <c r="H2271" t="s">
        <v>8223</v>
      </c>
      <c r="I2271" t="s">
        <v>8245</v>
      </c>
      <c r="J2271">
        <v>1488862800</v>
      </c>
      <c r="K2271">
        <v>1486745663</v>
      </c>
      <c r="L2271">
        <f>Table1[[#This Row],[launched_at]]/86400</f>
        <v>17207.704432870371</v>
      </c>
      <c r="M2271" s="5" t="str">
        <f>TEXT(Table1[[#This Row],[div/86400]],"yyyy/mm/dd")</f>
        <v>1947/02/09</v>
      </c>
      <c r="N2271" s="5">
        <f>Table1[[#This Row],[change to date]]+DATE(1970,1,1)</f>
        <v>42776</v>
      </c>
      <c r="O2271" t="b">
        <v>0</v>
      </c>
      <c r="P2271">
        <v>902</v>
      </c>
      <c r="Q2271" t="b">
        <v>1</v>
      </c>
      <c r="R2271" t="s">
        <v>8295</v>
      </c>
    </row>
    <row r="2272" spans="1:18" ht="43.2" x14ac:dyDescent="0.55000000000000004">
      <c r="A2272">
        <v>2270</v>
      </c>
      <c r="B2272" s="3" t="s">
        <v>2271</v>
      </c>
      <c r="C2272" s="3" t="s">
        <v>6380</v>
      </c>
      <c r="D2272" s="10">
        <v>25000</v>
      </c>
      <c r="E2272" s="12">
        <v>180062</v>
      </c>
      <c r="F2272" s="14">
        <f>Table1[[#This Row],[pledged]]/Table1[[#This Row],[goal]]*100</f>
        <v>720.24800000000005</v>
      </c>
      <c r="G2272" t="s">
        <v>8218</v>
      </c>
      <c r="H2272" t="s">
        <v>8223</v>
      </c>
      <c r="I2272" t="s">
        <v>8245</v>
      </c>
      <c r="J2272">
        <v>1484085540</v>
      </c>
      <c r="K2272">
        <v>1482353513</v>
      </c>
      <c r="L2272">
        <f>Table1[[#This Row],[launched_at]]/86400</f>
        <v>17156.869363425925</v>
      </c>
      <c r="M2272" s="5" t="str">
        <f>TEXT(Table1[[#This Row],[div/86400]],"yyyy/mm/dd")</f>
        <v>1946/12/20</v>
      </c>
      <c r="N2272" s="5">
        <f>Table1[[#This Row],[change to date]]+DATE(1970,1,1)</f>
        <v>42725</v>
      </c>
      <c r="O2272" t="b">
        <v>0</v>
      </c>
      <c r="P2272">
        <v>1670</v>
      </c>
      <c r="Q2272" t="b">
        <v>1</v>
      </c>
      <c r="R2272" t="s">
        <v>8295</v>
      </c>
    </row>
    <row r="2273" spans="1:18" ht="43.2" x14ac:dyDescent="0.55000000000000004">
      <c r="A2273">
        <v>2271</v>
      </c>
      <c r="B2273" s="3" t="s">
        <v>2272</v>
      </c>
      <c r="C2273" s="3" t="s">
        <v>6381</v>
      </c>
      <c r="D2273" s="10">
        <v>20000</v>
      </c>
      <c r="E2273" s="12">
        <v>56618</v>
      </c>
      <c r="F2273" s="14">
        <f>Table1[[#This Row],[pledged]]/Table1[[#This Row],[goal]]*100</f>
        <v>283.09000000000003</v>
      </c>
      <c r="G2273" t="s">
        <v>8218</v>
      </c>
      <c r="H2273" t="s">
        <v>8223</v>
      </c>
      <c r="I2273" t="s">
        <v>8245</v>
      </c>
      <c r="J2273">
        <v>1481328004</v>
      </c>
      <c r="K2273">
        <v>1478736004</v>
      </c>
      <c r="L2273">
        <f>Table1[[#This Row],[launched_at]]/86400</f>
        <v>17115.000046296296</v>
      </c>
      <c r="M2273" s="5" t="str">
        <f>TEXT(Table1[[#This Row],[div/86400]],"yyyy/mm/dd")</f>
        <v>1946/11/09</v>
      </c>
      <c r="N2273" s="5">
        <f>Table1[[#This Row],[change to date]]+DATE(1970,1,1)</f>
        <v>42684</v>
      </c>
      <c r="O2273" t="b">
        <v>0</v>
      </c>
      <c r="P2273">
        <v>1328</v>
      </c>
      <c r="Q2273" t="b">
        <v>1</v>
      </c>
      <c r="R2273" t="s">
        <v>8295</v>
      </c>
    </row>
    <row r="2274" spans="1:18" ht="43.2" x14ac:dyDescent="0.55000000000000004">
      <c r="A2274">
        <v>2272</v>
      </c>
      <c r="B2274" s="3" t="s">
        <v>2273</v>
      </c>
      <c r="C2274" s="3" t="s">
        <v>6382</v>
      </c>
      <c r="D2274" s="10">
        <v>1000</v>
      </c>
      <c r="E2274" s="12">
        <v>13566</v>
      </c>
      <c r="F2274" s="14">
        <f>Table1[[#This Row],[pledged]]/Table1[[#This Row],[goal]]*100</f>
        <v>1356.6000000000001</v>
      </c>
      <c r="G2274" t="s">
        <v>8218</v>
      </c>
      <c r="H2274" t="s">
        <v>8223</v>
      </c>
      <c r="I2274" t="s">
        <v>8245</v>
      </c>
      <c r="J2274">
        <v>1449506836</v>
      </c>
      <c r="K2274">
        <v>1446914836</v>
      </c>
      <c r="L2274">
        <f>Table1[[#This Row],[launched_at]]/86400</f>
        <v>16746.699490740742</v>
      </c>
      <c r="M2274" s="5" t="str">
        <f>TEXT(Table1[[#This Row],[div/86400]],"yyyy/mm/dd")</f>
        <v>1945/11/05</v>
      </c>
      <c r="N2274" s="5">
        <f>Table1[[#This Row],[change to date]]+DATE(1970,1,1)</f>
        <v>42315</v>
      </c>
      <c r="O2274" t="b">
        <v>0</v>
      </c>
      <c r="P2274">
        <v>944</v>
      </c>
      <c r="Q2274" t="b">
        <v>1</v>
      </c>
      <c r="R2274" t="s">
        <v>8295</v>
      </c>
    </row>
    <row r="2275" spans="1:18" ht="43.2" x14ac:dyDescent="0.55000000000000004">
      <c r="A2275">
        <v>2273</v>
      </c>
      <c r="B2275" s="3" t="s">
        <v>2274</v>
      </c>
      <c r="C2275" s="3" t="s">
        <v>6383</v>
      </c>
      <c r="D2275" s="10">
        <v>2500</v>
      </c>
      <c r="E2275" s="12">
        <v>5509</v>
      </c>
      <c r="F2275" s="14">
        <f>Table1[[#This Row],[pledged]]/Table1[[#This Row],[goal]]*100</f>
        <v>220.35999999999999</v>
      </c>
      <c r="G2275" t="s">
        <v>8218</v>
      </c>
      <c r="H2275" t="s">
        <v>8228</v>
      </c>
      <c r="I2275" t="s">
        <v>8250</v>
      </c>
      <c r="J2275">
        <v>1489320642</v>
      </c>
      <c r="K2275">
        <v>1487164242</v>
      </c>
      <c r="L2275">
        <f>Table1[[#This Row],[launched_at]]/86400</f>
        <v>17212.549097222221</v>
      </c>
      <c r="M2275" s="5" t="str">
        <f>TEXT(Table1[[#This Row],[div/86400]],"yyyy/mm/dd")</f>
        <v>1947/02/14</v>
      </c>
      <c r="N2275" s="5">
        <f>Table1[[#This Row],[change to date]]+DATE(1970,1,1)</f>
        <v>42781</v>
      </c>
      <c r="O2275" t="b">
        <v>0</v>
      </c>
      <c r="P2275">
        <v>147</v>
      </c>
      <c r="Q2275" t="b">
        <v>1</v>
      </c>
      <c r="R2275" t="s">
        <v>8295</v>
      </c>
    </row>
    <row r="2276" spans="1:18" ht="43.2" x14ac:dyDescent="0.55000000000000004">
      <c r="A2276">
        <v>2274</v>
      </c>
      <c r="B2276" s="3" t="s">
        <v>2275</v>
      </c>
      <c r="C2276" s="3" t="s">
        <v>6384</v>
      </c>
      <c r="D2276" s="10">
        <v>2500</v>
      </c>
      <c r="E2276" s="12">
        <v>2990</v>
      </c>
      <c r="F2276" s="14">
        <f>Table1[[#This Row],[pledged]]/Table1[[#This Row],[goal]]*100</f>
        <v>119.6</v>
      </c>
      <c r="G2276" t="s">
        <v>8218</v>
      </c>
      <c r="H2276" t="s">
        <v>8223</v>
      </c>
      <c r="I2276" t="s">
        <v>8245</v>
      </c>
      <c r="J2276">
        <v>1393156857</v>
      </c>
      <c r="K2276">
        <v>1390564857</v>
      </c>
      <c r="L2276">
        <f>Table1[[#This Row],[launched_at]]/86400</f>
        <v>16094.500659722222</v>
      </c>
      <c r="M2276" s="5" t="str">
        <f>TEXT(Table1[[#This Row],[div/86400]],"yyyy/mm/dd")</f>
        <v>1944/01/23</v>
      </c>
      <c r="N2276" s="5">
        <f>Table1[[#This Row],[change to date]]+DATE(1970,1,1)</f>
        <v>41663</v>
      </c>
      <c r="O2276" t="b">
        <v>0</v>
      </c>
      <c r="P2276">
        <v>99</v>
      </c>
      <c r="Q2276" t="b">
        <v>1</v>
      </c>
      <c r="R2276" t="s">
        <v>8295</v>
      </c>
    </row>
    <row r="2277" spans="1:18" ht="43.2" x14ac:dyDescent="0.55000000000000004">
      <c r="A2277">
        <v>2275</v>
      </c>
      <c r="B2277" s="3" t="s">
        <v>2276</v>
      </c>
      <c r="C2277" s="3" t="s">
        <v>6385</v>
      </c>
      <c r="D2277" s="10">
        <v>650</v>
      </c>
      <c r="E2277" s="12">
        <v>2650.5</v>
      </c>
      <c r="F2277" s="14">
        <f>Table1[[#This Row],[pledged]]/Table1[[#This Row],[goal]]*100</f>
        <v>407.76923076923077</v>
      </c>
      <c r="G2277" t="s">
        <v>8218</v>
      </c>
      <c r="H2277" t="s">
        <v>8224</v>
      </c>
      <c r="I2277" t="s">
        <v>8246</v>
      </c>
      <c r="J2277">
        <v>1419259679</v>
      </c>
      <c r="K2277">
        <v>1416667679</v>
      </c>
      <c r="L2277">
        <f>Table1[[#This Row],[launched_at]]/86400</f>
        <v>16396.616655092592</v>
      </c>
      <c r="M2277" s="5" t="str">
        <f>TEXT(Table1[[#This Row],[div/86400]],"yyyy/mm/dd")</f>
        <v>1944/11/20</v>
      </c>
      <c r="N2277" s="5">
        <f>Table1[[#This Row],[change to date]]+DATE(1970,1,1)</f>
        <v>41965</v>
      </c>
      <c r="O2277" t="b">
        <v>0</v>
      </c>
      <c r="P2277">
        <v>79</v>
      </c>
      <c r="Q2277" t="b">
        <v>1</v>
      </c>
      <c r="R2277" t="s">
        <v>8295</v>
      </c>
    </row>
    <row r="2278" spans="1:18" ht="43.2" x14ac:dyDescent="0.55000000000000004">
      <c r="A2278">
        <v>2276</v>
      </c>
      <c r="B2278" s="3" t="s">
        <v>2277</v>
      </c>
      <c r="C2278" s="3" t="s">
        <v>6386</v>
      </c>
      <c r="D2278" s="10">
        <v>4589</v>
      </c>
      <c r="E2278" s="12">
        <v>4856</v>
      </c>
      <c r="F2278" s="14">
        <f>Table1[[#This Row],[pledged]]/Table1[[#This Row],[goal]]*100</f>
        <v>105.81826105905425</v>
      </c>
      <c r="G2278" t="s">
        <v>8218</v>
      </c>
      <c r="H2278" t="s">
        <v>8223</v>
      </c>
      <c r="I2278" t="s">
        <v>8245</v>
      </c>
      <c r="J2278">
        <v>1388936289</v>
      </c>
      <c r="K2278">
        <v>1386344289</v>
      </c>
      <c r="L2278">
        <f>Table1[[#This Row],[launched_at]]/86400</f>
        <v>16045.651493055555</v>
      </c>
      <c r="M2278" s="5" t="str">
        <f>TEXT(Table1[[#This Row],[div/86400]],"yyyy/mm/dd")</f>
        <v>1943/12/05</v>
      </c>
      <c r="N2278" s="5">
        <f>Table1[[#This Row],[change to date]]+DATE(1970,1,1)</f>
        <v>41614</v>
      </c>
      <c r="O2278" t="b">
        <v>0</v>
      </c>
      <c r="P2278">
        <v>75</v>
      </c>
      <c r="Q2278" t="b">
        <v>1</v>
      </c>
      <c r="R2278" t="s">
        <v>8295</v>
      </c>
    </row>
    <row r="2279" spans="1:18" ht="43.2" x14ac:dyDescent="0.55000000000000004">
      <c r="A2279">
        <v>2277</v>
      </c>
      <c r="B2279" s="3" t="s">
        <v>2278</v>
      </c>
      <c r="C2279" s="3" t="s">
        <v>6387</v>
      </c>
      <c r="D2279" s="10">
        <v>8500</v>
      </c>
      <c r="E2279" s="12">
        <v>11992</v>
      </c>
      <c r="F2279" s="14">
        <f>Table1[[#This Row],[pledged]]/Table1[[#This Row],[goal]]*100</f>
        <v>141.08235294117648</v>
      </c>
      <c r="G2279" t="s">
        <v>8218</v>
      </c>
      <c r="H2279" t="s">
        <v>8223</v>
      </c>
      <c r="I2279" t="s">
        <v>8245</v>
      </c>
      <c r="J2279">
        <v>1330359423</v>
      </c>
      <c r="K2279">
        <v>1327767423</v>
      </c>
      <c r="L2279">
        <f>Table1[[#This Row],[launched_at]]/86400</f>
        <v>15367.678506944445</v>
      </c>
      <c r="M2279" s="5" t="str">
        <f>TEXT(Table1[[#This Row],[div/86400]],"yyyy/mm/dd")</f>
        <v>1942/01/26</v>
      </c>
      <c r="N2279" s="5">
        <f>Table1[[#This Row],[change to date]]+DATE(1970,1,1)</f>
        <v>40936</v>
      </c>
      <c r="O2279" t="b">
        <v>0</v>
      </c>
      <c r="P2279">
        <v>207</v>
      </c>
      <c r="Q2279" t="b">
        <v>1</v>
      </c>
      <c r="R2279" t="s">
        <v>8295</v>
      </c>
    </row>
    <row r="2280" spans="1:18" ht="28.8" x14ac:dyDescent="0.55000000000000004">
      <c r="A2280">
        <v>2278</v>
      </c>
      <c r="B2280" s="3" t="s">
        <v>2279</v>
      </c>
      <c r="C2280" s="3" t="s">
        <v>6388</v>
      </c>
      <c r="D2280" s="10">
        <v>2000</v>
      </c>
      <c r="E2280" s="12">
        <v>5414</v>
      </c>
      <c r="F2280" s="14">
        <f>Table1[[#This Row],[pledged]]/Table1[[#This Row],[goal]]*100</f>
        <v>270.7</v>
      </c>
      <c r="G2280" t="s">
        <v>8218</v>
      </c>
      <c r="H2280" t="s">
        <v>8236</v>
      </c>
      <c r="I2280" t="s">
        <v>8248</v>
      </c>
      <c r="J2280">
        <v>1451861940</v>
      </c>
      <c r="K2280">
        <v>1448902867</v>
      </c>
      <c r="L2280">
        <f>Table1[[#This Row],[launched_at]]/86400</f>
        <v>16769.709108796298</v>
      </c>
      <c r="M2280" s="5" t="str">
        <f>TEXT(Table1[[#This Row],[div/86400]],"yyyy/mm/dd")</f>
        <v>1945/11/28</v>
      </c>
      <c r="N2280" s="5">
        <f>Table1[[#This Row],[change to date]]+DATE(1970,1,1)</f>
        <v>42338</v>
      </c>
      <c r="O2280" t="b">
        <v>0</v>
      </c>
      <c r="P2280">
        <v>102</v>
      </c>
      <c r="Q2280" t="b">
        <v>1</v>
      </c>
      <c r="R2280" t="s">
        <v>8295</v>
      </c>
    </row>
    <row r="2281" spans="1:18" ht="43.2" x14ac:dyDescent="0.55000000000000004">
      <c r="A2281">
        <v>2279</v>
      </c>
      <c r="B2281" s="3" t="s">
        <v>2280</v>
      </c>
      <c r="C2281" s="3" t="s">
        <v>6389</v>
      </c>
      <c r="D2281" s="10">
        <v>1000</v>
      </c>
      <c r="E2281" s="12">
        <v>1538</v>
      </c>
      <c r="F2281" s="14">
        <f>Table1[[#This Row],[pledged]]/Table1[[#This Row],[goal]]*100</f>
        <v>153.80000000000001</v>
      </c>
      <c r="G2281" t="s">
        <v>8218</v>
      </c>
      <c r="H2281" t="s">
        <v>8223</v>
      </c>
      <c r="I2281" t="s">
        <v>8245</v>
      </c>
      <c r="J2281">
        <v>1423022400</v>
      </c>
      <c r="K2281">
        <v>1421436099</v>
      </c>
      <c r="L2281">
        <f>Table1[[#This Row],[launched_at]]/86400</f>
        <v>16451.80670138889</v>
      </c>
      <c r="M2281" s="5" t="str">
        <f>TEXT(Table1[[#This Row],[div/86400]],"yyyy/mm/dd")</f>
        <v>1945/01/14</v>
      </c>
      <c r="N2281" s="5">
        <f>Table1[[#This Row],[change to date]]+DATE(1970,1,1)</f>
        <v>42020</v>
      </c>
      <c r="O2281" t="b">
        <v>0</v>
      </c>
      <c r="P2281">
        <v>32</v>
      </c>
      <c r="Q2281" t="b">
        <v>1</v>
      </c>
      <c r="R2281" t="s">
        <v>8295</v>
      </c>
    </row>
    <row r="2282" spans="1:18" ht="43.2" x14ac:dyDescent="0.55000000000000004">
      <c r="A2282">
        <v>2280</v>
      </c>
      <c r="B2282" s="3" t="s">
        <v>2281</v>
      </c>
      <c r="C2282" s="3" t="s">
        <v>6390</v>
      </c>
      <c r="D2282" s="10">
        <v>9800</v>
      </c>
      <c r="E2282" s="12">
        <v>39550.5</v>
      </c>
      <c r="F2282" s="14">
        <f>Table1[[#This Row],[pledged]]/Table1[[#This Row],[goal]]*100</f>
        <v>403.57653061224488</v>
      </c>
      <c r="G2282" t="s">
        <v>8218</v>
      </c>
      <c r="H2282" t="s">
        <v>8223</v>
      </c>
      <c r="I2282" t="s">
        <v>8245</v>
      </c>
      <c r="J2282">
        <v>1442501991</v>
      </c>
      <c r="K2282">
        <v>1439909991</v>
      </c>
      <c r="L2282">
        <f>Table1[[#This Row],[launched_at]]/86400</f>
        <v>16665.624895833334</v>
      </c>
      <c r="M2282" s="5" t="str">
        <f>TEXT(Table1[[#This Row],[div/86400]],"yyyy/mm/dd")</f>
        <v>1945/08/16</v>
      </c>
      <c r="N2282" s="5">
        <f>Table1[[#This Row],[change to date]]+DATE(1970,1,1)</f>
        <v>42234</v>
      </c>
      <c r="O2282" t="b">
        <v>0</v>
      </c>
      <c r="P2282">
        <v>480</v>
      </c>
      <c r="Q2282" t="b">
        <v>1</v>
      </c>
      <c r="R2282" t="s">
        <v>8295</v>
      </c>
    </row>
    <row r="2283" spans="1:18" ht="43.2" x14ac:dyDescent="0.55000000000000004">
      <c r="A2283">
        <v>2281</v>
      </c>
      <c r="B2283" s="3" t="s">
        <v>2282</v>
      </c>
      <c r="C2283" s="3" t="s">
        <v>6391</v>
      </c>
      <c r="D2283" s="10">
        <v>300</v>
      </c>
      <c r="E2283" s="12">
        <v>555</v>
      </c>
      <c r="F2283" s="14">
        <f>Table1[[#This Row],[pledged]]/Table1[[#This Row],[goal]]*100</f>
        <v>185</v>
      </c>
      <c r="G2283" t="s">
        <v>8218</v>
      </c>
      <c r="H2283" t="s">
        <v>8223</v>
      </c>
      <c r="I2283" t="s">
        <v>8245</v>
      </c>
      <c r="J2283">
        <v>1311576600</v>
      </c>
      <c r="K2283">
        <v>1306219897</v>
      </c>
      <c r="L2283">
        <f>Table1[[#This Row],[launched_at]]/86400</f>
        <v>15118.285844907406</v>
      </c>
      <c r="M2283" s="5" t="str">
        <f>TEXT(Table1[[#This Row],[div/86400]],"yyyy/mm/dd")</f>
        <v>1941/05/22</v>
      </c>
      <c r="N2283" s="5">
        <f>Table1[[#This Row],[change to date]]+DATE(1970,1,1)</f>
        <v>40687</v>
      </c>
      <c r="O2283" t="b">
        <v>0</v>
      </c>
      <c r="P2283">
        <v>11</v>
      </c>
      <c r="Q2283" t="b">
        <v>1</v>
      </c>
      <c r="R2283" t="s">
        <v>8274</v>
      </c>
    </row>
    <row r="2284" spans="1:18" ht="28.8" x14ac:dyDescent="0.55000000000000004">
      <c r="A2284">
        <v>2282</v>
      </c>
      <c r="B2284" s="3" t="s">
        <v>2283</v>
      </c>
      <c r="C2284" s="3" t="s">
        <v>6392</v>
      </c>
      <c r="D2284" s="10">
        <v>750</v>
      </c>
      <c r="E2284" s="12">
        <v>1390</v>
      </c>
      <c r="F2284" s="14">
        <f>Table1[[#This Row],[pledged]]/Table1[[#This Row],[goal]]*100</f>
        <v>185.33333333333331</v>
      </c>
      <c r="G2284" t="s">
        <v>8218</v>
      </c>
      <c r="H2284" t="s">
        <v>8223</v>
      </c>
      <c r="I2284" t="s">
        <v>8245</v>
      </c>
      <c r="J2284">
        <v>1452744686</v>
      </c>
      <c r="K2284">
        <v>1447560686</v>
      </c>
      <c r="L2284">
        <f>Table1[[#This Row],[launched_at]]/86400</f>
        <v>16754.17460648148</v>
      </c>
      <c r="M2284" s="5" t="str">
        <f>TEXT(Table1[[#This Row],[div/86400]],"yyyy/mm/dd")</f>
        <v>1945/11/13</v>
      </c>
      <c r="N2284" s="5">
        <f>Table1[[#This Row],[change to date]]+DATE(1970,1,1)</f>
        <v>42323</v>
      </c>
      <c r="O2284" t="b">
        <v>0</v>
      </c>
      <c r="P2284">
        <v>12</v>
      </c>
      <c r="Q2284" t="b">
        <v>1</v>
      </c>
      <c r="R2284" t="s">
        <v>8274</v>
      </c>
    </row>
    <row r="2285" spans="1:18" ht="43.2" x14ac:dyDescent="0.55000000000000004">
      <c r="A2285">
        <v>2283</v>
      </c>
      <c r="B2285" s="3" t="s">
        <v>2284</v>
      </c>
      <c r="C2285" s="3" t="s">
        <v>6393</v>
      </c>
      <c r="D2285" s="10">
        <v>3000</v>
      </c>
      <c r="E2285" s="12">
        <v>3025.66</v>
      </c>
      <c r="F2285" s="14">
        <f>Table1[[#This Row],[pledged]]/Table1[[#This Row],[goal]]*100</f>
        <v>100.85533333333332</v>
      </c>
      <c r="G2285" t="s">
        <v>8218</v>
      </c>
      <c r="H2285" t="s">
        <v>8223</v>
      </c>
      <c r="I2285" t="s">
        <v>8245</v>
      </c>
      <c r="J2285">
        <v>1336528804</v>
      </c>
      <c r="K2285">
        <v>1331348404</v>
      </c>
      <c r="L2285">
        <f>Table1[[#This Row],[launched_at]]/86400</f>
        <v>15409.125046296296</v>
      </c>
      <c r="M2285" s="5" t="str">
        <f>TEXT(Table1[[#This Row],[div/86400]],"yyyy/mm/dd")</f>
        <v>1942/03/09</v>
      </c>
      <c r="N2285" s="5">
        <f>Table1[[#This Row],[change to date]]+DATE(1970,1,1)</f>
        <v>40978</v>
      </c>
      <c r="O2285" t="b">
        <v>0</v>
      </c>
      <c r="P2285">
        <v>48</v>
      </c>
      <c r="Q2285" t="b">
        <v>1</v>
      </c>
      <c r="R2285" t="s">
        <v>8274</v>
      </c>
    </row>
    <row r="2286" spans="1:18" x14ac:dyDescent="0.55000000000000004">
      <c r="A2286">
        <v>2284</v>
      </c>
      <c r="B2286" s="3" t="s">
        <v>2285</v>
      </c>
      <c r="C2286" s="3" t="s">
        <v>6394</v>
      </c>
      <c r="D2286" s="10">
        <v>6000</v>
      </c>
      <c r="E2286" s="12">
        <v>6373.27</v>
      </c>
      <c r="F2286" s="14">
        <f>Table1[[#This Row],[pledged]]/Table1[[#This Row],[goal]]*100</f>
        <v>106.22116666666668</v>
      </c>
      <c r="G2286" t="s">
        <v>8218</v>
      </c>
      <c r="H2286" t="s">
        <v>8223</v>
      </c>
      <c r="I2286" t="s">
        <v>8245</v>
      </c>
      <c r="J2286">
        <v>1299902400</v>
      </c>
      <c r="K2286">
        <v>1297451245</v>
      </c>
      <c r="L2286">
        <f>Table1[[#This Row],[launched_at]]/86400</f>
        <v>15016.796817129629</v>
      </c>
      <c r="M2286" s="5" t="str">
        <f>TEXT(Table1[[#This Row],[div/86400]],"yyyy/mm/dd")</f>
        <v>1941/02/09</v>
      </c>
      <c r="N2286" s="5">
        <f>Table1[[#This Row],[change to date]]+DATE(1970,1,1)</f>
        <v>40585</v>
      </c>
      <c r="O2286" t="b">
        <v>0</v>
      </c>
      <c r="P2286">
        <v>59</v>
      </c>
      <c r="Q2286" t="b">
        <v>1</v>
      </c>
      <c r="R2286" t="s">
        <v>8274</v>
      </c>
    </row>
    <row r="2287" spans="1:18" ht="43.2" x14ac:dyDescent="0.55000000000000004">
      <c r="A2287">
        <v>2285</v>
      </c>
      <c r="B2287" s="3" t="s">
        <v>2286</v>
      </c>
      <c r="C2287" s="3" t="s">
        <v>6395</v>
      </c>
      <c r="D2287" s="10">
        <v>3000</v>
      </c>
      <c r="E2287" s="12">
        <v>3641</v>
      </c>
      <c r="F2287" s="14">
        <f>Table1[[#This Row],[pledged]]/Table1[[#This Row],[goal]]*100</f>
        <v>121.36666666666667</v>
      </c>
      <c r="G2287" t="s">
        <v>8218</v>
      </c>
      <c r="H2287" t="s">
        <v>8223</v>
      </c>
      <c r="I2287" t="s">
        <v>8245</v>
      </c>
      <c r="J2287">
        <v>1340944043</v>
      </c>
      <c r="K2287">
        <v>1338352043</v>
      </c>
      <c r="L2287">
        <f>Table1[[#This Row],[launched_at]]/86400</f>
        <v>15490.185682870371</v>
      </c>
      <c r="M2287" s="5" t="str">
        <f>TEXT(Table1[[#This Row],[div/86400]],"yyyy/mm/dd")</f>
        <v>1942/05/29</v>
      </c>
      <c r="N2287" s="5">
        <f>Table1[[#This Row],[change to date]]+DATE(1970,1,1)</f>
        <v>41059</v>
      </c>
      <c r="O2287" t="b">
        <v>0</v>
      </c>
      <c r="P2287">
        <v>79</v>
      </c>
      <c r="Q2287" t="b">
        <v>1</v>
      </c>
      <c r="R2287" t="s">
        <v>8274</v>
      </c>
    </row>
    <row r="2288" spans="1:18" ht="43.2" x14ac:dyDescent="0.55000000000000004">
      <c r="A2288">
        <v>2286</v>
      </c>
      <c r="B2288" s="3" t="s">
        <v>2287</v>
      </c>
      <c r="C2288" s="3" t="s">
        <v>6396</v>
      </c>
      <c r="D2288" s="10">
        <v>1500</v>
      </c>
      <c r="E2288" s="12">
        <v>1501</v>
      </c>
      <c r="F2288" s="14">
        <f>Table1[[#This Row],[pledged]]/Table1[[#This Row],[goal]]*100</f>
        <v>100.06666666666666</v>
      </c>
      <c r="G2288" t="s">
        <v>8218</v>
      </c>
      <c r="H2288" t="s">
        <v>8223</v>
      </c>
      <c r="I2288" t="s">
        <v>8245</v>
      </c>
      <c r="J2288">
        <v>1378439940</v>
      </c>
      <c r="K2288">
        <v>1376003254</v>
      </c>
      <c r="L2288">
        <f>Table1[[#This Row],[launched_at]]/86400</f>
        <v>15925.963587962962</v>
      </c>
      <c r="M2288" s="5" t="str">
        <f>TEXT(Table1[[#This Row],[div/86400]],"yyyy/mm/dd")</f>
        <v>1943/08/07</v>
      </c>
      <c r="N2288" s="5">
        <f>Table1[[#This Row],[change to date]]+DATE(1970,1,1)</f>
        <v>41494</v>
      </c>
      <c r="O2288" t="b">
        <v>0</v>
      </c>
      <c r="P2288">
        <v>14</v>
      </c>
      <c r="Q2288" t="b">
        <v>1</v>
      </c>
      <c r="R2288" t="s">
        <v>8274</v>
      </c>
    </row>
    <row r="2289" spans="1:18" ht="43.2" x14ac:dyDescent="0.55000000000000004">
      <c r="A2289">
        <v>2287</v>
      </c>
      <c r="B2289" s="3" t="s">
        <v>2288</v>
      </c>
      <c r="C2289" s="3" t="s">
        <v>6397</v>
      </c>
      <c r="D2289" s="10">
        <v>4500</v>
      </c>
      <c r="E2289" s="12">
        <v>5398.99</v>
      </c>
      <c r="F2289" s="14">
        <f>Table1[[#This Row],[pledged]]/Table1[[#This Row],[goal]]*100</f>
        <v>119.97755555555555</v>
      </c>
      <c r="G2289" t="s">
        <v>8218</v>
      </c>
      <c r="H2289" t="s">
        <v>8223</v>
      </c>
      <c r="I2289" t="s">
        <v>8245</v>
      </c>
      <c r="J2289">
        <v>1403539260</v>
      </c>
      <c r="K2289">
        <v>1401724860</v>
      </c>
      <c r="L2289">
        <f>Table1[[#This Row],[launched_at]]/86400</f>
        <v>16223.667361111111</v>
      </c>
      <c r="M2289" s="5" t="str">
        <f>TEXT(Table1[[#This Row],[div/86400]],"yyyy/mm/dd")</f>
        <v>1944/05/31</v>
      </c>
      <c r="N2289" s="5">
        <f>Table1[[#This Row],[change to date]]+DATE(1970,1,1)</f>
        <v>41792</v>
      </c>
      <c r="O2289" t="b">
        <v>0</v>
      </c>
      <c r="P2289">
        <v>106</v>
      </c>
      <c r="Q2289" t="b">
        <v>1</v>
      </c>
      <c r="R2289" t="s">
        <v>8274</v>
      </c>
    </row>
    <row r="2290" spans="1:18" ht="43.2" x14ac:dyDescent="0.55000000000000004">
      <c r="A2290">
        <v>2288</v>
      </c>
      <c r="B2290" s="3" t="s">
        <v>2289</v>
      </c>
      <c r="C2290" s="3" t="s">
        <v>6398</v>
      </c>
      <c r="D2290" s="10">
        <v>1000</v>
      </c>
      <c r="E2290" s="12">
        <v>1001</v>
      </c>
      <c r="F2290" s="14">
        <f>Table1[[#This Row],[pledged]]/Table1[[#This Row],[goal]]*100</f>
        <v>100.1</v>
      </c>
      <c r="G2290" t="s">
        <v>8218</v>
      </c>
      <c r="H2290" t="s">
        <v>8223</v>
      </c>
      <c r="I2290" t="s">
        <v>8245</v>
      </c>
      <c r="J2290">
        <v>1340733600</v>
      </c>
      <c r="K2290">
        <v>1339098689</v>
      </c>
      <c r="L2290">
        <f>Table1[[#This Row],[launched_at]]/86400</f>
        <v>15498.827418981482</v>
      </c>
      <c r="M2290" s="5" t="str">
        <f>TEXT(Table1[[#This Row],[div/86400]],"yyyy/mm/dd")</f>
        <v>1942/06/06</v>
      </c>
      <c r="N2290" s="5">
        <f>Table1[[#This Row],[change to date]]+DATE(1970,1,1)</f>
        <v>41067</v>
      </c>
      <c r="O2290" t="b">
        <v>0</v>
      </c>
      <c r="P2290">
        <v>25</v>
      </c>
      <c r="Q2290" t="b">
        <v>1</v>
      </c>
      <c r="R2290" t="s">
        <v>8274</v>
      </c>
    </row>
    <row r="2291" spans="1:18" ht="43.2" x14ac:dyDescent="0.55000000000000004">
      <c r="A2291">
        <v>2289</v>
      </c>
      <c r="B2291" s="3" t="s">
        <v>2290</v>
      </c>
      <c r="C2291" s="3" t="s">
        <v>6399</v>
      </c>
      <c r="D2291" s="10">
        <v>1500</v>
      </c>
      <c r="E2291" s="12">
        <v>1611</v>
      </c>
      <c r="F2291" s="14">
        <f>Table1[[#This Row],[pledged]]/Table1[[#This Row],[goal]]*100</f>
        <v>107.4</v>
      </c>
      <c r="G2291" t="s">
        <v>8218</v>
      </c>
      <c r="H2291" t="s">
        <v>8223</v>
      </c>
      <c r="I2291" t="s">
        <v>8245</v>
      </c>
      <c r="J2291">
        <v>1386372120</v>
      </c>
      <c r="K2291">
        <v>1382659060</v>
      </c>
      <c r="L2291">
        <f>Table1[[#This Row],[launched_at]]/86400</f>
        <v>16002.998379629629</v>
      </c>
      <c r="M2291" s="5" t="str">
        <f>TEXT(Table1[[#This Row],[div/86400]],"yyyy/mm/dd")</f>
        <v>1943/10/23</v>
      </c>
      <c r="N2291" s="5">
        <f>Table1[[#This Row],[change to date]]+DATE(1970,1,1)</f>
        <v>41571</v>
      </c>
      <c r="O2291" t="b">
        <v>0</v>
      </c>
      <c r="P2291">
        <v>25</v>
      </c>
      <c r="Q2291" t="b">
        <v>1</v>
      </c>
      <c r="R2291" t="s">
        <v>8274</v>
      </c>
    </row>
    <row r="2292" spans="1:18" ht="43.2" x14ac:dyDescent="0.55000000000000004">
      <c r="A2292">
        <v>2290</v>
      </c>
      <c r="B2292" s="3" t="s">
        <v>2291</v>
      </c>
      <c r="C2292" s="3" t="s">
        <v>6400</v>
      </c>
      <c r="D2292" s="10">
        <v>1500</v>
      </c>
      <c r="E2292" s="12">
        <v>1561</v>
      </c>
      <c r="F2292" s="14">
        <f>Table1[[#This Row],[pledged]]/Table1[[#This Row],[goal]]*100</f>
        <v>104.06666666666666</v>
      </c>
      <c r="G2292" t="s">
        <v>8218</v>
      </c>
      <c r="H2292" t="s">
        <v>8223</v>
      </c>
      <c r="I2292" t="s">
        <v>8245</v>
      </c>
      <c r="J2292">
        <v>1259686800</v>
      </c>
      <c r="K2292">
        <v>1252908330</v>
      </c>
      <c r="L2292">
        <f>Table1[[#This Row],[launched_at]]/86400</f>
        <v>14501.253819444444</v>
      </c>
      <c r="M2292" s="5" t="str">
        <f>TEXT(Table1[[#This Row],[div/86400]],"yyyy/mm/dd")</f>
        <v>1939/09/13</v>
      </c>
      <c r="N2292" s="5">
        <f>Table1[[#This Row],[change to date]]+DATE(1970,1,1)</f>
        <v>40070</v>
      </c>
      <c r="O2292" t="b">
        <v>0</v>
      </c>
      <c r="P2292">
        <v>29</v>
      </c>
      <c r="Q2292" t="b">
        <v>1</v>
      </c>
      <c r="R2292" t="s">
        <v>8274</v>
      </c>
    </row>
    <row r="2293" spans="1:18" ht="43.2" x14ac:dyDescent="0.55000000000000004">
      <c r="A2293">
        <v>2291</v>
      </c>
      <c r="B2293" s="3" t="s">
        <v>2292</v>
      </c>
      <c r="C2293" s="3" t="s">
        <v>6401</v>
      </c>
      <c r="D2293" s="10">
        <v>2500</v>
      </c>
      <c r="E2293" s="12">
        <v>4320</v>
      </c>
      <c r="F2293" s="14">
        <f>Table1[[#This Row],[pledged]]/Table1[[#This Row],[goal]]*100</f>
        <v>172.8</v>
      </c>
      <c r="G2293" t="s">
        <v>8218</v>
      </c>
      <c r="H2293" t="s">
        <v>8223</v>
      </c>
      <c r="I2293" t="s">
        <v>8245</v>
      </c>
      <c r="J2293">
        <v>1335153600</v>
      </c>
      <c r="K2293">
        <v>1332199618</v>
      </c>
      <c r="L2293">
        <f>Table1[[#This Row],[launched_at]]/86400</f>
        <v>15418.977060185185</v>
      </c>
      <c r="M2293" s="5" t="str">
        <f>TEXT(Table1[[#This Row],[div/86400]],"yyyy/mm/dd")</f>
        <v>1942/03/18</v>
      </c>
      <c r="N2293" s="5">
        <f>Table1[[#This Row],[change to date]]+DATE(1970,1,1)</f>
        <v>40987</v>
      </c>
      <c r="O2293" t="b">
        <v>0</v>
      </c>
      <c r="P2293">
        <v>43</v>
      </c>
      <c r="Q2293" t="b">
        <v>1</v>
      </c>
      <c r="R2293" t="s">
        <v>8274</v>
      </c>
    </row>
    <row r="2294" spans="1:18" ht="43.2" x14ac:dyDescent="0.55000000000000004">
      <c r="A2294">
        <v>2292</v>
      </c>
      <c r="B2294" s="3" t="s">
        <v>2293</v>
      </c>
      <c r="C2294" s="3" t="s">
        <v>6402</v>
      </c>
      <c r="D2294" s="10">
        <v>2000</v>
      </c>
      <c r="E2294" s="12">
        <v>2145.0100000000002</v>
      </c>
      <c r="F2294" s="14">
        <f>Table1[[#This Row],[pledged]]/Table1[[#This Row],[goal]]*100</f>
        <v>107.2505</v>
      </c>
      <c r="G2294" t="s">
        <v>8218</v>
      </c>
      <c r="H2294" t="s">
        <v>8223</v>
      </c>
      <c r="I2294" t="s">
        <v>8245</v>
      </c>
      <c r="J2294">
        <v>1334767476</v>
      </c>
      <c r="K2294">
        <v>1332175476</v>
      </c>
      <c r="L2294">
        <f>Table1[[#This Row],[launched_at]]/86400</f>
        <v>15418.697638888889</v>
      </c>
      <c r="M2294" s="5" t="str">
        <f>TEXT(Table1[[#This Row],[div/86400]],"yyyy/mm/dd")</f>
        <v>1942/03/18</v>
      </c>
      <c r="N2294" s="5">
        <f>Table1[[#This Row],[change to date]]+DATE(1970,1,1)</f>
        <v>40987</v>
      </c>
      <c r="O2294" t="b">
        <v>0</v>
      </c>
      <c r="P2294">
        <v>46</v>
      </c>
      <c r="Q2294" t="b">
        <v>1</v>
      </c>
      <c r="R2294" t="s">
        <v>8274</v>
      </c>
    </row>
    <row r="2295" spans="1:18" ht="28.8" x14ac:dyDescent="0.55000000000000004">
      <c r="A2295">
        <v>2293</v>
      </c>
      <c r="B2295" s="3" t="s">
        <v>2294</v>
      </c>
      <c r="C2295" s="3" t="s">
        <v>6403</v>
      </c>
      <c r="D2295" s="10">
        <v>850</v>
      </c>
      <c r="E2295" s="12">
        <v>920</v>
      </c>
      <c r="F2295" s="14">
        <f>Table1[[#This Row],[pledged]]/Table1[[#This Row],[goal]]*100</f>
        <v>108.23529411764706</v>
      </c>
      <c r="G2295" t="s">
        <v>8218</v>
      </c>
      <c r="H2295" t="s">
        <v>8223</v>
      </c>
      <c r="I2295" t="s">
        <v>8245</v>
      </c>
      <c r="J2295">
        <v>1348545540</v>
      </c>
      <c r="K2295">
        <v>1346345999</v>
      </c>
      <c r="L2295">
        <f>Table1[[#This Row],[launched_at]]/86400</f>
        <v>15582.708321759259</v>
      </c>
      <c r="M2295" s="5" t="str">
        <f>TEXT(Table1[[#This Row],[div/86400]],"yyyy/mm/dd")</f>
        <v>1942/08/29</v>
      </c>
      <c r="N2295" s="5">
        <f>Table1[[#This Row],[change to date]]+DATE(1970,1,1)</f>
        <v>41151</v>
      </c>
      <c r="O2295" t="b">
        <v>0</v>
      </c>
      <c r="P2295">
        <v>27</v>
      </c>
      <c r="Q2295" t="b">
        <v>1</v>
      </c>
      <c r="R2295" t="s">
        <v>8274</v>
      </c>
    </row>
    <row r="2296" spans="1:18" ht="43.2" x14ac:dyDescent="0.55000000000000004">
      <c r="A2296">
        <v>2294</v>
      </c>
      <c r="B2296" s="3" t="s">
        <v>2295</v>
      </c>
      <c r="C2296" s="3" t="s">
        <v>6404</v>
      </c>
      <c r="D2296" s="10">
        <v>5000</v>
      </c>
      <c r="E2296" s="12">
        <v>7304.04</v>
      </c>
      <c r="F2296" s="14">
        <f>Table1[[#This Row],[pledged]]/Table1[[#This Row],[goal]]*100</f>
        <v>146.08079999999998</v>
      </c>
      <c r="G2296" t="s">
        <v>8218</v>
      </c>
      <c r="H2296" t="s">
        <v>8223</v>
      </c>
      <c r="I2296" t="s">
        <v>8245</v>
      </c>
      <c r="J2296">
        <v>1358702480</v>
      </c>
      <c r="K2296">
        <v>1356110480</v>
      </c>
      <c r="L2296">
        <f>Table1[[#This Row],[launched_at]]/86400</f>
        <v>15695.723148148149</v>
      </c>
      <c r="M2296" s="5" t="str">
        <f>TEXT(Table1[[#This Row],[div/86400]],"yyyy/mm/dd")</f>
        <v>1942/12/20</v>
      </c>
      <c r="N2296" s="5">
        <f>Table1[[#This Row],[change to date]]+DATE(1970,1,1)</f>
        <v>41264</v>
      </c>
      <c r="O2296" t="b">
        <v>0</v>
      </c>
      <c r="P2296">
        <v>112</v>
      </c>
      <c r="Q2296" t="b">
        <v>1</v>
      </c>
      <c r="R2296" t="s">
        <v>8274</v>
      </c>
    </row>
    <row r="2297" spans="1:18" ht="43.2" x14ac:dyDescent="0.55000000000000004">
      <c r="A2297">
        <v>2295</v>
      </c>
      <c r="B2297" s="3" t="s">
        <v>2296</v>
      </c>
      <c r="C2297" s="3" t="s">
        <v>6405</v>
      </c>
      <c r="D2297" s="10">
        <v>1200</v>
      </c>
      <c r="E2297" s="12">
        <v>1503</v>
      </c>
      <c r="F2297" s="14">
        <f>Table1[[#This Row],[pledged]]/Table1[[#This Row],[goal]]*100</f>
        <v>125.25</v>
      </c>
      <c r="G2297" t="s">
        <v>8218</v>
      </c>
      <c r="H2297" t="s">
        <v>8223</v>
      </c>
      <c r="I2297" t="s">
        <v>8245</v>
      </c>
      <c r="J2297">
        <v>1359240856</v>
      </c>
      <c r="K2297">
        <v>1356648856</v>
      </c>
      <c r="L2297">
        <f>Table1[[#This Row],[launched_at]]/86400</f>
        <v>15701.954351851851</v>
      </c>
      <c r="M2297" s="5" t="str">
        <f>TEXT(Table1[[#This Row],[div/86400]],"yyyy/mm/dd")</f>
        <v>1942/12/26</v>
      </c>
      <c r="N2297" s="5">
        <f>Table1[[#This Row],[change to date]]+DATE(1970,1,1)</f>
        <v>41270</v>
      </c>
      <c r="O2297" t="b">
        <v>0</v>
      </c>
      <c r="P2297">
        <v>34</v>
      </c>
      <c r="Q2297" t="b">
        <v>1</v>
      </c>
      <c r="R2297" t="s">
        <v>8274</v>
      </c>
    </row>
    <row r="2298" spans="1:18" ht="43.2" x14ac:dyDescent="0.55000000000000004">
      <c r="A2298">
        <v>2296</v>
      </c>
      <c r="B2298" s="3" t="s">
        <v>2297</v>
      </c>
      <c r="C2298" s="3" t="s">
        <v>6406</v>
      </c>
      <c r="D2298" s="10">
        <v>7000</v>
      </c>
      <c r="E2298" s="12">
        <v>10435</v>
      </c>
      <c r="F2298" s="14">
        <f>Table1[[#This Row],[pledged]]/Table1[[#This Row],[goal]]*100</f>
        <v>149.07142857142856</v>
      </c>
      <c r="G2298" t="s">
        <v>8218</v>
      </c>
      <c r="H2298" t="s">
        <v>8223</v>
      </c>
      <c r="I2298" t="s">
        <v>8245</v>
      </c>
      <c r="J2298">
        <v>1330018426</v>
      </c>
      <c r="K2298">
        <v>1326994426</v>
      </c>
      <c r="L2298">
        <f>Table1[[#This Row],[launched_at]]/86400</f>
        <v>15358.731782407407</v>
      </c>
      <c r="M2298" s="5" t="str">
        <f>TEXT(Table1[[#This Row],[div/86400]],"yyyy/mm/dd")</f>
        <v>1942/01/17</v>
      </c>
      <c r="N2298" s="5">
        <f>Table1[[#This Row],[change to date]]+DATE(1970,1,1)</f>
        <v>40927</v>
      </c>
      <c r="O2298" t="b">
        <v>0</v>
      </c>
      <c r="P2298">
        <v>145</v>
      </c>
      <c r="Q2298" t="b">
        <v>1</v>
      </c>
      <c r="R2298" t="s">
        <v>8274</v>
      </c>
    </row>
    <row r="2299" spans="1:18" ht="28.8" x14ac:dyDescent="0.55000000000000004">
      <c r="A2299">
        <v>2297</v>
      </c>
      <c r="B2299" s="3" t="s">
        <v>2298</v>
      </c>
      <c r="C2299" s="3" t="s">
        <v>6407</v>
      </c>
      <c r="D2299" s="10">
        <v>1000</v>
      </c>
      <c r="E2299" s="12">
        <v>1006</v>
      </c>
      <c r="F2299" s="14">
        <f>Table1[[#This Row],[pledged]]/Table1[[#This Row],[goal]]*100</f>
        <v>100.6</v>
      </c>
      <c r="G2299" t="s">
        <v>8218</v>
      </c>
      <c r="H2299" t="s">
        <v>8223</v>
      </c>
      <c r="I2299" t="s">
        <v>8245</v>
      </c>
      <c r="J2299">
        <v>1331697540</v>
      </c>
      <c r="K2299">
        <v>1328749249</v>
      </c>
      <c r="L2299">
        <f>Table1[[#This Row],[launched_at]]/86400</f>
        <v>15379.042233796295</v>
      </c>
      <c r="M2299" s="5" t="str">
        <f>TEXT(Table1[[#This Row],[div/86400]],"yyyy/mm/dd")</f>
        <v>1942/02/07</v>
      </c>
      <c r="N2299" s="5">
        <f>Table1[[#This Row],[change to date]]+DATE(1970,1,1)</f>
        <v>40948</v>
      </c>
      <c r="O2299" t="b">
        <v>0</v>
      </c>
      <c r="P2299">
        <v>19</v>
      </c>
      <c r="Q2299" t="b">
        <v>1</v>
      </c>
      <c r="R2299" t="s">
        <v>8274</v>
      </c>
    </row>
    <row r="2300" spans="1:18" ht="28.8" x14ac:dyDescent="0.55000000000000004">
      <c r="A2300">
        <v>2298</v>
      </c>
      <c r="B2300" s="3" t="s">
        <v>2299</v>
      </c>
      <c r="C2300" s="3" t="s">
        <v>6408</v>
      </c>
      <c r="D2300" s="10">
        <v>30000</v>
      </c>
      <c r="E2300" s="12">
        <v>31522</v>
      </c>
      <c r="F2300" s="14">
        <f>Table1[[#This Row],[pledged]]/Table1[[#This Row],[goal]]*100</f>
        <v>105.07333333333332</v>
      </c>
      <c r="G2300" t="s">
        <v>8218</v>
      </c>
      <c r="H2300" t="s">
        <v>8223</v>
      </c>
      <c r="I2300" t="s">
        <v>8245</v>
      </c>
      <c r="J2300">
        <v>1395861033</v>
      </c>
      <c r="K2300">
        <v>1393272633</v>
      </c>
      <c r="L2300">
        <f>Table1[[#This Row],[launched_at]]/86400</f>
        <v>16125.840659722222</v>
      </c>
      <c r="M2300" s="5" t="str">
        <f>TEXT(Table1[[#This Row],[div/86400]],"yyyy/mm/dd")</f>
        <v>1944/02/23</v>
      </c>
      <c r="N2300" s="5">
        <f>Table1[[#This Row],[change to date]]+DATE(1970,1,1)</f>
        <v>41694</v>
      </c>
      <c r="O2300" t="b">
        <v>0</v>
      </c>
      <c r="P2300">
        <v>288</v>
      </c>
      <c r="Q2300" t="b">
        <v>1</v>
      </c>
      <c r="R2300" t="s">
        <v>8274</v>
      </c>
    </row>
    <row r="2301" spans="1:18" ht="28.8" x14ac:dyDescent="0.55000000000000004">
      <c r="A2301">
        <v>2299</v>
      </c>
      <c r="B2301" s="3" t="s">
        <v>2300</v>
      </c>
      <c r="C2301" s="3" t="s">
        <v>6409</v>
      </c>
      <c r="D2301" s="10">
        <v>300</v>
      </c>
      <c r="E2301" s="12">
        <v>1050.5</v>
      </c>
      <c r="F2301" s="14">
        <f>Table1[[#This Row],[pledged]]/Table1[[#This Row],[goal]]*100</f>
        <v>350.16666666666663</v>
      </c>
      <c r="G2301" t="s">
        <v>8218</v>
      </c>
      <c r="H2301" t="s">
        <v>8223</v>
      </c>
      <c r="I2301" t="s">
        <v>8245</v>
      </c>
      <c r="J2301">
        <v>1296953209</v>
      </c>
      <c r="K2301">
        <v>1295657209</v>
      </c>
      <c r="L2301">
        <f>Table1[[#This Row],[launched_at]]/86400</f>
        <v>14996.032511574074</v>
      </c>
      <c r="M2301" s="5" t="str">
        <f>TEXT(Table1[[#This Row],[div/86400]],"yyyy/mm/dd")</f>
        <v>1941/01/20</v>
      </c>
      <c r="N2301" s="5">
        <f>Table1[[#This Row],[change to date]]+DATE(1970,1,1)</f>
        <v>40565</v>
      </c>
      <c r="O2301" t="b">
        <v>0</v>
      </c>
      <c r="P2301">
        <v>14</v>
      </c>
      <c r="Q2301" t="b">
        <v>1</v>
      </c>
      <c r="R2301" t="s">
        <v>8274</v>
      </c>
    </row>
    <row r="2302" spans="1:18" ht="43.2" x14ac:dyDescent="0.55000000000000004">
      <c r="A2302">
        <v>2300</v>
      </c>
      <c r="B2302" s="3" t="s">
        <v>2301</v>
      </c>
      <c r="C2302" s="3" t="s">
        <v>6410</v>
      </c>
      <c r="D2302" s="10">
        <v>800</v>
      </c>
      <c r="E2302" s="12">
        <v>810</v>
      </c>
      <c r="F2302" s="14">
        <f>Table1[[#This Row],[pledged]]/Table1[[#This Row],[goal]]*100</f>
        <v>101.25</v>
      </c>
      <c r="G2302" t="s">
        <v>8218</v>
      </c>
      <c r="H2302" t="s">
        <v>8223</v>
      </c>
      <c r="I2302" t="s">
        <v>8245</v>
      </c>
      <c r="J2302">
        <v>1340904416</v>
      </c>
      <c r="K2302">
        <v>1339694816</v>
      </c>
      <c r="L2302">
        <f>Table1[[#This Row],[launched_at]]/86400</f>
        <v>15505.727037037037</v>
      </c>
      <c r="M2302" s="5" t="str">
        <f>TEXT(Table1[[#This Row],[div/86400]],"yyyy/mm/dd")</f>
        <v>1942/06/13</v>
      </c>
      <c r="N2302" s="5">
        <f>Table1[[#This Row],[change to date]]+DATE(1970,1,1)</f>
        <v>41074</v>
      </c>
      <c r="O2302" t="b">
        <v>0</v>
      </c>
      <c r="P2302">
        <v>7</v>
      </c>
      <c r="Q2302" t="b">
        <v>1</v>
      </c>
      <c r="R2302" t="s">
        <v>8274</v>
      </c>
    </row>
    <row r="2303" spans="1:18" ht="28.8" x14ac:dyDescent="0.55000000000000004">
      <c r="A2303">
        <v>2301</v>
      </c>
      <c r="B2303" s="3" t="s">
        <v>2302</v>
      </c>
      <c r="C2303" s="3" t="s">
        <v>6411</v>
      </c>
      <c r="D2303" s="10">
        <v>5000</v>
      </c>
      <c r="E2303" s="12">
        <v>6680.22</v>
      </c>
      <c r="F2303" s="14">
        <f>Table1[[#This Row],[pledged]]/Table1[[#This Row],[goal]]*100</f>
        <v>133.6044</v>
      </c>
      <c r="G2303" t="s">
        <v>8218</v>
      </c>
      <c r="H2303" t="s">
        <v>8223</v>
      </c>
      <c r="I2303" t="s">
        <v>8245</v>
      </c>
      <c r="J2303">
        <v>1371785496</v>
      </c>
      <c r="K2303">
        <v>1369193496</v>
      </c>
      <c r="L2303">
        <f>Table1[[#This Row],[launched_at]]/86400</f>
        <v>15847.146944444445</v>
      </c>
      <c r="M2303" s="5" t="str">
        <f>TEXT(Table1[[#This Row],[div/86400]],"yyyy/mm/dd")</f>
        <v>1943/05/21</v>
      </c>
      <c r="N2303" s="5">
        <f>Table1[[#This Row],[change to date]]+DATE(1970,1,1)</f>
        <v>41416</v>
      </c>
      <c r="O2303" t="b">
        <v>1</v>
      </c>
      <c r="P2303">
        <v>211</v>
      </c>
      <c r="Q2303" t="b">
        <v>1</v>
      </c>
      <c r="R2303" t="s">
        <v>8277</v>
      </c>
    </row>
    <row r="2304" spans="1:18" ht="43.2" x14ac:dyDescent="0.55000000000000004">
      <c r="A2304">
        <v>2302</v>
      </c>
      <c r="B2304" s="3" t="s">
        <v>2303</v>
      </c>
      <c r="C2304" s="3" t="s">
        <v>6412</v>
      </c>
      <c r="D2304" s="10">
        <v>2300</v>
      </c>
      <c r="E2304" s="12">
        <v>3925</v>
      </c>
      <c r="F2304" s="14">
        <f>Table1[[#This Row],[pledged]]/Table1[[#This Row],[goal]]*100</f>
        <v>170.65217391304347</v>
      </c>
      <c r="G2304" t="s">
        <v>8218</v>
      </c>
      <c r="H2304" t="s">
        <v>8223</v>
      </c>
      <c r="I2304" t="s">
        <v>8245</v>
      </c>
      <c r="J2304">
        <v>1388473200</v>
      </c>
      <c r="K2304">
        <v>1385585434</v>
      </c>
      <c r="L2304">
        <f>Table1[[#This Row],[launched_at]]/86400</f>
        <v>16036.868449074074</v>
      </c>
      <c r="M2304" s="5" t="str">
        <f>TEXT(Table1[[#This Row],[div/86400]],"yyyy/mm/dd")</f>
        <v>1943/11/26</v>
      </c>
      <c r="N2304" s="5">
        <f>Table1[[#This Row],[change to date]]+DATE(1970,1,1)</f>
        <v>41605</v>
      </c>
      <c r="O2304" t="b">
        <v>1</v>
      </c>
      <c r="P2304">
        <v>85</v>
      </c>
      <c r="Q2304" t="b">
        <v>1</v>
      </c>
      <c r="R2304" t="s">
        <v>8277</v>
      </c>
    </row>
    <row r="2305" spans="1:18" ht="43.2" x14ac:dyDescent="0.55000000000000004">
      <c r="A2305">
        <v>2303</v>
      </c>
      <c r="B2305" s="3" t="s">
        <v>2304</v>
      </c>
      <c r="C2305" s="3" t="s">
        <v>6413</v>
      </c>
      <c r="D2305" s="10">
        <v>6450</v>
      </c>
      <c r="E2305" s="12">
        <v>7053.61</v>
      </c>
      <c r="F2305" s="14">
        <f>Table1[[#This Row],[pledged]]/Table1[[#This Row],[goal]]*100</f>
        <v>109.35829457364341</v>
      </c>
      <c r="G2305" t="s">
        <v>8218</v>
      </c>
      <c r="H2305" t="s">
        <v>8223</v>
      </c>
      <c r="I2305" t="s">
        <v>8245</v>
      </c>
      <c r="J2305">
        <v>1323747596</v>
      </c>
      <c r="K2305">
        <v>1320287996</v>
      </c>
      <c r="L2305">
        <f>Table1[[#This Row],[launched_at]]/86400</f>
        <v>15281.111064814815</v>
      </c>
      <c r="M2305" s="5" t="str">
        <f>TEXT(Table1[[#This Row],[div/86400]],"yyyy/mm/dd")</f>
        <v>1941/11/01</v>
      </c>
      <c r="N2305" s="5">
        <f>Table1[[#This Row],[change to date]]+DATE(1970,1,1)</f>
        <v>40850</v>
      </c>
      <c r="O2305" t="b">
        <v>1</v>
      </c>
      <c r="P2305">
        <v>103</v>
      </c>
      <c r="Q2305" t="b">
        <v>1</v>
      </c>
      <c r="R2305" t="s">
        <v>8277</v>
      </c>
    </row>
    <row r="2306" spans="1:18" ht="43.2" x14ac:dyDescent="0.55000000000000004">
      <c r="A2306">
        <v>2304</v>
      </c>
      <c r="B2306" s="3" t="s">
        <v>2305</v>
      </c>
      <c r="C2306" s="3" t="s">
        <v>6414</v>
      </c>
      <c r="D2306" s="10">
        <v>6000</v>
      </c>
      <c r="E2306" s="12">
        <v>6042.02</v>
      </c>
      <c r="F2306" s="14">
        <f>Table1[[#This Row],[pledged]]/Table1[[#This Row],[goal]]*100</f>
        <v>100.70033333333335</v>
      </c>
      <c r="G2306" t="s">
        <v>8218</v>
      </c>
      <c r="H2306" t="s">
        <v>8223</v>
      </c>
      <c r="I2306" t="s">
        <v>8245</v>
      </c>
      <c r="J2306">
        <v>1293857940</v>
      </c>
      <c r="K2306">
        <v>1290281691</v>
      </c>
      <c r="L2306">
        <f>Table1[[#This Row],[launched_at]]/86400</f>
        <v>14933.815868055555</v>
      </c>
      <c r="M2306" s="5" t="str">
        <f>TEXT(Table1[[#This Row],[div/86400]],"yyyy/mm/dd")</f>
        <v>1940/11/18</v>
      </c>
      <c r="N2306" s="5">
        <f>Table1[[#This Row],[change to date]]+DATE(1970,1,1)</f>
        <v>40502</v>
      </c>
      <c r="O2306" t="b">
        <v>1</v>
      </c>
      <c r="P2306">
        <v>113</v>
      </c>
      <c r="Q2306" t="b">
        <v>1</v>
      </c>
      <c r="R2306" t="s">
        <v>8277</v>
      </c>
    </row>
    <row r="2307" spans="1:18" ht="43.2" x14ac:dyDescent="0.55000000000000004">
      <c r="A2307">
        <v>2305</v>
      </c>
      <c r="B2307" s="3" t="s">
        <v>2306</v>
      </c>
      <c r="C2307" s="3" t="s">
        <v>6415</v>
      </c>
      <c r="D2307" s="10">
        <v>18000</v>
      </c>
      <c r="E2307" s="12">
        <v>18221</v>
      </c>
      <c r="F2307" s="14">
        <f>Table1[[#This Row],[pledged]]/Table1[[#This Row],[goal]]*100</f>
        <v>101.22777777777779</v>
      </c>
      <c r="G2307" t="s">
        <v>8218</v>
      </c>
      <c r="H2307" t="s">
        <v>8223</v>
      </c>
      <c r="I2307" t="s">
        <v>8245</v>
      </c>
      <c r="J2307">
        <v>1407520800</v>
      </c>
      <c r="K2307">
        <v>1405356072</v>
      </c>
      <c r="L2307">
        <f>Table1[[#This Row],[launched_at]]/86400</f>
        <v>16265.695277777777</v>
      </c>
      <c r="M2307" s="5" t="str">
        <f>TEXT(Table1[[#This Row],[div/86400]],"yyyy/mm/dd")</f>
        <v>1944/07/12</v>
      </c>
      <c r="N2307" s="5">
        <f>Table1[[#This Row],[change to date]]+DATE(1970,1,1)</f>
        <v>41834</v>
      </c>
      <c r="O2307" t="b">
        <v>1</v>
      </c>
      <c r="P2307">
        <v>167</v>
      </c>
      <c r="Q2307" t="b">
        <v>1</v>
      </c>
      <c r="R2307" t="s">
        <v>8277</v>
      </c>
    </row>
    <row r="2308" spans="1:18" ht="43.2" x14ac:dyDescent="0.55000000000000004">
      <c r="A2308">
        <v>2306</v>
      </c>
      <c r="B2308" s="3" t="s">
        <v>2307</v>
      </c>
      <c r="C2308" s="3" t="s">
        <v>6416</v>
      </c>
      <c r="D2308" s="10">
        <v>3500</v>
      </c>
      <c r="E2308" s="12">
        <v>3736.55</v>
      </c>
      <c r="F2308" s="14">
        <f>Table1[[#This Row],[pledged]]/Table1[[#This Row],[goal]]*100</f>
        <v>106.75857142857143</v>
      </c>
      <c r="G2308" t="s">
        <v>8218</v>
      </c>
      <c r="H2308" t="s">
        <v>8223</v>
      </c>
      <c r="I2308" t="s">
        <v>8245</v>
      </c>
      <c r="J2308">
        <v>1331352129</v>
      </c>
      <c r="K2308">
        <v>1328760129</v>
      </c>
      <c r="L2308">
        <f>Table1[[#This Row],[launched_at]]/86400</f>
        <v>15379.168159722221</v>
      </c>
      <c r="M2308" s="5" t="str">
        <f>TEXT(Table1[[#This Row],[div/86400]],"yyyy/mm/dd")</f>
        <v>1942/02/07</v>
      </c>
      <c r="N2308" s="5">
        <f>Table1[[#This Row],[change to date]]+DATE(1970,1,1)</f>
        <v>40948</v>
      </c>
      <c r="O2308" t="b">
        <v>1</v>
      </c>
      <c r="P2308">
        <v>73</v>
      </c>
      <c r="Q2308" t="b">
        <v>1</v>
      </c>
      <c r="R2308" t="s">
        <v>8277</v>
      </c>
    </row>
    <row r="2309" spans="1:18" ht="43.2" x14ac:dyDescent="0.55000000000000004">
      <c r="A2309">
        <v>2307</v>
      </c>
      <c r="B2309" s="3" t="s">
        <v>2308</v>
      </c>
      <c r="C2309" s="3" t="s">
        <v>6417</v>
      </c>
      <c r="D2309" s="10">
        <v>1964.47</v>
      </c>
      <c r="E2309" s="12">
        <v>2095.2600000000002</v>
      </c>
      <c r="F2309" s="14">
        <f>Table1[[#This Row],[pledged]]/Table1[[#This Row],[goal]]*100</f>
        <v>106.65777537961894</v>
      </c>
      <c r="G2309" t="s">
        <v>8218</v>
      </c>
      <c r="H2309" t="s">
        <v>8223</v>
      </c>
      <c r="I2309" t="s">
        <v>8245</v>
      </c>
      <c r="J2309">
        <v>1336245328</v>
      </c>
      <c r="K2309">
        <v>1333653333</v>
      </c>
      <c r="L2309">
        <f>Table1[[#This Row],[launched_at]]/86400</f>
        <v>15435.802465277779</v>
      </c>
      <c r="M2309" s="5" t="str">
        <f>TEXT(Table1[[#This Row],[div/86400]],"yyyy/mm/dd")</f>
        <v>1942/04/04</v>
      </c>
      <c r="N2309" s="5">
        <f>Table1[[#This Row],[change to date]]+DATE(1970,1,1)</f>
        <v>41004</v>
      </c>
      <c r="O2309" t="b">
        <v>1</v>
      </c>
      <c r="P2309">
        <v>75</v>
      </c>
      <c r="Q2309" t="b">
        <v>1</v>
      </c>
      <c r="R2309" t="s">
        <v>8277</v>
      </c>
    </row>
    <row r="2310" spans="1:18" ht="43.2" x14ac:dyDescent="0.55000000000000004">
      <c r="A2310">
        <v>2308</v>
      </c>
      <c r="B2310" s="3" t="s">
        <v>2309</v>
      </c>
      <c r="C2310" s="3" t="s">
        <v>6418</v>
      </c>
      <c r="D2310" s="10">
        <v>50000</v>
      </c>
      <c r="E2310" s="12">
        <v>50653.11</v>
      </c>
      <c r="F2310" s="14">
        <f>Table1[[#This Row],[pledged]]/Table1[[#This Row],[goal]]*100</f>
        <v>101.30622</v>
      </c>
      <c r="G2310" t="s">
        <v>8218</v>
      </c>
      <c r="H2310" t="s">
        <v>8223</v>
      </c>
      <c r="I2310" t="s">
        <v>8245</v>
      </c>
      <c r="J2310">
        <v>1409274000</v>
      </c>
      <c r="K2310">
        <v>1406847996</v>
      </c>
      <c r="L2310">
        <f>Table1[[#This Row],[launched_at]]/86400</f>
        <v>16282.962916666667</v>
      </c>
      <c r="M2310" s="5" t="str">
        <f>TEXT(Table1[[#This Row],[div/86400]],"yyyy/mm/dd")</f>
        <v>1944/07/29</v>
      </c>
      <c r="N2310" s="5">
        <f>Table1[[#This Row],[change to date]]+DATE(1970,1,1)</f>
        <v>41851</v>
      </c>
      <c r="O2310" t="b">
        <v>1</v>
      </c>
      <c r="P2310">
        <v>614</v>
      </c>
      <c r="Q2310" t="b">
        <v>1</v>
      </c>
      <c r="R2310" t="s">
        <v>8277</v>
      </c>
    </row>
    <row r="2311" spans="1:18" ht="43.2" x14ac:dyDescent="0.55000000000000004">
      <c r="A2311">
        <v>2309</v>
      </c>
      <c r="B2311" s="3" t="s">
        <v>2310</v>
      </c>
      <c r="C2311" s="3" t="s">
        <v>6419</v>
      </c>
      <c r="D2311" s="10">
        <v>6000</v>
      </c>
      <c r="E2311" s="12">
        <v>6400.47</v>
      </c>
      <c r="F2311" s="14">
        <f>Table1[[#This Row],[pledged]]/Table1[[#This Row],[goal]]*100</f>
        <v>106.67450000000001</v>
      </c>
      <c r="G2311" t="s">
        <v>8218</v>
      </c>
      <c r="H2311" t="s">
        <v>8223</v>
      </c>
      <c r="I2311" t="s">
        <v>8245</v>
      </c>
      <c r="J2311">
        <v>1362872537</v>
      </c>
      <c r="K2311">
        <v>1359848537</v>
      </c>
      <c r="L2311">
        <f>Table1[[#This Row],[launched_at]]/86400</f>
        <v>15738.987696759259</v>
      </c>
      <c r="M2311" s="5" t="str">
        <f>TEXT(Table1[[#This Row],[div/86400]],"yyyy/mm/dd")</f>
        <v>1943/02/01</v>
      </c>
      <c r="N2311" s="5">
        <f>Table1[[#This Row],[change to date]]+DATE(1970,1,1)</f>
        <v>41307</v>
      </c>
      <c r="O2311" t="b">
        <v>1</v>
      </c>
      <c r="P2311">
        <v>107</v>
      </c>
      <c r="Q2311" t="b">
        <v>1</v>
      </c>
      <c r="R2311" t="s">
        <v>8277</v>
      </c>
    </row>
    <row r="2312" spans="1:18" ht="43.2" x14ac:dyDescent="0.55000000000000004">
      <c r="A2312">
        <v>2310</v>
      </c>
      <c r="B2312" s="3" t="s">
        <v>2311</v>
      </c>
      <c r="C2312" s="3" t="s">
        <v>6420</v>
      </c>
      <c r="D2312" s="10">
        <v>18500</v>
      </c>
      <c r="E2312" s="12">
        <v>79335.360000000001</v>
      </c>
      <c r="F2312" s="14">
        <f>Table1[[#This Row],[pledged]]/Table1[[#This Row],[goal]]*100</f>
        <v>428.83978378378379</v>
      </c>
      <c r="G2312" t="s">
        <v>8218</v>
      </c>
      <c r="H2312" t="s">
        <v>8223</v>
      </c>
      <c r="I2312" t="s">
        <v>8245</v>
      </c>
      <c r="J2312">
        <v>1363889015</v>
      </c>
      <c r="K2312">
        <v>1361300615</v>
      </c>
      <c r="L2312">
        <f>Table1[[#This Row],[launched_at]]/86400</f>
        <v>15755.794155092593</v>
      </c>
      <c r="M2312" s="5" t="str">
        <f>TEXT(Table1[[#This Row],[div/86400]],"yyyy/mm/dd")</f>
        <v>1943/02/18</v>
      </c>
      <c r="N2312" s="5">
        <f>Table1[[#This Row],[change to date]]+DATE(1970,1,1)</f>
        <v>41324</v>
      </c>
      <c r="O2312" t="b">
        <v>1</v>
      </c>
      <c r="P2312">
        <v>1224</v>
      </c>
      <c r="Q2312" t="b">
        <v>1</v>
      </c>
      <c r="R2312" t="s">
        <v>8277</v>
      </c>
    </row>
    <row r="2313" spans="1:18" ht="43.2" x14ac:dyDescent="0.55000000000000004">
      <c r="A2313">
        <v>2311</v>
      </c>
      <c r="B2313" s="3" t="s">
        <v>2312</v>
      </c>
      <c r="C2313" s="3" t="s">
        <v>6421</v>
      </c>
      <c r="D2313" s="10">
        <v>9000</v>
      </c>
      <c r="E2313" s="12">
        <v>9370</v>
      </c>
      <c r="F2313" s="14">
        <f>Table1[[#This Row],[pledged]]/Table1[[#This Row],[goal]]*100</f>
        <v>104.11111111111111</v>
      </c>
      <c r="G2313" t="s">
        <v>8218</v>
      </c>
      <c r="H2313" t="s">
        <v>8223</v>
      </c>
      <c r="I2313" t="s">
        <v>8245</v>
      </c>
      <c r="J2313">
        <v>1399421189</v>
      </c>
      <c r="K2313">
        <v>1396829189</v>
      </c>
      <c r="L2313">
        <f>Table1[[#This Row],[launched_at]]/86400</f>
        <v>16167.004502314814</v>
      </c>
      <c r="M2313" s="5" t="str">
        <f>TEXT(Table1[[#This Row],[div/86400]],"yyyy/mm/dd")</f>
        <v>1944/04/05</v>
      </c>
      <c r="N2313" s="5">
        <f>Table1[[#This Row],[change to date]]+DATE(1970,1,1)</f>
        <v>41736</v>
      </c>
      <c r="O2313" t="b">
        <v>1</v>
      </c>
      <c r="P2313">
        <v>104</v>
      </c>
      <c r="Q2313" t="b">
        <v>1</v>
      </c>
      <c r="R2313" t="s">
        <v>8277</v>
      </c>
    </row>
    <row r="2314" spans="1:18" ht="28.8" x14ac:dyDescent="0.55000000000000004">
      <c r="A2314">
        <v>2312</v>
      </c>
      <c r="B2314" s="3" t="s">
        <v>2313</v>
      </c>
      <c r="C2314" s="3" t="s">
        <v>6422</v>
      </c>
      <c r="D2314" s="10">
        <v>3000</v>
      </c>
      <c r="E2314" s="12">
        <v>3236</v>
      </c>
      <c r="F2314" s="14">
        <f>Table1[[#This Row],[pledged]]/Table1[[#This Row],[goal]]*100</f>
        <v>107.86666666666666</v>
      </c>
      <c r="G2314" t="s">
        <v>8218</v>
      </c>
      <c r="H2314" t="s">
        <v>8223</v>
      </c>
      <c r="I2314" t="s">
        <v>8245</v>
      </c>
      <c r="J2314">
        <v>1397862000</v>
      </c>
      <c r="K2314">
        <v>1395155478</v>
      </c>
      <c r="L2314">
        <f>Table1[[#This Row],[launched_at]]/86400</f>
        <v>16147.632847222223</v>
      </c>
      <c r="M2314" s="5" t="str">
        <f>TEXT(Table1[[#This Row],[div/86400]],"yyyy/mm/dd")</f>
        <v>1944/03/16</v>
      </c>
      <c r="N2314" s="5">
        <f>Table1[[#This Row],[change to date]]+DATE(1970,1,1)</f>
        <v>41716</v>
      </c>
      <c r="O2314" t="b">
        <v>1</v>
      </c>
      <c r="P2314">
        <v>79</v>
      </c>
      <c r="Q2314" t="b">
        <v>1</v>
      </c>
      <c r="R2314" t="s">
        <v>8277</v>
      </c>
    </row>
    <row r="2315" spans="1:18" ht="28.8" x14ac:dyDescent="0.55000000000000004">
      <c r="A2315">
        <v>2313</v>
      </c>
      <c r="B2315" s="3" t="s">
        <v>2314</v>
      </c>
      <c r="C2315" s="3" t="s">
        <v>6423</v>
      </c>
      <c r="D2315" s="10">
        <v>5000</v>
      </c>
      <c r="E2315" s="12">
        <v>8792.02</v>
      </c>
      <c r="F2315" s="14">
        <f>Table1[[#This Row],[pledged]]/Table1[[#This Row],[goal]]*100</f>
        <v>175.84040000000002</v>
      </c>
      <c r="G2315" t="s">
        <v>8218</v>
      </c>
      <c r="H2315" t="s">
        <v>8223</v>
      </c>
      <c r="I2315" t="s">
        <v>8245</v>
      </c>
      <c r="J2315">
        <v>1336086026</v>
      </c>
      <c r="K2315">
        <v>1333494026</v>
      </c>
      <c r="L2315">
        <f>Table1[[#This Row],[launched_at]]/86400</f>
        <v>15433.958634259259</v>
      </c>
      <c r="M2315" s="5" t="str">
        <f>TEXT(Table1[[#This Row],[div/86400]],"yyyy/mm/dd")</f>
        <v>1942/04/02</v>
      </c>
      <c r="N2315" s="5">
        <f>Table1[[#This Row],[change to date]]+DATE(1970,1,1)</f>
        <v>41002</v>
      </c>
      <c r="O2315" t="b">
        <v>1</v>
      </c>
      <c r="P2315">
        <v>157</v>
      </c>
      <c r="Q2315" t="b">
        <v>1</v>
      </c>
      <c r="R2315" t="s">
        <v>8277</v>
      </c>
    </row>
    <row r="2316" spans="1:18" ht="43.2" x14ac:dyDescent="0.55000000000000004">
      <c r="A2316">
        <v>2314</v>
      </c>
      <c r="B2316" s="3" t="s">
        <v>2315</v>
      </c>
      <c r="C2316" s="3" t="s">
        <v>6424</v>
      </c>
      <c r="D2316" s="10">
        <v>1200</v>
      </c>
      <c r="E2316" s="12">
        <v>1883.64</v>
      </c>
      <c r="F2316" s="14">
        <f>Table1[[#This Row],[pledged]]/Table1[[#This Row],[goal]]*100</f>
        <v>156.97</v>
      </c>
      <c r="G2316" t="s">
        <v>8218</v>
      </c>
      <c r="H2316" t="s">
        <v>8223</v>
      </c>
      <c r="I2316" t="s">
        <v>8245</v>
      </c>
      <c r="J2316">
        <v>1339074857</v>
      </c>
      <c r="K2316">
        <v>1336482857</v>
      </c>
      <c r="L2316">
        <f>Table1[[#This Row],[launched_at]]/86400</f>
        <v>15468.551585648149</v>
      </c>
      <c r="M2316" s="5" t="str">
        <f>TEXT(Table1[[#This Row],[div/86400]],"yyyy/mm/dd")</f>
        <v>1942/05/07</v>
      </c>
      <c r="N2316" s="5">
        <f>Table1[[#This Row],[change to date]]+DATE(1970,1,1)</f>
        <v>41037</v>
      </c>
      <c r="O2316" t="b">
        <v>1</v>
      </c>
      <c r="P2316">
        <v>50</v>
      </c>
      <c r="Q2316" t="b">
        <v>1</v>
      </c>
      <c r="R2316" t="s">
        <v>8277</v>
      </c>
    </row>
    <row r="2317" spans="1:18" ht="28.8" x14ac:dyDescent="0.55000000000000004">
      <c r="A2317">
        <v>2315</v>
      </c>
      <c r="B2317" s="3" t="s">
        <v>2316</v>
      </c>
      <c r="C2317" s="3" t="s">
        <v>6425</v>
      </c>
      <c r="D2317" s="10">
        <v>2500</v>
      </c>
      <c r="E2317" s="12">
        <v>2565</v>
      </c>
      <c r="F2317" s="14">
        <f>Table1[[#This Row],[pledged]]/Table1[[#This Row],[goal]]*100</f>
        <v>102.60000000000001</v>
      </c>
      <c r="G2317" t="s">
        <v>8218</v>
      </c>
      <c r="H2317" t="s">
        <v>8223</v>
      </c>
      <c r="I2317" t="s">
        <v>8245</v>
      </c>
      <c r="J2317">
        <v>1336238743</v>
      </c>
      <c r="K2317">
        <v>1333646743</v>
      </c>
      <c r="L2317">
        <f>Table1[[#This Row],[launched_at]]/86400</f>
        <v>15435.72619212963</v>
      </c>
      <c r="M2317" s="5" t="str">
        <f>TEXT(Table1[[#This Row],[div/86400]],"yyyy/mm/dd")</f>
        <v>1942/04/04</v>
      </c>
      <c r="N2317" s="5">
        <f>Table1[[#This Row],[change to date]]+DATE(1970,1,1)</f>
        <v>41004</v>
      </c>
      <c r="O2317" t="b">
        <v>1</v>
      </c>
      <c r="P2317">
        <v>64</v>
      </c>
      <c r="Q2317" t="b">
        <v>1</v>
      </c>
      <c r="R2317" t="s">
        <v>8277</v>
      </c>
    </row>
    <row r="2318" spans="1:18" ht="43.2" x14ac:dyDescent="0.55000000000000004">
      <c r="A2318">
        <v>2316</v>
      </c>
      <c r="B2318" s="3" t="s">
        <v>2317</v>
      </c>
      <c r="C2318" s="3" t="s">
        <v>6426</v>
      </c>
      <c r="D2318" s="10">
        <v>15000</v>
      </c>
      <c r="E2318" s="12">
        <v>15606.4</v>
      </c>
      <c r="F2318" s="14">
        <f>Table1[[#This Row],[pledged]]/Table1[[#This Row],[goal]]*100</f>
        <v>104.04266666666666</v>
      </c>
      <c r="G2318" t="s">
        <v>8218</v>
      </c>
      <c r="H2318" t="s">
        <v>8223</v>
      </c>
      <c r="I2318" t="s">
        <v>8245</v>
      </c>
      <c r="J2318">
        <v>1260383040</v>
      </c>
      <c r="K2318">
        <v>1253726650</v>
      </c>
      <c r="L2318">
        <f>Table1[[#This Row],[launched_at]]/86400</f>
        <v>14510.725115740741</v>
      </c>
      <c r="M2318" s="5" t="str">
        <f>TEXT(Table1[[#This Row],[div/86400]],"yyyy/mm/dd")</f>
        <v>1939/09/22</v>
      </c>
      <c r="N2318" s="5">
        <f>Table1[[#This Row],[change to date]]+DATE(1970,1,1)</f>
        <v>40079</v>
      </c>
      <c r="O2318" t="b">
        <v>1</v>
      </c>
      <c r="P2318">
        <v>200</v>
      </c>
      <c r="Q2318" t="b">
        <v>1</v>
      </c>
      <c r="R2318" t="s">
        <v>8277</v>
      </c>
    </row>
    <row r="2319" spans="1:18" ht="43.2" x14ac:dyDescent="0.55000000000000004">
      <c r="A2319">
        <v>2317</v>
      </c>
      <c r="B2319" s="3" t="s">
        <v>2318</v>
      </c>
      <c r="C2319" s="3" t="s">
        <v>6427</v>
      </c>
      <c r="D2319" s="10">
        <v>400</v>
      </c>
      <c r="E2319" s="12">
        <v>416</v>
      </c>
      <c r="F2319" s="14">
        <f>Table1[[#This Row],[pledged]]/Table1[[#This Row],[goal]]*100</f>
        <v>104</v>
      </c>
      <c r="G2319" t="s">
        <v>8218</v>
      </c>
      <c r="H2319" t="s">
        <v>8223</v>
      </c>
      <c r="I2319" t="s">
        <v>8245</v>
      </c>
      <c r="J2319">
        <v>1266210000</v>
      </c>
      <c r="K2319">
        <v>1263474049</v>
      </c>
      <c r="L2319">
        <f>Table1[[#This Row],[launched_at]]/86400</f>
        <v>14623.542233796295</v>
      </c>
      <c r="M2319" s="5" t="str">
        <f>TEXT(Table1[[#This Row],[div/86400]],"yyyy/mm/dd")</f>
        <v>1940/01/13</v>
      </c>
      <c r="N2319" s="5">
        <f>Table1[[#This Row],[change to date]]+DATE(1970,1,1)</f>
        <v>40192</v>
      </c>
      <c r="O2319" t="b">
        <v>1</v>
      </c>
      <c r="P2319">
        <v>22</v>
      </c>
      <c r="Q2319" t="b">
        <v>1</v>
      </c>
      <c r="R2319" t="s">
        <v>8277</v>
      </c>
    </row>
    <row r="2320" spans="1:18" ht="43.2" x14ac:dyDescent="0.55000000000000004">
      <c r="A2320">
        <v>2318</v>
      </c>
      <c r="B2320" s="3" t="s">
        <v>2319</v>
      </c>
      <c r="C2320" s="3" t="s">
        <v>6428</v>
      </c>
      <c r="D2320" s="10">
        <v>5000</v>
      </c>
      <c r="E2320" s="12">
        <v>6053</v>
      </c>
      <c r="F2320" s="14">
        <f>Table1[[#This Row],[pledged]]/Table1[[#This Row],[goal]]*100</f>
        <v>121.05999999999999</v>
      </c>
      <c r="G2320" t="s">
        <v>8218</v>
      </c>
      <c r="H2320" t="s">
        <v>8223</v>
      </c>
      <c r="I2320" t="s">
        <v>8245</v>
      </c>
      <c r="J2320">
        <v>1253937540</v>
      </c>
      <c r="K2320">
        <v>1251214014</v>
      </c>
      <c r="L2320">
        <f>Table1[[#This Row],[launched_at]]/86400</f>
        <v>14481.643680555555</v>
      </c>
      <c r="M2320" s="5" t="str">
        <f>TEXT(Table1[[#This Row],[div/86400]],"yyyy/mm/dd")</f>
        <v>1939/08/24</v>
      </c>
      <c r="N2320" s="5">
        <f>Table1[[#This Row],[change to date]]+DATE(1970,1,1)</f>
        <v>40050</v>
      </c>
      <c r="O2320" t="b">
        <v>1</v>
      </c>
      <c r="P2320">
        <v>163</v>
      </c>
      <c r="Q2320" t="b">
        <v>1</v>
      </c>
      <c r="R2320" t="s">
        <v>8277</v>
      </c>
    </row>
    <row r="2321" spans="1:18" ht="43.2" x14ac:dyDescent="0.55000000000000004">
      <c r="A2321">
        <v>2319</v>
      </c>
      <c r="B2321" s="3" t="s">
        <v>2320</v>
      </c>
      <c r="C2321" s="3" t="s">
        <v>6429</v>
      </c>
      <c r="D2321" s="10">
        <v>3000</v>
      </c>
      <c r="E2321" s="12">
        <v>3231</v>
      </c>
      <c r="F2321" s="14">
        <f>Table1[[#This Row],[pledged]]/Table1[[#This Row],[goal]]*100</f>
        <v>107.69999999999999</v>
      </c>
      <c r="G2321" t="s">
        <v>8218</v>
      </c>
      <c r="H2321" t="s">
        <v>8223</v>
      </c>
      <c r="I2321" t="s">
        <v>8245</v>
      </c>
      <c r="J2321">
        <v>1387072685</v>
      </c>
      <c r="K2321">
        <v>1384480685</v>
      </c>
      <c r="L2321">
        <f>Table1[[#This Row],[launched_at]]/86400</f>
        <v>16024.082002314815</v>
      </c>
      <c r="M2321" s="5" t="str">
        <f>TEXT(Table1[[#This Row],[div/86400]],"yyyy/mm/dd")</f>
        <v>1943/11/14</v>
      </c>
      <c r="N2321" s="5">
        <f>Table1[[#This Row],[change to date]]+DATE(1970,1,1)</f>
        <v>41593</v>
      </c>
      <c r="O2321" t="b">
        <v>1</v>
      </c>
      <c r="P2321">
        <v>77</v>
      </c>
      <c r="Q2321" t="b">
        <v>1</v>
      </c>
      <c r="R2321" t="s">
        <v>8277</v>
      </c>
    </row>
    <row r="2322" spans="1:18" ht="43.2" x14ac:dyDescent="0.55000000000000004">
      <c r="A2322">
        <v>2320</v>
      </c>
      <c r="B2322" s="3" t="s">
        <v>2321</v>
      </c>
      <c r="C2322" s="3" t="s">
        <v>6430</v>
      </c>
      <c r="D2322" s="10">
        <v>5000</v>
      </c>
      <c r="E2322" s="12">
        <v>5433</v>
      </c>
      <c r="F2322" s="14">
        <f>Table1[[#This Row],[pledged]]/Table1[[#This Row],[goal]]*100</f>
        <v>108.66</v>
      </c>
      <c r="G2322" t="s">
        <v>8218</v>
      </c>
      <c r="H2322" t="s">
        <v>8223</v>
      </c>
      <c r="I2322" t="s">
        <v>8245</v>
      </c>
      <c r="J2322">
        <v>1396463800</v>
      </c>
      <c r="K2322">
        <v>1393443400</v>
      </c>
      <c r="L2322">
        <f>Table1[[#This Row],[launched_at]]/86400</f>
        <v>16127.81712962963</v>
      </c>
      <c r="M2322" s="5" t="str">
        <f>TEXT(Table1[[#This Row],[div/86400]],"yyyy/mm/dd")</f>
        <v>1944/02/25</v>
      </c>
      <c r="N2322" s="5">
        <f>Table1[[#This Row],[change to date]]+DATE(1970,1,1)</f>
        <v>41696</v>
      </c>
      <c r="O2322" t="b">
        <v>1</v>
      </c>
      <c r="P2322">
        <v>89</v>
      </c>
      <c r="Q2322" t="b">
        <v>1</v>
      </c>
      <c r="R2322" t="s">
        <v>8277</v>
      </c>
    </row>
    <row r="2323" spans="1:18" ht="43.2" x14ac:dyDescent="0.55000000000000004">
      <c r="A2323">
        <v>2321</v>
      </c>
      <c r="B2323" s="3" t="s">
        <v>2322</v>
      </c>
      <c r="C2323" s="3" t="s">
        <v>6431</v>
      </c>
      <c r="D2323" s="10">
        <v>10557</v>
      </c>
      <c r="E2323" s="12">
        <v>4130</v>
      </c>
      <c r="F2323" s="14">
        <f>Table1[[#This Row],[pledged]]/Table1[[#This Row],[goal]]*100</f>
        <v>39.120962394619681</v>
      </c>
      <c r="G2323" t="s">
        <v>8221</v>
      </c>
      <c r="H2323" t="s">
        <v>8238</v>
      </c>
      <c r="I2323" t="s">
        <v>8248</v>
      </c>
      <c r="J2323">
        <v>1491282901</v>
      </c>
      <c r="K2323">
        <v>1488694501</v>
      </c>
      <c r="L2323">
        <f>Table1[[#This Row],[launched_at]]/86400</f>
        <v>17230.260428240741</v>
      </c>
      <c r="M2323" s="5" t="str">
        <f>TEXT(Table1[[#This Row],[div/86400]],"yyyy/mm/dd")</f>
        <v>1947/03/04</v>
      </c>
      <c r="N2323" s="5">
        <f>Table1[[#This Row],[change to date]]+DATE(1970,1,1)</f>
        <v>42799</v>
      </c>
      <c r="O2323" t="b">
        <v>0</v>
      </c>
      <c r="P2323">
        <v>64</v>
      </c>
      <c r="Q2323" t="b">
        <v>0</v>
      </c>
      <c r="R2323" t="s">
        <v>8296</v>
      </c>
    </row>
    <row r="2324" spans="1:18" ht="43.2" x14ac:dyDescent="0.55000000000000004">
      <c r="A2324">
        <v>2322</v>
      </c>
      <c r="B2324" s="3" t="s">
        <v>2323</v>
      </c>
      <c r="C2324" s="3" t="s">
        <v>6432</v>
      </c>
      <c r="D2324" s="10">
        <v>2700</v>
      </c>
      <c r="E2324" s="12">
        <v>85</v>
      </c>
      <c r="F2324" s="14">
        <f>Table1[[#This Row],[pledged]]/Table1[[#This Row],[goal]]*100</f>
        <v>3.1481481481481479</v>
      </c>
      <c r="G2324" t="s">
        <v>8221</v>
      </c>
      <c r="H2324" t="s">
        <v>8223</v>
      </c>
      <c r="I2324" t="s">
        <v>8245</v>
      </c>
      <c r="J2324">
        <v>1491769769</v>
      </c>
      <c r="K2324">
        <v>1489181369</v>
      </c>
      <c r="L2324">
        <f>Table1[[#This Row],[launched_at]]/86400</f>
        <v>17235.895474537036</v>
      </c>
      <c r="M2324" s="5" t="str">
        <f>TEXT(Table1[[#This Row],[div/86400]],"yyyy/mm/dd")</f>
        <v>1947/03/09</v>
      </c>
      <c r="N2324" s="5">
        <f>Table1[[#This Row],[change to date]]+DATE(1970,1,1)</f>
        <v>42804</v>
      </c>
      <c r="O2324" t="b">
        <v>0</v>
      </c>
      <c r="P2324">
        <v>4</v>
      </c>
      <c r="Q2324" t="b">
        <v>0</v>
      </c>
      <c r="R2324" t="s">
        <v>8296</v>
      </c>
    </row>
    <row r="2325" spans="1:18" ht="28.8" x14ac:dyDescent="0.55000000000000004">
      <c r="A2325">
        <v>2323</v>
      </c>
      <c r="B2325" s="3" t="s">
        <v>2324</v>
      </c>
      <c r="C2325" s="3" t="s">
        <v>6433</v>
      </c>
      <c r="D2325" s="10">
        <v>250</v>
      </c>
      <c r="E2325" s="12">
        <v>120</v>
      </c>
      <c r="F2325" s="14">
        <f>Table1[[#This Row],[pledged]]/Table1[[#This Row],[goal]]*100</f>
        <v>48</v>
      </c>
      <c r="G2325" t="s">
        <v>8221</v>
      </c>
      <c r="H2325" t="s">
        <v>8223</v>
      </c>
      <c r="I2325" t="s">
        <v>8245</v>
      </c>
      <c r="J2325">
        <v>1490033247</v>
      </c>
      <c r="K2325">
        <v>1489428447</v>
      </c>
      <c r="L2325">
        <f>Table1[[#This Row],[launched_at]]/86400</f>
        <v>17238.755173611113</v>
      </c>
      <c r="M2325" s="5" t="str">
        <f>TEXT(Table1[[#This Row],[div/86400]],"yyyy/mm/dd")</f>
        <v>1947/03/12</v>
      </c>
      <c r="N2325" s="5">
        <f>Table1[[#This Row],[change to date]]+DATE(1970,1,1)</f>
        <v>42807</v>
      </c>
      <c r="O2325" t="b">
        <v>0</v>
      </c>
      <c r="P2325">
        <v>4</v>
      </c>
      <c r="Q2325" t="b">
        <v>0</v>
      </c>
      <c r="R2325" t="s">
        <v>8296</v>
      </c>
    </row>
    <row r="2326" spans="1:18" ht="28.8" x14ac:dyDescent="0.55000000000000004">
      <c r="A2326">
        <v>2324</v>
      </c>
      <c r="B2326" s="3" t="s">
        <v>2325</v>
      </c>
      <c r="C2326" s="3" t="s">
        <v>6434</v>
      </c>
      <c r="D2326" s="10">
        <v>7500</v>
      </c>
      <c r="E2326" s="12">
        <v>1555</v>
      </c>
      <c r="F2326" s="14">
        <f>Table1[[#This Row],[pledged]]/Table1[[#This Row],[goal]]*100</f>
        <v>20.733333333333334</v>
      </c>
      <c r="G2326" t="s">
        <v>8221</v>
      </c>
      <c r="H2326" t="s">
        <v>8224</v>
      </c>
      <c r="I2326" t="s">
        <v>8246</v>
      </c>
      <c r="J2326">
        <v>1490559285</v>
      </c>
      <c r="K2326">
        <v>1487970885</v>
      </c>
      <c r="L2326">
        <f>Table1[[#This Row],[launched_at]]/86400</f>
        <v>17221.885243055556</v>
      </c>
      <c r="M2326" s="5" t="str">
        <f>TEXT(Table1[[#This Row],[div/86400]],"yyyy/mm/dd")</f>
        <v>1947/02/23</v>
      </c>
      <c r="N2326" s="5">
        <f>Table1[[#This Row],[change to date]]+DATE(1970,1,1)</f>
        <v>42790</v>
      </c>
      <c r="O2326" t="b">
        <v>0</v>
      </c>
      <c r="P2326">
        <v>61</v>
      </c>
      <c r="Q2326" t="b">
        <v>0</v>
      </c>
      <c r="R2326" t="s">
        <v>8296</v>
      </c>
    </row>
    <row r="2327" spans="1:18" ht="43.2" x14ac:dyDescent="0.55000000000000004">
      <c r="A2327">
        <v>2325</v>
      </c>
      <c r="B2327" s="3" t="s">
        <v>2326</v>
      </c>
      <c r="C2327" s="3" t="s">
        <v>6435</v>
      </c>
      <c r="D2327" s="10">
        <v>1000</v>
      </c>
      <c r="E2327" s="12">
        <v>80</v>
      </c>
      <c r="F2327" s="14">
        <f>Table1[[#This Row],[pledged]]/Table1[[#This Row],[goal]]*100</f>
        <v>8</v>
      </c>
      <c r="G2327" t="s">
        <v>8221</v>
      </c>
      <c r="H2327" t="s">
        <v>8223</v>
      </c>
      <c r="I2327" t="s">
        <v>8245</v>
      </c>
      <c r="J2327">
        <v>1490830331</v>
      </c>
      <c r="K2327">
        <v>1488241931</v>
      </c>
      <c r="L2327">
        <f>Table1[[#This Row],[launched_at]]/86400</f>
        <v>17225.022349537037</v>
      </c>
      <c r="M2327" s="5" t="str">
        <f>TEXT(Table1[[#This Row],[div/86400]],"yyyy/mm/dd")</f>
        <v>1947/02/27</v>
      </c>
      <c r="N2327" s="5">
        <f>Table1[[#This Row],[change to date]]+DATE(1970,1,1)</f>
        <v>42794</v>
      </c>
      <c r="O2327" t="b">
        <v>0</v>
      </c>
      <c r="P2327">
        <v>7</v>
      </c>
      <c r="Q2327" t="b">
        <v>0</v>
      </c>
      <c r="R2327" t="s">
        <v>8296</v>
      </c>
    </row>
    <row r="2328" spans="1:18" ht="43.2" x14ac:dyDescent="0.55000000000000004">
      <c r="A2328">
        <v>2326</v>
      </c>
      <c r="B2328" s="3" t="s">
        <v>2327</v>
      </c>
      <c r="C2328" s="3" t="s">
        <v>6436</v>
      </c>
      <c r="D2328" s="10">
        <v>15000</v>
      </c>
      <c r="E2328" s="12">
        <v>108</v>
      </c>
      <c r="F2328" s="14">
        <f>Table1[[#This Row],[pledged]]/Table1[[#This Row],[goal]]*100</f>
        <v>0.72</v>
      </c>
      <c r="G2328" t="s">
        <v>8221</v>
      </c>
      <c r="H2328" t="s">
        <v>8223</v>
      </c>
      <c r="I2328" t="s">
        <v>8245</v>
      </c>
      <c r="J2328">
        <v>1493571600</v>
      </c>
      <c r="K2328">
        <v>1489106948</v>
      </c>
      <c r="L2328">
        <f>Table1[[#This Row],[launched_at]]/86400</f>
        <v>17235.034120370372</v>
      </c>
      <c r="M2328" s="5" t="str">
        <f>TEXT(Table1[[#This Row],[div/86400]],"yyyy/mm/dd")</f>
        <v>1947/03/09</v>
      </c>
      <c r="N2328" s="5">
        <f>Table1[[#This Row],[change to date]]+DATE(1970,1,1)</f>
        <v>42804</v>
      </c>
      <c r="O2328" t="b">
        <v>0</v>
      </c>
      <c r="P2328">
        <v>1</v>
      </c>
      <c r="Q2328" t="b">
        <v>0</v>
      </c>
      <c r="R2328" t="s">
        <v>8296</v>
      </c>
    </row>
    <row r="2329" spans="1:18" ht="28.8" x14ac:dyDescent="0.55000000000000004">
      <c r="A2329">
        <v>2327</v>
      </c>
      <c r="B2329" s="3" t="s">
        <v>2328</v>
      </c>
      <c r="C2329" s="3" t="s">
        <v>6437</v>
      </c>
      <c r="D2329" s="10">
        <v>35000</v>
      </c>
      <c r="E2329" s="12">
        <v>184133.01</v>
      </c>
      <c r="F2329" s="14">
        <f>Table1[[#This Row],[pledged]]/Table1[[#This Row],[goal]]*100</f>
        <v>526.09431428571429</v>
      </c>
      <c r="G2329" t="s">
        <v>8218</v>
      </c>
      <c r="H2329" t="s">
        <v>8223</v>
      </c>
      <c r="I2329" t="s">
        <v>8245</v>
      </c>
      <c r="J2329">
        <v>1409090440</v>
      </c>
      <c r="K2329">
        <v>1406066440</v>
      </c>
      <c r="L2329">
        <f>Table1[[#This Row],[launched_at]]/86400</f>
        <v>16273.91712962963</v>
      </c>
      <c r="M2329" s="5" t="str">
        <f>TEXT(Table1[[#This Row],[div/86400]],"yyyy/mm/dd")</f>
        <v>1944/07/20</v>
      </c>
      <c r="N2329" s="5">
        <f>Table1[[#This Row],[change to date]]+DATE(1970,1,1)</f>
        <v>41842</v>
      </c>
      <c r="O2329" t="b">
        <v>1</v>
      </c>
      <c r="P2329">
        <v>3355</v>
      </c>
      <c r="Q2329" t="b">
        <v>1</v>
      </c>
      <c r="R2329" t="s">
        <v>8296</v>
      </c>
    </row>
    <row r="2330" spans="1:18" ht="57.6" x14ac:dyDescent="0.55000000000000004">
      <c r="A2330">
        <v>2328</v>
      </c>
      <c r="B2330" s="3" t="s">
        <v>2329</v>
      </c>
      <c r="C2330" s="3" t="s">
        <v>6438</v>
      </c>
      <c r="D2330" s="10">
        <v>10000</v>
      </c>
      <c r="E2330" s="12">
        <v>25445</v>
      </c>
      <c r="F2330" s="14">
        <f>Table1[[#This Row],[pledged]]/Table1[[#This Row],[goal]]*100</f>
        <v>254.45000000000002</v>
      </c>
      <c r="G2330" t="s">
        <v>8218</v>
      </c>
      <c r="H2330" t="s">
        <v>8223</v>
      </c>
      <c r="I2330" t="s">
        <v>8245</v>
      </c>
      <c r="J2330">
        <v>1434307537</v>
      </c>
      <c r="K2330">
        <v>1431715537</v>
      </c>
      <c r="L2330">
        <f>Table1[[#This Row],[launched_at]]/86400</f>
        <v>16570.781678240739</v>
      </c>
      <c r="M2330" s="5" t="str">
        <f>TEXT(Table1[[#This Row],[div/86400]],"yyyy/mm/dd")</f>
        <v>1945/05/13</v>
      </c>
      <c r="N2330" s="5">
        <f>Table1[[#This Row],[change to date]]+DATE(1970,1,1)</f>
        <v>42139</v>
      </c>
      <c r="O2330" t="b">
        <v>1</v>
      </c>
      <c r="P2330">
        <v>537</v>
      </c>
      <c r="Q2330" t="b">
        <v>1</v>
      </c>
      <c r="R2330" t="s">
        <v>8296</v>
      </c>
    </row>
    <row r="2331" spans="1:18" ht="43.2" x14ac:dyDescent="0.55000000000000004">
      <c r="A2331">
        <v>2329</v>
      </c>
      <c r="B2331" s="3" t="s">
        <v>2330</v>
      </c>
      <c r="C2331" s="3" t="s">
        <v>6439</v>
      </c>
      <c r="D2331" s="10">
        <v>25000</v>
      </c>
      <c r="E2331" s="12">
        <v>26480</v>
      </c>
      <c r="F2331" s="14">
        <f>Table1[[#This Row],[pledged]]/Table1[[#This Row],[goal]]*100</f>
        <v>105.91999999999999</v>
      </c>
      <c r="G2331" t="s">
        <v>8218</v>
      </c>
      <c r="H2331" t="s">
        <v>8223</v>
      </c>
      <c r="I2331" t="s">
        <v>8245</v>
      </c>
      <c r="J2331">
        <v>1405609146</v>
      </c>
      <c r="K2331">
        <v>1403017146</v>
      </c>
      <c r="L2331">
        <f>Table1[[#This Row],[launched_at]]/86400</f>
        <v>16238.624374999999</v>
      </c>
      <c r="M2331" s="5" t="str">
        <f>TEXT(Table1[[#This Row],[div/86400]],"yyyy/mm/dd")</f>
        <v>1944/06/15</v>
      </c>
      <c r="N2331" s="5">
        <f>Table1[[#This Row],[change to date]]+DATE(1970,1,1)</f>
        <v>41807</v>
      </c>
      <c r="O2331" t="b">
        <v>1</v>
      </c>
      <c r="P2331">
        <v>125</v>
      </c>
      <c r="Q2331" t="b">
        <v>1</v>
      </c>
      <c r="R2331" t="s">
        <v>8296</v>
      </c>
    </row>
    <row r="2332" spans="1:18" ht="43.2" x14ac:dyDescent="0.55000000000000004">
      <c r="A2332">
        <v>2330</v>
      </c>
      <c r="B2332" s="3" t="s">
        <v>2331</v>
      </c>
      <c r="C2332" s="3" t="s">
        <v>6440</v>
      </c>
      <c r="D2332" s="10">
        <v>35000</v>
      </c>
      <c r="E2332" s="12">
        <v>35848</v>
      </c>
      <c r="F2332" s="14">
        <f>Table1[[#This Row],[pledged]]/Table1[[#This Row],[goal]]*100</f>
        <v>102.42285714285715</v>
      </c>
      <c r="G2332" t="s">
        <v>8218</v>
      </c>
      <c r="H2332" t="s">
        <v>8223</v>
      </c>
      <c r="I2332" t="s">
        <v>8245</v>
      </c>
      <c r="J2332">
        <v>1451001600</v>
      </c>
      <c r="K2332">
        <v>1448400943</v>
      </c>
      <c r="L2332">
        <f>Table1[[#This Row],[launched_at]]/86400</f>
        <v>16763.89980324074</v>
      </c>
      <c r="M2332" s="5" t="str">
        <f>TEXT(Table1[[#This Row],[div/86400]],"yyyy/mm/dd")</f>
        <v>1945/11/22</v>
      </c>
      <c r="N2332" s="5">
        <f>Table1[[#This Row],[change to date]]+DATE(1970,1,1)</f>
        <v>42332</v>
      </c>
      <c r="O2332" t="b">
        <v>1</v>
      </c>
      <c r="P2332">
        <v>163</v>
      </c>
      <c r="Q2332" t="b">
        <v>1</v>
      </c>
      <c r="R2332" t="s">
        <v>8296</v>
      </c>
    </row>
    <row r="2333" spans="1:18" ht="28.8" x14ac:dyDescent="0.55000000000000004">
      <c r="A2333">
        <v>2331</v>
      </c>
      <c r="B2333" s="3" t="s">
        <v>2332</v>
      </c>
      <c r="C2333" s="3" t="s">
        <v>6441</v>
      </c>
      <c r="D2333" s="10">
        <v>8000</v>
      </c>
      <c r="E2333" s="12">
        <v>11545.1</v>
      </c>
      <c r="F2333" s="14">
        <f>Table1[[#This Row],[pledged]]/Table1[[#This Row],[goal]]*100</f>
        <v>144.31375</v>
      </c>
      <c r="G2333" t="s">
        <v>8218</v>
      </c>
      <c r="H2333" t="s">
        <v>8223</v>
      </c>
      <c r="I2333" t="s">
        <v>8245</v>
      </c>
      <c r="J2333">
        <v>1408320490</v>
      </c>
      <c r="K2333">
        <v>1405728490</v>
      </c>
      <c r="L2333">
        <f>Table1[[#This Row],[launched_at]]/86400</f>
        <v>16270.005671296296</v>
      </c>
      <c r="M2333" s="5" t="str">
        <f>TEXT(Table1[[#This Row],[div/86400]],"yyyy/mm/dd")</f>
        <v>1944/07/17</v>
      </c>
      <c r="N2333" s="5">
        <f>Table1[[#This Row],[change to date]]+DATE(1970,1,1)</f>
        <v>41839</v>
      </c>
      <c r="O2333" t="b">
        <v>1</v>
      </c>
      <c r="P2333">
        <v>283</v>
      </c>
      <c r="Q2333" t="b">
        <v>1</v>
      </c>
      <c r="R2333" t="s">
        <v>8296</v>
      </c>
    </row>
    <row r="2334" spans="1:18" ht="43.2" x14ac:dyDescent="0.55000000000000004">
      <c r="A2334">
        <v>2332</v>
      </c>
      <c r="B2334" s="3" t="s">
        <v>2333</v>
      </c>
      <c r="C2334" s="3" t="s">
        <v>6442</v>
      </c>
      <c r="D2334" s="10">
        <v>25000</v>
      </c>
      <c r="E2334" s="12">
        <v>26577</v>
      </c>
      <c r="F2334" s="14">
        <f>Table1[[#This Row],[pledged]]/Table1[[#This Row],[goal]]*100</f>
        <v>106.30800000000001</v>
      </c>
      <c r="G2334" t="s">
        <v>8218</v>
      </c>
      <c r="H2334" t="s">
        <v>8223</v>
      </c>
      <c r="I2334" t="s">
        <v>8245</v>
      </c>
      <c r="J2334">
        <v>1423235071</v>
      </c>
      <c r="K2334">
        <v>1420643071</v>
      </c>
      <c r="L2334">
        <f>Table1[[#This Row],[launched_at]]/86400</f>
        <v>16442.628136574072</v>
      </c>
      <c r="M2334" s="5" t="str">
        <f>TEXT(Table1[[#This Row],[div/86400]],"yyyy/mm/dd")</f>
        <v>1945/01/05</v>
      </c>
      <c r="N2334" s="5">
        <f>Table1[[#This Row],[change to date]]+DATE(1970,1,1)</f>
        <v>42011</v>
      </c>
      <c r="O2334" t="b">
        <v>1</v>
      </c>
      <c r="P2334">
        <v>352</v>
      </c>
      <c r="Q2334" t="b">
        <v>1</v>
      </c>
      <c r="R2334" t="s">
        <v>8296</v>
      </c>
    </row>
    <row r="2335" spans="1:18" ht="43.2" x14ac:dyDescent="0.55000000000000004">
      <c r="A2335">
        <v>2333</v>
      </c>
      <c r="B2335" s="3" t="s">
        <v>2334</v>
      </c>
      <c r="C2335" s="3" t="s">
        <v>6443</v>
      </c>
      <c r="D2335" s="10">
        <v>600</v>
      </c>
      <c r="E2335" s="12">
        <v>1273</v>
      </c>
      <c r="F2335" s="14">
        <f>Table1[[#This Row],[pledged]]/Table1[[#This Row],[goal]]*100</f>
        <v>212.16666666666666</v>
      </c>
      <c r="G2335" t="s">
        <v>8218</v>
      </c>
      <c r="H2335" t="s">
        <v>8223</v>
      </c>
      <c r="I2335" t="s">
        <v>8245</v>
      </c>
      <c r="J2335">
        <v>1401385800</v>
      </c>
      <c r="K2335">
        <v>1399563390</v>
      </c>
      <c r="L2335">
        <f>Table1[[#This Row],[launched_at]]/86400</f>
        <v>16198.650347222223</v>
      </c>
      <c r="M2335" s="5" t="str">
        <f>TEXT(Table1[[#This Row],[div/86400]],"yyyy/mm/dd")</f>
        <v>1944/05/06</v>
      </c>
      <c r="N2335" s="5">
        <f>Table1[[#This Row],[change to date]]+DATE(1970,1,1)</f>
        <v>41767</v>
      </c>
      <c r="O2335" t="b">
        <v>1</v>
      </c>
      <c r="P2335">
        <v>94</v>
      </c>
      <c r="Q2335" t="b">
        <v>1</v>
      </c>
      <c r="R2335" t="s">
        <v>8296</v>
      </c>
    </row>
    <row r="2336" spans="1:18" ht="28.8" x14ac:dyDescent="0.55000000000000004">
      <c r="A2336">
        <v>2334</v>
      </c>
      <c r="B2336" s="3" t="s">
        <v>2335</v>
      </c>
      <c r="C2336" s="3" t="s">
        <v>6444</v>
      </c>
      <c r="D2336" s="10">
        <v>4000</v>
      </c>
      <c r="E2336" s="12">
        <v>4078</v>
      </c>
      <c r="F2336" s="14">
        <f>Table1[[#This Row],[pledged]]/Table1[[#This Row],[goal]]*100</f>
        <v>101.95</v>
      </c>
      <c r="G2336" t="s">
        <v>8218</v>
      </c>
      <c r="H2336" t="s">
        <v>8223</v>
      </c>
      <c r="I2336" t="s">
        <v>8245</v>
      </c>
      <c r="J2336">
        <v>1415208840</v>
      </c>
      <c r="K2336">
        <v>1412611498</v>
      </c>
      <c r="L2336">
        <f>Table1[[#This Row],[launched_at]]/86400</f>
        <v>16349.670115740741</v>
      </c>
      <c r="M2336" s="5" t="str">
        <f>TEXT(Table1[[#This Row],[div/86400]],"yyyy/mm/dd")</f>
        <v>1944/10/04</v>
      </c>
      <c r="N2336" s="5">
        <f>Table1[[#This Row],[change to date]]+DATE(1970,1,1)</f>
        <v>41918</v>
      </c>
      <c r="O2336" t="b">
        <v>1</v>
      </c>
      <c r="P2336">
        <v>67</v>
      </c>
      <c r="Q2336" t="b">
        <v>1</v>
      </c>
      <c r="R2336" t="s">
        <v>8296</v>
      </c>
    </row>
    <row r="2337" spans="1:18" ht="43.2" x14ac:dyDescent="0.55000000000000004">
      <c r="A2337">
        <v>2335</v>
      </c>
      <c r="B2337" s="3" t="s">
        <v>2336</v>
      </c>
      <c r="C2337" s="3" t="s">
        <v>6445</v>
      </c>
      <c r="D2337" s="10">
        <v>25000</v>
      </c>
      <c r="E2337" s="12">
        <v>25568</v>
      </c>
      <c r="F2337" s="14">
        <f>Table1[[#This Row],[pledged]]/Table1[[#This Row],[goal]]*100</f>
        <v>102.27200000000001</v>
      </c>
      <c r="G2337" t="s">
        <v>8218</v>
      </c>
      <c r="H2337" t="s">
        <v>8223</v>
      </c>
      <c r="I2337" t="s">
        <v>8245</v>
      </c>
      <c r="J2337">
        <v>1402494243</v>
      </c>
      <c r="K2337">
        <v>1399902243</v>
      </c>
      <c r="L2337">
        <f>Table1[[#This Row],[launched_at]]/86400</f>
        <v>16202.572256944444</v>
      </c>
      <c r="M2337" s="5" t="str">
        <f>TEXT(Table1[[#This Row],[div/86400]],"yyyy/mm/dd")</f>
        <v>1944/05/10</v>
      </c>
      <c r="N2337" s="5">
        <f>Table1[[#This Row],[change to date]]+DATE(1970,1,1)</f>
        <v>41771</v>
      </c>
      <c r="O2337" t="b">
        <v>1</v>
      </c>
      <c r="P2337">
        <v>221</v>
      </c>
      <c r="Q2337" t="b">
        <v>1</v>
      </c>
      <c r="R2337" t="s">
        <v>8296</v>
      </c>
    </row>
    <row r="2338" spans="1:18" ht="43.2" x14ac:dyDescent="0.55000000000000004">
      <c r="A2338">
        <v>2336</v>
      </c>
      <c r="B2338" s="3" t="s">
        <v>2337</v>
      </c>
      <c r="C2338" s="3" t="s">
        <v>6446</v>
      </c>
      <c r="D2338" s="10">
        <v>20000</v>
      </c>
      <c r="E2338" s="12">
        <v>104146.51</v>
      </c>
      <c r="F2338" s="14">
        <f>Table1[[#This Row],[pledged]]/Table1[[#This Row],[goal]]*100</f>
        <v>520.73254999999995</v>
      </c>
      <c r="G2338" t="s">
        <v>8218</v>
      </c>
      <c r="H2338" t="s">
        <v>8223</v>
      </c>
      <c r="I2338" t="s">
        <v>8245</v>
      </c>
      <c r="J2338">
        <v>1394316695</v>
      </c>
      <c r="K2338">
        <v>1390860695</v>
      </c>
      <c r="L2338">
        <f>Table1[[#This Row],[launched_at]]/86400</f>
        <v>16097.924710648149</v>
      </c>
      <c r="M2338" s="5" t="str">
        <f>TEXT(Table1[[#This Row],[div/86400]],"yyyy/mm/dd")</f>
        <v>1944/01/26</v>
      </c>
      <c r="N2338" s="5">
        <f>Table1[[#This Row],[change to date]]+DATE(1970,1,1)</f>
        <v>41666</v>
      </c>
      <c r="O2338" t="b">
        <v>1</v>
      </c>
      <c r="P2338">
        <v>2165</v>
      </c>
      <c r="Q2338" t="b">
        <v>1</v>
      </c>
      <c r="R2338" t="s">
        <v>8296</v>
      </c>
    </row>
    <row r="2339" spans="1:18" ht="28.8" x14ac:dyDescent="0.55000000000000004">
      <c r="A2339">
        <v>2337</v>
      </c>
      <c r="B2339" s="3" t="s">
        <v>2338</v>
      </c>
      <c r="C2339" s="3" t="s">
        <v>6447</v>
      </c>
      <c r="D2339" s="10">
        <v>12000</v>
      </c>
      <c r="E2339" s="12">
        <v>13279</v>
      </c>
      <c r="F2339" s="14">
        <f>Table1[[#This Row],[pledged]]/Table1[[#This Row],[goal]]*100</f>
        <v>110.65833333333333</v>
      </c>
      <c r="G2339" t="s">
        <v>8218</v>
      </c>
      <c r="H2339" t="s">
        <v>8223</v>
      </c>
      <c r="I2339" t="s">
        <v>8245</v>
      </c>
      <c r="J2339">
        <v>1403796143</v>
      </c>
      <c r="K2339">
        <v>1401204143</v>
      </c>
      <c r="L2339">
        <f>Table1[[#This Row],[launched_at]]/86400</f>
        <v>16217.640543981481</v>
      </c>
      <c r="M2339" s="5" t="str">
        <f>TEXT(Table1[[#This Row],[div/86400]],"yyyy/mm/dd")</f>
        <v>1944/05/25</v>
      </c>
      <c r="N2339" s="5">
        <f>Table1[[#This Row],[change to date]]+DATE(1970,1,1)</f>
        <v>41786</v>
      </c>
      <c r="O2339" t="b">
        <v>1</v>
      </c>
      <c r="P2339">
        <v>179</v>
      </c>
      <c r="Q2339" t="b">
        <v>1</v>
      </c>
      <c r="R2339" t="s">
        <v>8296</v>
      </c>
    </row>
    <row r="2340" spans="1:18" ht="43.2" x14ac:dyDescent="0.55000000000000004">
      <c r="A2340">
        <v>2338</v>
      </c>
      <c r="B2340" s="3" t="s">
        <v>2339</v>
      </c>
      <c r="C2340" s="3" t="s">
        <v>6448</v>
      </c>
      <c r="D2340" s="10">
        <v>15000</v>
      </c>
      <c r="E2340" s="12">
        <v>15171.5</v>
      </c>
      <c r="F2340" s="14">
        <f>Table1[[#This Row],[pledged]]/Table1[[#This Row],[goal]]*100</f>
        <v>101.14333333333335</v>
      </c>
      <c r="G2340" t="s">
        <v>8218</v>
      </c>
      <c r="H2340" t="s">
        <v>8223</v>
      </c>
      <c r="I2340" t="s">
        <v>8245</v>
      </c>
      <c r="J2340">
        <v>1404077484</v>
      </c>
      <c r="K2340">
        <v>1401485484</v>
      </c>
      <c r="L2340">
        <f>Table1[[#This Row],[launched_at]]/86400</f>
        <v>16220.896805555556</v>
      </c>
      <c r="M2340" s="5" t="str">
        <f>TEXT(Table1[[#This Row],[div/86400]],"yyyy/mm/dd")</f>
        <v>1944/05/28</v>
      </c>
      <c r="N2340" s="5">
        <f>Table1[[#This Row],[change to date]]+DATE(1970,1,1)</f>
        <v>41789</v>
      </c>
      <c r="O2340" t="b">
        <v>1</v>
      </c>
      <c r="P2340">
        <v>123</v>
      </c>
      <c r="Q2340" t="b">
        <v>1</v>
      </c>
      <c r="R2340" t="s">
        <v>8296</v>
      </c>
    </row>
    <row r="2341" spans="1:18" ht="43.2" x14ac:dyDescent="0.55000000000000004">
      <c r="A2341">
        <v>2339</v>
      </c>
      <c r="B2341" s="3" t="s">
        <v>2340</v>
      </c>
      <c r="C2341" s="3" t="s">
        <v>6449</v>
      </c>
      <c r="D2341" s="10">
        <v>25000</v>
      </c>
      <c r="E2341" s="12">
        <v>73552</v>
      </c>
      <c r="F2341" s="14">
        <f>Table1[[#This Row],[pledged]]/Table1[[#This Row],[goal]]*100</f>
        <v>294.20799999999997</v>
      </c>
      <c r="G2341" t="s">
        <v>8218</v>
      </c>
      <c r="H2341" t="s">
        <v>8223</v>
      </c>
      <c r="I2341" t="s">
        <v>8245</v>
      </c>
      <c r="J2341">
        <v>1482134340</v>
      </c>
      <c r="K2341">
        <v>1479496309</v>
      </c>
      <c r="L2341">
        <f>Table1[[#This Row],[launched_at]]/86400</f>
        <v>17123.799872685184</v>
      </c>
      <c r="M2341" s="5" t="str">
        <f>TEXT(Table1[[#This Row],[div/86400]],"yyyy/mm/dd")</f>
        <v>1946/11/17</v>
      </c>
      <c r="N2341" s="5">
        <f>Table1[[#This Row],[change to date]]+DATE(1970,1,1)</f>
        <v>42692</v>
      </c>
      <c r="O2341" t="b">
        <v>1</v>
      </c>
      <c r="P2341">
        <v>1104</v>
      </c>
      <c r="Q2341" t="b">
        <v>1</v>
      </c>
      <c r="R2341" t="s">
        <v>8296</v>
      </c>
    </row>
    <row r="2342" spans="1:18" ht="43.2" x14ac:dyDescent="0.55000000000000004">
      <c r="A2342">
        <v>2340</v>
      </c>
      <c r="B2342" s="3" t="s">
        <v>2341</v>
      </c>
      <c r="C2342" s="3" t="s">
        <v>6450</v>
      </c>
      <c r="D2342" s="10">
        <v>40000</v>
      </c>
      <c r="E2342" s="12">
        <v>42311</v>
      </c>
      <c r="F2342" s="14">
        <f>Table1[[#This Row],[pledged]]/Table1[[#This Row],[goal]]*100</f>
        <v>105.77749999999999</v>
      </c>
      <c r="G2342" t="s">
        <v>8218</v>
      </c>
      <c r="H2342" t="s">
        <v>8223</v>
      </c>
      <c r="I2342" t="s">
        <v>8245</v>
      </c>
      <c r="J2342">
        <v>1477841138</v>
      </c>
      <c r="K2342">
        <v>1475249138</v>
      </c>
      <c r="L2342">
        <f>Table1[[#This Row],[launched_at]]/86400</f>
        <v>17074.642800925925</v>
      </c>
      <c r="M2342" s="5" t="str">
        <f>TEXT(Table1[[#This Row],[div/86400]],"yyyy/mm/dd")</f>
        <v>1946/09/29</v>
      </c>
      <c r="N2342" s="5">
        <f>Table1[[#This Row],[change to date]]+DATE(1970,1,1)</f>
        <v>42643</v>
      </c>
      <c r="O2342" t="b">
        <v>1</v>
      </c>
      <c r="P2342">
        <v>403</v>
      </c>
      <c r="Q2342" t="b">
        <v>1</v>
      </c>
      <c r="R2342" t="s">
        <v>8296</v>
      </c>
    </row>
    <row r="2343" spans="1:18" ht="28.8" x14ac:dyDescent="0.55000000000000004">
      <c r="A2343">
        <v>2341</v>
      </c>
      <c r="B2343" s="3" t="s">
        <v>2342</v>
      </c>
      <c r="C2343" s="3" t="s">
        <v>6451</v>
      </c>
      <c r="D2343" s="10">
        <v>5000</v>
      </c>
      <c r="E2343" s="12">
        <v>0</v>
      </c>
      <c r="F2343" s="14">
        <f>Table1[[#This Row],[pledged]]/Table1[[#This Row],[goal]]*100</f>
        <v>0</v>
      </c>
      <c r="G2343" t="s">
        <v>8219</v>
      </c>
      <c r="H2343" t="s">
        <v>8223</v>
      </c>
      <c r="I2343" t="s">
        <v>8245</v>
      </c>
      <c r="J2343">
        <v>1436729504</v>
      </c>
      <c r="K2343">
        <v>1434137504</v>
      </c>
      <c r="L2343">
        <f>Table1[[#This Row],[launched_at]]/86400</f>
        <v>16598.813703703705</v>
      </c>
      <c r="M2343" s="5" t="str">
        <f>TEXT(Table1[[#This Row],[div/86400]],"yyyy/mm/dd")</f>
        <v>1945/06/10</v>
      </c>
      <c r="N2343" s="5">
        <f>Table1[[#This Row],[change to date]]+DATE(1970,1,1)</f>
        <v>42167</v>
      </c>
      <c r="O2343" t="b">
        <v>0</v>
      </c>
      <c r="P2343">
        <v>0</v>
      </c>
      <c r="Q2343" t="b">
        <v>0</v>
      </c>
      <c r="R2343" t="s">
        <v>8270</v>
      </c>
    </row>
    <row r="2344" spans="1:18" ht="43.2" x14ac:dyDescent="0.55000000000000004">
      <c r="A2344">
        <v>2342</v>
      </c>
      <c r="B2344" s="3" t="s">
        <v>2343</v>
      </c>
      <c r="C2344" s="3" t="s">
        <v>6452</v>
      </c>
      <c r="D2344" s="10">
        <v>5500</v>
      </c>
      <c r="E2344" s="12">
        <v>0</v>
      </c>
      <c r="F2344" s="14">
        <f>Table1[[#This Row],[pledged]]/Table1[[#This Row],[goal]]*100</f>
        <v>0</v>
      </c>
      <c r="G2344" t="s">
        <v>8219</v>
      </c>
      <c r="H2344" t="s">
        <v>8223</v>
      </c>
      <c r="I2344" t="s">
        <v>8245</v>
      </c>
      <c r="J2344">
        <v>1412571600</v>
      </c>
      <c r="K2344">
        <v>1410799870</v>
      </c>
      <c r="L2344">
        <f>Table1[[#This Row],[launched_at]]/86400</f>
        <v>16328.702199074074</v>
      </c>
      <c r="M2344" s="5" t="str">
        <f>TEXT(Table1[[#This Row],[div/86400]],"yyyy/mm/dd")</f>
        <v>1944/09/13</v>
      </c>
      <c r="N2344" s="5">
        <f>Table1[[#This Row],[change to date]]+DATE(1970,1,1)</f>
        <v>41897</v>
      </c>
      <c r="O2344" t="b">
        <v>0</v>
      </c>
      <c r="P2344">
        <v>0</v>
      </c>
      <c r="Q2344" t="b">
        <v>0</v>
      </c>
      <c r="R2344" t="s">
        <v>8270</v>
      </c>
    </row>
    <row r="2345" spans="1:18" ht="43.2" x14ac:dyDescent="0.55000000000000004">
      <c r="A2345">
        <v>2343</v>
      </c>
      <c r="B2345" s="3" t="s">
        <v>2344</v>
      </c>
      <c r="C2345" s="3" t="s">
        <v>6453</v>
      </c>
      <c r="D2345" s="10">
        <v>10000</v>
      </c>
      <c r="E2345" s="12">
        <v>300</v>
      </c>
      <c r="F2345" s="14">
        <f>Table1[[#This Row],[pledged]]/Table1[[#This Row],[goal]]*100</f>
        <v>3</v>
      </c>
      <c r="G2345" t="s">
        <v>8219</v>
      </c>
      <c r="H2345" t="s">
        <v>8223</v>
      </c>
      <c r="I2345" t="s">
        <v>8245</v>
      </c>
      <c r="J2345">
        <v>1452282420</v>
      </c>
      <c r="K2345">
        <v>1447962505</v>
      </c>
      <c r="L2345">
        <f>Table1[[#This Row],[launched_at]]/86400</f>
        <v>16758.825289351851</v>
      </c>
      <c r="M2345" s="5" t="str">
        <f>TEXT(Table1[[#This Row],[div/86400]],"yyyy/mm/dd")</f>
        <v>1945/11/17</v>
      </c>
      <c r="N2345" s="5">
        <f>Table1[[#This Row],[change to date]]+DATE(1970,1,1)</f>
        <v>42327</v>
      </c>
      <c r="O2345" t="b">
        <v>0</v>
      </c>
      <c r="P2345">
        <v>1</v>
      </c>
      <c r="Q2345" t="b">
        <v>0</v>
      </c>
      <c r="R2345" t="s">
        <v>8270</v>
      </c>
    </row>
    <row r="2346" spans="1:18" ht="43.2" x14ac:dyDescent="0.55000000000000004">
      <c r="A2346">
        <v>2344</v>
      </c>
      <c r="B2346" s="3" t="s">
        <v>2345</v>
      </c>
      <c r="C2346" s="3" t="s">
        <v>6454</v>
      </c>
      <c r="D2346" s="10">
        <v>1000</v>
      </c>
      <c r="E2346" s="12">
        <v>1</v>
      </c>
      <c r="F2346" s="14">
        <f>Table1[[#This Row],[pledged]]/Table1[[#This Row],[goal]]*100</f>
        <v>0.1</v>
      </c>
      <c r="G2346" t="s">
        <v>8219</v>
      </c>
      <c r="H2346" t="s">
        <v>8228</v>
      </c>
      <c r="I2346" t="s">
        <v>8250</v>
      </c>
      <c r="J2346">
        <v>1466789269</v>
      </c>
      <c r="K2346">
        <v>1464197269</v>
      </c>
      <c r="L2346">
        <f>Table1[[#This Row],[launched_at]]/86400</f>
        <v>16946.727650462963</v>
      </c>
      <c r="M2346" s="5" t="str">
        <f>TEXT(Table1[[#This Row],[div/86400]],"yyyy/mm/dd")</f>
        <v>1946/05/24</v>
      </c>
      <c r="N2346" s="5">
        <f>Table1[[#This Row],[change to date]]+DATE(1970,1,1)</f>
        <v>42515</v>
      </c>
      <c r="O2346" t="b">
        <v>0</v>
      </c>
      <c r="P2346">
        <v>1</v>
      </c>
      <c r="Q2346" t="b">
        <v>0</v>
      </c>
      <c r="R2346" t="s">
        <v>8270</v>
      </c>
    </row>
    <row r="2347" spans="1:18" ht="43.2" x14ac:dyDescent="0.55000000000000004">
      <c r="A2347">
        <v>2345</v>
      </c>
      <c r="B2347" s="3" t="s">
        <v>2346</v>
      </c>
      <c r="C2347" s="3" t="s">
        <v>6455</v>
      </c>
      <c r="D2347" s="10">
        <v>3000</v>
      </c>
      <c r="E2347" s="12">
        <v>0</v>
      </c>
      <c r="F2347" s="14">
        <f>Table1[[#This Row],[pledged]]/Table1[[#This Row],[goal]]*100</f>
        <v>0</v>
      </c>
      <c r="G2347" t="s">
        <v>8219</v>
      </c>
      <c r="H2347" t="s">
        <v>8223</v>
      </c>
      <c r="I2347" t="s">
        <v>8245</v>
      </c>
      <c r="J2347">
        <v>1427845140</v>
      </c>
      <c r="K2347">
        <v>1424822556</v>
      </c>
      <c r="L2347">
        <f>Table1[[#This Row],[launched_at]]/86400</f>
        <v>16491.001805555556</v>
      </c>
      <c r="M2347" s="5" t="str">
        <f>TEXT(Table1[[#This Row],[div/86400]],"yyyy/mm/dd")</f>
        <v>1945/02/23</v>
      </c>
      <c r="N2347" s="5">
        <f>Table1[[#This Row],[change to date]]+DATE(1970,1,1)</f>
        <v>42060</v>
      </c>
      <c r="O2347" t="b">
        <v>0</v>
      </c>
      <c r="P2347">
        <v>0</v>
      </c>
      <c r="Q2347" t="b">
        <v>0</v>
      </c>
      <c r="R2347" t="s">
        <v>8270</v>
      </c>
    </row>
    <row r="2348" spans="1:18" ht="43.2" x14ac:dyDescent="0.55000000000000004">
      <c r="A2348">
        <v>2346</v>
      </c>
      <c r="B2348" s="3" t="s">
        <v>2347</v>
      </c>
      <c r="C2348" s="3" t="s">
        <v>6456</v>
      </c>
      <c r="D2348" s="10">
        <v>60000</v>
      </c>
      <c r="E2348" s="12">
        <v>39</v>
      </c>
      <c r="F2348" s="14">
        <f>Table1[[#This Row],[pledged]]/Table1[[#This Row],[goal]]*100</f>
        <v>6.5000000000000002E-2</v>
      </c>
      <c r="G2348" t="s">
        <v>8219</v>
      </c>
      <c r="H2348" t="s">
        <v>8223</v>
      </c>
      <c r="I2348" t="s">
        <v>8245</v>
      </c>
      <c r="J2348">
        <v>1476731431</v>
      </c>
      <c r="K2348">
        <v>1472843431</v>
      </c>
      <c r="L2348">
        <f>Table1[[#This Row],[launched_at]]/86400</f>
        <v>17046.798969907406</v>
      </c>
      <c r="M2348" s="5" t="str">
        <f>TEXT(Table1[[#This Row],[div/86400]],"yyyy/mm/dd")</f>
        <v>1946/09/01</v>
      </c>
      <c r="N2348" s="5">
        <f>Table1[[#This Row],[change to date]]+DATE(1970,1,1)</f>
        <v>42615</v>
      </c>
      <c r="O2348" t="b">
        <v>0</v>
      </c>
      <c r="P2348">
        <v>3</v>
      </c>
      <c r="Q2348" t="b">
        <v>0</v>
      </c>
      <c r="R2348" t="s">
        <v>8270</v>
      </c>
    </row>
    <row r="2349" spans="1:18" ht="28.8" x14ac:dyDescent="0.55000000000000004">
      <c r="A2349">
        <v>2347</v>
      </c>
      <c r="B2349" s="3" t="s">
        <v>2348</v>
      </c>
      <c r="C2349" s="3" t="s">
        <v>6457</v>
      </c>
      <c r="D2349" s="10">
        <v>1000</v>
      </c>
      <c r="E2349" s="12">
        <v>15</v>
      </c>
      <c r="F2349" s="14">
        <f>Table1[[#This Row],[pledged]]/Table1[[#This Row],[goal]]*100</f>
        <v>1.5</v>
      </c>
      <c r="G2349" t="s">
        <v>8219</v>
      </c>
      <c r="H2349" t="s">
        <v>8223</v>
      </c>
      <c r="I2349" t="s">
        <v>8245</v>
      </c>
      <c r="J2349">
        <v>1472135676</v>
      </c>
      <c r="K2349">
        <v>1469543676</v>
      </c>
      <c r="L2349">
        <f>Table1[[#This Row],[launched_at]]/86400</f>
        <v>17008.60736111111</v>
      </c>
      <c r="M2349" s="5" t="str">
        <f>TEXT(Table1[[#This Row],[div/86400]],"yyyy/mm/dd")</f>
        <v>1946/07/25</v>
      </c>
      <c r="N2349" s="5">
        <f>Table1[[#This Row],[change to date]]+DATE(1970,1,1)</f>
        <v>42577</v>
      </c>
      <c r="O2349" t="b">
        <v>0</v>
      </c>
      <c r="P2349">
        <v>1</v>
      </c>
      <c r="Q2349" t="b">
        <v>0</v>
      </c>
      <c r="R2349" t="s">
        <v>8270</v>
      </c>
    </row>
    <row r="2350" spans="1:18" ht="43.2" x14ac:dyDescent="0.55000000000000004">
      <c r="A2350">
        <v>2348</v>
      </c>
      <c r="B2350" s="3" t="s">
        <v>2349</v>
      </c>
      <c r="C2350" s="3" t="s">
        <v>6458</v>
      </c>
      <c r="D2350" s="10">
        <v>70000</v>
      </c>
      <c r="E2350" s="12">
        <v>270</v>
      </c>
      <c r="F2350" s="14">
        <f>Table1[[#This Row],[pledged]]/Table1[[#This Row],[goal]]*100</f>
        <v>0.38571428571428573</v>
      </c>
      <c r="G2350" t="s">
        <v>8219</v>
      </c>
      <c r="H2350" t="s">
        <v>8223</v>
      </c>
      <c r="I2350" t="s">
        <v>8245</v>
      </c>
      <c r="J2350">
        <v>1456006938</v>
      </c>
      <c r="K2350">
        <v>1450822938</v>
      </c>
      <c r="L2350">
        <f>Table1[[#This Row],[launched_at]]/86400</f>
        <v>16791.932152777779</v>
      </c>
      <c r="M2350" s="5" t="str">
        <f>TEXT(Table1[[#This Row],[div/86400]],"yyyy/mm/dd")</f>
        <v>1945/12/20</v>
      </c>
      <c r="N2350" s="5">
        <f>Table1[[#This Row],[change to date]]+DATE(1970,1,1)</f>
        <v>42360</v>
      </c>
      <c r="O2350" t="b">
        <v>0</v>
      </c>
      <c r="P2350">
        <v>5</v>
      </c>
      <c r="Q2350" t="b">
        <v>0</v>
      </c>
      <c r="R2350" t="s">
        <v>8270</v>
      </c>
    </row>
    <row r="2351" spans="1:18" ht="43.2" x14ac:dyDescent="0.55000000000000004">
      <c r="A2351">
        <v>2349</v>
      </c>
      <c r="B2351" s="3" t="s">
        <v>2350</v>
      </c>
      <c r="C2351" s="3" t="s">
        <v>6459</v>
      </c>
      <c r="D2351" s="10">
        <v>474900</v>
      </c>
      <c r="E2351" s="12">
        <v>0</v>
      </c>
      <c r="F2351" s="14">
        <f>Table1[[#This Row],[pledged]]/Table1[[#This Row],[goal]]*100</f>
        <v>0</v>
      </c>
      <c r="G2351" t="s">
        <v>8219</v>
      </c>
      <c r="H2351" t="s">
        <v>8234</v>
      </c>
      <c r="I2351" t="s">
        <v>8254</v>
      </c>
      <c r="J2351">
        <v>1439318228</v>
      </c>
      <c r="K2351">
        <v>1436812628</v>
      </c>
      <c r="L2351">
        <f>Table1[[#This Row],[launched_at]]/86400</f>
        <v>16629.775787037037</v>
      </c>
      <c r="M2351" s="5" t="str">
        <f>TEXT(Table1[[#This Row],[div/86400]],"yyyy/mm/dd")</f>
        <v>1945/07/11</v>
      </c>
      <c r="N2351" s="5">
        <f>Table1[[#This Row],[change to date]]+DATE(1970,1,1)</f>
        <v>42198</v>
      </c>
      <c r="O2351" t="b">
        <v>0</v>
      </c>
      <c r="P2351">
        <v>0</v>
      </c>
      <c r="Q2351" t="b">
        <v>0</v>
      </c>
      <c r="R2351" t="s">
        <v>8270</v>
      </c>
    </row>
    <row r="2352" spans="1:18" ht="28.8" x14ac:dyDescent="0.55000000000000004">
      <c r="A2352">
        <v>2350</v>
      </c>
      <c r="B2352" s="3" t="s">
        <v>2351</v>
      </c>
      <c r="C2352" s="3" t="s">
        <v>6460</v>
      </c>
      <c r="D2352" s="10">
        <v>50000</v>
      </c>
      <c r="E2352" s="12">
        <v>0</v>
      </c>
      <c r="F2352" s="14">
        <f>Table1[[#This Row],[pledged]]/Table1[[#This Row],[goal]]*100</f>
        <v>0</v>
      </c>
      <c r="G2352" t="s">
        <v>8219</v>
      </c>
      <c r="H2352" t="s">
        <v>8240</v>
      </c>
      <c r="I2352" t="s">
        <v>8248</v>
      </c>
      <c r="J2352">
        <v>1483474370</v>
      </c>
      <c r="K2352">
        <v>1480882370</v>
      </c>
      <c r="L2352">
        <f>Table1[[#This Row],[launched_at]]/86400</f>
        <v>17139.842245370372</v>
      </c>
      <c r="M2352" s="5" t="str">
        <f>TEXT(Table1[[#This Row],[div/86400]],"yyyy/mm/dd")</f>
        <v>1946/12/03</v>
      </c>
      <c r="N2352" s="5">
        <f>Table1[[#This Row],[change to date]]+DATE(1970,1,1)</f>
        <v>42708</v>
      </c>
      <c r="O2352" t="b">
        <v>0</v>
      </c>
      <c r="P2352">
        <v>0</v>
      </c>
      <c r="Q2352" t="b">
        <v>0</v>
      </c>
      <c r="R2352" t="s">
        <v>8270</v>
      </c>
    </row>
    <row r="2353" spans="1:18" x14ac:dyDescent="0.55000000000000004">
      <c r="A2353">
        <v>2351</v>
      </c>
      <c r="B2353" s="3" t="s">
        <v>2352</v>
      </c>
      <c r="C2353" s="3" t="s">
        <v>6461</v>
      </c>
      <c r="D2353" s="10">
        <v>18900</v>
      </c>
      <c r="E2353" s="12">
        <v>108</v>
      </c>
      <c r="F2353" s="14">
        <f>Table1[[#This Row],[pledged]]/Table1[[#This Row],[goal]]*100</f>
        <v>0.5714285714285714</v>
      </c>
      <c r="G2353" t="s">
        <v>8219</v>
      </c>
      <c r="H2353" t="s">
        <v>8227</v>
      </c>
      <c r="I2353" t="s">
        <v>8249</v>
      </c>
      <c r="J2353">
        <v>1430360739</v>
      </c>
      <c r="K2353">
        <v>1427768739</v>
      </c>
      <c r="L2353">
        <f>Table1[[#This Row],[launched_at]]/86400</f>
        <v>16525.101145833334</v>
      </c>
      <c r="M2353" s="5" t="str">
        <f>TEXT(Table1[[#This Row],[div/86400]],"yyyy/mm/dd")</f>
        <v>1945/03/29</v>
      </c>
      <c r="N2353" s="5">
        <f>Table1[[#This Row],[change to date]]+DATE(1970,1,1)</f>
        <v>42094</v>
      </c>
      <c r="O2353" t="b">
        <v>0</v>
      </c>
      <c r="P2353">
        <v>7</v>
      </c>
      <c r="Q2353" t="b">
        <v>0</v>
      </c>
      <c r="R2353" t="s">
        <v>8270</v>
      </c>
    </row>
    <row r="2354" spans="1:18" ht="43.2" x14ac:dyDescent="0.55000000000000004">
      <c r="A2354">
        <v>2352</v>
      </c>
      <c r="B2354" s="3" t="s">
        <v>2353</v>
      </c>
      <c r="C2354" s="3" t="s">
        <v>6462</v>
      </c>
      <c r="D2354" s="10">
        <v>2000</v>
      </c>
      <c r="E2354" s="12">
        <v>0</v>
      </c>
      <c r="F2354" s="14">
        <f>Table1[[#This Row],[pledged]]/Table1[[#This Row],[goal]]*100</f>
        <v>0</v>
      </c>
      <c r="G2354" t="s">
        <v>8219</v>
      </c>
      <c r="H2354" t="s">
        <v>8223</v>
      </c>
      <c r="I2354" t="s">
        <v>8245</v>
      </c>
      <c r="J2354">
        <v>1433603552</v>
      </c>
      <c r="K2354">
        <v>1428419552</v>
      </c>
      <c r="L2354">
        <f>Table1[[#This Row],[launched_at]]/86400</f>
        <v>16532.633703703705</v>
      </c>
      <c r="M2354" s="5" t="str">
        <f>TEXT(Table1[[#This Row],[div/86400]],"yyyy/mm/dd")</f>
        <v>1945/04/05</v>
      </c>
      <c r="N2354" s="5">
        <f>Table1[[#This Row],[change to date]]+DATE(1970,1,1)</f>
        <v>42101</v>
      </c>
      <c r="O2354" t="b">
        <v>0</v>
      </c>
      <c r="P2354">
        <v>0</v>
      </c>
      <c r="Q2354" t="b">
        <v>0</v>
      </c>
      <c r="R2354" t="s">
        <v>8270</v>
      </c>
    </row>
    <row r="2355" spans="1:18" ht="43.2" x14ac:dyDescent="0.55000000000000004">
      <c r="A2355">
        <v>2353</v>
      </c>
      <c r="B2355" s="3" t="s">
        <v>2354</v>
      </c>
      <c r="C2355" s="3" t="s">
        <v>6463</v>
      </c>
      <c r="D2355" s="10">
        <v>1000</v>
      </c>
      <c r="E2355" s="12">
        <v>0</v>
      </c>
      <c r="F2355" s="14">
        <f>Table1[[#This Row],[pledged]]/Table1[[#This Row],[goal]]*100</f>
        <v>0</v>
      </c>
      <c r="G2355" t="s">
        <v>8219</v>
      </c>
      <c r="H2355" t="s">
        <v>8223</v>
      </c>
      <c r="I2355" t="s">
        <v>8245</v>
      </c>
      <c r="J2355">
        <v>1429632822</v>
      </c>
      <c r="K2355">
        <v>1428596022</v>
      </c>
      <c r="L2355">
        <f>Table1[[#This Row],[launched_at]]/86400</f>
        <v>16534.676180555554</v>
      </c>
      <c r="M2355" s="5" t="str">
        <f>TEXT(Table1[[#This Row],[div/86400]],"yyyy/mm/dd")</f>
        <v>1945/04/07</v>
      </c>
      <c r="N2355" s="5">
        <f>Table1[[#This Row],[change to date]]+DATE(1970,1,1)</f>
        <v>42103</v>
      </c>
      <c r="O2355" t="b">
        <v>0</v>
      </c>
      <c r="P2355">
        <v>0</v>
      </c>
      <c r="Q2355" t="b">
        <v>0</v>
      </c>
      <c r="R2355" t="s">
        <v>8270</v>
      </c>
    </row>
    <row r="2356" spans="1:18" ht="28.8" x14ac:dyDescent="0.55000000000000004">
      <c r="A2356">
        <v>2354</v>
      </c>
      <c r="B2356" s="3" t="s">
        <v>2355</v>
      </c>
      <c r="C2356" s="3" t="s">
        <v>6464</v>
      </c>
      <c r="D2356" s="10">
        <v>35000</v>
      </c>
      <c r="E2356" s="12">
        <v>25</v>
      </c>
      <c r="F2356" s="14">
        <f>Table1[[#This Row],[pledged]]/Table1[[#This Row],[goal]]*100</f>
        <v>7.1428571428571425E-2</v>
      </c>
      <c r="G2356" t="s">
        <v>8219</v>
      </c>
      <c r="H2356" t="s">
        <v>8223</v>
      </c>
      <c r="I2356" t="s">
        <v>8245</v>
      </c>
      <c r="J2356">
        <v>1420910460</v>
      </c>
      <c r="K2356">
        <v>1415726460</v>
      </c>
      <c r="L2356">
        <f>Table1[[#This Row],[launched_at]]/86400</f>
        <v>16385.722916666666</v>
      </c>
      <c r="M2356" s="5" t="str">
        <f>TEXT(Table1[[#This Row],[div/86400]],"yyyy/mm/dd")</f>
        <v>1944/11/09</v>
      </c>
      <c r="N2356" s="5">
        <f>Table1[[#This Row],[change to date]]+DATE(1970,1,1)</f>
        <v>41954</v>
      </c>
      <c r="O2356" t="b">
        <v>0</v>
      </c>
      <c r="P2356">
        <v>1</v>
      </c>
      <c r="Q2356" t="b">
        <v>0</v>
      </c>
      <c r="R2356" t="s">
        <v>8270</v>
      </c>
    </row>
    <row r="2357" spans="1:18" ht="43.2" x14ac:dyDescent="0.55000000000000004">
      <c r="A2357">
        <v>2355</v>
      </c>
      <c r="B2357" s="3" t="s">
        <v>2356</v>
      </c>
      <c r="C2357" s="3" t="s">
        <v>6465</v>
      </c>
      <c r="D2357" s="10">
        <v>8000</v>
      </c>
      <c r="E2357" s="12">
        <v>55</v>
      </c>
      <c r="F2357" s="14">
        <f>Table1[[#This Row],[pledged]]/Table1[[#This Row],[goal]]*100</f>
        <v>0.6875</v>
      </c>
      <c r="G2357" t="s">
        <v>8219</v>
      </c>
      <c r="H2357" t="s">
        <v>8225</v>
      </c>
      <c r="I2357" t="s">
        <v>8247</v>
      </c>
      <c r="J2357">
        <v>1430604136</v>
      </c>
      <c r="K2357">
        <v>1428012136</v>
      </c>
      <c r="L2357">
        <f>Table1[[#This Row],[launched_at]]/86400</f>
        <v>16527.918240740742</v>
      </c>
      <c r="M2357" s="5" t="str">
        <f>TEXT(Table1[[#This Row],[div/86400]],"yyyy/mm/dd")</f>
        <v>1945/03/31</v>
      </c>
      <c r="N2357" s="5">
        <f>Table1[[#This Row],[change to date]]+DATE(1970,1,1)</f>
        <v>42096</v>
      </c>
      <c r="O2357" t="b">
        <v>0</v>
      </c>
      <c r="P2357">
        <v>2</v>
      </c>
      <c r="Q2357" t="b">
        <v>0</v>
      </c>
      <c r="R2357" t="s">
        <v>8270</v>
      </c>
    </row>
    <row r="2358" spans="1:18" ht="28.8" x14ac:dyDescent="0.55000000000000004">
      <c r="A2358">
        <v>2356</v>
      </c>
      <c r="B2358" s="3" t="s">
        <v>2357</v>
      </c>
      <c r="C2358" s="3" t="s">
        <v>6466</v>
      </c>
      <c r="D2358" s="10">
        <v>10000</v>
      </c>
      <c r="E2358" s="12">
        <v>0</v>
      </c>
      <c r="F2358" s="14">
        <f>Table1[[#This Row],[pledged]]/Table1[[#This Row],[goal]]*100</f>
        <v>0</v>
      </c>
      <c r="G2358" t="s">
        <v>8219</v>
      </c>
      <c r="H2358" t="s">
        <v>8232</v>
      </c>
      <c r="I2358" t="s">
        <v>8248</v>
      </c>
      <c r="J2358">
        <v>1433530104</v>
      </c>
      <c r="K2358">
        <v>1430938104</v>
      </c>
      <c r="L2358">
        <f>Table1[[#This Row],[launched_at]]/86400</f>
        <v>16561.78361111111</v>
      </c>
      <c r="M2358" s="5" t="str">
        <f>TEXT(Table1[[#This Row],[div/86400]],"yyyy/mm/dd")</f>
        <v>1945/05/04</v>
      </c>
      <c r="N2358" s="5">
        <f>Table1[[#This Row],[change to date]]+DATE(1970,1,1)</f>
        <v>42130</v>
      </c>
      <c r="O2358" t="b">
        <v>0</v>
      </c>
      <c r="P2358">
        <v>0</v>
      </c>
      <c r="Q2358" t="b">
        <v>0</v>
      </c>
      <c r="R2358" t="s">
        <v>8270</v>
      </c>
    </row>
    <row r="2359" spans="1:18" ht="28.8" x14ac:dyDescent="0.55000000000000004">
      <c r="A2359">
        <v>2357</v>
      </c>
      <c r="B2359" s="3" t="s">
        <v>2358</v>
      </c>
      <c r="C2359" s="3" t="s">
        <v>6467</v>
      </c>
      <c r="D2359" s="10">
        <v>27000</v>
      </c>
      <c r="E2359" s="12">
        <v>0</v>
      </c>
      <c r="F2359" s="14">
        <f>Table1[[#This Row],[pledged]]/Table1[[#This Row],[goal]]*100</f>
        <v>0</v>
      </c>
      <c r="G2359" t="s">
        <v>8219</v>
      </c>
      <c r="H2359" t="s">
        <v>8224</v>
      </c>
      <c r="I2359" t="s">
        <v>8246</v>
      </c>
      <c r="J2359">
        <v>1445093578</v>
      </c>
      <c r="K2359">
        <v>1442501578</v>
      </c>
      <c r="L2359">
        <f>Table1[[#This Row],[launched_at]]/86400</f>
        <v>16695.620115740741</v>
      </c>
      <c r="M2359" s="5" t="str">
        <f>TEXT(Table1[[#This Row],[div/86400]],"yyyy/mm/dd")</f>
        <v>1945/09/15</v>
      </c>
      <c r="N2359" s="5">
        <f>Table1[[#This Row],[change to date]]+DATE(1970,1,1)</f>
        <v>42264</v>
      </c>
      <c r="O2359" t="b">
        <v>0</v>
      </c>
      <c r="P2359">
        <v>0</v>
      </c>
      <c r="Q2359" t="b">
        <v>0</v>
      </c>
      <c r="R2359" t="s">
        <v>8270</v>
      </c>
    </row>
    <row r="2360" spans="1:18" ht="28.8" x14ac:dyDescent="0.55000000000000004">
      <c r="A2360">
        <v>2358</v>
      </c>
      <c r="B2360" s="3" t="s">
        <v>2359</v>
      </c>
      <c r="C2360" s="3" t="s">
        <v>6468</v>
      </c>
      <c r="D2360" s="10">
        <v>1500</v>
      </c>
      <c r="E2360" s="12">
        <v>0</v>
      </c>
      <c r="F2360" s="14">
        <f>Table1[[#This Row],[pledged]]/Table1[[#This Row],[goal]]*100</f>
        <v>0</v>
      </c>
      <c r="G2360" t="s">
        <v>8219</v>
      </c>
      <c r="H2360" t="s">
        <v>8224</v>
      </c>
      <c r="I2360" t="s">
        <v>8246</v>
      </c>
      <c r="J2360">
        <v>1422664740</v>
      </c>
      <c r="K2360">
        <v>1417818036</v>
      </c>
      <c r="L2360">
        <f>Table1[[#This Row],[launched_at]]/86400</f>
        <v>16409.930972222221</v>
      </c>
      <c r="M2360" s="5" t="str">
        <f>TEXT(Table1[[#This Row],[div/86400]],"yyyy/mm/dd")</f>
        <v>1944/12/03</v>
      </c>
      <c r="N2360" s="5">
        <f>Table1[[#This Row],[change to date]]+DATE(1970,1,1)</f>
        <v>41978</v>
      </c>
      <c r="O2360" t="b">
        <v>0</v>
      </c>
      <c r="P2360">
        <v>0</v>
      </c>
      <c r="Q2360" t="b">
        <v>0</v>
      </c>
      <c r="R2360" t="s">
        <v>8270</v>
      </c>
    </row>
    <row r="2361" spans="1:18" ht="43.2" x14ac:dyDescent="0.55000000000000004">
      <c r="A2361">
        <v>2359</v>
      </c>
      <c r="B2361" s="3" t="s">
        <v>2360</v>
      </c>
      <c r="C2361" s="3" t="s">
        <v>6469</v>
      </c>
      <c r="D2361" s="10">
        <v>7500</v>
      </c>
      <c r="E2361" s="12">
        <v>1101</v>
      </c>
      <c r="F2361" s="14">
        <f>Table1[[#This Row],[pledged]]/Table1[[#This Row],[goal]]*100</f>
        <v>14.680000000000001</v>
      </c>
      <c r="G2361" t="s">
        <v>8219</v>
      </c>
      <c r="H2361" t="s">
        <v>8223</v>
      </c>
      <c r="I2361" t="s">
        <v>8245</v>
      </c>
      <c r="J2361">
        <v>1438616124</v>
      </c>
      <c r="K2361">
        <v>1433432124</v>
      </c>
      <c r="L2361">
        <f>Table1[[#This Row],[launched_at]]/86400</f>
        <v>16590.649583333332</v>
      </c>
      <c r="M2361" s="5" t="str">
        <f>TEXT(Table1[[#This Row],[div/86400]],"yyyy/mm/dd")</f>
        <v>1945/06/02</v>
      </c>
      <c r="N2361" s="5">
        <f>Table1[[#This Row],[change to date]]+DATE(1970,1,1)</f>
        <v>42159</v>
      </c>
      <c r="O2361" t="b">
        <v>0</v>
      </c>
      <c r="P2361">
        <v>3</v>
      </c>
      <c r="Q2361" t="b">
        <v>0</v>
      </c>
      <c r="R2361" t="s">
        <v>8270</v>
      </c>
    </row>
    <row r="2362" spans="1:18" ht="43.2" x14ac:dyDescent="0.55000000000000004">
      <c r="A2362">
        <v>2360</v>
      </c>
      <c r="B2362" s="3" t="s">
        <v>2361</v>
      </c>
      <c r="C2362" s="3" t="s">
        <v>6470</v>
      </c>
      <c r="D2362" s="10">
        <v>5000</v>
      </c>
      <c r="E2362" s="12">
        <v>2</v>
      </c>
      <c r="F2362" s="14">
        <f>Table1[[#This Row],[pledged]]/Table1[[#This Row],[goal]]*100</f>
        <v>0.04</v>
      </c>
      <c r="G2362" t="s">
        <v>8219</v>
      </c>
      <c r="H2362" t="s">
        <v>8228</v>
      </c>
      <c r="I2362" t="s">
        <v>8250</v>
      </c>
      <c r="J2362">
        <v>1454864280</v>
      </c>
      <c r="K2362">
        <v>1452272280</v>
      </c>
      <c r="L2362">
        <f>Table1[[#This Row],[launched_at]]/86400</f>
        <v>16808.706944444446</v>
      </c>
      <c r="M2362" s="5" t="str">
        <f>TEXT(Table1[[#This Row],[div/86400]],"yyyy/mm/dd")</f>
        <v>1946/01/06</v>
      </c>
      <c r="N2362" s="5">
        <f>Table1[[#This Row],[change to date]]+DATE(1970,1,1)</f>
        <v>42377</v>
      </c>
      <c r="O2362" t="b">
        <v>0</v>
      </c>
      <c r="P2362">
        <v>1</v>
      </c>
      <c r="Q2362" t="b">
        <v>0</v>
      </c>
      <c r="R2362" t="s">
        <v>8270</v>
      </c>
    </row>
    <row r="2363" spans="1:18" ht="43.2" x14ac:dyDescent="0.55000000000000004">
      <c r="A2363">
        <v>2361</v>
      </c>
      <c r="B2363" s="3" t="s">
        <v>2362</v>
      </c>
      <c r="C2363" s="3" t="s">
        <v>6471</v>
      </c>
      <c r="D2363" s="10">
        <v>200</v>
      </c>
      <c r="E2363" s="12">
        <v>0</v>
      </c>
      <c r="F2363" s="14">
        <f>Table1[[#This Row],[pledged]]/Table1[[#This Row],[goal]]*100</f>
        <v>0</v>
      </c>
      <c r="G2363" t="s">
        <v>8219</v>
      </c>
      <c r="H2363" t="s">
        <v>8228</v>
      </c>
      <c r="I2363" t="s">
        <v>8250</v>
      </c>
      <c r="J2363">
        <v>1462053600</v>
      </c>
      <c r="K2363">
        <v>1459975008</v>
      </c>
      <c r="L2363">
        <f>Table1[[#This Row],[launched_at]]/86400</f>
        <v>16897.858888888888</v>
      </c>
      <c r="M2363" s="5" t="str">
        <f>TEXT(Table1[[#This Row],[div/86400]],"yyyy/mm/dd")</f>
        <v>1946/04/05</v>
      </c>
      <c r="N2363" s="5">
        <f>Table1[[#This Row],[change to date]]+DATE(1970,1,1)</f>
        <v>42466</v>
      </c>
      <c r="O2363" t="b">
        <v>0</v>
      </c>
      <c r="P2363">
        <v>0</v>
      </c>
      <c r="Q2363" t="b">
        <v>0</v>
      </c>
      <c r="R2363" t="s">
        <v>8270</v>
      </c>
    </row>
    <row r="2364" spans="1:18" ht="28.8" x14ac:dyDescent="0.55000000000000004">
      <c r="A2364">
        <v>2362</v>
      </c>
      <c r="B2364" s="3" t="s">
        <v>2363</v>
      </c>
      <c r="C2364" s="3" t="s">
        <v>6472</v>
      </c>
      <c r="D2364" s="10">
        <v>420</v>
      </c>
      <c r="E2364" s="12">
        <v>120</v>
      </c>
      <c r="F2364" s="14">
        <f>Table1[[#This Row],[pledged]]/Table1[[#This Row],[goal]]*100</f>
        <v>28.571428571428569</v>
      </c>
      <c r="G2364" t="s">
        <v>8219</v>
      </c>
      <c r="H2364" t="s">
        <v>8223</v>
      </c>
      <c r="I2364" t="s">
        <v>8245</v>
      </c>
      <c r="J2364">
        <v>1418315470</v>
      </c>
      <c r="K2364">
        <v>1415723470</v>
      </c>
      <c r="L2364">
        <f>Table1[[#This Row],[launched_at]]/86400</f>
        <v>16385.688310185185</v>
      </c>
      <c r="M2364" s="5" t="str">
        <f>TEXT(Table1[[#This Row],[div/86400]],"yyyy/mm/dd")</f>
        <v>1944/11/09</v>
      </c>
      <c r="N2364" s="5">
        <f>Table1[[#This Row],[change to date]]+DATE(1970,1,1)</f>
        <v>41954</v>
      </c>
      <c r="O2364" t="b">
        <v>0</v>
      </c>
      <c r="P2364">
        <v>2</v>
      </c>
      <c r="Q2364" t="b">
        <v>0</v>
      </c>
      <c r="R2364" t="s">
        <v>8270</v>
      </c>
    </row>
    <row r="2365" spans="1:18" ht="43.2" x14ac:dyDescent="0.55000000000000004">
      <c r="A2365">
        <v>2363</v>
      </c>
      <c r="B2365" s="3" t="s">
        <v>2364</v>
      </c>
      <c r="C2365" s="3" t="s">
        <v>6473</v>
      </c>
      <c r="D2365" s="10">
        <v>175000</v>
      </c>
      <c r="E2365" s="12">
        <v>0</v>
      </c>
      <c r="F2365" s="14">
        <f>Table1[[#This Row],[pledged]]/Table1[[#This Row],[goal]]*100</f>
        <v>0</v>
      </c>
      <c r="G2365" t="s">
        <v>8219</v>
      </c>
      <c r="H2365" t="s">
        <v>8223</v>
      </c>
      <c r="I2365" t="s">
        <v>8245</v>
      </c>
      <c r="J2365">
        <v>1451348200</v>
      </c>
      <c r="K2365">
        <v>1447460200</v>
      </c>
      <c r="L2365">
        <f>Table1[[#This Row],[launched_at]]/86400</f>
        <v>16753.011574074073</v>
      </c>
      <c r="M2365" s="5" t="str">
        <f>TEXT(Table1[[#This Row],[div/86400]],"yyyy/mm/dd")</f>
        <v>1945/11/12</v>
      </c>
      <c r="N2365" s="5">
        <f>Table1[[#This Row],[change to date]]+DATE(1970,1,1)</f>
        <v>42322</v>
      </c>
      <c r="O2365" t="b">
        <v>0</v>
      </c>
      <c r="P2365">
        <v>0</v>
      </c>
      <c r="Q2365" t="b">
        <v>0</v>
      </c>
      <c r="R2365" t="s">
        <v>8270</v>
      </c>
    </row>
    <row r="2366" spans="1:18" ht="28.8" x14ac:dyDescent="0.55000000000000004">
      <c r="A2366">
        <v>2364</v>
      </c>
      <c r="B2366" s="3" t="s">
        <v>2365</v>
      </c>
      <c r="C2366" s="3" t="s">
        <v>6474</v>
      </c>
      <c r="D2366" s="10">
        <v>128</v>
      </c>
      <c r="E2366" s="12">
        <v>0</v>
      </c>
      <c r="F2366" s="14">
        <f>Table1[[#This Row],[pledged]]/Table1[[#This Row],[goal]]*100</f>
        <v>0</v>
      </c>
      <c r="G2366" t="s">
        <v>8219</v>
      </c>
      <c r="H2366" t="s">
        <v>8223</v>
      </c>
      <c r="I2366" t="s">
        <v>8245</v>
      </c>
      <c r="J2366">
        <v>1445898356</v>
      </c>
      <c r="K2366">
        <v>1441146356</v>
      </c>
      <c r="L2366">
        <f>Table1[[#This Row],[launched_at]]/86400</f>
        <v>16679.934675925924</v>
      </c>
      <c r="M2366" s="5" t="str">
        <f>TEXT(Table1[[#This Row],[div/86400]],"yyyy/mm/dd")</f>
        <v>1945/08/30</v>
      </c>
      <c r="N2366" s="5">
        <f>Table1[[#This Row],[change to date]]+DATE(1970,1,1)</f>
        <v>42248</v>
      </c>
      <c r="O2366" t="b">
        <v>0</v>
      </c>
      <c r="P2366">
        <v>0</v>
      </c>
      <c r="Q2366" t="b">
        <v>0</v>
      </c>
      <c r="R2366" t="s">
        <v>8270</v>
      </c>
    </row>
    <row r="2367" spans="1:18" ht="43.2" x14ac:dyDescent="0.55000000000000004">
      <c r="A2367">
        <v>2365</v>
      </c>
      <c r="B2367" s="3" t="s">
        <v>2366</v>
      </c>
      <c r="C2367" s="3" t="s">
        <v>6475</v>
      </c>
      <c r="D2367" s="10">
        <v>1000</v>
      </c>
      <c r="E2367" s="12">
        <v>0</v>
      </c>
      <c r="F2367" s="14">
        <f>Table1[[#This Row],[pledged]]/Table1[[#This Row],[goal]]*100</f>
        <v>0</v>
      </c>
      <c r="G2367" t="s">
        <v>8219</v>
      </c>
      <c r="H2367" t="s">
        <v>8236</v>
      </c>
      <c r="I2367" t="s">
        <v>8248</v>
      </c>
      <c r="J2367">
        <v>1453071600</v>
      </c>
      <c r="K2367">
        <v>1449596425</v>
      </c>
      <c r="L2367">
        <f>Table1[[#This Row],[launched_at]]/86400</f>
        <v>16777.736400462964</v>
      </c>
      <c r="M2367" s="5" t="str">
        <f>TEXT(Table1[[#This Row],[div/86400]],"yyyy/mm/dd")</f>
        <v>1945/12/06</v>
      </c>
      <c r="N2367" s="5">
        <f>Table1[[#This Row],[change to date]]+DATE(1970,1,1)</f>
        <v>42346</v>
      </c>
      <c r="O2367" t="b">
        <v>0</v>
      </c>
      <c r="P2367">
        <v>0</v>
      </c>
      <c r="Q2367" t="b">
        <v>0</v>
      </c>
      <c r="R2367" t="s">
        <v>8270</v>
      </c>
    </row>
    <row r="2368" spans="1:18" ht="43.2" x14ac:dyDescent="0.55000000000000004">
      <c r="A2368">
        <v>2366</v>
      </c>
      <c r="B2368" s="3" t="s">
        <v>2367</v>
      </c>
      <c r="C2368" s="3" t="s">
        <v>6476</v>
      </c>
      <c r="D2368" s="10">
        <v>25000</v>
      </c>
      <c r="E2368" s="12">
        <v>2630</v>
      </c>
      <c r="F2368" s="14">
        <f>Table1[[#This Row],[pledged]]/Table1[[#This Row],[goal]]*100</f>
        <v>10.52</v>
      </c>
      <c r="G2368" t="s">
        <v>8219</v>
      </c>
      <c r="H2368" t="s">
        <v>8224</v>
      </c>
      <c r="I2368" t="s">
        <v>8246</v>
      </c>
      <c r="J2368">
        <v>1445431533</v>
      </c>
      <c r="K2368">
        <v>1442839533</v>
      </c>
      <c r="L2368">
        <f>Table1[[#This Row],[launched_at]]/86400</f>
        <v>16699.531631944443</v>
      </c>
      <c r="M2368" s="5" t="str">
        <f>TEXT(Table1[[#This Row],[div/86400]],"yyyy/mm/dd")</f>
        <v>1945/09/19</v>
      </c>
      <c r="N2368" s="5">
        <f>Table1[[#This Row],[change to date]]+DATE(1970,1,1)</f>
        <v>42268</v>
      </c>
      <c r="O2368" t="b">
        <v>0</v>
      </c>
      <c r="P2368">
        <v>27</v>
      </c>
      <c r="Q2368" t="b">
        <v>0</v>
      </c>
      <c r="R2368" t="s">
        <v>8270</v>
      </c>
    </row>
    <row r="2369" spans="1:18" ht="43.2" x14ac:dyDescent="0.55000000000000004">
      <c r="A2369">
        <v>2367</v>
      </c>
      <c r="B2369" s="3" t="s">
        <v>2368</v>
      </c>
      <c r="C2369" s="3" t="s">
        <v>6477</v>
      </c>
      <c r="D2369" s="10">
        <v>50000</v>
      </c>
      <c r="E2369" s="12">
        <v>670</v>
      </c>
      <c r="F2369" s="14">
        <f>Table1[[#This Row],[pledged]]/Table1[[#This Row],[goal]]*100</f>
        <v>1.34</v>
      </c>
      <c r="G2369" t="s">
        <v>8219</v>
      </c>
      <c r="H2369" t="s">
        <v>8223</v>
      </c>
      <c r="I2369" t="s">
        <v>8245</v>
      </c>
      <c r="J2369">
        <v>1461622616</v>
      </c>
      <c r="K2369">
        <v>1456442216</v>
      </c>
      <c r="L2369">
        <f>Table1[[#This Row],[launched_at]]/86400</f>
        <v>16856.970092592594</v>
      </c>
      <c r="M2369" s="5" t="str">
        <f>TEXT(Table1[[#This Row],[div/86400]],"yyyy/mm/dd")</f>
        <v>1946/02/23</v>
      </c>
      <c r="N2369" s="5">
        <f>Table1[[#This Row],[change to date]]+DATE(1970,1,1)</f>
        <v>42425</v>
      </c>
      <c r="O2369" t="b">
        <v>0</v>
      </c>
      <c r="P2369">
        <v>14</v>
      </c>
      <c r="Q2369" t="b">
        <v>0</v>
      </c>
      <c r="R2369" t="s">
        <v>8270</v>
      </c>
    </row>
    <row r="2370" spans="1:18" ht="43.2" x14ac:dyDescent="0.55000000000000004">
      <c r="A2370">
        <v>2368</v>
      </c>
      <c r="B2370" s="3" t="s">
        <v>2369</v>
      </c>
      <c r="C2370" s="3" t="s">
        <v>6478</v>
      </c>
      <c r="D2370" s="10">
        <v>40000</v>
      </c>
      <c r="E2370" s="12">
        <v>100</v>
      </c>
      <c r="F2370" s="14">
        <f>Table1[[#This Row],[pledged]]/Table1[[#This Row],[goal]]*100</f>
        <v>0.25</v>
      </c>
      <c r="G2370" t="s">
        <v>8219</v>
      </c>
      <c r="H2370" t="s">
        <v>8223</v>
      </c>
      <c r="I2370" t="s">
        <v>8245</v>
      </c>
      <c r="J2370">
        <v>1429028365</v>
      </c>
      <c r="K2370">
        <v>1425143965</v>
      </c>
      <c r="L2370">
        <f>Table1[[#This Row],[launched_at]]/86400</f>
        <v>16494.72181712963</v>
      </c>
      <c r="M2370" s="5" t="str">
        <f>TEXT(Table1[[#This Row],[div/86400]],"yyyy/mm/dd")</f>
        <v>1945/02/26</v>
      </c>
      <c r="N2370" s="5">
        <f>Table1[[#This Row],[change to date]]+DATE(1970,1,1)</f>
        <v>42063</v>
      </c>
      <c r="O2370" t="b">
        <v>0</v>
      </c>
      <c r="P2370">
        <v>2</v>
      </c>
      <c r="Q2370" t="b">
        <v>0</v>
      </c>
      <c r="R2370" t="s">
        <v>8270</v>
      </c>
    </row>
    <row r="2371" spans="1:18" ht="43.2" x14ac:dyDescent="0.55000000000000004">
      <c r="A2371">
        <v>2369</v>
      </c>
      <c r="B2371" s="3" t="s">
        <v>2370</v>
      </c>
      <c r="C2371" s="3" t="s">
        <v>6479</v>
      </c>
      <c r="D2371" s="10">
        <v>25000</v>
      </c>
      <c r="E2371" s="12">
        <v>0</v>
      </c>
      <c r="F2371" s="14">
        <f>Table1[[#This Row],[pledged]]/Table1[[#This Row],[goal]]*100</f>
        <v>0</v>
      </c>
      <c r="G2371" t="s">
        <v>8219</v>
      </c>
      <c r="H2371" t="s">
        <v>8223</v>
      </c>
      <c r="I2371" t="s">
        <v>8245</v>
      </c>
      <c r="J2371">
        <v>1455132611</v>
      </c>
      <c r="K2371">
        <v>1452540611</v>
      </c>
      <c r="L2371">
        <f>Table1[[#This Row],[launched_at]]/86400</f>
        <v>16811.812627314815</v>
      </c>
      <c r="M2371" s="5" t="str">
        <f>TEXT(Table1[[#This Row],[div/86400]],"yyyy/mm/dd")</f>
        <v>1946/01/09</v>
      </c>
      <c r="N2371" s="5">
        <f>Table1[[#This Row],[change to date]]+DATE(1970,1,1)</f>
        <v>42380</v>
      </c>
      <c r="O2371" t="b">
        <v>0</v>
      </c>
      <c r="P2371">
        <v>0</v>
      </c>
      <c r="Q2371" t="b">
        <v>0</v>
      </c>
      <c r="R2371" t="s">
        <v>8270</v>
      </c>
    </row>
    <row r="2372" spans="1:18" ht="43.2" x14ac:dyDescent="0.55000000000000004">
      <c r="A2372">
        <v>2370</v>
      </c>
      <c r="B2372" s="3" t="s">
        <v>2371</v>
      </c>
      <c r="C2372" s="3" t="s">
        <v>6480</v>
      </c>
      <c r="D2372" s="10">
        <v>25000</v>
      </c>
      <c r="E2372" s="12">
        <v>82</v>
      </c>
      <c r="F2372" s="14">
        <f>Table1[[#This Row],[pledged]]/Table1[[#This Row],[goal]]*100</f>
        <v>0.32800000000000001</v>
      </c>
      <c r="G2372" t="s">
        <v>8219</v>
      </c>
      <c r="H2372" t="s">
        <v>8223</v>
      </c>
      <c r="I2372" t="s">
        <v>8245</v>
      </c>
      <c r="J2372">
        <v>1418877141</v>
      </c>
      <c r="K2372">
        <v>1416285141</v>
      </c>
      <c r="L2372">
        <f>Table1[[#This Row],[launched_at]]/86400</f>
        <v>16392.189131944444</v>
      </c>
      <c r="M2372" s="5" t="str">
        <f>TEXT(Table1[[#This Row],[div/86400]],"yyyy/mm/dd")</f>
        <v>1944/11/16</v>
      </c>
      <c r="N2372" s="5">
        <f>Table1[[#This Row],[change to date]]+DATE(1970,1,1)</f>
        <v>41961</v>
      </c>
      <c r="O2372" t="b">
        <v>0</v>
      </c>
      <c r="P2372">
        <v>4</v>
      </c>
      <c r="Q2372" t="b">
        <v>0</v>
      </c>
      <c r="R2372" t="s">
        <v>8270</v>
      </c>
    </row>
    <row r="2373" spans="1:18" ht="43.2" x14ac:dyDescent="0.55000000000000004">
      <c r="A2373">
        <v>2371</v>
      </c>
      <c r="B2373" s="3" t="s">
        <v>2372</v>
      </c>
      <c r="C2373" s="3" t="s">
        <v>6481</v>
      </c>
      <c r="D2373" s="10">
        <v>2000</v>
      </c>
      <c r="E2373" s="12">
        <v>0</v>
      </c>
      <c r="F2373" s="14">
        <f>Table1[[#This Row],[pledged]]/Table1[[#This Row],[goal]]*100</f>
        <v>0</v>
      </c>
      <c r="G2373" t="s">
        <v>8219</v>
      </c>
      <c r="H2373" t="s">
        <v>8223</v>
      </c>
      <c r="I2373" t="s">
        <v>8245</v>
      </c>
      <c r="J2373">
        <v>1435257596</v>
      </c>
      <c r="K2373">
        <v>1432665596</v>
      </c>
      <c r="L2373">
        <f>Table1[[#This Row],[launched_at]]/86400</f>
        <v>16581.777731481481</v>
      </c>
      <c r="M2373" s="5" t="str">
        <f>TEXT(Table1[[#This Row],[div/86400]],"yyyy/mm/dd")</f>
        <v>1945/05/24</v>
      </c>
      <c r="N2373" s="5">
        <f>Table1[[#This Row],[change to date]]+DATE(1970,1,1)</f>
        <v>42150</v>
      </c>
      <c r="O2373" t="b">
        <v>0</v>
      </c>
      <c r="P2373">
        <v>0</v>
      </c>
      <c r="Q2373" t="b">
        <v>0</v>
      </c>
      <c r="R2373" t="s">
        <v>8270</v>
      </c>
    </row>
    <row r="2374" spans="1:18" ht="43.2" x14ac:dyDescent="0.55000000000000004">
      <c r="A2374">
        <v>2372</v>
      </c>
      <c r="B2374" s="3" t="s">
        <v>2373</v>
      </c>
      <c r="C2374" s="3" t="s">
        <v>6482</v>
      </c>
      <c r="D2374" s="10">
        <v>5500</v>
      </c>
      <c r="E2374" s="12">
        <v>180</v>
      </c>
      <c r="F2374" s="14">
        <f>Table1[[#This Row],[pledged]]/Table1[[#This Row],[goal]]*100</f>
        <v>3.2727272727272729</v>
      </c>
      <c r="G2374" t="s">
        <v>8219</v>
      </c>
      <c r="H2374" t="s">
        <v>8225</v>
      </c>
      <c r="I2374" t="s">
        <v>8247</v>
      </c>
      <c r="J2374">
        <v>1429839571</v>
      </c>
      <c r="K2374">
        <v>1427247571</v>
      </c>
      <c r="L2374">
        <f>Table1[[#This Row],[launched_at]]/86400</f>
        <v>16519.069108796295</v>
      </c>
      <c r="M2374" s="5" t="str">
        <f>TEXT(Table1[[#This Row],[div/86400]],"yyyy/mm/dd")</f>
        <v>1945/03/23</v>
      </c>
      <c r="N2374" s="5">
        <f>Table1[[#This Row],[change to date]]+DATE(1970,1,1)</f>
        <v>42088</v>
      </c>
      <c r="O2374" t="b">
        <v>0</v>
      </c>
      <c r="P2374">
        <v>6</v>
      </c>
      <c r="Q2374" t="b">
        <v>0</v>
      </c>
      <c r="R2374" t="s">
        <v>8270</v>
      </c>
    </row>
    <row r="2375" spans="1:18" ht="28.8" x14ac:dyDescent="0.55000000000000004">
      <c r="A2375">
        <v>2373</v>
      </c>
      <c r="B2375" s="3" t="s">
        <v>2374</v>
      </c>
      <c r="C2375" s="3" t="s">
        <v>6483</v>
      </c>
      <c r="D2375" s="10">
        <v>850000</v>
      </c>
      <c r="E2375" s="12">
        <v>50</v>
      </c>
      <c r="F2375" s="14">
        <f>Table1[[#This Row],[pledged]]/Table1[[#This Row],[goal]]*100</f>
        <v>5.8823529411764705E-3</v>
      </c>
      <c r="G2375" t="s">
        <v>8219</v>
      </c>
      <c r="H2375" t="s">
        <v>8234</v>
      </c>
      <c r="I2375" t="s">
        <v>8254</v>
      </c>
      <c r="J2375">
        <v>1440863624</v>
      </c>
      <c r="K2375">
        <v>1438271624</v>
      </c>
      <c r="L2375">
        <f>Table1[[#This Row],[launched_at]]/86400</f>
        <v>16646.662314814814</v>
      </c>
      <c r="M2375" s="5" t="str">
        <f>TEXT(Table1[[#This Row],[div/86400]],"yyyy/mm/dd")</f>
        <v>1945/07/28</v>
      </c>
      <c r="N2375" s="5">
        <f>Table1[[#This Row],[change to date]]+DATE(1970,1,1)</f>
        <v>42215</v>
      </c>
      <c r="O2375" t="b">
        <v>0</v>
      </c>
      <c r="P2375">
        <v>1</v>
      </c>
      <c r="Q2375" t="b">
        <v>0</v>
      </c>
      <c r="R2375" t="s">
        <v>8270</v>
      </c>
    </row>
    <row r="2376" spans="1:18" ht="43.2" x14ac:dyDescent="0.55000000000000004">
      <c r="A2376">
        <v>2374</v>
      </c>
      <c r="B2376" s="3" t="s">
        <v>2375</v>
      </c>
      <c r="C2376" s="3" t="s">
        <v>6484</v>
      </c>
      <c r="D2376" s="10">
        <v>22000</v>
      </c>
      <c r="E2376" s="12">
        <v>10</v>
      </c>
      <c r="F2376" s="14">
        <f>Table1[[#This Row],[pledged]]/Table1[[#This Row],[goal]]*100</f>
        <v>4.5454545454545456E-2</v>
      </c>
      <c r="G2376" t="s">
        <v>8219</v>
      </c>
      <c r="H2376" t="s">
        <v>8223</v>
      </c>
      <c r="I2376" t="s">
        <v>8245</v>
      </c>
      <c r="J2376">
        <v>1423772060</v>
      </c>
      <c r="K2376">
        <v>1421180060</v>
      </c>
      <c r="L2376">
        <f>Table1[[#This Row],[launched_at]]/86400</f>
        <v>16448.843287037038</v>
      </c>
      <c r="M2376" s="5" t="str">
        <f>TEXT(Table1[[#This Row],[div/86400]],"yyyy/mm/dd")</f>
        <v>1945/01/11</v>
      </c>
      <c r="N2376" s="5">
        <f>Table1[[#This Row],[change to date]]+DATE(1970,1,1)</f>
        <v>42017</v>
      </c>
      <c r="O2376" t="b">
        <v>0</v>
      </c>
      <c r="P2376">
        <v>1</v>
      </c>
      <c r="Q2376" t="b">
        <v>0</v>
      </c>
      <c r="R2376" t="s">
        <v>8270</v>
      </c>
    </row>
    <row r="2377" spans="1:18" ht="43.2" x14ac:dyDescent="0.55000000000000004">
      <c r="A2377">
        <v>2375</v>
      </c>
      <c r="B2377" s="3" t="s">
        <v>2376</v>
      </c>
      <c r="C2377" s="3" t="s">
        <v>6485</v>
      </c>
      <c r="D2377" s="10">
        <v>10000</v>
      </c>
      <c r="E2377" s="12">
        <v>0</v>
      </c>
      <c r="F2377" s="14">
        <f>Table1[[#This Row],[pledged]]/Table1[[#This Row],[goal]]*100</f>
        <v>0</v>
      </c>
      <c r="G2377" t="s">
        <v>8219</v>
      </c>
      <c r="H2377" t="s">
        <v>8223</v>
      </c>
      <c r="I2377" t="s">
        <v>8245</v>
      </c>
      <c r="J2377">
        <v>1473451437</v>
      </c>
      <c r="K2377">
        <v>1470859437</v>
      </c>
      <c r="L2377">
        <f>Table1[[#This Row],[launched_at]]/86400</f>
        <v>17023.836076388889</v>
      </c>
      <c r="M2377" s="5" t="str">
        <f>TEXT(Table1[[#This Row],[div/86400]],"yyyy/mm/dd")</f>
        <v>1946/08/09</v>
      </c>
      <c r="N2377" s="5">
        <f>Table1[[#This Row],[change to date]]+DATE(1970,1,1)</f>
        <v>42592</v>
      </c>
      <c r="O2377" t="b">
        <v>0</v>
      </c>
      <c r="P2377">
        <v>0</v>
      </c>
      <c r="Q2377" t="b">
        <v>0</v>
      </c>
      <c r="R2377" t="s">
        <v>8270</v>
      </c>
    </row>
    <row r="2378" spans="1:18" ht="28.8" x14ac:dyDescent="0.55000000000000004">
      <c r="A2378">
        <v>2376</v>
      </c>
      <c r="B2378" s="3" t="s">
        <v>2377</v>
      </c>
      <c r="C2378" s="3" t="s">
        <v>6486</v>
      </c>
      <c r="D2378" s="10">
        <v>3000</v>
      </c>
      <c r="E2378" s="12">
        <v>326.33</v>
      </c>
      <c r="F2378" s="14">
        <f>Table1[[#This Row],[pledged]]/Table1[[#This Row],[goal]]*100</f>
        <v>10.877666666666666</v>
      </c>
      <c r="G2378" t="s">
        <v>8219</v>
      </c>
      <c r="H2378" t="s">
        <v>8223</v>
      </c>
      <c r="I2378" t="s">
        <v>8245</v>
      </c>
      <c r="J2378">
        <v>1449785566</v>
      </c>
      <c r="K2378">
        <v>1447193566</v>
      </c>
      <c r="L2378">
        <f>Table1[[#This Row],[launched_at]]/86400</f>
        <v>16749.925532407407</v>
      </c>
      <c r="M2378" s="5" t="str">
        <f>TEXT(Table1[[#This Row],[div/86400]],"yyyy/mm/dd")</f>
        <v>1945/11/08</v>
      </c>
      <c r="N2378" s="5">
        <f>Table1[[#This Row],[change to date]]+DATE(1970,1,1)</f>
        <v>42318</v>
      </c>
      <c r="O2378" t="b">
        <v>0</v>
      </c>
      <c r="P2378">
        <v>4</v>
      </c>
      <c r="Q2378" t="b">
        <v>0</v>
      </c>
      <c r="R2378" t="s">
        <v>8270</v>
      </c>
    </row>
    <row r="2379" spans="1:18" ht="43.2" x14ac:dyDescent="0.55000000000000004">
      <c r="A2379">
        <v>2377</v>
      </c>
      <c r="B2379" s="3" t="s">
        <v>2378</v>
      </c>
      <c r="C2379" s="3" t="s">
        <v>6487</v>
      </c>
      <c r="D2379" s="10">
        <v>2500</v>
      </c>
      <c r="E2379" s="12">
        <v>0</v>
      </c>
      <c r="F2379" s="14">
        <f>Table1[[#This Row],[pledged]]/Table1[[#This Row],[goal]]*100</f>
        <v>0</v>
      </c>
      <c r="G2379" t="s">
        <v>8219</v>
      </c>
      <c r="H2379" t="s">
        <v>8228</v>
      </c>
      <c r="I2379" t="s">
        <v>8250</v>
      </c>
      <c r="J2379">
        <v>1480110783</v>
      </c>
      <c r="K2379">
        <v>1477515183</v>
      </c>
      <c r="L2379">
        <f>Table1[[#This Row],[launched_at]]/86400</f>
        <v>17100.870173611111</v>
      </c>
      <c r="M2379" s="5" t="str">
        <f>TEXT(Table1[[#This Row],[div/86400]],"yyyy/mm/dd")</f>
        <v>1946/10/25</v>
      </c>
      <c r="N2379" s="5">
        <f>Table1[[#This Row],[change to date]]+DATE(1970,1,1)</f>
        <v>42669</v>
      </c>
      <c r="O2379" t="b">
        <v>0</v>
      </c>
      <c r="P2379">
        <v>0</v>
      </c>
      <c r="Q2379" t="b">
        <v>0</v>
      </c>
      <c r="R2379" t="s">
        <v>8270</v>
      </c>
    </row>
    <row r="2380" spans="1:18" ht="28.8" x14ac:dyDescent="0.55000000000000004">
      <c r="A2380">
        <v>2378</v>
      </c>
      <c r="B2380" s="3" t="s">
        <v>2379</v>
      </c>
      <c r="C2380" s="3" t="s">
        <v>6488</v>
      </c>
      <c r="D2380" s="10">
        <v>110000</v>
      </c>
      <c r="E2380" s="12">
        <v>0</v>
      </c>
      <c r="F2380" s="14">
        <f>Table1[[#This Row],[pledged]]/Table1[[#This Row],[goal]]*100</f>
        <v>0</v>
      </c>
      <c r="G2380" t="s">
        <v>8219</v>
      </c>
      <c r="H2380" t="s">
        <v>8223</v>
      </c>
      <c r="I2380" t="s">
        <v>8245</v>
      </c>
      <c r="J2380">
        <v>1440548330</v>
      </c>
      <c r="K2380">
        <v>1438042730</v>
      </c>
      <c r="L2380">
        <f>Table1[[#This Row],[launched_at]]/86400</f>
        <v>16644.013078703705</v>
      </c>
      <c r="M2380" s="5" t="str">
        <f>TEXT(Table1[[#This Row],[div/86400]],"yyyy/mm/dd")</f>
        <v>1945/07/26</v>
      </c>
      <c r="N2380" s="5">
        <f>Table1[[#This Row],[change to date]]+DATE(1970,1,1)</f>
        <v>42213</v>
      </c>
      <c r="O2380" t="b">
        <v>0</v>
      </c>
      <c r="P2380">
        <v>0</v>
      </c>
      <c r="Q2380" t="b">
        <v>0</v>
      </c>
      <c r="R2380" t="s">
        <v>8270</v>
      </c>
    </row>
    <row r="2381" spans="1:18" ht="28.8" x14ac:dyDescent="0.55000000000000004">
      <c r="A2381">
        <v>2379</v>
      </c>
      <c r="B2381" s="3" t="s">
        <v>2380</v>
      </c>
      <c r="C2381" s="3" t="s">
        <v>6489</v>
      </c>
      <c r="D2381" s="10">
        <v>30000</v>
      </c>
      <c r="E2381" s="12">
        <v>0</v>
      </c>
      <c r="F2381" s="14">
        <f>Table1[[#This Row],[pledged]]/Table1[[#This Row],[goal]]*100</f>
        <v>0</v>
      </c>
      <c r="G2381" t="s">
        <v>8219</v>
      </c>
      <c r="H2381" t="s">
        <v>8223</v>
      </c>
      <c r="I2381" t="s">
        <v>8245</v>
      </c>
      <c r="J2381">
        <v>1444004616</v>
      </c>
      <c r="K2381">
        <v>1440116616</v>
      </c>
      <c r="L2381">
        <f>Table1[[#This Row],[launched_at]]/86400</f>
        <v>16668.016388888889</v>
      </c>
      <c r="M2381" s="5" t="str">
        <f>TEXT(Table1[[#This Row],[div/86400]],"yyyy/mm/dd")</f>
        <v>1945/08/19</v>
      </c>
      <c r="N2381" s="5">
        <f>Table1[[#This Row],[change to date]]+DATE(1970,1,1)</f>
        <v>42237</v>
      </c>
      <c r="O2381" t="b">
        <v>0</v>
      </c>
      <c r="P2381">
        <v>0</v>
      </c>
      <c r="Q2381" t="b">
        <v>0</v>
      </c>
      <c r="R2381" t="s">
        <v>8270</v>
      </c>
    </row>
    <row r="2382" spans="1:18" ht="43.2" x14ac:dyDescent="0.55000000000000004">
      <c r="A2382">
        <v>2380</v>
      </c>
      <c r="B2382" s="3" t="s">
        <v>2381</v>
      </c>
      <c r="C2382" s="3" t="s">
        <v>6490</v>
      </c>
      <c r="D2382" s="10">
        <v>15000</v>
      </c>
      <c r="E2382" s="12">
        <v>55</v>
      </c>
      <c r="F2382" s="14">
        <f>Table1[[#This Row],[pledged]]/Table1[[#This Row],[goal]]*100</f>
        <v>0.36666666666666664</v>
      </c>
      <c r="G2382" t="s">
        <v>8219</v>
      </c>
      <c r="H2382" t="s">
        <v>8223</v>
      </c>
      <c r="I2382" t="s">
        <v>8245</v>
      </c>
      <c r="J2382">
        <v>1443726142</v>
      </c>
      <c r="K2382">
        <v>1441134142</v>
      </c>
      <c r="L2382">
        <f>Table1[[#This Row],[launched_at]]/86400</f>
        <v>16679.793310185185</v>
      </c>
      <c r="M2382" s="5" t="str">
        <f>TEXT(Table1[[#This Row],[div/86400]],"yyyy/mm/dd")</f>
        <v>1945/08/30</v>
      </c>
      <c r="N2382" s="5">
        <f>Table1[[#This Row],[change to date]]+DATE(1970,1,1)</f>
        <v>42248</v>
      </c>
      <c r="O2382" t="b">
        <v>0</v>
      </c>
      <c r="P2382">
        <v>3</v>
      </c>
      <c r="Q2382" t="b">
        <v>0</v>
      </c>
      <c r="R2382" t="s">
        <v>8270</v>
      </c>
    </row>
    <row r="2383" spans="1:18" ht="28.8" x14ac:dyDescent="0.55000000000000004">
      <c r="A2383">
        <v>2381</v>
      </c>
      <c r="B2383" s="3" t="s">
        <v>2382</v>
      </c>
      <c r="C2383" s="3" t="s">
        <v>6491</v>
      </c>
      <c r="D2383" s="10">
        <v>86350</v>
      </c>
      <c r="E2383" s="12">
        <v>1571</v>
      </c>
      <c r="F2383" s="14">
        <f>Table1[[#This Row],[pledged]]/Table1[[#This Row],[goal]]*100</f>
        <v>1.8193398957730169</v>
      </c>
      <c r="G2383" t="s">
        <v>8219</v>
      </c>
      <c r="H2383" t="s">
        <v>8223</v>
      </c>
      <c r="I2383" t="s">
        <v>8245</v>
      </c>
      <c r="J2383">
        <v>1428704848</v>
      </c>
      <c r="K2383">
        <v>1426112848</v>
      </c>
      <c r="L2383">
        <f>Table1[[#This Row],[launched_at]]/86400</f>
        <v>16505.935740740741</v>
      </c>
      <c r="M2383" s="5" t="str">
        <f>TEXT(Table1[[#This Row],[div/86400]],"yyyy/mm/dd")</f>
        <v>1945/03/09</v>
      </c>
      <c r="N2383" s="5">
        <f>Table1[[#This Row],[change to date]]+DATE(1970,1,1)</f>
        <v>42074</v>
      </c>
      <c r="O2383" t="b">
        <v>0</v>
      </c>
      <c r="P2383">
        <v>7</v>
      </c>
      <c r="Q2383" t="b">
        <v>0</v>
      </c>
      <c r="R2383" t="s">
        <v>8270</v>
      </c>
    </row>
    <row r="2384" spans="1:18" ht="43.2" x14ac:dyDescent="0.55000000000000004">
      <c r="A2384">
        <v>2382</v>
      </c>
      <c r="B2384" s="3" t="s">
        <v>2383</v>
      </c>
      <c r="C2384" s="3" t="s">
        <v>6492</v>
      </c>
      <c r="D2384" s="10">
        <v>3000</v>
      </c>
      <c r="E2384" s="12">
        <v>75</v>
      </c>
      <c r="F2384" s="14">
        <f>Table1[[#This Row],[pledged]]/Table1[[#This Row],[goal]]*100</f>
        <v>2.5</v>
      </c>
      <c r="G2384" t="s">
        <v>8219</v>
      </c>
      <c r="H2384" t="s">
        <v>8223</v>
      </c>
      <c r="I2384" t="s">
        <v>8245</v>
      </c>
      <c r="J2384">
        <v>1438662603</v>
      </c>
      <c r="K2384">
        <v>1436502603</v>
      </c>
      <c r="L2384">
        <f>Table1[[#This Row],[launched_at]]/86400</f>
        <v>16626.187534722223</v>
      </c>
      <c r="M2384" s="5" t="str">
        <f>TEXT(Table1[[#This Row],[div/86400]],"yyyy/mm/dd")</f>
        <v>1945/07/08</v>
      </c>
      <c r="N2384" s="5">
        <f>Table1[[#This Row],[change to date]]+DATE(1970,1,1)</f>
        <v>42195</v>
      </c>
      <c r="O2384" t="b">
        <v>0</v>
      </c>
      <c r="P2384">
        <v>2</v>
      </c>
      <c r="Q2384" t="b">
        <v>0</v>
      </c>
      <c r="R2384" t="s">
        <v>8270</v>
      </c>
    </row>
    <row r="2385" spans="1:18" ht="43.2" x14ac:dyDescent="0.55000000000000004">
      <c r="A2385">
        <v>2383</v>
      </c>
      <c r="B2385" s="3" t="s">
        <v>2384</v>
      </c>
      <c r="C2385" s="3" t="s">
        <v>6493</v>
      </c>
      <c r="D2385" s="10">
        <v>10000</v>
      </c>
      <c r="E2385" s="12">
        <v>435</v>
      </c>
      <c r="F2385" s="14">
        <f>Table1[[#This Row],[pledged]]/Table1[[#This Row],[goal]]*100</f>
        <v>4.3499999999999996</v>
      </c>
      <c r="G2385" t="s">
        <v>8219</v>
      </c>
      <c r="H2385" t="s">
        <v>8227</v>
      </c>
      <c r="I2385" t="s">
        <v>8249</v>
      </c>
      <c r="J2385">
        <v>1424568107</v>
      </c>
      <c r="K2385">
        <v>1421976107</v>
      </c>
      <c r="L2385">
        <f>Table1[[#This Row],[launched_at]]/86400</f>
        <v>16458.056793981483</v>
      </c>
      <c r="M2385" s="5" t="str">
        <f>TEXT(Table1[[#This Row],[div/86400]],"yyyy/mm/dd")</f>
        <v>1945/01/21</v>
      </c>
      <c r="N2385" s="5">
        <f>Table1[[#This Row],[change to date]]+DATE(1970,1,1)</f>
        <v>42027</v>
      </c>
      <c r="O2385" t="b">
        <v>0</v>
      </c>
      <c r="P2385">
        <v>3</v>
      </c>
      <c r="Q2385" t="b">
        <v>0</v>
      </c>
      <c r="R2385" t="s">
        <v>8270</v>
      </c>
    </row>
    <row r="2386" spans="1:18" ht="43.2" x14ac:dyDescent="0.55000000000000004">
      <c r="A2386">
        <v>2384</v>
      </c>
      <c r="B2386" s="3" t="s">
        <v>2385</v>
      </c>
      <c r="C2386" s="3" t="s">
        <v>6494</v>
      </c>
      <c r="D2386" s="10">
        <v>1000</v>
      </c>
      <c r="E2386" s="12">
        <v>8</v>
      </c>
      <c r="F2386" s="14">
        <f>Table1[[#This Row],[pledged]]/Table1[[#This Row],[goal]]*100</f>
        <v>0.8</v>
      </c>
      <c r="G2386" t="s">
        <v>8219</v>
      </c>
      <c r="H2386" t="s">
        <v>8223</v>
      </c>
      <c r="I2386" t="s">
        <v>8245</v>
      </c>
      <c r="J2386">
        <v>1415932643</v>
      </c>
      <c r="K2386">
        <v>1413337043</v>
      </c>
      <c r="L2386">
        <f>Table1[[#This Row],[launched_at]]/86400</f>
        <v>16358.067627314815</v>
      </c>
      <c r="M2386" s="5" t="str">
        <f>TEXT(Table1[[#This Row],[div/86400]],"yyyy/mm/dd")</f>
        <v>1944/10/13</v>
      </c>
      <c r="N2386" s="5">
        <f>Table1[[#This Row],[change to date]]+DATE(1970,1,1)</f>
        <v>41927</v>
      </c>
      <c r="O2386" t="b">
        <v>0</v>
      </c>
      <c r="P2386">
        <v>8</v>
      </c>
      <c r="Q2386" t="b">
        <v>0</v>
      </c>
      <c r="R2386" t="s">
        <v>8270</v>
      </c>
    </row>
    <row r="2387" spans="1:18" ht="43.2" x14ac:dyDescent="0.55000000000000004">
      <c r="A2387">
        <v>2385</v>
      </c>
      <c r="B2387" s="3" t="s">
        <v>2386</v>
      </c>
      <c r="C2387" s="3" t="s">
        <v>6495</v>
      </c>
      <c r="D2387" s="10">
        <v>65000</v>
      </c>
      <c r="E2387" s="12">
        <v>788</v>
      </c>
      <c r="F2387" s="14">
        <f>Table1[[#This Row],[pledged]]/Table1[[#This Row],[goal]]*100</f>
        <v>1.2123076923076923</v>
      </c>
      <c r="G2387" t="s">
        <v>8219</v>
      </c>
      <c r="H2387" t="s">
        <v>8223</v>
      </c>
      <c r="I2387" t="s">
        <v>8245</v>
      </c>
      <c r="J2387">
        <v>1438793432</v>
      </c>
      <c r="K2387">
        <v>1436201432</v>
      </c>
      <c r="L2387">
        <f>Table1[[#This Row],[launched_at]]/86400</f>
        <v>16622.70175925926</v>
      </c>
      <c r="M2387" s="5" t="str">
        <f>TEXT(Table1[[#This Row],[div/86400]],"yyyy/mm/dd")</f>
        <v>1945/07/04</v>
      </c>
      <c r="N2387" s="5">
        <f>Table1[[#This Row],[change to date]]+DATE(1970,1,1)</f>
        <v>42191</v>
      </c>
      <c r="O2387" t="b">
        <v>0</v>
      </c>
      <c r="P2387">
        <v>7</v>
      </c>
      <c r="Q2387" t="b">
        <v>0</v>
      </c>
      <c r="R2387" t="s">
        <v>8270</v>
      </c>
    </row>
    <row r="2388" spans="1:18" ht="43.2" x14ac:dyDescent="0.55000000000000004">
      <c r="A2388">
        <v>2386</v>
      </c>
      <c r="B2388" s="3" t="s">
        <v>2387</v>
      </c>
      <c r="C2388" s="3" t="s">
        <v>6496</v>
      </c>
      <c r="D2388" s="10">
        <v>30000</v>
      </c>
      <c r="E2388" s="12">
        <v>0</v>
      </c>
      <c r="F2388" s="14">
        <f>Table1[[#This Row],[pledged]]/Table1[[#This Row],[goal]]*100</f>
        <v>0</v>
      </c>
      <c r="G2388" t="s">
        <v>8219</v>
      </c>
      <c r="H2388" t="s">
        <v>8228</v>
      </c>
      <c r="I2388" t="s">
        <v>8250</v>
      </c>
      <c r="J2388">
        <v>1420920424</v>
      </c>
      <c r="K2388">
        <v>1415736424</v>
      </c>
      <c r="L2388">
        <f>Table1[[#This Row],[launched_at]]/86400</f>
        <v>16385.838240740741</v>
      </c>
      <c r="M2388" s="5" t="str">
        <f>TEXT(Table1[[#This Row],[div/86400]],"yyyy/mm/dd")</f>
        <v>1944/11/09</v>
      </c>
      <c r="N2388" s="5">
        <f>Table1[[#This Row],[change to date]]+DATE(1970,1,1)</f>
        <v>41954</v>
      </c>
      <c r="O2388" t="b">
        <v>0</v>
      </c>
      <c r="P2388">
        <v>0</v>
      </c>
      <c r="Q2388" t="b">
        <v>0</v>
      </c>
      <c r="R2388" t="s">
        <v>8270</v>
      </c>
    </row>
    <row r="2389" spans="1:18" ht="43.2" x14ac:dyDescent="0.55000000000000004">
      <c r="A2389">
        <v>2387</v>
      </c>
      <c r="B2389" s="3" t="s">
        <v>2388</v>
      </c>
      <c r="C2389" s="3" t="s">
        <v>6497</v>
      </c>
      <c r="D2389" s="10">
        <v>150000</v>
      </c>
      <c r="E2389" s="12">
        <v>1026</v>
      </c>
      <c r="F2389" s="14">
        <f>Table1[[#This Row],[pledged]]/Table1[[#This Row],[goal]]*100</f>
        <v>0.68399999999999994</v>
      </c>
      <c r="G2389" t="s">
        <v>8219</v>
      </c>
      <c r="H2389" t="s">
        <v>8223</v>
      </c>
      <c r="I2389" t="s">
        <v>8245</v>
      </c>
      <c r="J2389">
        <v>1469199740</v>
      </c>
      <c r="K2389">
        <v>1465311740</v>
      </c>
      <c r="L2389">
        <f>Table1[[#This Row],[launched_at]]/86400</f>
        <v>16959.626620370371</v>
      </c>
      <c r="M2389" s="5" t="str">
        <f>TEXT(Table1[[#This Row],[div/86400]],"yyyy/mm/dd")</f>
        <v>1946/06/06</v>
      </c>
      <c r="N2389" s="5">
        <f>Table1[[#This Row],[change to date]]+DATE(1970,1,1)</f>
        <v>42528</v>
      </c>
      <c r="O2389" t="b">
        <v>0</v>
      </c>
      <c r="P2389">
        <v>3</v>
      </c>
      <c r="Q2389" t="b">
        <v>0</v>
      </c>
      <c r="R2389" t="s">
        <v>8270</v>
      </c>
    </row>
    <row r="2390" spans="1:18" ht="43.2" x14ac:dyDescent="0.55000000000000004">
      <c r="A2390">
        <v>2388</v>
      </c>
      <c r="B2390" s="3" t="s">
        <v>2389</v>
      </c>
      <c r="C2390" s="3" t="s">
        <v>6498</v>
      </c>
      <c r="D2390" s="10">
        <v>37000</v>
      </c>
      <c r="E2390" s="12">
        <v>463</v>
      </c>
      <c r="F2390" s="14">
        <f>Table1[[#This Row],[pledged]]/Table1[[#This Row],[goal]]*100</f>
        <v>1.2513513513513512</v>
      </c>
      <c r="G2390" t="s">
        <v>8219</v>
      </c>
      <c r="H2390" t="s">
        <v>8223</v>
      </c>
      <c r="I2390" t="s">
        <v>8245</v>
      </c>
      <c r="J2390">
        <v>1421350140</v>
      </c>
      <c r="K2390">
        <v>1418761759</v>
      </c>
      <c r="L2390">
        <f>Table1[[#This Row],[launched_at]]/86400</f>
        <v>16420.853692129629</v>
      </c>
      <c r="M2390" s="5" t="str">
        <f>TEXT(Table1[[#This Row],[div/86400]],"yyyy/mm/dd")</f>
        <v>1944/12/14</v>
      </c>
      <c r="N2390" s="5">
        <f>Table1[[#This Row],[change to date]]+DATE(1970,1,1)</f>
        <v>41989</v>
      </c>
      <c r="O2390" t="b">
        <v>0</v>
      </c>
      <c r="P2390">
        <v>8</v>
      </c>
      <c r="Q2390" t="b">
        <v>0</v>
      </c>
      <c r="R2390" t="s">
        <v>8270</v>
      </c>
    </row>
    <row r="2391" spans="1:18" ht="43.2" x14ac:dyDescent="0.55000000000000004">
      <c r="A2391">
        <v>2389</v>
      </c>
      <c r="B2391" s="3" t="s">
        <v>2390</v>
      </c>
      <c r="C2391" s="3" t="s">
        <v>6499</v>
      </c>
      <c r="D2391" s="10">
        <v>16000</v>
      </c>
      <c r="E2391" s="12">
        <v>30</v>
      </c>
      <c r="F2391" s="14">
        <f>Table1[[#This Row],[pledged]]/Table1[[#This Row],[goal]]*100</f>
        <v>0.1875</v>
      </c>
      <c r="G2391" t="s">
        <v>8219</v>
      </c>
      <c r="H2391" t="s">
        <v>8229</v>
      </c>
      <c r="I2391" t="s">
        <v>8248</v>
      </c>
      <c r="J2391">
        <v>1437861540</v>
      </c>
      <c r="K2391">
        <v>1435160452</v>
      </c>
      <c r="L2391">
        <f>Table1[[#This Row],[launched_at]]/86400</f>
        <v>16610.653379629628</v>
      </c>
      <c r="M2391" s="5" t="str">
        <f>TEXT(Table1[[#This Row],[div/86400]],"yyyy/mm/dd")</f>
        <v>1945/06/22</v>
      </c>
      <c r="N2391" s="5">
        <f>Table1[[#This Row],[change to date]]+DATE(1970,1,1)</f>
        <v>42179</v>
      </c>
      <c r="O2391" t="b">
        <v>0</v>
      </c>
      <c r="P2391">
        <v>1</v>
      </c>
      <c r="Q2391" t="b">
        <v>0</v>
      </c>
      <c r="R2391" t="s">
        <v>8270</v>
      </c>
    </row>
    <row r="2392" spans="1:18" ht="43.2" x14ac:dyDescent="0.55000000000000004">
      <c r="A2392">
        <v>2390</v>
      </c>
      <c r="B2392" s="3" t="s">
        <v>2391</v>
      </c>
      <c r="C2392" s="3" t="s">
        <v>6500</v>
      </c>
      <c r="D2392" s="10">
        <v>510000</v>
      </c>
      <c r="E2392" s="12">
        <v>0</v>
      </c>
      <c r="F2392" s="14">
        <f>Table1[[#This Row],[pledged]]/Table1[[#This Row],[goal]]*100</f>
        <v>0</v>
      </c>
      <c r="G2392" t="s">
        <v>8219</v>
      </c>
      <c r="H2392" t="s">
        <v>8225</v>
      </c>
      <c r="I2392" t="s">
        <v>8247</v>
      </c>
      <c r="J2392">
        <v>1420352264</v>
      </c>
      <c r="K2392">
        <v>1416896264</v>
      </c>
      <c r="L2392">
        <f>Table1[[#This Row],[launched_at]]/86400</f>
        <v>16399.262314814816</v>
      </c>
      <c r="M2392" s="5" t="str">
        <f>TEXT(Table1[[#This Row],[div/86400]],"yyyy/mm/dd")</f>
        <v>1944/11/23</v>
      </c>
      <c r="N2392" s="5">
        <f>Table1[[#This Row],[change to date]]+DATE(1970,1,1)</f>
        <v>41968</v>
      </c>
      <c r="O2392" t="b">
        <v>0</v>
      </c>
      <c r="P2392">
        <v>0</v>
      </c>
      <c r="Q2392" t="b">
        <v>0</v>
      </c>
      <c r="R2392" t="s">
        <v>8270</v>
      </c>
    </row>
    <row r="2393" spans="1:18" ht="28.8" x14ac:dyDescent="0.55000000000000004">
      <c r="A2393">
        <v>2391</v>
      </c>
      <c r="B2393" s="3" t="s">
        <v>2392</v>
      </c>
      <c r="C2393" s="3" t="s">
        <v>6501</v>
      </c>
      <c r="D2393" s="10">
        <v>20000</v>
      </c>
      <c r="E2393" s="12">
        <v>25</v>
      </c>
      <c r="F2393" s="14">
        <f>Table1[[#This Row],[pledged]]/Table1[[#This Row],[goal]]*100</f>
        <v>0.125</v>
      </c>
      <c r="G2393" t="s">
        <v>8219</v>
      </c>
      <c r="H2393" t="s">
        <v>8223</v>
      </c>
      <c r="I2393" t="s">
        <v>8245</v>
      </c>
      <c r="J2393">
        <v>1427825044</v>
      </c>
      <c r="K2393">
        <v>1425236644</v>
      </c>
      <c r="L2393">
        <f>Table1[[#This Row],[launched_at]]/86400</f>
        <v>16495.79449074074</v>
      </c>
      <c r="M2393" s="5" t="str">
        <f>TEXT(Table1[[#This Row],[div/86400]],"yyyy/mm/dd")</f>
        <v>1945/02/27</v>
      </c>
      <c r="N2393" s="5">
        <f>Table1[[#This Row],[change to date]]+DATE(1970,1,1)</f>
        <v>42064</v>
      </c>
      <c r="O2393" t="b">
        <v>0</v>
      </c>
      <c r="P2393">
        <v>1</v>
      </c>
      <c r="Q2393" t="b">
        <v>0</v>
      </c>
      <c r="R2393" t="s">
        <v>8270</v>
      </c>
    </row>
    <row r="2394" spans="1:18" ht="43.2" x14ac:dyDescent="0.55000000000000004">
      <c r="A2394">
        <v>2392</v>
      </c>
      <c r="B2394" s="3" t="s">
        <v>2393</v>
      </c>
      <c r="C2394" s="3" t="s">
        <v>6502</v>
      </c>
      <c r="D2394" s="10">
        <v>4200</v>
      </c>
      <c r="E2394" s="12">
        <v>0</v>
      </c>
      <c r="F2394" s="14">
        <f>Table1[[#This Row],[pledged]]/Table1[[#This Row],[goal]]*100</f>
        <v>0</v>
      </c>
      <c r="G2394" t="s">
        <v>8219</v>
      </c>
      <c r="H2394" t="s">
        <v>8223</v>
      </c>
      <c r="I2394" t="s">
        <v>8245</v>
      </c>
      <c r="J2394">
        <v>1446087223</v>
      </c>
      <c r="K2394">
        <v>1443495223</v>
      </c>
      <c r="L2394">
        <f>Table1[[#This Row],[launched_at]]/86400</f>
        <v>16707.120636574073</v>
      </c>
      <c r="M2394" s="5" t="str">
        <f>TEXT(Table1[[#This Row],[div/86400]],"yyyy/mm/dd")</f>
        <v>1945/09/27</v>
      </c>
      <c r="N2394" s="5">
        <f>Table1[[#This Row],[change to date]]+DATE(1970,1,1)</f>
        <v>42276</v>
      </c>
      <c r="O2394" t="b">
        <v>0</v>
      </c>
      <c r="P2394">
        <v>0</v>
      </c>
      <c r="Q2394" t="b">
        <v>0</v>
      </c>
      <c r="R2394" t="s">
        <v>8270</v>
      </c>
    </row>
    <row r="2395" spans="1:18" ht="43.2" x14ac:dyDescent="0.55000000000000004">
      <c r="A2395">
        <v>2393</v>
      </c>
      <c r="B2395" s="3" t="s">
        <v>2394</v>
      </c>
      <c r="C2395" s="3" t="s">
        <v>6503</v>
      </c>
      <c r="D2395" s="10">
        <v>100000</v>
      </c>
      <c r="E2395" s="12">
        <v>50</v>
      </c>
      <c r="F2395" s="14">
        <f>Table1[[#This Row],[pledged]]/Table1[[#This Row],[goal]]*100</f>
        <v>0.05</v>
      </c>
      <c r="G2395" t="s">
        <v>8219</v>
      </c>
      <c r="H2395" t="s">
        <v>8223</v>
      </c>
      <c r="I2395" t="s">
        <v>8245</v>
      </c>
      <c r="J2395">
        <v>1439048017</v>
      </c>
      <c r="K2395">
        <v>1436456017</v>
      </c>
      <c r="L2395">
        <f>Table1[[#This Row],[launched_at]]/86400</f>
        <v>16625.648344907408</v>
      </c>
      <c r="M2395" s="5" t="str">
        <f>TEXT(Table1[[#This Row],[div/86400]],"yyyy/mm/dd")</f>
        <v>1945/07/07</v>
      </c>
      <c r="N2395" s="5">
        <f>Table1[[#This Row],[change to date]]+DATE(1970,1,1)</f>
        <v>42194</v>
      </c>
      <c r="O2395" t="b">
        <v>0</v>
      </c>
      <c r="P2395">
        <v>1</v>
      </c>
      <c r="Q2395" t="b">
        <v>0</v>
      </c>
      <c r="R2395" t="s">
        <v>8270</v>
      </c>
    </row>
    <row r="2396" spans="1:18" ht="43.2" x14ac:dyDescent="0.55000000000000004">
      <c r="A2396">
        <v>2394</v>
      </c>
      <c r="B2396" s="3" t="s">
        <v>2395</v>
      </c>
      <c r="C2396" s="3" t="s">
        <v>6504</v>
      </c>
      <c r="D2396" s="10">
        <v>5000</v>
      </c>
      <c r="E2396" s="12">
        <v>3</v>
      </c>
      <c r="F2396" s="14">
        <f>Table1[[#This Row],[pledged]]/Table1[[#This Row],[goal]]*100</f>
        <v>0.06</v>
      </c>
      <c r="G2396" t="s">
        <v>8219</v>
      </c>
      <c r="H2396" t="s">
        <v>8240</v>
      </c>
      <c r="I2396" t="s">
        <v>8248</v>
      </c>
      <c r="J2396">
        <v>1424940093</v>
      </c>
      <c r="K2396">
        <v>1422348093</v>
      </c>
      <c r="L2396">
        <f>Table1[[#This Row],[launched_at]]/86400</f>
        <v>16462.362187499999</v>
      </c>
      <c r="M2396" s="5" t="str">
        <f>TEXT(Table1[[#This Row],[div/86400]],"yyyy/mm/dd")</f>
        <v>1945/01/25</v>
      </c>
      <c r="N2396" s="5">
        <f>Table1[[#This Row],[change to date]]+DATE(1970,1,1)</f>
        <v>42031</v>
      </c>
      <c r="O2396" t="b">
        <v>0</v>
      </c>
      <c r="P2396">
        <v>2</v>
      </c>
      <c r="Q2396" t="b">
        <v>0</v>
      </c>
      <c r="R2396" t="s">
        <v>8270</v>
      </c>
    </row>
    <row r="2397" spans="1:18" ht="43.2" x14ac:dyDescent="0.55000000000000004">
      <c r="A2397">
        <v>2395</v>
      </c>
      <c r="B2397" s="3" t="s">
        <v>2396</v>
      </c>
      <c r="C2397" s="3" t="s">
        <v>6505</v>
      </c>
      <c r="D2397" s="10">
        <v>33000</v>
      </c>
      <c r="E2397" s="12">
        <v>0</v>
      </c>
      <c r="F2397" s="14">
        <f>Table1[[#This Row],[pledged]]/Table1[[#This Row],[goal]]*100</f>
        <v>0</v>
      </c>
      <c r="G2397" t="s">
        <v>8219</v>
      </c>
      <c r="H2397" t="s">
        <v>8223</v>
      </c>
      <c r="I2397" t="s">
        <v>8245</v>
      </c>
      <c r="J2397">
        <v>1484038620</v>
      </c>
      <c r="K2397">
        <v>1481597687</v>
      </c>
      <c r="L2397">
        <f>Table1[[#This Row],[launched_at]]/86400</f>
        <v>17148.121377314816</v>
      </c>
      <c r="M2397" s="5" t="str">
        <f>TEXT(Table1[[#This Row],[div/86400]],"yyyy/mm/dd")</f>
        <v>1946/12/12</v>
      </c>
      <c r="N2397" s="5">
        <f>Table1[[#This Row],[change to date]]+DATE(1970,1,1)</f>
        <v>42717</v>
      </c>
      <c r="O2397" t="b">
        <v>0</v>
      </c>
      <c r="P2397">
        <v>0</v>
      </c>
      <c r="Q2397" t="b">
        <v>0</v>
      </c>
      <c r="R2397" t="s">
        <v>8270</v>
      </c>
    </row>
    <row r="2398" spans="1:18" ht="43.2" x14ac:dyDescent="0.55000000000000004">
      <c r="A2398">
        <v>2396</v>
      </c>
      <c r="B2398" s="3" t="s">
        <v>2397</v>
      </c>
      <c r="C2398" s="3" t="s">
        <v>6506</v>
      </c>
      <c r="D2398" s="10">
        <v>5000</v>
      </c>
      <c r="E2398" s="12">
        <v>10</v>
      </c>
      <c r="F2398" s="14">
        <f>Table1[[#This Row],[pledged]]/Table1[[#This Row],[goal]]*100</f>
        <v>0.2</v>
      </c>
      <c r="G2398" t="s">
        <v>8219</v>
      </c>
      <c r="H2398" t="s">
        <v>8239</v>
      </c>
      <c r="I2398" t="s">
        <v>8256</v>
      </c>
      <c r="J2398">
        <v>1444940558</v>
      </c>
      <c r="K2398">
        <v>1442348558</v>
      </c>
      <c r="L2398">
        <f>Table1[[#This Row],[launched_at]]/86400</f>
        <v>16693.849050925925</v>
      </c>
      <c r="M2398" s="5" t="str">
        <f>TEXT(Table1[[#This Row],[div/86400]],"yyyy/mm/dd")</f>
        <v>1945/09/13</v>
      </c>
      <c r="N2398" s="5">
        <f>Table1[[#This Row],[change to date]]+DATE(1970,1,1)</f>
        <v>42262</v>
      </c>
      <c r="O2398" t="b">
        <v>0</v>
      </c>
      <c r="P2398">
        <v>1</v>
      </c>
      <c r="Q2398" t="b">
        <v>0</v>
      </c>
      <c r="R2398" t="s">
        <v>8270</v>
      </c>
    </row>
    <row r="2399" spans="1:18" ht="43.2" x14ac:dyDescent="0.55000000000000004">
      <c r="A2399">
        <v>2397</v>
      </c>
      <c r="B2399" s="3" t="s">
        <v>2398</v>
      </c>
      <c r="C2399" s="3" t="s">
        <v>6507</v>
      </c>
      <c r="D2399" s="10">
        <v>124000</v>
      </c>
      <c r="E2399" s="12">
        <v>0</v>
      </c>
      <c r="F2399" s="14">
        <f>Table1[[#This Row],[pledged]]/Table1[[#This Row],[goal]]*100</f>
        <v>0</v>
      </c>
      <c r="G2399" t="s">
        <v>8219</v>
      </c>
      <c r="H2399" t="s">
        <v>8223</v>
      </c>
      <c r="I2399" t="s">
        <v>8245</v>
      </c>
      <c r="J2399">
        <v>1420233256</v>
      </c>
      <c r="K2399">
        <v>1417641256</v>
      </c>
      <c r="L2399">
        <f>Table1[[#This Row],[launched_at]]/86400</f>
        <v>16407.884907407406</v>
      </c>
      <c r="M2399" s="5" t="str">
        <f>TEXT(Table1[[#This Row],[div/86400]],"yyyy/mm/dd")</f>
        <v>1944/12/01</v>
      </c>
      <c r="N2399" s="5">
        <f>Table1[[#This Row],[change to date]]+DATE(1970,1,1)</f>
        <v>41976</v>
      </c>
      <c r="O2399" t="b">
        <v>0</v>
      </c>
      <c r="P2399">
        <v>0</v>
      </c>
      <c r="Q2399" t="b">
        <v>0</v>
      </c>
      <c r="R2399" t="s">
        <v>8270</v>
      </c>
    </row>
    <row r="2400" spans="1:18" ht="43.2" x14ac:dyDescent="0.55000000000000004">
      <c r="A2400">
        <v>2398</v>
      </c>
      <c r="B2400" s="3" t="s">
        <v>2399</v>
      </c>
      <c r="C2400" s="3" t="s">
        <v>6508</v>
      </c>
      <c r="D2400" s="10">
        <v>4000</v>
      </c>
      <c r="E2400" s="12">
        <v>0</v>
      </c>
      <c r="F2400" s="14">
        <f>Table1[[#This Row],[pledged]]/Table1[[#This Row],[goal]]*100</f>
        <v>0</v>
      </c>
      <c r="G2400" t="s">
        <v>8219</v>
      </c>
      <c r="H2400" t="s">
        <v>8223</v>
      </c>
      <c r="I2400" t="s">
        <v>8245</v>
      </c>
      <c r="J2400">
        <v>1435874384</v>
      </c>
      <c r="K2400">
        <v>1433282384</v>
      </c>
      <c r="L2400">
        <f>Table1[[#This Row],[launched_at]]/86400</f>
        <v>16588.916481481483</v>
      </c>
      <c r="M2400" s="5" t="str">
        <f>TEXT(Table1[[#This Row],[div/86400]],"yyyy/mm/dd")</f>
        <v>1945/05/31</v>
      </c>
      <c r="N2400" s="5">
        <f>Table1[[#This Row],[change to date]]+DATE(1970,1,1)</f>
        <v>42157</v>
      </c>
      <c r="O2400" t="b">
        <v>0</v>
      </c>
      <c r="P2400">
        <v>0</v>
      </c>
      <c r="Q2400" t="b">
        <v>0</v>
      </c>
      <c r="R2400" t="s">
        <v>8270</v>
      </c>
    </row>
    <row r="2401" spans="1:18" ht="43.2" x14ac:dyDescent="0.55000000000000004">
      <c r="A2401">
        <v>2399</v>
      </c>
      <c r="B2401" s="3" t="s">
        <v>2400</v>
      </c>
      <c r="C2401" s="3" t="s">
        <v>6509</v>
      </c>
      <c r="D2401" s="10">
        <v>13000</v>
      </c>
      <c r="E2401" s="12">
        <v>0</v>
      </c>
      <c r="F2401" s="14">
        <f>Table1[[#This Row],[pledged]]/Table1[[#This Row],[goal]]*100</f>
        <v>0</v>
      </c>
      <c r="G2401" t="s">
        <v>8219</v>
      </c>
      <c r="H2401" t="s">
        <v>8234</v>
      </c>
      <c r="I2401" t="s">
        <v>8254</v>
      </c>
      <c r="J2401">
        <v>1418934506</v>
      </c>
      <c r="K2401">
        <v>1415910506</v>
      </c>
      <c r="L2401">
        <f>Table1[[#This Row],[launched_at]]/86400</f>
        <v>16387.853078703705</v>
      </c>
      <c r="M2401" s="5" t="str">
        <f>TEXT(Table1[[#This Row],[div/86400]],"yyyy/mm/dd")</f>
        <v>1944/11/11</v>
      </c>
      <c r="N2401" s="5">
        <f>Table1[[#This Row],[change to date]]+DATE(1970,1,1)</f>
        <v>41956</v>
      </c>
      <c r="O2401" t="b">
        <v>0</v>
      </c>
      <c r="P2401">
        <v>0</v>
      </c>
      <c r="Q2401" t="b">
        <v>0</v>
      </c>
      <c r="R2401" t="s">
        <v>8270</v>
      </c>
    </row>
    <row r="2402" spans="1:18" ht="43.2" x14ac:dyDescent="0.55000000000000004">
      <c r="A2402">
        <v>2400</v>
      </c>
      <c r="B2402" s="3" t="s">
        <v>2401</v>
      </c>
      <c r="C2402" s="3" t="s">
        <v>6510</v>
      </c>
      <c r="D2402" s="10">
        <v>50000</v>
      </c>
      <c r="E2402" s="12">
        <v>0</v>
      </c>
      <c r="F2402" s="14">
        <f>Table1[[#This Row],[pledged]]/Table1[[#This Row],[goal]]*100</f>
        <v>0</v>
      </c>
      <c r="G2402" t="s">
        <v>8219</v>
      </c>
      <c r="H2402" t="s">
        <v>8225</v>
      </c>
      <c r="I2402" t="s">
        <v>8247</v>
      </c>
      <c r="J2402">
        <v>1460615164</v>
      </c>
      <c r="K2402">
        <v>1458023164</v>
      </c>
      <c r="L2402">
        <f>Table1[[#This Row],[launched_at]]/86400</f>
        <v>16875.268101851852</v>
      </c>
      <c r="M2402" s="5" t="str">
        <f>TEXT(Table1[[#This Row],[div/86400]],"yyyy/mm/dd")</f>
        <v>1946/03/14</v>
      </c>
      <c r="N2402" s="5">
        <f>Table1[[#This Row],[change to date]]+DATE(1970,1,1)</f>
        <v>42444</v>
      </c>
      <c r="O2402" t="b">
        <v>0</v>
      </c>
      <c r="P2402">
        <v>0</v>
      </c>
      <c r="Q2402" t="b">
        <v>0</v>
      </c>
      <c r="R2402" t="s">
        <v>8270</v>
      </c>
    </row>
    <row r="2403" spans="1:18" ht="43.2" x14ac:dyDescent="0.55000000000000004">
      <c r="A2403">
        <v>2401</v>
      </c>
      <c r="B2403" s="3" t="s">
        <v>2402</v>
      </c>
      <c r="C2403" s="3" t="s">
        <v>6511</v>
      </c>
      <c r="D2403" s="10">
        <v>28000</v>
      </c>
      <c r="E2403" s="12">
        <v>201</v>
      </c>
      <c r="F2403" s="14">
        <f>Table1[[#This Row],[pledged]]/Table1[[#This Row],[goal]]*100</f>
        <v>0.71785714285714286</v>
      </c>
      <c r="G2403" t="s">
        <v>8220</v>
      </c>
      <c r="H2403" t="s">
        <v>8223</v>
      </c>
      <c r="I2403" t="s">
        <v>8245</v>
      </c>
      <c r="J2403">
        <v>1457207096</v>
      </c>
      <c r="K2403">
        <v>1452023096</v>
      </c>
      <c r="L2403">
        <f>Table1[[#This Row],[launched_at]]/86400</f>
        <v>16805.822870370372</v>
      </c>
      <c r="M2403" s="5" t="str">
        <f>TEXT(Table1[[#This Row],[div/86400]],"yyyy/mm/dd")</f>
        <v>1946/01/03</v>
      </c>
      <c r="N2403" s="5">
        <f>Table1[[#This Row],[change to date]]+DATE(1970,1,1)</f>
        <v>42374</v>
      </c>
      <c r="O2403" t="b">
        <v>0</v>
      </c>
      <c r="P2403">
        <v>9</v>
      </c>
      <c r="Q2403" t="b">
        <v>0</v>
      </c>
      <c r="R2403" t="s">
        <v>8282</v>
      </c>
    </row>
    <row r="2404" spans="1:18" x14ac:dyDescent="0.55000000000000004">
      <c r="A2404">
        <v>2402</v>
      </c>
      <c r="B2404" s="3" t="s">
        <v>2403</v>
      </c>
      <c r="C2404" s="3" t="s">
        <v>6512</v>
      </c>
      <c r="D2404" s="10">
        <v>12000</v>
      </c>
      <c r="E2404" s="12">
        <v>52</v>
      </c>
      <c r="F2404" s="14">
        <f>Table1[[#This Row],[pledged]]/Table1[[#This Row],[goal]]*100</f>
        <v>0.43333333333333329</v>
      </c>
      <c r="G2404" t="s">
        <v>8220</v>
      </c>
      <c r="H2404" t="s">
        <v>8223</v>
      </c>
      <c r="I2404" t="s">
        <v>8245</v>
      </c>
      <c r="J2404">
        <v>1431533931</v>
      </c>
      <c r="K2404">
        <v>1428941931</v>
      </c>
      <c r="L2404">
        <f>Table1[[#This Row],[launched_at]]/86400</f>
        <v>16538.679756944446</v>
      </c>
      <c r="M2404" s="5" t="str">
        <f>TEXT(Table1[[#This Row],[div/86400]],"yyyy/mm/dd")</f>
        <v>1945/04/11</v>
      </c>
      <c r="N2404" s="5">
        <f>Table1[[#This Row],[change to date]]+DATE(1970,1,1)</f>
        <v>42107</v>
      </c>
      <c r="O2404" t="b">
        <v>0</v>
      </c>
      <c r="P2404">
        <v>1</v>
      </c>
      <c r="Q2404" t="b">
        <v>0</v>
      </c>
      <c r="R2404" t="s">
        <v>8282</v>
      </c>
    </row>
    <row r="2405" spans="1:18" ht="43.2" x14ac:dyDescent="0.55000000000000004">
      <c r="A2405">
        <v>2403</v>
      </c>
      <c r="B2405" s="3" t="s">
        <v>2404</v>
      </c>
      <c r="C2405" s="3" t="s">
        <v>6513</v>
      </c>
      <c r="D2405" s="10">
        <v>1200</v>
      </c>
      <c r="E2405" s="12">
        <v>202</v>
      </c>
      <c r="F2405" s="14">
        <f>Table1[[#This Row],[pledged]]/Table1[[#This Row],[goal]]*100</f>
        <v>16.833333333333332</v>
      </c>
      <c r="G2405" t="s">
        <v>8220</v>
      </c>
      <c r="H2405" t="s">
        <v>8224</v>
      </c>
      <c r="I2405" t="s">
        <v>8246</v>
      </c>
      <c r="J2405">
        <v>1459368658</v>
      </c>
      <c r="K2405">
        <v>1454188258</v>
      </c>
      <c r="L2405">
        <f>Table1[[#This Row],[launched_at]]/86400</f>
        <v>16830.882615740742</v>
      </c>
      <c r="M2405" s="5" t="str">
        <f>TEXT(Table1[[#This Row],[div/86400]],"yyyy/mm/dd")</f>
        <v>1946/01/28</v>
      </c>
      <c r="N2405" s="5">
        <f>Table1[[#This Row],[change to date]]+DATE(1970,1,1)</f>
        <v>42399</v>
      </c>
      <c r="O2405" t="b">
        <v>0</v>
      </c>
      <c r="P2405">
        <v>12</v>
      </c>
      <c r="Q2405" t="b">
        <v>0</v>
      </c>
      <c r="R2405" t="s">
        <v>8282</v>
      </c>
    </row>
    <row r="2406" spans="1:18" ht="43.2" x14ac:dyDescent="0.55000000000000004">
      <c r="A2406">
        <v>2404</v>
      </c>
      <c r="B2406" s="3" t="s">
        <v>2405</v>
      </c>
      <c r="C2406" s="3" t="s">
        <v>6514</v>
      </c>
      <c r="D2406" s="10">
        <v>15000</v>
      </c>
      <c r="E2406" s="12">
        <v>0</v>
      </c>
      <c r="F2406" s="14">
        <f>Table1[[#This Row],[pledged]]/Table1[[#This Row],[goal]]*100</f>
        <v>0</v>
      </c>
      <c r="G2406" t="s">
        <v>8220</v>
      </c>
      <c r="H2406" t="s">
        <v>8223</v>
      </c>
      <c r="I2406" t="s">
        <v>8245</v>
      </c>
      <c r="J2406">
        <v>1451782607</v>
      </c>
      <c r="K2406">
        <v>1449190607</v>
      </c>
      <c r="L2406">
        <f>Table1[[#This Row],[launched_at]]/86400</f>
        <v>16773.03943287037</v>
      </c>
      <c r="M2406" s="5" t="str">
        <f>TEXT(Table1[[#This Row],[div/86400]],"yyyy/mm/dd")</f>
        <v>1945/12/02</v>
      </c>
      <c r="N2406" s="5">
        <f>Table1[[#This Row],[change to date]]+DATE(1970,1,1)</f>
        <v>42342</v>
      </c>
      <c r="O2406" t="b">
        <v>0</v>
      </c>
      <c r="P2406">
        <v>0</v>
      </c>
      <c r="Q2406" t="b">
        <v>0</v>
      </c>
      <c r="R2406" t="s">
        <v>8282</v>
      </c>
    </row>
    <row r="2407" spans="1:18" ht="28.8" x14ac:dyDescent="0.55000000000000004">
      <c r="A2407">
        <v>2405</v>
      </c>
      <c r="B2407" s="3" t="s">
        <v>2406</v>
      </c>
      <c r="C2407" s="3" t="s">
        <v>6515</v>
      </c>
      <c r="D2407" s="10">
        <v>5000</v>
      </c>
      <c r="E2407" s="12">
        <v>1126</v>
      </c>
      <c r="F2407" s="14">
        <f>Table1[[#This Row],[pledged]]/Table1[[#This Row],[goal]]*100</f>
        <v>22.52</v>
      </c>
      <c r="G2407" t="s">
        <v>8220</v>
      </c>
      <c r="H2407" t="s">
        <v>8223</v>
      </c>
      <c r="I2407" t="s">
        <v>8245</v>
      </c>
      <c r="J2407">
        <v>1472911375</v>
      </c>
      <c r="K2407">
        <v>1471096975</v>
      </c>
      <c r="L2407">
        <f>Table1[[#This Row],[launched_at]]/86400</f>
        <v>17026.585358796296</v>
      </c>
      <c r="M2407" s="5" t="str">
        <f>TEXT(Table1[[#This Row],[div/86400]],"yyyy/mm/dd")</f>
        <v>1946/08/12</v>
      </c>
      <c r="N2407" s="5">
        <f>Table1[[#This Row],[change to date]]+DATE(1970,1,1)</f>
        <v>42595</v>
      </c>
      <c r="O2407" t="b">
        <v>0</v>
      </c>
      <c r="P2407">
        <v>20</v>
      </c>
      <c r="Q2407" t="b">
        <v>0</v>
      </c>
      <c r="R2407" t="s">
        <v>8282</v>
      </c>
    </row>
    <row r="2408" spans="1:18" ht="43.2" x14ac:dyDescent="0.55000000000000004">
      <c r="A2408">
        <v>2406</v>
      </c>
      <c r="B2408" s="3" t="s">
        <v>2407</v>
      </c>
      <c r="C2408" s="3" t="s">
        <v>6516</v>
      </c>
      <c r="D2408" s="10">
        <v>3250</v>
      </c>
      <c r="E2408" s="12">
        <v>1345</v>
      </c>
      <c r="F2408" s="14">
        <f>Table1[[#This Row],[pledged]]/Table1[[#This Row],[goal]]*100</f>
        <v>41.384615384615387</v>
      </c>
      <c r="G2408" t="s">
        <v>8220</v>
      </c>
      <c r="H2408" t="s">
        <v>8223</v>
      </c>
      <c r="I2408" t="s">
        <v>8245</v>
      </c>
      <c r="J2408">
        <v>1421635190</v>
      </c>
      <c r="K2408">
        <v>1418179190</v>
      </c>
      <c r="L2408">
        <f>Table1[[#This Row],[launched_at]]/86400</f>
        <v>16414.110995370371</v>
      </c>
      <c r="M2408" s="5" t="str">
        <f>TEXT(Table1[[#This Row],[div/86400]],"yyyy/mm/dd")</f>
        <v>1944/12/08</v>
      </c>
      <c r="N2408" s="5">
        <f>Table1[[#This Row],[change to date]]+DATE(1970,1,1)</f>
        <v>41983</v>
      </c>
      <c r="O2408" t="b">
        <v>0</v>
      </c>
      <c r="P2408">
        <v>16</v>
      </c>
      <c r="Q2408" t="b">
        <v>0</v>
      </c>
      <c r="R2408" t="s">
        <v>8282</v>
      </c>
    </row>
    <row r="2409" spans="1:18" ht="57.6" x14ac:dyDescent="0.55000000000000004">
      <c r="A2409">
        <v>2407</v>
      </c>
      <c r="B2409" s="3" t="s">
        <v>2408</v>
      </c>
      <c r="C2409" s="3" t="s">
        <v>6517</v>
      </c>
      <c r="D2409" s="10">
        <v>22000</v>
      </c>
      <c r="E2409" s="12">
        <v>5557</v>
      </c>
      <c r="F2409" s="14">
        <f>Table1[[#This Row],[pledged]]/Table1[[#This Row],[goal]]*100</f>
        <v>25.259090909090908</v>
      </c>
      <c r="G2409" t="s">
        <v>8220</v>
      </c>
      <c r="H2409" t="s">
        <v>8223</v>
      </c>
      <c r="I2409" t="s">
        <v>8245</v>
      </c>
      <c r="J2409">
        <v>1428732000</v>
      </c>
      <c r="K2409">
        <v>1426772928</v>
      </c>
      <c r="L2409">
        <f>Table1[[#This Row],[launched_at]]/86400</f>
        <v>16513.575555555555</v>
      </c>
      <c r="M2409" s="5" t="str">
        <f>TEXT(Table1[[#This Row],[div/86400]],"yyyy/mm/dd")</f>
        <v>1945/03/17</v>
      </c>
      <c r="N2409" s="5">
        <f>Table1[[#This Row],[change to date]]+DATE(1970,1,1)</f>
        <v>42082</v>
      </c>
      <c r="O2409" t="b">
        <v>0</v>
      </c>
      <c r="P2409">
        <v>33</v>
      </c>
      <c r="Q2409" t="b">
        <v>0</v>
      </c>
      <c r="R2409" t="s">
        <v>8282</v>
      </c>
    </row>
    <row r="2410" spans="1:18" ht="28.8" x14ac:dyDescent="0.55000000000000004">
      <c r="A2410">
        <v>2408</v>
      </c>
      <c r="B2410" s="3" t="s">
        <v>2409</v>
      </c>
      <c r="C2410" s="3" t="s">
        <v>6518</v>
      </c>
      <c r="D2410" s="10">
        <v>15000</v>
      </c>
      <c r="E2410" s="12">
        <v>30</v>
      </c>
      <c r="F2410" s="14">
        <f>Table1[[#This Row],[pledged]]/Table1[[#This Row],[goal]]*100</f>
        <v>0.2</v>
      </c>
      <c r="G2410" t="s">
        <v>8220</v>
      </c>
      <c r="H2410" t="s">
        <v>8223</v>
      </c>
      <c r="I2410" t="s">
        <v>8245</v>
      </c>
      <c r="J2410">
        <v>1415247757</v>
      </c>
      <c r="K2410">
        <v>1412652157</v>
      </c>
      <c r="L2410">
        <f>Table1[[#This Row],[launched_at]]/86400</f>
        <v>16350.140706018519</v>
      </c>
      <c r="M2410" s="5" t="str">
        <f>TEXT(Table1[[#This Row],[div/86400]],"yyyy/mm/dd")</f>
        <v>1944/10/05</v>
      </c>
      <c r="N2410" s="5">
        <f>Table1[[#This Row],[change to date]]+DATE(1970,1,1)</f>
        <v>41919</v>
      </c>
      <c r="O2410" t="b">
        <v>0</v>
      </c>
      <c r="P2410">
        <v>2</v>
      </c>
      <c r="Q2410" t="b">
        <v>0</v>
      </c>
      <c r="R2410" t="s">
        <v>8282</v>
      </c>
    </row>
    <row r="2411" spans="1:18" ht="28.8" x14ac:dyDescent="0.55000000000000004">
      <c r="A2411">
        <v>2409</v>
      </c>
      <c r="B2411" s="3" t="s">
        <v>2410</v>
      </c>
      <c r="C2411" s="3" t="s">
        <v>6519</v>
      </c>
      <c r="D2411" s="10">
        <v>25000</v>
      </c>
      <c r="E2411" s="12">
        <v>460</v>
      </c>
      <c r="F2411" s="14">
        <f>Table1[[#This Row],[pledged]]/Table1[[#This Row],[goal]]*100</f>
        <v>1.8399999999999999</v>
      </c>
      <c r="G2411" t="s">
        <v>8220</v>
      </c>
      <c r="H2411" t="s">
        <v>8223</v>
      </c>
      <c r="I2411" t="s">
        <v>8245</v>
      </c>
      <c r="J2411">
        <v>1439931675</v>
      </c>
      <c r="K2411">
        <v>1437339675</v>
      </c>
      <c r="L2411">
        <f>Table1[[#This Row],[launched_at]]/86400</f>
        <v>16635.875868055555</v>
      </c>
      <c r="M2411" s="5" t="str">
        <f>TEXT(Table1[[#This Row],[div/86400]],"yyyy/mm/dd")</f>
        <v>1945/07/17</v>
      </c>
      <c r="N2411" s="5">
        <f>Table1[[#This Row],[change to date]]+DATE(1970,1,1)</f>
        <v>42204</v>
      </c>
      <c r="O2411" t="b">
        <v>0</v>
      </c>
      <c r="P2411">
        <v>6</v>
      </c>
      <c r="Q2411" t="b">
        <v>0</v>
      </c>
      <c r="R2411" t="s">
        <v>8282</v>
      </c>
    </row>
    <row r="2412" spans="1:18" ht="57.6" x14ac:dyDescent="0.55000000000000004">
      <c r="A2412">
        <v>2410</v>
      </c>
      <c r="B2412" s="3" t="s">
        <v>2411</v>
      </c>
      <c r="C2412" s="3" t="s">
        <v>6520</v>
      </c>
      <c r="D2412" s="10">
        <v>15000</v>
      </c>
      <c r="E2412" s="12">
        <v>0</v>
      </c>
      <c r="F2412" s="14">
        <f>Table1[[#This Row],[pledged]]/Table1[[#This Row],[goal]]*100</f>
        <v>0</v>
      </c>
      <c r="G2412" t="s">
        <v>8220</v>
      </c>
      <c r="H2412" t="s">
        <v>8225</v>
      </c>
      <c r="I2412" t="s">
        <v>8247</v>
      </c>
      <c r="J2412">
        <v>1441619275</v>
      </c>
      <c r="K2412">
        <v>1439027275</v>
      </c>
      <c r="L2412">
        <f>Table1[[#This Row],[launched_at]]/86400</f>
        <v>16655.408275462964</v>
      </c>
      <c r="M2412" s="5" t="str">
        <f>TEXT(Table1[[#This Row],[div/86400]],"yyyy/mm/dd")</f>
        <v>1945/08/06</v>
      </c>
      <c r="N2412" s="5">
        <f>Table1[[#This Row],[change to date]]+DATE(1970,1,1)</f>
        <v>42224</v>
      </c>
      <c r="O2412" t="b">
        <v>0</v>
      </c>
      <c r="P2412">
        <v>0</v>
      </c>
      <c r="Q2412" t="b">
        <v>0</v>
      </c>
      <c r="R2412" t="s">
        <v>8282</v>
      </c>
    </row>
    <row r="2413" spans="1:18" ht="43.2" x14ac:dyDescent="0.55000000000000004">
      <c r="A2413">
        <v>2411</v>
      </c>
      <c r="B2413" s="3" t="s">
        <v>2412</v>
      </c>
      <c r="C2413" s="3" t="s">
        <v>6521</v>
      </c>
      <c r="D2413" s="10">
        <v>25000</v>
      </c>
      <c r="E2413" s="12">
        <v>151</v>
      </c>
      <c r="F2413" s="14">
        <f>Table1[[#This Row],[pledged]]/Table1[[#This Row],[goal]]*100</f>
        <v>0.60399999999999998</v>
      </c>
      <c r="G2413" t="s">
        <v>8220</v>
      </c>
      <c r="H2413" t="s">
        <v>8223</v>
      </c>
      <c r="I2413" t="s">
        <v>8245</v>
      </c>
      <c r="J2413">
        <v>1440524082</v>
      </c>
      <c r="K2413">
        <v>1437932082</v>
      </c>
      <c r="L2413">
        <f>Table1[[#This Row],[launched_at]]/86400</f>
        <v>16642.732430555556</v>
      </c>
      <c r="M2413" s="5" t="str">
        <f>TEXT(Table1[[#This Row],[div/86400]],"yyyy/mm/dd")</f>
        <v>1945/07/24</v>
      </c>
      <c r="N2413" s="5">
        <f>Table1[[#This Row],[change to date]]+DATE(1970,1,1)</f>
        <v>42211</v>
      </c>
      <c r="O2413" t="b">
        <v>0</v>
      </c>
      <c r="P2413">
        <v>3</v>
      </c>
      <c r="Q2413" t="b">
        <v>0</v>
      </c>
      <c r="R2413" t="s">
        <v>8282</v>
      </c>
    </row>
    <row r="2414" spans="1:18" ht="43.2" x14ac:dyDescent="0.55000000000000004">
      <c r="A2414">
        <v>2412</v>
      </c>
      <c r="B2414" s="3" t="s">
        <v>2413</v>
      </c>
      <c r="C2414" s="3" t="s">
        <v>6522</v>
      </c>
      <c r="D2414" s="10">
        <v>8000</v>
      </c>
      <c r="E2414" s="12">
        <v>0</v>
      </c>
      <c r="F2414" s="14">
        <f>Table1[[#This Row],[pledged]]/Table1[[#This Row],[goal]]*100</f>
        <v>0</v>
      </c>
      <c r="G2414" t="s">
        <v>8220</v>
      </c>
      <c r="H2414" t="s">
        <v>8229</v>
      </c>
      <c r="I2414" t="s">
        <v>8248</v>
      </c>
      <c r="J2414">
        <v>1480185673</v>
      </c>
      <c r="K2414">
        <v>1476294073</v>
      </c>
      <c r="L2414">
        <f>Table1[[#This Row],[launched_at]]/86400</f>
        <v>17086.736956018518</v>
      </c>
      <c r="M2414" s="5" t="str">
        <f>TEXT(Table1[[#This Row],[div/86400]],"yyyy/mm/dd")</f>
        <v>1946/10/11</v>
      </c>
      <c r="N2414" s="5">
        <f>Table1[[#This Row],[change to date]]+DATE(1970,1,1)</f>
        <v>42655</v>
      </c>
      <c r="O2414" t="b">
        <v>0</v>
      </c>
      <c r="P2414">
        <v>0</v>
      </c>
      <c r="Q2414" t="b">
        <v>0</v>
      </c>
      <c r="R2414" t="s">
        <v>8282</v>
      </c>
    </row>
    <row r="2415" spans="1:18" ht="43.2" x14ac:dyDescent="0.55000000000000004">
      <c r="A2415">
        <v>2413</v>
      </c>
      <c r="B2415" s="3" t="s">
        <v>2414</v>
      </c>
      <c r="C2415" s="3" t="s">
        <v>6523</v>
      </c>
      <c r="D2415" s="10">
        <v>3000</v>
      </c>
      <c r="E2415" s="12">
        <v>25</v>
      </c>
      <c r="F2415" s="14">
        <f>Table1[[#This Row],[pledged]]/Table1[[#This Row],[goal]]*100</f>
        <v>0.83333333333333337</v>
      </c>
      <c r="G2415" t="s">
        <v>8220</v>
      </c>
      <c r="H2415" t="s">
        <v>8223</v>
      </c>
      <c r="I2415" t="s">
        <v>8245</v>
      </c>
      <c r="J2415">
        <v>1401579000</v>
      </c>
      <c r="K2415">
        <v>1398911882</v>
      </c>
      <c r="L2415">
        <f>Table1[[#This Row],[launched_at]]/86400</f>
        <v>16191.10974537037</v>
      </c>
      <c r="M2415" s="5" t="str">
        <f>TEXT(Table1[[#This Row],[div/86400]],"yyyy/mm/dd")</f>
        <v>1944/04/29</v>
      </c>
      <c r="N2415" s="5">
        <f>Table1[[#This Row],[change to date]]+DATE(1970,1,1)</f>
        <v>41760</v>
      </c>
      <c r="O2415" t="b">
        <v>0</v>
      </c>
      <c r="P2415">
        <v>3</v>
      </c>
      <c r="Q2415" t="b">
        <v>0</v>
      </c>
      <c r="R2415" t="s">
        <v>8282</v>
      </c>
    </row>
    <row r="2416" spans="1:18" ht="43.2" x14ac:dyDescent="0.55000000000000004">
      <c r="A2416">
        <v>2414</v>
      </c>
      <c r="B2416" s="3" t="s">
        <v>2415</v>
      </c>
      <c r="C2416" s="3" t="s">
        <v>6524</v>
      </c>
      <c r="D2416" s="10">
        <v>15000</v>
      </c>
      <c r="E2416" s="12">
        <v>460</v>
      </c>
      <c r="F2416" s="14">
        <f>Table1[[#This Row],[pledged]]/Table1[[#This Row],[goal]]*100</f>
        <v>3.0666666666666664</v>
      </c>
      <c r="G2416" t="s">
        <v>8220</v>
      </c>
      <c r="H2416" t="s">
        <v>8223</v>
      </c>
      <c r="I2416" t="s">
        <v>8245</v>
      </c>
      <c r="J2416">
        <v>1440215940</v>
      </c>
      <c r="K2416">
        <v>1436805660</v>
      </c>
      <c r="L2416">
        <f>Table1[[#This Row],[launched_at]]/86400</f>
        <v>16629.695138888888</v>
      </c>
      <c r="M2416" s="5" t="str">
        <f>TEXT(Table1[[#This Row],[div/86400]],"yyyy/mm/dd")</f>
        <v>1945/07/11</v>
      </c>
      <c r="N2416" s="5">
        <f>Table1[[#This Row],[change to date]]+DATE(1970,1,1)</f>
        <v>42198</v>
      </c>
      <c r="O2416" t="b">
        <v>0</v>
      </c>
      <c r="P2416">
        <v>13</v>
      </c>
      <c r="Q2416" t="b">
        <v>0</v>
      </c>
      <c r="R2416" t="s">
        <v>8282</v>
      </c>
    </row>
    <row r="2417" spans="1:18" ht="28.8" x14ac:dyDescent="0.55000000000000004">
      <c r="A2417">
        <v>2415</v>
      </c>
      <c r="B2417" s="3" t="s">
        <v>2416</v>
      </c>
      <c r="C2417" s="3" t="s">
        <v>6525</v>
      </c>
      <c r="D2417" s="10">
        <v>60000</v>
      </c>
      <c r="E2417" s="12">
        <v>335</v>
      </c>
      <c r="F2417" s="14">
        <f>Table1[[#This Row],[pledged]]/Table1[[#This Row],[goal]]*100</f>
        <v>0.55833333333333335</v>
      </c>
      <c r="G2417" t="s">
        <v>8220</v>
      </c>
      <c r="H2417" t="s">
        <v>8223</v>
      </c>
      <c r="I2417" t="s">
        <v>8245</v>
      </c>
      <c r="J2417">
        <v>1468615346</v>
      </c>
      <c r="K2417">
        <v>1466023346</v>
      </c>
      <c r="L2417">
        <f>Table1[[#This Row],[launched_at]]/86400</f>
        <v>16967.862800925926</v>
      </c>
      <c r="M2417" s="5" t="str">
        <f>TEXT(Table1[[#This Row],[div/86400]],"yyyy/mm/dd")</f>
        <v>1946/06/14</v>
      </c>
      <c r="N2417" s="5">
        <f>Table1[[#This Row],[change to date]]+DATE(1970,1,1)</f>
        <v>42536</v>
      </c>
      <c r="O2417" t="b">
        <v>0</v>
      </c>
      <c r="P2417">
        <v>6</v>
      </c>
      <c r="Q2417" t="b">
        <v>0</v>
      </c>
      <c r="R2417" t="s">
        <v>8282</v>
      </c>
    </row>
    <row r="2418" spans="1:18" ht="43.2" x14ac:dyDescent="0.55000000000000004">
      <c r="A2418">
        <v>2416</v>
      </c>
      <c r="B2418" s="3" t="s">
        <v>2417</v>
      </c>
      <c r="C2418" s="3" t="s">
        <v>6526</v>
      </c>
      <c r="D2418" s="10">
        <v>20000</v>
      </c>
      <c r="E2418" s="12">
        <v>5</v>
      </c>
      <c r="F2418" s="14">
        <f>Table1[[#This Row],[pledged]]/Table1[[#This Row],[goal]]*100</f>
        <v>2.5000000000000001E-2</v>
      </c>
      <c r="G2418" t="s">
        <v>8220</v>
      </c>
      <c r="H2418" t="s">
        <v>8223</v>
      </c>
      <c r="I2418" t="s">
        <v>8245</v>
      </c>
      <c r="J2418">
        <v>1426345200</v>
      </c>
      <c r="K2418">
        <v>1421343743</v>
      </c>
      <c r="L2418">
        <f>Table1[[#This Row],[launched_at]]/86400</f>
        <v>16450.737766203703</v>
      </c>
      <c r="M2418" s="5" t="str">
        <f>TEXT(Table1[[#This Row],[div/86400]],"yyyy/mm/dd")</f>
        <v>1945/01/13</v>
      </c>
      <c r="N2418" s="5">
        <f>Table1[[#This Row],[change to date]]+DATE(1970,1,1)</f>
        <v>42019</v>
      </c>
      <c r="O2418" t="b">
        <v>0</v>
      </c>
      <c r="P2418">
        <v>1</v>
      </c>
      <c r="Q2418" t="b">
        <v>0</v>
      </c>
      <c r="R2418" t="s">
        <v>8282</v>
      </c>
    </row>
    <row r="2419" spans="1:18" ht="43.2" x14ac:dyDescent="0.55000000000000004">
      <c r="A2419">
        <v>2417</v>
      </c>
      <c r="B2419" s="3" t="s">
        <v>2418</v>
      </c>
      <c r="C2419" s="3" t="s">
        <v>6527</v>
      </c>
      <c r="D2419" s="10">
        <v>1000</v>
      </c>
      <c r="E2419" s="12">
        <v>0</v>
      </c>
      <c r="F2419" s="14">
        <f>Table1[[#This Row],[pledged]]/Table1[[#This Row],[goal]]*100</f>
        <v>0</v>
      </c>
      <c r="G2419" t="s">
        <v>8220</v>
      </c>
      <c r="H2419" t="s">
        <v>8223</v>
      </c>
      <c r="I2419" t="s">
        <v>8245</v>
      </c>
      <c r="J2419">
        <v>1407705187</v>
      </c>
      <c r="K2419">
        <v>1405113187</v>
      </c>
      <c r="L2419">
        <f>Table1[[#This Row],[launched_at]]/86400</f>
        <v>16262.884108796296</v>
      </c>
      <c r="M2419" s="5" t="str">
        <f>TEXT(Table1[[#This Row],[div/86400]],"yyyy/mm/dd")</f>
        <v>1944/07/09</v>
      </c>
      <c r="N2419" s="5">
        <f>Table1[[#This Row],[change to date]]+DATE(1970,1,1)</f>
        <v>41831</v>
      </c>
      <c r="O2419" t="b">
        <v>0</v>
      </c>
      <c r="P2419">
        <v>0</v>
      </c>
      <c r="Q2419" t="b">
        <v>0</v>
      </c>
      <c r="R2419" t="s">
        <v>8282</v>
      </c>
    </row>
    <row r="2420" spans="1:18" x14ac:dyDescent="0.55000000000000004">
      <c r="A2420">
        <v>2418</v>
      </c>
      <c r="B2420" s="3" t="s">
        <v>2419</v>
      </c>
      <c r="C2420" s="3" t="s">
        <v>6528</v>
      </c>
      <c r="D2420" s="10">
        <v>25000</v>
      </c>
      <c r="E2420" s="12">
        <v>5</v>
      </c>
      <c r="F2420" s="14">
        <f>Table1[[#This Row],[pledged]]/Table1[[#This Row],[goal]]*100</f>
        <v>0.02</v>
      </c>
      <c r="G2420" t="s">
        <v>8220</v>
      </c>
      <c r="H2420" t="s">
        <v>8223</v>
      </c>
      <c r="I2420" t="s">
        <v>8245</v>
      </c>
      <c r="J2420">
        <v>1427225644</v>
      </c>
      <c r="K2420">
        <v>1422045244</v>
      </c>
      <c r="L2420">
        <f>Table1[[#This Row],[launched_at]]/86400</f>
        <v>16458.85699074074</v>
      </c>
      <c r="M2420" s="5" t="str">
        <f>TEXT(Table1[[#This Row],[div/86400]],"yyyy/mm/dd")</f>
        <v>1945/01/21</v>
      </c>
      <c r="N2420" s="5">
        <f>Table1[[#This Row],[change to date]]+DATE(1970,1,1)</f>
        <v>42027</v>
      </c>
      <c r="O2420" t="b">
        <v>0</v>
      </c>
      <c r="P2420">
        <v>5</v>
      </c>
      <c r="Q2420" t="b">
        <v>0</v>
      </c>
      <c r="R2420" t="s">
        <v>8282</v>
      </c>
    </row>
    <row r="2421" spans="1:18" ht="43.2" x14ac:dyDescent="0.55000000000000004">
      <c r="A2421">
        <v>2419</v>
      </c>
      <c r="B2421" s="3" t="s">
        <v>2420</v>
      </c>
      <c r="C2421" s="3" t="s">
        <v>6529</v>
      </c>
      <c r="D2421" s="10">
        <v>3000</v>
      </c>
      <c r="E2421" s="12">
        <v>0</v>
      </c>
      <c r="F2421" s="14">
        <f>Table1[[#This Row],[pledged]]/Table1[[#This Row],[goal]]*100</f>
        <v>0</v>
      </c>
      <c r="G2421" t="s">
        <v>8220</v>
      </c>
      <c r="H2421" t="s">
        <v>8223</v>
      </c>
      <c r="I2421" t="s">
        <v>8245</v>
      </c>
      <c r="J2421">
        <v>1424281389</v>
      </c>
      <c r="K2421">
        <v>1419097389</v>
      </c>
      <c r="L2421">
        <f>Table1[[#This Row],[launched_at]]/86400</f>
        <v>16424.738298611112</v>
      </c>
      <c r="M2421" s="5" t="str">
        <f>TEXT(Table1[[#This Row],[div/86400]],"yyyy/mm/dd")</f>
        <v>1944/12/18</v>
      </c>
      <c r="N2421" s="5">
        <f>Table1[[#This Row],[change to date]]+DATE(1970,1,1)</f>
        <v>41993</v>
      </c>
      <c r="O2421" t="b">
        <v>0</v>
      </c>
      <c r="P2421">
        <v>0</v>
      </c>
      <c r="Q2421" t="b">
        <v>0</v>
      </c>
      <c r="R2421" t="s">
        <v>8282</v>
      </c>
    </row>
    <row r="2422" spans="1:18" ht="28.8" x14ac:dyDescent="0.55000000000000004">
      <c r="A2422">
        <v>2420</v>
      </c>
      <c r="B2422" s="3" t="s">
        <v>2421</v>
      </c>
      <c r="C2422" s="3" t="s">
        <v>6530</v>
      </c>
      <c r="D2422" s="10">
        <v>16870</v>
      </c>
      <c r="E2422" s="12">
        <v>2501</v>
      </c>
      <c r="F2422" s="14">
        <f>Table1[[#This Row],[pledged]]/Table1[[#This Row],[goal]]*100</f>
        <v>14.825133372851216</v>
      </c>
      <c r="G2422" t="s">
        <v>8220</v>
      </c>
      <c r="H2422" t="s">
        <v>8223</v>
      </c>
      <c r="I2422" t="s">
        <v>8245</v>
      </c>
      <c r="J2422">
        <v>1415583695</v>
      </c>
      <c r="K2422">
        <v>1410396095</v>
      </c>
      <c r="L2422">
        <f>Table1[[#This Row],[launched_at]]/86400</f>
        <v>16324.028877314815</v>
      </c>
      <c r="M2422" s="5" t="str">
        <f>TEXT(Table1[[#This Row],[div/86400]],"yyyy/mm/dd")</f>
        <v>1944/09/09</v>
      </c>
      <c r="N2422" s="5">
        <f>Table1[[#This Row],[change to date]]+DATE(1970,1,1)</f>
        <v>41893</v>
      </c>
      <c r="O2422" t="b">
        <v>0</v>
      </c>
      <c r="P2422">
        <v>36</v>
      </c>
      <c r="Q2422" t="b">
        <v>0</v>
      </c>
      <c r="R2422" t="s">
        <v>8282</v>
      </c>
    </row>
    <row r="2423" spans="1:18" ht="28.8" x14ac:dyDescent="0.55000000000000004">
      <c r="A2423">
        <v>2421</v>
      </c>
      <c r="B2423" s="3" t="s">
        <v>2422</v>
      </c>
      <c r="C2423" s="3" t="s">
        <v>6531</v>
      </c>
      <c r="D2423" s="10">
        <v>6000</v>
      </c>
      <c r="E2423" s="12">
        <v>1</v>
      </c>
      <c r="F2423" s="14">
        <f>Table1[[#This Row],[pledged]]/Table1[[#This Row],[goal]]*100</f>
        <v>1.6666666666666666E-2</v>
      </c>
      <c r="G2423" t="s">
        <v>8220</v>
      </c>
      <c r="H2423" t="s">
        <v>8223</v>
      </c>
      <c r="I2423" t="s">
        <v>8245</v>
      </c>
      <c r="J2423">
        <v>1424536196</v>
      </c>
      <c r="K2423">
        <v>1421944196</v>
      </c>
      <c r="L2423">
        <f>Table1[[#This Row],[launched_at]]/86400</f>
        <v>16457.687453703704</v>
      </c>
      <c r="M2423" s="5" t="str">
        <f>TEXT(Table1[[#This Row],[div/86400]],"yyyy/mm/dd")</f>
        <v>1945/01/20</v>
      </c>
      <c r="N2423" s="5">
        <f>Table1[[#This Row],[change to date]]+DATE(1970,1,1)</f>
        <v>42026</v>
      </c>
      <c r="O2423" t="b">
        <v>0</v>
      </c>
      <c r="P2423">
        <v>1</v>
      </c>
      <c r="Q2423" t="b">
        <v>0</v>
      </c>
      <c r="R2423" t="s">
        <v>8282</v>
      </c>
    </row>
    <row r="2424" spans="1:18" ht="28.8" x14ac:dyDescent="0.55000000000000004">
      <c r="A2424">
        <v>2422</v>
      </c>
      <c r="B2424" s="3" t="s">
        <v>2423</v>
      </c>
      <c r="C2424" s="3" t="s">
        <v>6532</v>
      </c>
      <c r="D2424" s="10">
        <v>500</v>
      </c>
      <c r="E2424" s="12">
        <v>1</v>
      </c>
      <c r="F2424" s="14">
        <f>Table1[[#This Row],[pledged]]/Table1[[#This Row],[goal]]*100</f>
        <v>0.2</v>
      </c>
      <c r="G2424" t="s">
        <v>8220</v>
      </c>
      <c r="H2424" t="s">
        <v>8223</v>
      </c>
      <c r="I2424" t="s">
        <v>8245</v>
      </c>
      <c r="J2424">
        <v>1426091036</v>
      </c>
      <c r="K2424">
        <v>1423502636</v>
      </c>
      <c r="L2424">
        <f>Table1[[#This Row],[launched_at]]/86400</f>
        <v>16475.724953703702</v>
      </c>
      <c r="M2424" s="5" t="str">
        <f>TEXT(Table1[[#This Row],[div/86400]],"yyyy/mm/dd")</f>
        <v>1945/02/07</v>
      </c>
      <c r="N2424" s="5">
        <f>Table1[[#This Row],[change to date]]+DATE(1970,1,1)</f>
        <v>42044</v>
      </c>
      <c r="O2424" t="b">
        <v>0</v>
      </c>
      <c r="P2424">
        <v>1</v>
      </c>
      <c r="Q2424" t="b">
        <v>0</v>
      </c>
      <c r="R2424" t="s">
        <v>8282</v>
      </c>
    </row>
    <row r="2425" spans="1:18" ht="43.2" x14ac:dyDescent="0.55000000000000004">
      <c r="A2425">
        <v>2423</v>
      </c>
      <c r="B2425" s="3" t="s">
        <v>2424</v>
      </c>
      <c r="C2425" s="3" t="s">
        <v>6533</v>
      </c>
      <c r="D2425" s="10">
        <v>60000</v>
      </c>
      <c r="E2425" s="12">
        <v>8</v>
      </c>
      <c r="F2425" s="14">
        <f>Table1[[#This Row],[pledged]]/Table1[[#This Row],[goal]]*100</f>
        <v>1.3333333333333334E-2</v>
      </c>
      <c r="G2425" t="s">
        <v>8220</v>
      </c>
      <c r="H2425" t="s">
        <v>8223</v>
      </c>
      <c r="I2425" t="s">
        <v>8245</v>
      </c>
      <c r="J2425">
        <v>1420044890</v>
      </c>
      <c r="K2425">
        <v>1417452890</v>
      </c>
      <c r="L2425">
        <f>Table1[[#This Row],[launched_at]]/86400</f>
        <v>16405.704745370371</v>
      </c>
      <c r="M2425" s="5" t="str">
        <f>TEXT(Table1[[#This Row],[div/86400]],"yyyy/mm/dd")</f>
        <v>1944/11/29</v>
      </c>
      <c r="N2425" s="5">
        <f>Table1[[#This Row],[change to date]]+DATE(1970,1,1)</f>
        <v>41974</v>
      </c>
      <c r="O2425" t="b">
        <v>0</v>
      </c>
      <c r="P2425">
        <v>1</v>
      </c>
      <c r="Q2425" t="b">
        <v>0</v>
      </c>
      <c r="R2425" t="s">
        <v>8282</v>
      </c>
    </row>
    <row r="2426" spans="1:18" ht="28.8" x14ac:dyDescent="0.55000000000000004">
      <c r="A2426">
        <v>2424</v>
      </c>
      <c r="B2426" s="3" t="s">
        <v>2425</v>
      </c>
      <c r="C2426" s="3" t="s">
        <v>6534</v>
      </c>
      <c r="D2426" s="10">
        <v>25000</v>
      </c>
      <c r="E2426" s="12">
        <v>310</v>
      </c>
      <c r="F2426" s="14">
        <f>Table1[[#This Row],[pledged]]/Table1[[#This Row],[goal]]*100</f>
        <v>1.24</v>
      </c>
      <c r="G2426" t="s">
        <v>8220</v>
      </c>
      <c r="H2426" t="s">
        <v>8223</v>
      </c>
      <c r="I2426" t="s">
        <v>8245</v>
      </c>
      <c r="J2426">
        <v>1414445108</v>
      </c>
      <c r="K2426">
        <v>1411853108</v>
      </c>
      <c r="L2426">
        <f>Table1[[#This Row],[launched_at]]/86400</f>
        <v>16340.892453703704</v>
      </c>
      <c r="M2426" s="5" t="str">
        <f>TEXT(Table1[[#This Row],[div/86400]],"yyyy/mm/dd")</f>
        <v>1944/09/25</v>
      </c>
      <c r="N2426" s="5">
        <f>Table1[[#This Row],[change to date]]+DATE(1970,1,1)</f>
        <v>41909</v>
      </c>
      <c r="O2426" t="b">
        <v>0</v>
      </c>
      <c r="P2426">
        <v>9</v>
      </c>
      <c r="Q2426" t="b">
        <v>0</v>
      </c>
      <c r="R2426" t="s">
        <v>8282</v>
      </c>
    </row>
    <row r="2427" spans="1:18" ht="43.2" x14ac:dyDescent="0.55000000000000004">
      <c r="A2427">
        <v>2425</v>
      </c>
      <c r="B2427" s="3" t="s">
        <v>2426</v>
      </c>
      <c r="C2427" s="3" t="s">
        <v>6535</v>
      </c>
      <c r="D2427" s="10">
        <v>3500</v>
      </c>
      <c r="E2427" s="12">
        <v>1</v>
      </c>
      <c r="F2427" s="14">
        <f>Table1[[#This Row],[pledged]]/Table1[[#This Row],[goal]]*100</f>
        <v>2.8571428571428574E-2</v>
      </c>
      <c r="G2427" t="s">
        <v>8220</v>
      </c>
      <c r="H2427" t="s">
        <v>8223</v>
      </c>
      <c r="I2427" t="s">
        <v>8245</v>
      </c>
      <c r="J2427">
        <v>1464386640</v>
      </c>
      <c r="K2427">
        <v>1463090149</v>
      </c>
      <c r="L2427">
        <f>Table1[[#This Row],[launched_at]]/86400</f>
        <v>16933.913761574073</v>
      </c>
      <c r="M2427" s="5" t="str">
        <f>TEXT(Table1[[#This Row],[div/86400]],"yyyy/mm/dd")</f>
        <v>1946/05/11</v>
      </c>
      <c r="N2427" s="5">
        <f>Table1[[#This Row],[change to date]]+DATE(1970,1,1)</f>
        <v>42502</v>
      </c>
      <c r="O2427" t="b">
        <v>0</v>
      </c>
      <c r="P2427">
        <v>1</v>
      </c>
      <c r="Q2427" t="b">
        <v>0</v>
      </c>
      <c r="R2427" t="s">
        <v>8282</v>
      </c>
    </row>
    <row r="2428" spans="1:18" ht="43.2" x14ac:dyDescent="0.55000000000000004">
      <c r="A2428">
        <v>2426</v>
      </c>
      <c r="B2428" s="3" t="s">
        <v>2427</v>
      </c>
      <c r="C2428" s="3" t="s">
        <v>6536</v>
      </c>
      <c r="D2428" s="10">
        <v>20000</v>
      </c>
      <c r="E2428" s="12">
        <v>0</v>
      </c>
      <c r="F2428" s="14">
        <f>Table1[[#This Row],[pledged]]/Table1[[#This Row],[goal]]*100</f>
        <v>0</v>
      </c>
      <c r="G2428" t="s">
        <v>8220</v>
      </c>
      <c r="H2428" t="s">
        <v>8223</v>
      </c>
      <c r="I2428" t="s">
        <v>8245</v>
      </c>
      <c r="J2428">
        <v>1439006692</v>
      </c>
      <c r="K2428">
        <v>1433822692</v>
      </c>
      <c r="L2428">
        <f>Table1[[#This Row],[launched_at]]/86400</f>
        <v>16595.170046296298</v>
      </c>
      <c r="M2428" s="5" t="str">
        <f>TEXT(Table1[[#This Row],[div/86400]],"yyyy/mm/dd")</f>
        <v>1945/06/07</v>
      </c>
      <c r="N2428" s="5">
        <f>Table1[[#This Row],[change to date]]+DATE(1970,1,1)</f>
        <v>42164</v>
      </c>
      <c r="O2428" t="b">
        <v>0</v>
      </c>
      <c r="P2428">
        <v>0</v>
      </c>
      <c r="Q2428" t="b">
        <v>0</v>
      </c>
      <c r="R2428" t="s">
        <v>8282</v>
      </c>
    </row>
    <row r="2429" spans="1:18" ht="28.8" x14ac:dyDescent="0.55000000000000004">
      <c r="A2429">
        <v>2427</v>
      </c>
      <c r="B2429" s="3" t="s">
        <v>2428</v>
      </c>
      <c r="C2429" s="3" t="s">
        <v>6537</v>
      </c>
      <c r="D2429" s="10">
        <v>50000</v>
      </c>
      <c r="E2429" s="12">
        <v>1</v>
      </c>
      <c r="F2429" s="14">
        <f>Table1[[#This Row],[pledged]]/Table1[[#This Row],[goal]]*100</f>
        <v>2E-3</v>
      </c>
      <c r="G2429" t="s">
        <v>8220</v>
      </c>
      <c r="H2429" t="s">
        <v>8223</v>
      </c>
      <c r="I2429" t="s">
        <v>8245</v>
      </c>
      <c r="J2429">
        <v>1458715133</v>
      </c>
      <c r="K2429">
        <v>1455262733</v>
      </c>
      <c r="L2429">
        <f>Table1[[#This Row],[launched_at]]/86400</f>
        <v>16843.318668981483</v>
      </c>
      <c r="M2429" s="5" t="str">
        <f>TEXT(Table1[[#This Row],[div/86400]],"yyyy/mm/dd")</f>
        <v>1946/02/10</v>
      </c>
      <c r="N2429" s="5">
        <f>Table1[[#This Row],[change to date]]+DATE(1970,1,1)</f>
        <v>42412</v>
      </c>
      <c r="O2429" t="b">
        <v>0</v>
      </c>
      <c r="P2429">
        <v>1</v>
      </c>
      <c r="Q2429" t="b">
        <v>0</v>
      </c>
      <c r="R2429" t="s">
        <v>8282</v>
      </c>
    </row>
    <row r="2430" spans="1:18" ht="28.8" x14ac:dyDescent="0.55000000000000004">
      <c r="A2430">
        <v>2428</v>
      </c>
      <c r="B2430" s="3" t="s">
        <v>2429</v>
      </c>
      <c r="C2430" s="3" t="s">
        <v>6538</v>
      </c>
      <c r="D2430" s="10">
        <v>35000</v>
      </c>
      <c r="E2430" s="12">
        <v>1</v>
      </c>
      <c r="F2430" s="14">
        <f>Table1[[#This Row],[pledged]]/Table1[[#This Row],[goal]]*100</f>
        <v>2.8571428571428571E-3</v>
      </c>
      <c r="G2430" t="s">
        <v>8220</v>
      </c>
      <c r="H2430" t="s">
        <v>8223</v>
      </c>
      <c r="I2430" t="s">
        <v>8245</v>
      </c>
      <c r="J2430">
        <v>1426182551</v>
      </c>
      <c r="K2430">
        <v>1423594151</v>
      </c>
      <c r="L2430">
        <f>Table1[[#This Row],[launched_at]]/86400</f>
        <v>16476.784155092591</v>
      </c>
      <c r="M2430" s="5" t="str">
        <f>TEXT(Table1[[#This Row],[div/86400]],"yyyy/mm/dd")</f>
        <v>1945/02/08</v>
      </c>
      <c r="N2430" s="5">
        <f>Table1[[#This Row],[change to date]]+DATE(1970,1,1)</f>
        <v>42045</v>
      </c>
      <c r="O2430" t="b">
        <v>0</v>
      </c>
      <c r="P2430">
        <v>1</v>
      </c>
      <c r="Q2430" t="b">
        <v>0</v>
      </c>
      <c r="R2430" t="s">
        <v>8282</v>
      </c>
    </row>
    <row r="2431" spans="1:18" ht="43.2" x14ac:dyDescent="0.55000000000000004">
      <c r="A2431">
        <v>2429</v>
      </c>
      <c r="B2431" s="3" t="s">
        <v>2430</v>
      </c>
      <c r="C2431" s="3" t="s">
        <v>6539</v>
      </c>
      <c r="D2431" s="10">
        <v>140000</v>
      </c>
      <c r="E2431" s="12">
        <v>2005</v>
      </c>
      <c r="F2431" s="14">
        <f>Table1[[#This Row],[pledged]]/Table1[[#This Row],[goal]]*100</f>
        <v>1.4321428571428572</v>
      </c>
      <c r="G2431" t="s">
        <v>8220</v>
      </c>
      <c r="H2431" t="s">
        <v>8233</v>
      </c>
      <c r="I2431" t="s">
        <v>8253</v>
      </c>
      <c r="J2431">
        <v>1486313040</v>
      </c>
      <c r="K2431">
        <v>1483131966</v>
      </c>
      <c r="L2431">
        <f>Table1[[#This Row],[launched_at]]/86400</f>
        <v>17165.879236111112</v>
      </c>
      <c r="M2431" s="5" t="str">
        <f>TEXT(Table1[[#This Row],[div/86400]],"yyyy/mm/dd")</f>
        <v>1946/12/29</v>
      </c>
      <c r="N2431" s="5">
        <f>Table1[[#This Row],[change to date]]+DATE(1970,1,1)</f>
        <v>42734</v>
      </c>
      <c r="O2431" t="b">
        <v>0</v>
      </c>
      <c r="P2431">
        <v>4</v>
      </c>
      <c r="Q2431" t="b">
        <v>0</v>
      </c>
      <c r="R2431" t="s">
        <v>8282</v>
      </c>
    </row>
    <row r="2432" spans="1:18" ht="43.2" x14ac:dyDescent="0.55000000000000004">
      <c r="A2432">
        <v>2430</v>
      </c>
      <c r="B2432" s="3" t="s">
        <v>2431</v>
      </c>
      <c r="C2432" s="3" t="s">
        <v>6540</v>
      </c>
      <c r="D2432" s="10">
        <v>3000</v>
      </c>
      <c r="E2432" s="12">
        <v>21</v>
      </c>
      <c r="F2432" s="14">
        <f>Table1[[#This Row],[pledged]]/Table1[[#This Row],[goal]]*100</f>
        <v>0.70000000000000007</v>
      </c>
      <c r="G2432" t="s">
        <v>8220</v>
      </c>
      <c r="H2432" t="s">
        <v>8223</v>
      </c>
      <c r="I2432" t="s">
        <v>8245</v>
      </c>
      <c r="J2432">
        <v>1455246504</v>
      </c>
      <c r="K2432">
        <v>1452654504</v>
      </c>
      <c r="L2432">
        <f>Table1[[#This Row],[launched_at]]/86400</f>
        <v>16813.130833333333</v>
      </c>
      <c r="M2432" s="5" t="str">
        <f>TEXT(Table1[[#This Row],[div/86400]],"yyyy/mm/dd")</f>
        <v>1946/01/11</v>
      </c>
      <c r="N2432" s="5">
        <f>Table1[[#This Row],[change to date]]+DATE(1970,1,1)</f>
        <v>42382</v>
      </c>
      <c r="O2432" t="b">
        <v>0</v>
      </c>
      <c r="P2432">
        <v>2</v>
      </c>
      <c r="Q2432" t="b">
        <v>0</v>
      </c>
      <c r="R2432" t="s">
        <v>8282</v>
      </c>
    </row>
    <row r="2433" spans="1:18" ht="28.8" x14ac:dyDescent="0.55000000000000004">
      <c r="A2433">
        <v>2431</v>
      </c>
      <c r="B2433" s="3" t="s">
        <v>2432</v>
      </c>
      <c r="C2433" s="3" t="s">
        <v>6541</v>
      </c>
      <c r="D2433" s="10">
        <v>100000</v>
      </c>
      <c r="E2433" s="12">
        <v>2</v>
      </c>
      <c r="F2433" s="14">
        <f>Table1[[#This Row],[pledged]]/Table1[[#This Row],[goal]]*100</f>
        <v>2E-3</v>
      </c>
      <c r="G2433" t="s">
        <v>8220</v>
      </c>
      <c r="H2433" t="s">
        <v>8223</v>
      </c>
      <c r="I2433" t="s">
        <v>8245</v>
      </c>
      <c r="J2433">
        <v>1467080613</v>
      </c>
      <c r="K2433">
        <v>1461896613</v>
      </c>
      <c r="L2433">
        <f>Table1[[#This Row],[launched_at]]/86400</f>
        <v>16920.099687499998</v>
      </c>
      <c r="M2433" s="5" t="str">
        <f>TEXT(Table1[[#This Row],[div/86400]],"yyyy/mm/dd")</f>
        <v>1946/04/28</v>
      </c>
      <c r="N2433" s="5">
        <f>Table1[[#This Row],[change to date]]+DATE(1970,1,1)</f>
        <v>42489</v>
      </c>
      <c r="O2433" t="b">
        <v>0</v>
      </c>
      <c r="P2433">
        <v>2</v>
      </c>
      <c r="Q2433" t="b">
        <v>0</v>
      </c>
      <c r="R2433" t="s">
        <v>8282</v>
      </c>
    </row>
    <row r="2434" spans="1:18" ht="28.8" x14ac:dyDescent="0.55000000000000004">
      <c r="A2434">
        <v>2432</v>
      </c>
      <c r="B2434" s="3" t="s">
        <v>2433</v>
      </c>
      <c r="C2434" s="3" t="s">
        <v>6542</v>
      </c>
      <c r="D2434" s="10">
        <v>14000</v>
      </c>
      <c r="E2434" s="12">
        <v>2</v>
      </c>
      <c r="F2434" s="14">
        <f>Table1[[#This Row],[pledged]]/Table1[[#This Row],[goal]]*100</f>
        <v>1.4285714285714287E-2</v>
      </c>
      <c r="G2434" t="s">
        <v>8220</v>
      </c>
      <c r="H2434" t="s">
        <v>8223</v>
      </c>
      <c r="I2434" t="s">
        <v>8245</v>
      </c>
      <c r="J2434">
        <v>1425791697</v>
      </c>
      <c r="K2434">
        <v>1423199697</v>
      </c>
      <c r="L2434">
        <f>Table1[[#This Row],[launched_at]]/86400</f>
        <v>16472.218715277777</v>
      </c>
      <c r="M2434" s="5" t="str">
        <f>TEXT(Table1[[#This Row],[div/86400]],"yyyy/mm/dd")</f>
        <v>1945/02/04</v>
      </c>
      <c r="N2434" s="5">
        <f>Table1[[#This Row],[change to date]]+DATE(1970,1,1)</f>
        <v>42041</v>
      </c>
      <c r="O2434" t="b">
        <v>0</v>
      </c>
      <c r="P2434">
        <v>2</v>
      </c>
      <c r="Q2434" t="b">
        <v>0</v>
      </c>
      <c r="R2434" t="s">
        <v>8282</v>
      </c>
    </row>
    <row r="2435" spans="1:18" ht="43.2" x14ac:dyDescent="0.55000000000000004">
      <c r="A2435">
        <v>2433</v>
      </c>
      <c r="B2435" s="3" t="s">
        <v>2434</v>
      </c>
      <c r="C2435" s="3" t="s">
        <v>6543</v>
      </c>
      <c r="D2435" s="10">
        <v>10000</v>
      </c>
      <c r="E2435" s="12">
        <v>0</v>
      </c>
      <c r="F2435" s="14">
        <f>Table1[[#This Row],[pledged]]/Table1[[#This Row],[goal]]*100</f>
        <v>0</v>
      </c>
      <c r="G2435" t="s">
        <v>8220</v>
      </c>
      <c r="H2435" t="s">
        <v>8223</v>
      </c>
      <c r="I2435" t="s">
        <v>8245</v>
      </c>
      <c r="J2435">
        <v>1456608943</v>
      </c>
      <c r="K2435">
        <v>1454016943</v>
      </c>
      <c r="L2435">
        <f>Table1[[#This Row],[launched_at]]/86400</f>
        <v>16828.89980324074</v>
      </c>
      <c r="M2435" s="5" t="str">
        <f>TEXT(Table1[[#This Row],[div/86400]],"yyyy/mm/dd")</f>
        <v>1946/01/26</v>
      </c>
      <c r="N2435" s="5">
        <f>Table1[[#This Row],[change to date]]+DATE(1970,1,1)</f>
        <v>42397</v>
      </c>
      <c r="O2435" t="b">
        <v>0</v>
      </c>
      <c r="P2435">
        <v>0</v>
      </c>
      <c r="Q2435" t="b">
        <v>0</v>
      </c>
      <c r="R2435" t="s">
        <v>8282</v>
      </c>
    </row>
    <row r="2436" spans="1:18" ht="43.2" x14ac:dyDescent="0.55000000000000004">
      <c r="A2436">
        <v>2434</v>
      </c>
      <c r="B2436" s="3" t="s">
        <v>2435</v>
      </c>
      <c r="C2436" s="3" t="s">
        <v>6544</v>
      </c>
      <c r="D2436" s="10">
        <v>20000</v>
      </c>
      <c r="E2436" s="12">
        <v>26</v>
      </c>
      <c r="F2436" s="14">
        <f>Table1[[#This Row],[pledged]]/Table1[[#This Row],[goal]]*100</f>
        <v>0.13</v>
      </c>
      <c r="G2436" t="s">
        <v>8220</v>
      </c>
      <c r="H2436" t="s">
        <v>8223</v>
      </c>
      <c r="I2436" t="s">
        <v>8245</v>
      </c>
      <c r="J2436">
        <v>1438662474</v>
      </c>
      <c r="K2436">
        <v>1435206474</v>
      </c>
      <c r="L2436">
        <f>Table1[[#This Row],[launched_at]]/86400</f>
        <v>16611.186041666668</v>
      </c>
      <c r="M2436" s="5" t="str">
        <f>TEXT(Table1[[#This Row],[div/86400]],"yyyy/mm/dd")</f>
        <v>1945/06/23</v>
      </c>
      <c r="N2436" s="5">
        <f>Table1[[#This Row],[change to date]]+DATE(1970,1,1)</f>
        <v>42180</v>
      </c>
      <c r="O2436" t="b">
        <v>0</v>
      </c>
      <c r="P2436">
        <v>2</v>
      </c>
      <c r="Q2436" t="b">
        <v>0</v>
      </c>
      <c r="R2436" t="s">
        <v>8282</v>
      </c>
    </row>
    <row r="2437" spans="1:18" ht="43.2" x14ac:dyDescent="0.55000000000000004">
      <c r="A2437">
        <v>2435</v>
      </c>
      <c r="B2437" s="3" t="s">
        <v>2436</v>
      </c>
      <c r="C2437" s="3" t="s">
        <v>6545</v>
      </c>
      <c r="D2437" s="10">
        <v>250000</v>
      </c>
      <c r="E2437" s="12">
        <v>1224</v>
      </c>
      <c r="F2437" s="14">
        <f>Table1[[#This Row],[pledged]]/Table1[[#This Row],[goal]]*100</f>
        <v>0.48960000000000004</v>
      </c>
      <c r="G2437" t="s">
        <v>8220</v>
      </c>
      <c r="H2437" t="s">
        <v>8234</v>
      </c>
      <c r="I2437" t="s">
        <v>8254</v>
      </c>
      <c r="J2437">
        <v>1444027186</v>
      </c>
      <c r="K2437">
        <v>1441435186</v>
      </c>
      <c r="L2437">
        <f>Table1[[#This Row],[launched_at]]/86400</f>
        <v>16683.277615740742</v>
      </c>
      <c r="M2437" s="5" t="str">
        <f>TEXT(Table1[[#This Row],[div/86400]],"yyyy/mm/dd")</f>
        <v>1945/09/03</v>
      </c>
      <c r="N2437" s="5">
        <f>Table1[[#This Row],[change to date]]+DATE(1970,1,1)</f>
        <v>42252</v>
      </c>
      <c r="O2437" t="b">
        <v>0</v>
      </c>
      <c r="P2437">
        <v>4</v>
      </c>
      <c r="Q2437" t="b">
        <v>0</v>
      </c>
      <c r="R2437" t="s">
        <v>8282</v>
      </c>
    </row>
    <row r="2438" spans="1:18" ht="43.2" x14ac:dyDescent="0.55000000000000004">
      <c r="A2438">
        <v>2436</v>
      </c>
      <c r="B2438" s="3" t="s">
        <v>2437</v>
      </c>
      <c r="C2438" s="3" t="s">
        <v>6546</v>
      </c>
      <c r="D2438" s="10">
        <v>117000</v>
      </c>
      <c r="E2438" s="12">
        <v>45</v>
      </c>
      <c r="F2438" s="14">
        <f>Table1[[#This Row],[pledged]]/Table1[[#This Row],[goal]]*100</f>
        <v>3.8461538461538464E-2</v>
      </c>
      <c r="G2438" t="s">
        <v>8220</v>
      </c>
      <c r="H2438" t="s">
        <v>8228</v>
      </c>
      <c r="I2438" t="s">
        <v>8250</v>
      </c>
      <c r="J2438">
        <v>1454078770</v>
      </c>
      <c r="K2438">
        <v>1448894770</v>
      </c>
      <c r="L2438">
        <f>Table1[[#This Row],[launched_at]]/86400</f>
        <v>16769.615393518518</v>
      </c>
      <c r="M2438" s="5" t="str">
        <f>TEXT(Table1[[#This Row],[div/86400]],"yyyy/mm/dd")</f>
        <v>1945/11/28</v>
      </c>
      <c r="N2438" s="5">
        <f>Table1[[#This Row],[change to date]]+DATE(1970,1,1)</f>
        <v>42338</v>
      </c>
      <c r="O2438" t="b">
        <v>0</v>
      </c>
      <c r="P2438">
        <v>2</v>
      </c>
      <c r="Q2438" t="b">
        <v>0</v>
      </c>
      <c r="R2438" t="s">
        <v>8282</v>
      </c>
    </row>
    <row r="2439" spans="1:18" ht="43.2" x14ac:dyDescent="0.55000000000000004">
      <c r="A2439">
        <v>2437</v>
      </c>
      <c r="B2439" s="3" t="s">
        <v>2438</v>
      </c>
      <c r="C2439" s="3" t="s">
        <v>6547</v>
      </c>
      <c r="D2439" s="10">
        <v>8000</v>
      </c>
      <c r="E2439" s="12">
        <v>0</v>
      </c>
      <c r="F2439" s="14">
        <f>Table1[[#This Row],[pledged]]/Table1[[#This Row],[goal]]*100</f>
        <v>0</v>
      </c>
      <c r="G2439" t="s">
        <v>8220</v>
      </c>
      <c r="H2439" t="s">
        <v>8223</v>
      </c>
      <c r="I2439" t="s">
        <v>8245</v>
      </c>
      <c r="J2439">
        <v>1426615200</v>
      </c>
      <c r="K2439">
        <v>1422400188</v>
      </c>
      <c r="L2439">
        <f>Table1[[#This Row],[launched_at]]/86400</f>
        <v>16462.965138888889</v>
      </c>
      <c r="M2439" s="5" t="str">
        <f>TEXT(Table1[[#This Row],[div/86400]],"yyyy/mm/dd")</f>
        <v>1945/01/25</v>
      </c>
      <c r="N2439" s="5">
        <f>Table1[[#This Row],[change to date]]+DATE(1970,1,1)</f>
        <v>42031</v>
      </c>
      <c r="O2439" t="b">
        <v>0</v>
      </c>
      <c r="P2439">
        <v>0</v>
      </c>
      <c r="Q2439" t="b">
        <v>0</v>
      </c>
      <c r="R2439" t="s">
        <v>8282</v>
      </c>
    </row>
    <row r="2440" spans="1:18" ht="43.2" x14ac:dyDescent="0.55000000000000004">
      <c r="A2440">
        <v>2438</v>
      </c>
      <c r="B2440" s="3" t="s">
        <v>2439</v>
      </c>
      <c r="C2440" s="3" t="s">
        <v>6548</v>
      </c>
      <c r="D2440" s="10">
        <v>15000</v>
      </c>
      <c r="E2440" s="12">
        <v>50</v>
      </c>
      <c r="F2440" s="14">
        <f>Table1[[#This Row],[pledged]]/Table1[[#This Row],[goal]]*100</f>
        <v>0.33333333333333337</v>
      </c>
      <c r="G2440" t="s">
        <v>8220</v>
      </c>
      <c r="H2440" t="s">
        <v>8223</v>
      </c>
      <c r="I2440" t="s">
        <v>8245</v>
      </c>
      <c r="J2440">
        <v>1449529062</v>
      </c>
      <c r="K2440">
        <v>1444341462</v>
      </c>
      <c r="L2440">
        <f>Table1[[#This Row],[launched_at]]/86400</f>
        <v>16716.915069444443</v>
      </c>
      <c r="M2440" s="5" t="str">
        <f>TEXT(Table1[[#This Row],[div/86400]],"yyyy/mm/dd")</f>
        <v>1945/10/06</v>
      </c>
      <c r="N2440" s="5">
        <f>Table1[[#This Row],[change to date]]+DATE(1970,1,1)</f>
        <v>42285</v>
      </c>
      <c r="O2440" t="b">
        <v>0</v>
      </c>
      <c r="P2440">
        <v>1</v>
      </c>
      <c r="Q2440" t="b">
        <v>0</v>
      </c>
      <c r="R2440" t="s">
        <v>8282</v>
      </c>
    </row>
    <row r="2441" spans="1:18" ht="43.2" x14ac:dyDescent="0.55000000000000004">
      <c r="A2441">
        <v>2439</v>
      </c>
      <c r="B2441" s="3" t="s">
        <v>2440</v>
      </c>
      <c r="C2441" s="3" t="s">
        <v>6549</v>
      </c>
      <c r="D2441" s="10">
        <v>10000</v>
      </c>
      <c r="E2441" s="12">
        <v>0</v>
      </c>
      <c r="F2441" s="14">
        <f>Table1[[#This Row],[pledged]]/Table1[[#This Row],[goal]]*100</f>
        <v>0</v>
      </c>
      <c r="G2441" t="s">
        <v>8220</v>
      </c>
      <c r="H2441" t="s">
        <v>8223</v>
      </c>
      <c r="I2441" t="s">
        <v>8245</v>
      </c>
      <c r="J2441">
        <v>1445197129</v>
      </c>
      <c r="K2441">
        <v>1442605129</v>
      </c>
      <c r="L2441">
        <f>Table1[[#This Row],[launched_at]]/86400</f>
        <v>16696.818622685187</v>
      </c>
      <c r="M2441" s="5" t="str">
        <f>TEXT(Table1[[#This Row],[div/86400]],"yyyy/mm/dd")</f>
        <v>1945/09/16</v>
      </c>
      <c r="N2441" s="5">
        <f>Table1[[#This Row],[change to date]]+DATE(1970,1,1)</f>
        <v>42265</v>
      </c>
      <c r="O2441" t="b">
        <v>0</v>
      </c>
      <c r="P2441">
        <v>0</v>
      </c>
      <c r="Q2441" t="b">
        <v>0</v>
      </c>
      <c r="R2441" t="s">
        <v>8282</v>
      </c>
    </row>
    <row r="2442" spans="1:18" ht="28.8" x14ac:dyDescent="0.55000000000000004">
      <c r="A2442">
        <v>2440</v>
      </c>
      <c r="B2442" s="3" t="s">
        <v>2441</v>
      </c>
      <c r="C2442" s="3" t="s">
        <v>6550</v>
      </c>
      <c r="D2442" s="10">
        <v>5000</v>
      </c>
      <c r="E2442" s="12">
        <v>10</v>
      </c>
      <c r="F2442" s="14">
        <f>Table1[[#This Row],[pledged]]/Table1[[#This Row],[goal]]*100</f>
        <v>0.2</v>
      </c>
      <c r="G2442" t="s">
        <v>8220</v>
      </c>
      <c r="H2442" t="s">
        <v>8241</v>
      </c>
      <c r="I2442" t="s">
        <v>8248</v>
      </c>
      <c r="J2442">
        <v>1455399313</v>
      </c>
      <c r="K2442">
        <v>1452807313</v>
      </c>
      <c r="L2442">
        <f>Table1[[#This Row],[launched_at]]/86400</f>
        <v>16814.89945601852</v>
      </c>
      <c r="M2442" s="5" t="str">
        <f>TEXT(Table1[[#This Row],[div/86400]],"yyyy/mm/dd")</f>
        <v>1946/01/12</v>
      </c>
      <c r="N2442" s="5">
        <f>Table1[[#This Row],[change to date]]+DATE(1970,1,1)</f>
        <v>42383</v>
      </c>
      <c r="O2442" t="b">
        <v>0</v>
      </c>
      <c r="P2442">
        <v>2</v>
      </c>
      <c r="Q2442" t="b">
        <v>0</v>
      </c>
      <c r="R2442" t="s">
        <v>8282</v>
      </c>
    </row>
    <row r="2443" spans="1:18" ht="28.8" x14ac:dyDescent="0.55000000000000004">
      <c r="A2443">
        <v>2441</v>
      </c>
      <c r="B2443" s="3" t="s">
        <v>2442</v>
      </c>
      <c r="C2443" s="3" t="s">
        <v>6551</v>
      </c>
      <c r="D2443" s="10">
        <v>7500</v>
      </c>
      <c r="E2443" s="12">
        <v>8091</v>
      </c>
      <c r="F2443" s="14">
        <f>Table1[[#This Row],[pledged]]/Table1[[#This Row],[goal]]*100</f>
        <v>107.88</v>
      </c>
      <c r="G2443" t="s">
        <v>8218</v>
      </c>
      <c r="H2443" t="s">
        <v>8223</v>
      </c>
      <c r="I2443" t="s">
        <v>8245</v>
      </c>
      <c r="J2443">
        <v>1437627540</v>
      </c>
      <c r="K2443">
        <v>1435806054</v>
      </c>
      <c r="L2443">
        <f>Table1[[#This Row],[launched_at]]/86400</f>
        <v>16618.125625000001</v>
      </c>
      <c r="M2443" s="5" t="str">
        <f>TEXT(Table1[[#This Row],[div/86400]],"yyyy/mm/dd")</f>
        <v>1945/06/30</v>
      </c>
      <c r="N2443" s="5">
        <f>Table1[[#This Row],[change to date]]+DATE(1970,1,1)</f>
        <v>42187</v>
      </c>
      <c r="O2443" t="b">
        <v>0</v>
      </c>
      <c r="P2443">
        <v>109</v>
      </c>
      <c r="Q2443" t="b">
        <v>1</v>
      </c>
      <c r="R2443" t="s">
        <v>8296</v>
      </c>
    </row>
    <row r="2444" spans="1:18" ht="28.8" x14ac:dyDescent="0.55000000000000004">
      <c r="A2444">
        <v>2442</v>
      </c>
      <c r="B2444" s="3" t="s">
        <v>2443</v>
      </c>
      <c r="C2444" s="3" t="s">
        <v>6552</v>
      </c>
      <c r="D2444" s="10">
        <v>24000</v>
      </c>
      <c r="E2444" s="12">
        <v>30226</v>
      </c>
      <c r="F2444" s="14">
        <f>Table1[[#This Row],[pledged]]/Table1[[#This Row],[goal]]*100</f>
        <v>125.94166666666666</v>
      </c>
      <c r="G2444" t="s">
        <v>8218</v>
      </c>
      <c r="H2444" t="s">
        <v>8223</v>
      </c>
      <c r="I2444" t="s">
        <v>8245</v>
      </c>
      <c r="J2444">
        <v>1426777228</v>
      </c>
      <c r="K2444">
        <v>1424188828</v>
      </c>
      <c r="L2444">
        <f>Table1[[#This Row],[launched_at]]/86400</f>
        <v>16483.666990740741</v>
      </c>
      <c r="M2444" s="5" t="str">
        <f>TEXT(Table1[[#This Row],[div/86400]],"yyyy/mm/dd")</f>
        <v>1945/02/15</v>
      </c>
      <c r="N2444" s="5">
        <f>Table1[[#This Row],[change to date]]+DATE(1970,1,1)</f>
        <v>42052</v>
      </c>
      <c r="O2444" t="b">
        <v>0</v>
      </c>
      <c r="P2444">
        <v>372</v>
      </c>
      <c r="Q2444" t="b">
        <v>1</v>
      </c>
      <c r="R2444" t="s">
        <v>8296</v>
      </c>
    </row>
    <row r="2445" spans="1:18" ht="43.2" x14ac:dyDescent="0.55000000000000004">
      <c r="A2445">
        <v>2443</v>
      </c>
      <c r="B2445" s="3" t="s">
        <v>2444</v>
      </c>
      <c r="C2445" s="3" t="s">
        <v>6553</v>
      </c>
      <c r="D2445" s="10">
        <v>20000</v>
      </c>
      <c r="E2445" s="12">
        <v>40502.99</v>
      </c>
      <c r="F2445" s="14">
        <f>Table1[[#This Row],[pledged]]/Table1[[#This Row],[goal]]*100</f>
        <v>202.51495</v>
      </c>
      <c r="G2445" t="s">
        <v>8218</v>
      </c>
      <c r="H2445" t="s">
        <v>8223</v>
      </c>
      <c r="I2445" t="s">
        <v>8245</v>
      </c>
      <c r="J2445">
        <v>1408114822</v>
      </c>
      <c r="K2445">
        <v>1405522822</v>
      </c>
      <c r="L2445">
        <f>Table1[[#This Row],[launched_at]]/86400</f>
        <v>16267.625254629629</v>
      </c>
      <c r="M2445" s="5" t="str">
        <f>TEXT(Table1[[#This Row],[div/86400]],"yyyy/mm/dd")</f>
        <v>1944/07/14</v>
      </c>
      <c r="N2445" s="5">
        <f>Table1[[#This Row],[change to date]]+DATE(1970,1,1)</f>
        <v>41836</v>
      </c>
      <c r="O2445" t="b">
        <v>0</v>
      </c>
      <c r="P2445">
        <v>311</v>
      </c>
      <c r="Q2445" t="b">
        <v>1</v>
      </c>
      <c r="R2445" t="s">
        <v>8296</v>
      </c>
    </row>
    <row r="2446" spans="1:18" ht="43.2" x14ac:dyDescent="0.55000000000000004">
      <c r="A2446">
        <v>2444</v>
      </c>
      <c r="B2446" s="3" t="s">
        <v>2445</v>
      </c>
      <c r="C2446" s="3" t="s">
        <v>6554</v>
      </c>
      <c r="D2446" s="10">
        <v>3000</v>
      </c>
      <c r="E2446" s="12">
        <v>3258</v>
      </c>
      <c r="F2446" s="14">
        <f>Table1[[#This Row],[pledged]]/Table1[[#This Row],[goal]]*100</f>
        <v>108.60000000000001</v>
      </c>
      <c r="G2446" t="s">
        <v>8218</v>
      </c>
      <c r="H2446" t="s">
        <v>8223</v>
      </c>
      <c r="I2446" t="s">
        <v>8245</v>
      </c>
      <c r="J2446">
        <v>1464199591</v>
      </c>
      <c r="K2446">
        <v>1461607591</v>
      </c>
      <c r="L2446">
        <f>Table1[[#This Row],[launched_at]]/86400</f>
        <v>16916.754525462962</v>
      </c>
      <c r="M2446" s="5" t="str">
        <f>TEXT(Table1[[#This Row],[div/86400]],"yyyy/mm/dd")</f>
        <v>1946/04/24</v>
      </c>
      <c r="N2446" s="5">
        <f>Table1[[#This Row],[change to date]]+DATE(1970,1,1)</f>
        <v>42485</v>
      </c>
      <c r="O2446" t="b">
        <v>0</v>
      </c>
      <c r="P2446">
        <v>61</v>
      </c>
      <c r="Q2446" t="b">
        <v>1</v>
      </c>
      <c r="R2446" t="s">
        <v>8296</v>
      </c>
    </row>
    <row r="2447" spans="1:18" ht="57.6" x14ac:dyDescent="0.55000000000000004">
      <c r="A2447">
        <v>2445</v>
      </c>
      <c r="B2447" s="3" t="s">
        <v>2446</v>
      </c>
      <c r="C2447" s="3" t="s">
        <v>6555</v>
      </c>
      <c r="D2447" s="10">
        <v>5000</v>
      </c>
      <c r="E2447" s="12">
        <v>8640</v>
      </c>
      <c r="F2447" s="14">
        <f>Table1[[#This Row],[pledged]]/Table1[[#This Row],[goal]]*100</f>
        <v>172.8</v>
      </c>
      <c r="G2447" t="s">
        <v>8218</v>
      </c>
      <c r="H2447" t="s">
        <v>8223</v>
      </c>
      <c r="I2447" t="s">
        <v>8245</v>
      </c>
      <c r="J2447">
        <v>1443242021</v>
      </c>
      <c r="K2447">
        <v>1440650021</v>
      </c>
      <c r="L2447">
        <f>Table1[[#This Row],[launched_at]]/86400</f>
        <v>16674.190057870372</v>
      </c>
      <c r="M2447" s="5" t="str">
        <f>TEXT(Table1[[#This Row],[div/86400]],"yyyy/mm/dd")</f>
        <v>1945/08/25</v>
      </c>
      <c r="N2447" s="5">
        <f>Table1[[#This Row],[change to date]]+DATE(1970,1,1)</f>
        <v>42243</v>
      </c>
      <c r="O2447" t="b">
        <v>0</v>
      </c>
      <c r="P2447">
        <v>115</v>
      </c>
      <c r="Q2447" t="b">
        <v>1</v>
      </c>
      <c r="R2447" t="s">
        <v>8296</v>
      </c>
    </row>
    <row r="2448" spans="1:18" ht="43.2" x14ac:dyDescent="0.55000000000000004">
      <c r="A2448">
        <v>2446</v>
      </c>
      <c r="B2448" s="3" t="s">
        <v>2447</v>
      </c>
      <c r="C2448" s="3" t="s">
        <v>6556</v>
      </c>
      <c r="D2448" s="10">
        <v>5000</v>
      </c>
      <c r="E2448" s="12">
        <v>8399</v>
      </c>
      <c r="F2448" s="14">
        <f>Table1[[#This Row],[pledged]]/Table1[[#This Row],[goal]]*100</f>
        <v>167.98</v>
      </c>
      <c r="G2448" t="s">
        <v>8218</v>
      </c>
      <c r="H2448" t="s">
        <v>8223</v>
      </c>
      <c r="I2448" t="s">
        <v>8245</v>
      </c>
      <c r="J2448">
        <v>1480174071</v>
      </c>
      <c r="K2448">
        <v>1477578471</v>
      </c>
      <c r="L2448">
        <f>Table1[[#This Row],[launched_at]]/86400</f>
        <v>17101.602673611113</v>
      </c>
      <c r="M2448" s="5" t="str">
        <f>TEXT(Table1[[#This Row],[div/86400]],"yyyy/mm/dd")</f>
        <v>1946/10/26</v>
      </c>
      <c r="N2448" s="5">
        <f>Table1[[#This Row],[change to date]]+DATE(1970,1,1)</f>
        <v>42670</v>
      </c>
      <c r="O2448" t="b">
        <v>0</v>
      </c>
      <c r="P2448">
        <v>111</v>
      </c>
      <c r="Q2448" t="b">
        <v>1</v>
      </c>
      <c r="R2448" t="s">
        <v>8296</v>
      </c>
    </row>
    <row r="2449" spans="1:18" ht="43.2" x14ac:dyDescent="0.55000000000000004">
      <c r="A2449">
        <v>2447</v>
      </c>
      <c r="B2449" s="3" t="s">
        <v>2448</v>
      </c>
      <c r="C2449" s="3" t="s">
        <v>6557</v>
      </c>
      <c r="D2449" s="10">
        <v>2500</v>
      </c>
      <c r="E2449" s="12">
        <v>10680</v>
      </c>
      <c r="F2449" s="14">
        <f>Table1[[#This Row],[pledged]]/Table1[[#This Row],[goal]]*100</f>
        <v>427.20000000000005</v>
      </c>
      <c r="G2449" t="s">
        <v>8218</v>
      </c>
      <c r="H2449" t="s">
        <v>8223</v>
      </c>
      <c r="I2449" t="s">
        <v>8245</v>
      </c>
      <c r="J2449">
        <v>1478923200</v>
      </c>
      <c r="K2449">
        <v>1476184593</v>
      </c>
      <c r="L2449">
        <f>Table1[[#This Row],[launched_at]]/86400</f>
        <v>17085.469826388889</v>
      </c>
      <c r="M2449" s="5" t="str">
        <f>TEXT(Table1[[#This Row],[div/86400]],"yyyy/mm/dd")</f>
        <v>1946/10/10</v>
      </c>
      <c r="N2449" s="5">
        <f>Table1[[#This Row],[change to date]]+DATE(1970,1,1)</f>
        <v>42654</v>
      </c>
      <c r="O2449" t="b">
        <v>0</v>
      </c>
      <c r="P2449">
        <v>337</v>
      </c>
      <c r="Q2449" t="b">
        <v>1</v>
      </c>
      <c r="R2449" t="s">
        <v>8296</v>
      </c>
    </row>
    <row r="2450" spans="1:18" ht="43.2" x14ac:dyDescent="0.55000000000000004">
      <c r="A2450">
        <v>2448</v>
      </c>
      <c r="B2450" s="3" t="s">
        <v>2449</v>
      </c>
      <c r="C2450" s="3" t="s">
        <v>6558</v>
      </c>
      <c r="D2450" s="10">
        <v>400</v>
      </c>
      <c r="E2450" s="12">
        <v>430</v>
      </c>
      <c r="F2450" s="14">
        <f>Table1[[#This Row],[pledged]]/Table1[[#This Row],[goal]]*100</f>
        <v>107.5</v>
      </c>
      <c r="G2450" t="s">
        <v>8218</v>
      </c>
      <c r="H2450" t="s">
        <v>8223</v>
      </c>
      <c r="I2450" t="s">
        <v>8245</v>
      </c>
      <c r="J2450">
        <v>1472621760</v>
      </c>
      <c r="K2450">
        <v>1472110513</v>
      </c>
      <c r="L2450">
        <f>Table1[[#This Row],[launched_at]]/86400</f>
        <v>17038.316122685184</v>
      </c>
      <c r="M2450" s="5" t="str">
        <f>TEXT(Table1[[#This Row],[div/86400]],"yyyy/mm/dd")</f>
        <v>1946/08/24</v>
      </c>
      <c r="N2450" s="5">
        <f>Table1[[#This Row],[change to date]]+DATE(1970,1,1)</f>
        <v>42607</v>
      </c>
      <c r="O2450" t="b">
        <v>0</v>
      </c>
      <c r="P2450">
        <v>9</v>
      </c>
      <c r="Q2450" t="b">
        <v>1</v>
      </c>
      <c r="R2450" t="s">
        <v>8296</v>
      </c>
    </row>
    <row r="2451" spans="1:18" ht="43.2" x14ac:dyDescent="0.55000000000000004">
      <c r="A2451">
        <v>2449</v>
      </c>
      <c r="B2451" s="3" t="s">
        <v>2450</v>
      </c>
      <c r="C2451" s="3" t="s">
        <v>6559</v>
      </c>
      <c r="D2451" s="10">
        <v>10000</v>
      </c>
      <c r="E2451" s="12">
        <v>10800</v>
      </c>
      <c r="F2451" s="14">
        <f>Table1[[#This Row],[pledged]]/Table1[[#This Row],[goal]]*100</f>
        <v>108</v>
      </c>
      <c r="G2451" t="s">
        <v>8218</v>
      </c>
      <c r="H2451" t="s">
        <v>8223</v>
      </c>
      <c r="I2451" t="s">
        <v>8245</v>
      </c>
      <c r="J2451">
        <v>1417321515</v>
      </c>
      <c r="K2451">
        <v>1414725915</v>
      </c>
      <c r="L2451">
        <f>Table1[[#This Row],[launched_at]]/86400</f>
        <v>16374.142534722223</v>
      </c>
      <c r="M2451" s="5" t="str">
        <f>TEXT(Table1[[#This Row],[div/86400]],"yyyy/mm/dd")</f>
        <v>1944/10/29</v>
      </c>
      <c r="N2451" s="5">
        <f>Table1[[#This Row],[change to date]]+DATE(1970,1,1)</f>
        <v>41943</v>
      </c>
      <c r="O2451" t="b">
        <v>0</v>
      </c>
      <c r="P2451">
        <v>120</v>
      </c>
      <c r="Q2451" t="b">
        <v>1</v>
      </c>
      <c r="R2451" t="s">
        <v>8296</v>
      </c>
    </row>
    <row r="2452" spans="1:18" ht="43.2" x14ac:dyDescent="0.55000000000000004">
      <c r="A2452">
        <v>2450</v>
      </c>
      <c r="B2452" s="3" t="s">
        <v>2451</v>
      </c>
      <c r="C2452" s="3" t="s">
        <v>6560</v>
      </c>
      <c r="D2452" s="10">
        <v>15000</v>
      </c>
      <c r="E2452" s="12">
        <v>15230.03</v>
      </c>
      <c r="F2452" s="14">
        <f>Table1[[#This Row],[pledged]]/Table1[[#This Row],[goal]]*100</f>
        <v>101.53353333333335</v>
      </c>
      <c r="G2452" t="s">
        <v>8218</v>
      </c>
      <c r="H2452" t="s">
        <v>8223</v>
      </c>
      <c r="I2452" t="s">
        <v>8245</v>
      </c>
      <c r="J2452">
        <v>1414465860</v>
      </c>
      <c r="K2452">
        <v>1411177456</v>
      </c>
      <c r="L2452">
        <f>Table1[[#This Row],[launched_at]]/86400</f>
        <v>16333.072407407408</v>
      </c>
      <c r="M2452" s="5" t="str">
        <f>TEXT(Table1[[#This Row],[div/86400]],"yyyy/mm/dd")</f>
        <v>1944/09/18</v>
      </c>
      <c r="N2452" s="5">
        <f>Table1[[#This Row],[change to date]]+DATE(1970,1,1)</f>
        <v>41902</v>
      </c>
      <c r="O2452" t="b">
        <v>0</v>
      </c>
      <c r="P2452">
        <v>102</v>
      </c>
      <c r="Q2452" t="b">
        <v>1</v>
      </c>
      <c r="R2452" t="s">
        <v>8296</v>
      </c>
    </row>
    <row r="2453" spans="1:18" ht="43.2" x14ac:dyDescent="0.55000000000000004">
      <c r="A2453">
        <v>2451</v>
      </c>
      <c r="B2453" s="3" t="s">
        <v>2452</v>
      </c>
      <c r="C2453" s="3" t="s">
        <v>6561</v>
      </c>
      <c r="D2453" s="10">
        <v>10000</v>
      </c>
      <c r="E2453" s="12">
        <v>11545</v>
      </c>
      <c r="F2453" s="14">
        <f>Table1[[#This Row],[pledged]]/Table1[[#This Row],[goal]]*100</f>
        <v>115.45</v>
      </c>
      <c r="G2453" t="s">
        <v>8218</v>
      </c>
      <c r="H2453" t="s">
        <v>8223</v>
      </c>
      <c r="I2453" t="s">
        <v>8245</v>
      </c>
      <c r="J2453">
        <v>1488750490</v>
      </c>
      <c r="K2453">
        <v>1487022490</v>
      </c>
      <c r="L2453">
        <f>Table1[[#This Row],[launched_at]]/86400</f>
        <v>17210.908449074075</v>
      </c>
      <c r="M2453" s="5" t="str">
        <f>TEXT(Table1[[#This Row],[div/86400]],"yyyy/mm/dd")</f>
        <v>1947/02/12</v>
      </c>
      <c r="N2453" s="5">
        <f>Table1[[#This Row],[change to date]]+DATE(1970,1,1)</f>
        <v>42779</v>
      </c>
      <c r="O2453" t="b">
        <v>0</v>
      </c>
      <c r="P2453">
        <v>186</v>
      </c>
      <c r="Q2453" t="b">
        <v>1</v>
      </c>
      <c r="R2453" t="s">
        <v>8296</v>
      </c>
    </row>
    <row r="2454" spans="1:18" ht="43.2" x14ac:dyDescent="0.55000000000000004">
      <c r="A2454">
        <v>2452</v>
      </c>
      <c r="B2454" s="3" t="s">
        <v>2453</v>
      </c>
      <c r="C2454" s="3" t="s">
        <v>6562</v>
      </c>
      <c r="D2454" s="10">
        <v>600</v>
      </c>
      <c r="E2454" s="12">
        <v>801</v>
      </c>
      <c r="F2454" s="14">
        <f>Table1[[#This Row],[pledged]]/Table1[[#This Row],[goal]]*100</f>
        <v>133.5</v>
      </c>
      <c r="G2454" t="s">
        <v>8218</v>
      </c>
      <c r="H2454" t="s">
        <v>8223</v>
      </c>
      <c r="I2454" t="s">
        <v>8245</v>
      </c>
      <c r="J2454">
        <v>1451430000</v>
      </c>
      <c r="K2454">
        <v>1448914500</v>
      </c>
      <c r="L2454">
        <f>Table1[[#This Row],[launched_at]]/86400</f>
        <v>16769.84375</v>
      </c>
      <c r="M2454" s="5" t="str">
        <f>TEXT(Table1[[#This Row],[div/86400]],"yyyy/mm/dd")</f>
        <v>1945/11/28</v>
      </c>
      <c r="N2454" s="5">
        <f>Table1[[#This Row],[change to date]]+DATE(1970,1,1)</f>
        <v>42338</v>
      </c>
      <c r="O2454" t="b">
        <v>0</v>
      </c>
      <c r="P2454">
        <v>15</v>
      </c>
      <c r="Q2454" t="b">
        <v>1</v>
      </c>
      <c r="R2454" t="s">
        <v>8296</v>
      </c>
    </row>
    <row r="2455" spans="1:18" ht="43.2" x14ac:dyDescent="0.55000000000000004">
      <c r="A2455">
        <v>2453</v>
      </c>
      <c r="B2455" s="3" t="s">
        <v>2454</v>
      </c>
      <c r="C2455" s="3" t="s">
        <v>6563</v>
      </c>
      <c r="D2455" s="10">
        <v>3000</v>
      </c>
      <c r="E2455" s="12">
        <v>4641</v>
      </c>
      <c r="F2455" s="14">
        <f>Table1[[#This Row],[pledged]]/Table1[[#This Row],[goal]]*100</f>
        <v>154.69999999999999</v>
      </c>
      <c r="G2455" t="s">
        <v>8218</v>
      </c>
      <c r="H2455" t="s">
        <v>8223</v>
      </c>
      <c r="I2455" t="s">
        <v>8245</v>
      </c>
      <c r="J2455">
        <v>1486053409</v>
      </c>
      <c r="K2455">
        <v>1483461409</v>
      </c>
      <c r="L2455">
        <f>Table1[[#This Row],[launched_at]]/86400</f>
        <v>17169.692233796297</v>
      </c>
      <c r="M2455" s="5" t="str">
        <f>TEXT(Table1[[#This Row],[div/86400]],"yyyy/mm/dd")</f>
        <v>1947/01/02</v>
      </c>
      <c r="N2455" s="5">
        <f>Table1[[#This Row],[change to date]]+DATE(1970,1,1)</f>
        <v>42738</v>
      </c>
      <c r="O2455" t="b">
        <v>0</v>
      </c>
      <c r="P2455">
        <v>67</v>
      </c>
      <c r="Q2455" t="b">
        <v>1</v>
      </c>
      <c r="R2455" t="s">
        <v>8296</v>
      </c>
    </row>
    <row r="2456" spans="1:18" ht="43.2" x14ac:dyDescent="0.55000000000000004">
      <c r="A2456">
        <v>2454</v>
      </c>
      <c r="B2456" s="3" t="s">
        <v>2455</v>
      </c>
      <c r="C2456" s="3" t="s">
        <v>6564</v>
      </c>
      <c r="D2456" s="10">
        <v>35000</v>
      </c>
      <c r="E2456" s="12">
        <v>35296</v>
      </c>
      <c r="F2456" s="14">
        <f>Table1[[#This Row],[pledged]]/Table1[[#This Row],[goal]]*100</f>
        <v>100.84571428571429</v>
      </c>
      <c r="G2456" t="s">
        <v>8218</v>
      </c>
      <c r="H2456" t="s">
        <v>8223</v>
      </c>
      <c r="I2456" t="s">
        <v>8245</v>
      </c>
      <c r="J2456">
        <v>1489207808</v>
      </c>
      <c r="K2456">
        <v>1486183808</v>
      </c>
      <c r="L2456">
        <f>Table1[[#This Row],[launched_at]]/86400</f>
        <v>17201.201481481483</v>
      </c>
      <c r="M2456" s="5" t="str">
        <f>TEXT(Table1[[#This Row],[div/86400]],"yyyy/mm/dd")</f>
        <v>1947/02/03</v>
      </c>
      <c r="N2456" s="5">
        <f>Table1[[#This Row],[change to date]]+DATE(1970,1,1)</f>
        <v>42770</v>
      </c>
      <c r="O2456" t="b">
        <v>0</v>
      </c>
      <c r="P2456">
        <v>130</v>
      </c>
      <c r="Q2456" t="b">
        <v>1</v>
      </c>
      <c r="R2456" t="s">
        <v>8296</v>
      </c>
    </row>
    <row r="2457" spans="1:18" ht="43.2" x14ac:dyDescent="0.55000000000000004">
      <c r="A2457">
        <v>2455</v>
      </c>
      <c r="B2457" s="3" t="s">
        <v>2456</v>
      </c>
      <c r="C2457" s="3" t="s">
        <v>6565</v>
      </c>
      <c r="D2457" s="10">
        <v>300</v>
      </c>
      <c r="E2457" s="12">
        <v>546</v>
      </c>
      <c r="F2457" s="14">
        <f>Table1[[#This Row],[pledged]]/Table1[[#This Row],[goal]]*100</f>
        <v>182</v>
      </c>
      <c r="G2457" t="s">
        <v>8218</v>
      </c>
      <c r="H2457" t="s">
        <v>8223</v>
      </c>
      <c r="I2457" t="s">
        <v>8245</v>
      </c>
      <c r="J2457">
        <v>1461177950</v>
      </c>
      <c r="K2457">
        <v>1458758750</v>
      </c>
      <c r="L2457">
        <f>Table1[[#This Row],[launched_at]]/86400</f>
        <v>16883.781828703704</v>
      </c>
      <c r="M2457" s="5" t="str">
        <f>TEXT(Table1[[#This Row],[div/86400]],"yyyy/mm/dd")</f>
        <v>1946/03/22</v>
      </c>
      <c r="N2457" s="5">
        <f>Table1[[#This Row],[change to date]]+DATE(1970,1,1)</f>
        <v>42452</v>
      </c>
      <c r="O2457" t="b">
        <v>0</v>
      </c>
      <c r="P2457">
        <v>16</v>
      </c>
      <c r="Q2457" t="b">
        <v>1</v>
      </c>
      <c r="R2457" t="s">
        <v>8296</v>
      </c>
    </row>
    <row r="2458" spans="1:18" ht="43.2" x14ac:dyDescent="0.55000000000000004">
      <c r="A2458">
        <v>2456</v>
      </c>
      <c r="B2458" s="3" t="s">
        <v>2457</v>
      </c>
      <c r="C2458" s="3" t="s">
        <v>6566</v>
      </c>
      <c r="D2458" s="10">
        <v>1500</v>
      </c>
      <c r="E2458" s="12">
        <v>2713</v>
      </c>
      <c r="F2458" s="14">
        <f>Table1[[#This Row],[pledged]]/Table1[[#This Row],[goal]]*100</f>
        <v>180.86666666666667</v>
      </c>
      <c r="G2458" t="s">
        <v>8218</v>
      </c>
      <c r="H2458" t="s">
        <v>8223</v>
      </c>
      <c r="I2458" t="s">
        <v>8245</v>
      </c>
      <c r="J2458">
        <v>1488063839</v>
      </c>
      <c r="K2458">
        <v>1485471839</v>
      </c>
      <c r="L2458">
        <f>Table1[[#This Row],[launched_at]]/86400</f>
        <v>17192.961099537039</v>
      </c>
      <c r="M2458" s="5" t="str">
        <f>TEXT(Table1[[#This Row],[div/86400]],"yyyy/mm/dd")</f>
        <v>1947/01/25</v>
      </c>
      <c r="N2458" s="5">
        <f>Table1[[#This Row],[change to date]]+DATE(1970,1,1)</f>
        <v>42761</v>
      </c>
      <c r="O2458" t="b">
        <v>0</v>
      </c>
      <c r="P2458">
        <v>67</v>
      </c>
      <c r="Q2458" t="b">
        <v>1</v>
      </c>
      <c r="R2458" t="s">
        <v>8296</v>
      </c>
    </row>
    <row r="2459" spans="1:18" ht="43.2" x14ac:dyDescent="0.55000000000000004">
      <c r="A2459">
        <v>2457</v>
      </c>
      <c r="B2459" s="3" t="s">
        <v>2458</v>
      </c>
      <c r="C2459" s="3" t="s">
        <v>6567</v>
      </c>
      <c r="D2459" s="10">
        <v>23000</v>
      </c>
      <c r="E2459" s="12">
        <v>23530</v>
      </c>
      <c r="F2459" s="14">
        <f>Table1[[#This Row],[pledged]]/Table1[[#This Row],[goal]]*100</f>
        <v>102.30434782608695</v>
      </c>
      <c r="G2459" t="s">
        <v>8218</v>
      </c>
      <c r="H2459" t="s">
        <v>8223</v>
      </c>
      <c r="I2459" t="s">
        <v>8245</v>
      </c>
      <c r="J2459">
        <v>1458826056</v>
      </c>
      <c r="K2459">
        <v>1456237656</v>
      </c>
      <c r="L2459">
        <f>Table1[[#This Row],[launched_at]]/86400</f>
        <v>16854.602500000001</v>
      </c>
      <c r="M2459" s="5" t="str">
        <f>TEXT(Table1[[#This Row],[div/86400]],"yyyy/mm/dd")</f>
        <v>1946/02/21</v>
      </c>
      <c r="N2459" s="5">
        <f>Table1[[#This Row],[change to date]]+DATE(1970,1,1)</f>
        <v>42423</v>
      </c>
      <c r="O2459" t="b">
        <v>0</v>
      </c>
      <c r="P2459">
        <v>124</v>
      </c>
      <c r="Q2459" t="b">
        <v>1</v>
      </c>
      <c r="R2459" t="s">
        <v>8296</v>
      </c>
    </row>
    <row r="2460" spans="1:18" ht="43.2" x14ac:dyDescent="0.55000000000000004">
      <c r="A2460">
        <v>2458</v>
      </c>
      <c r="B2460" s="3" t="s">
        <v>2459</v>
      </c>
      <c r="C2460" s="3" t="s">
        <v>6568</v>
      </c>
      <c r="D2460" s="10">
        <v>5000</v>
      </c>
      <c r="E2460" s="12">
        <v>5509</v>
      </c>
      <c r="F2460" s="14">
        <f>Table1[[#This Row],[pledged]]/Table1[[#This Row],[goal]]*100</f>
        <v>110.17999999999999</v>
      </c>
      <c r="G2460" t="s">
        <v>8218</v>
      </c>
      <c r="H2460" t="s">
        <v>8223</v>
      </c>
      <c r="I2460" t="s">
        <v>8245</v>
      </c>
      <c r="J2460">
        <v>1465498800</v>
      </c>
      <c r="K2460">
        <v>1462481718</v>
      </c>
      <c r="L2460">
        <f>Table1[[#This Row],[launched_at]]/86400</f>
        <v>16926.871736111112</v>
      </c>
      <c r="M2460" s="5" t="str">
        <f>TEXT(Table1[[#This Row],[div/86400]],"yyyy/mm/dd")</f>
        <v>1946/05/04</v>
      </c>
      <c r="N2460" s="5">
        <f>Table1[[#This Row],[change to date]]+DATE(1970,1,1)</f>
        <v>42495</v>
      </c>
      <c r="O2460" t="b">
        <v>0</v>
      </c>
      <c r="P2460">
        <v>80</v>
      </c>
      <c r="Q2460" t="b">
        <v>1</v>
      </c>
      <c r="R2460" t="s">
        <v>8296</v>
      </c>
    </row>
    <row r="2461" spans="1:18" ht="43.2" x14ac:dyDescent="0.55000000000000004">
      <c r="A2461">
        <v>2459</v>
      </c>
      <c r="B2461" s="3" t="s">
        <v>2460</v>
      </c>
      <c r="C2461" s="3" t="s">
        <v>6569</v>
      </c>
      <c r="D2461" s="10">
        <v>30000</v>
      </c>
      <c r="E2461" s="12">
        <v>30675</v>
      </c>
      <c r="F2461" s="14">
        <f>Table1[[#This Row],[pledged]]/Table1[[#This Row],[goal]]*100</f>
        <v>102.25</v>
      </c>
      <c r="G2461" t="s">
        <v>8218</v>
      </c>
      <c r="H2461" t="s">
        <v>8223</v>
      </c>
      <c r="I2461" t="s">
        <v>8245</v>
      </c>
      <c r="J2461">
        <v>1458742685</v>
      </c>
      <c r="K2461">
        <v>1454858285</v>
      </c>
      <c r="L2461">
        <f>Table1[[#This Row],[launched_at]]/86400</f>
        <v>16838.63755787037</v>
      </c>
      <c r="M2461" s="5" t="str">
        <f>TEXT(Table1[[#This Row],[div/86400]],"yyyy/mm/dd")</f>
        <v>1946/02/05</v>
      </c>
      <c r="N2461" s="5">
        <f>Table1[[#This Row],[change to date]]+DATE(1970,1,1)</f>
        <v>42407</v>
      </c>
      <c r="O2461" t="b">
        <v>0</v>
      </c>
      <c r="P2461">
        <v>282</v>
      </c>
      <c r="Q2461" t="b">
        <v>1</v>
      </c>
      <c r="R2461" t="s">
        <v>8296</v>
      </c>
    </row>
    <row r="2462" spans="1:18" ht="43.2" x14ac:dyDescent="0.55000000000000004">
      <c r="A2462">
        <v>2460</v>
      </c>
      <c r="B2462" s="3" t="s">
        <v>2461</v>
      </c>
      <c r="C2462" s="3" t="s">
        <v>6570</v>
      </c>
      <c r="D2462" s="10">
        <v>8500</v>
      </c>
      <c r="E2462" s="12">
        <v>8567</v>
      </c>
      <c r="F2462" s="14">
        <f>Table1[[#This Row],[pledged]]/Table1[[#This Row],[goal]]*100</f>
        <v>100.78823529411764</v>
      </c>
      <c r="G2462" t="s">
        <v>8218</v>
      </c>
      <c r="H2462" t="s">
        <v>8223</v>
      </c>
      <c r="I2462" t="s">
        <v>8245</v>
      </c>
      <c r="J2462">
        <v>1483417020</v>
      </c>
      <c r="K2462">
        <v>1480480167</v>
      </c>
      <c r="L2462">
        <f>Table1[[#This Row],[launched_at]]/86400</f>
        <v>17135.187118055557</v>
      </c>
      <c r="M2462" s="5" t="str">
        <f>TEXT(Table1[[#This Row],[div/86400]],"yyyy/mm/dd")</f>
        <v>1946/11/29</v>
      </c>
      <c r="N2462" s="5">
        <f>Table1[[#This Row],[change to date]]+DATE(1970,1,1)</f>
        <v>42704</v>
      </c>
      <c r="O2462" t="b">
        <v>0</v>
      </c>
      <c r="P2462">
        <v>68</v>
      </c>
      <c r="Q2462" t="b">
        <v>1</v>
      </c>
      <c r="R2462" t="s">
        <v>8296</v>
      </c>
    </row>
    <row r="2463" spans="1:18" ht="43.2" x14ac:dyDescent="0.55000000000000004">
      <c r="A2463">
        <v>2461</v>
      </c>
      <c r="B2463" s="3" t="s">
        <v>2462</v>
      </c>
      <c r="C2463" s="3" t="s">
        <v>6571</v>
      </c>
      <c r="D2463" s="10">
        <v>7500</v>
      </c>
      <c r="E2463" s="12">
        <v>7785</v>
      </c>
      <c r="F2463" s="14">
        <f>Table1[[#This Row],[pledged]]/Table1[[#This Row],[goal]]*100</f>
        <v>103.8</v>
      </c>
      <c r="G2463" t="s">
        <v>8218</v>
      </c>
      <c r="H2463" t="s">
        <v>8223</v>
      </c>
      <c r="I2463" t="s">
        <v>8245</v>
      </c>
      <c r="J2463">
        <v>1317438000</v>
      </c>
      <c r="K2463">
        <v>1314577097</v>
      </c>
      <c r="L2463">
        <f>Table1[[#This Row],[launched_at]]/86400</f>
        <v>15215.012696759259</v>
      </c>
      <c r="M2463" s="5" t="str">
        <f>TEXT(Table1[[#This Row],[div/86400]],"yyyy/mm/dd")</f>
        <v>1941/08/27</v>
      </c>
      <c r="N2463" s="5">
        <f>Table1[[#This Row],[change to date]]+DATE(1970,1,1)</f>
        <v>40784</v>
      </c>
      <c r="O2463" t="b">
        <v>0</v>
      </c>
      <c r="P2463">
        <v>86</v>
      </c>
      <c r="Q2463" t="b">
        <v>1</v>
      </c>
      <c r="R2463" t="s">
        <v>8277</v>
      </c>
    </row>
    <row r="2464" spans="1:18" ht="43.2" x14ac:dyDescent="0.55000000000000004">
      <c r="A2464">
        <v>2462</v>
      </c>
      <c r="B2464" s="3" t="s">
        <v>2463</v>
      </c>
      <c r="C2464" s="3" t="s">
        <v>6572</v>
      </c>
      <c r="D2464" s="10">
        <v>3000</v>
      </c>
      <c r="E2464" s="12">
        <v>3321.25</v>
      </c>
      <c r="F2464" s="14">
        <f>Table1[[#This Row],[pledged]]/Table1[[#This Row],[goal]]*100</f>
        <v>110.70833333333334</v>
      </c>
      <c r="G2464" t="s">
        <v>8218</v>
      </c>
      <c r="H2464" t="s">
        <v>8223</v>
      </c>
      <c r="I2464" t="s">
        <v>8245</v>
      </c>
      <c r="J2464">
        <v>1342672096</v>
      </c>
      <c r="K2464">
        <v>1340944096</v>
      </c>
      <c r="L2464">
        <f>Table1[[#This Row],[launched_at]]/86400</f>
        <v>15520.186296296297</v>
      </c>
      <c r="M2464" s="5" t="str">
        <f>TEXT(Table1[[#This Row],[div/86400]],"yyyy/mm/dd")</f>
        <v>1942/06/28</v>
      </c>
      <c r="N2464" s="5">
        <f>Table1[[#This Row],[change to date]]+DATE(1970,1,1)</f>
        <v>41089</v>
      </c>
      <c r="O2464" t="b">
        <v>0</v>
      </c>
      <c r="P2464">
        <v>115</v>
      </c>
      <c r="Q2464" t="b">
        <v>1</v>
      </c>
      <c r="R2464" t="s">
        <v>8277</v>
      </c>
    </row>
    <row r="2465" spans="1:18" x14ac:dyDescent="0.55000000000000004">
      <c r="A2465">
        <v>2463</v>
      </c>
      <c r="B2465" s="3" t="s">
        <v>2464</v>
      </c>
      <c r="C2465" s="3" t="s">
        <v>6573</v>
      </c>
      <c r="D2465" s="10">
        <v>2000</v>
      </c>
      <c r="E2465" s="12">
        <v>2325</v>
      </c>
      <c r="F2465" s="14">
        <f>Table1[[#This Row],[pledged]]/Table1[[#This Row],[goal]]*100</f>
        <v>116.25000000000001</v>
      </c>
      <c r="G2465" t="s">
        <v>8218</v>
      </c>
      <c r="H2465" t="s">
        <v>8223</v>
      </c>
      <c r="I2465" t="s">
        <v>8245</v>
      </c>
      <c r="J2465">
        <v>1366138800</v>
      </c>
      <c r="K2465">
        <v>1362710425</v>
      </c>
      <c r="L2465">
        <f>Table1[[#This Row],[launched_at]]/86400</f>
        <v>15772.111400462964</v>
      </c>
      <c r="M2465" s="5" t="str">
        <f>TEXT(Table1[[#This Row],[div/86400]],"yyyy/mm/dd")</f>
        <v>1943/03/07</v>
      </c>
      <c r="N2465" s="5">
        <f>Table1[[#This Row],[change to date]]+DATE(1970,1,1)</f>
        <v>41341</v>
      </c>
      <c r="O2465" t="b">
        <v>0</v>
      </c>
      <c r="P2465">
        <v>75</v>
      </c>
      <c r="Q2465" t="b">
        <v>1</v>
      </c>
      <c r="R2465" t="s">
        <v>8277</v>
      </c>
    </row>
    <row r="2466" spans="1:18" ht="43.2" x14ac:dyDescent="0.55000000000000004">
      <c r="A2466">
        <v>2464</v>
      </c>
      <c r="B2466" s="3" t="s">
        <v>2465</v>
      </c>
      <c r="C2466" s="3" t="s">
        <v>6574</v>
      </c>
      <c r="D2466" s="10">
        <v>2000</v>
      </c>
      <c r="E2466" s="12">
        <v>2222</v>
      </c>
      <c r="F2466" s="14">
        <f>Table1[[#This Row],[pledged]]/Table1[[#This Row],[goal]]*100</f>
        <v>111.1</v>
      </c>
      <c r="G2466" t="s">
        <v>8218</v>
      </c>
      <c r="H2466" t="s">
        <v>8228</v>
      </c>
      <c r="I2466" t="s">
        <v>8250</v>
      </c>
      <c r="J2466">
        <v>1443641340</v>
      </c>
      <c r="K2466">
        <v>1441143397</v>
      </c>
      <c r="L2466">
        <f>Table1[[#This Row],[launched_at]]/86400</f>
        <v>16679.90042824074</v>
      </c>
      <c r="M2466" s="5" t="str">
        <f>TEXT(Table1[[#This Row],[div/86400]],"yyyy/mm/dd")</f>
        <v>1945/08/30</v>
      </c>
      <c r="N2466" s="5">
        <f>Table1[[#This Row],[change to date]]+DATE(1970,1,1)</f>
        <v>42248</v>
      </c>
      <c r="O2466" t="b">
        <v>0</v>
      </c>
      <c r="P2466">
        <v>43</v>
      </c>
      <c r="Q2466" t="b">
        <v>1</v>
      </c>
      <c r="R2466" t="s">
        <v>8277</v>
      </c>
    </row>
    <row r="2467" spans="1:18" ht="28.8" x14ac:dyDescent="0.55000000000000004">
      <c r="A2467">
        <v>2465</v>
      </c>
      <c r="B2467" s="3" t="s">
        <v>2466</v>
      </c>
      <c r="C2467" s="3" t="s">
        <v>6575</v>
      </c>
      <c r="D2467" s="10">
        <v>700</v>
      </c>
      <c r="E2467" s="12">
        <v>1261</v>
      </c>
      <c r="F2467" s="14">
        <f>Table1[[#This Row],[pledged]]/Table1[[#This Row],[goal]]*100</f>
        <v>180.14285714285714</v>
      </c>
      <c r="G2467" t="s">
        <v>8218</v>
      </c>
      <c r="H2467" t="s">
        <v>8223</v>
      </c>
      <c r="I2467" t="s">
        <v>8245</v>
      </c>
      <c r="J2467">
        <v>1348420548</v>
      </c>
      <c r="K2467">
        <v>1345828548</v>
      </c>
      <c r="L2467">
        <f>Table1[[#This Row],[launched_at]]/86400</f>
        <v>15576.719305555556</v>
      </c>
      <c r="M2467" s="5" t="str">
        <f>TEXT(Table1[[#This Row],[div/86400]],"yyyy/mm/dd")</f>
        <v>1942/08/23</v>
      </c>
      <c r="N2467" s="5">
        <f>Table1[[#This Row],[change to date]]+DATE(1970,1,1)</f>
        <v>41145</v>
      </c>
      <c r="O2467" t="b">
        <v>0</v>
      </c>
      <c r="P2467">
        <v>48</v>
      </c>
      <c r="Q2467" t="b">
        <v>1</v>
      </c>
      <c r="R2467" t="s">
        <v>8277</v>
      </c>
    </row>
    <row r="2468" spans="1:18" ht="43.2" x14ac:dyDescent="0.55000000000000004">
      <c r="A2468">
        <v>2466</v>
      </c>
      <c r="B2468" s="3" t="s">
        <v>2467</v>
      </c>
      <c r="C2468" s="3" t="s">
        <v>6576</v>
      </c>
      <c r="D2468" s="10">
        <v>2500</v>
      </c>
      <c r="E2468" s="12">
        <v>2500</v>
      </c>
      <c r="F2468" s="14">
        <f>Table1[[#This Row],[pledged]]/Table1[[#This Row],[goal]]*100</f>
        <v>100</v>
      </c>
      <c r="G2468" t="s">
        <v>8218</v>
      </c>
      <c r="H2468" t="s">
        <v>8223</v>
      </c>
      <c r="I2468" t="s">
        <v>8245</v>
      </c>
      <c r="J2468">
        <v>1368066453</v>
      </c>
      <c r="K2468">
        <v>1365474453</v>
      </c>
      <c r="L2468">
        <f>Table1[[#This Row],[launched_at]]/86400</f>
        <v>15804.102465277778</v>
      </c>
      <c r="M2468" s="5" t="str">
        <f>TEXT(Table1[[#This Row],[div/86400]],"yyyy/mm/dd")</f>
        <v>1943/04/08</v>
      </c>
      <c r="N2468" s="5">
        <f>Table1[[#This Row],[change to date]]+DATE(1970,1,1)</f>
        <v>41373</v>
      </c>
      <c r="O2468" t="b">
        <v>0</v>
      </c>
      <c r="P2468">
        <v>52</v>
      </c>
      <c r="Q2468" t="b">
        <v>1</v>
      </c>
      <c r="R2468" t="s">
        <v>8277</v>
      </c>
    </row>
    <row r="2469" spans="1:18" ht="28.8" x14ac:dyDescent="0.55000000000000004">
      <c r="A2469">
        <v>2467</v>
      </c>
      <c r="B2469" s="3" t="s">
        <v>2468</v>
      </c>
      <c r="C2469" s="3" t="s">
        <v>6577</v>
      </c>
      <c r="D2469" s="10">
        <v>1000</v>
      </c>
      <c r="E2469" s="12">
        <v>1185</v>
      </c>
      <c r="F2469" s="14">
        <f>Table1[[#This Row],[pledged]]/Table1[[#This Row],[goal]]*100</f>
        <v>118.5</v>
      </c>
      <c r="G2469" t="s">
        <v>8218</v>
      </c>
      <c r="H2469" t="s">
        <v>8223</v>
      </c>
      <c r="I2469" t="s">
        <v>8245</v>
      </c>
      <c r="J2469">
        <v>1336669200</v>
      </c>
      <c r="K2469">
        <v>1335473931</v>
      </c>
      <c r="L2469">
        <f>Table1[[#This Row],[launched_at]]/86400</f>
        <v>15456.87420138889</v>
      </c>
      <c r="M2469" s="5" t="str">
        <f>TEXT(Table1[[#This Row],[div/86400]],"yyyy/mm/dd")</f>
        <v>1942/04/25</v>
      </c>
      <c r="N2469" s="5">
        <f>Table1[[#This Row],[change to date]]+DATE(1970,1,1)</f>
        <v>41025</v>
      </c>
      <c r="O2469" t="b">
        <v>0</v>
      </c>
      <c r="P2469">
        <v>43</v>
      </c>
      <c r="Q2469" t="b">
        <v>1</v>
      </c>
      <c r="R2469" t="s">
        <v>8277</v>
      </c>
    </row>
    <row r="2470" spans="1:18" ht="28.8" x14ac:dyDescent="0.55000000000000004">
      <c r="A2470">
        <v>2468</v>
      </c>
      <c r="B2470" s="3" t="s">
        <v>2469</v>
      </c>
      <c r="C2470" s="3" t="s">
        <v>6578</v>
      </c>
      <c r="D2470" s="10">
        <v>2000</v>
      </c>
      <c r="E2470" s="12">
        <v>2144.34</v>
      </c>
      <c r="F2470" s="14">
        <f>Table1[[#This Row],[pledged]]/Table1[[#This Row],[goal]]*100</f>
        <v>107.21700000000001</v>
      </c>
      <c r="G2470" t="s">
        <v>8218</v>
      </c>
      <c r="H2470" t="s">
        <v>8223</v>
      </c>
      <c r="I2470" t="s">
        <v>8245</v>
      </c>
      <c r="J2470">
        <v>1351400400</v>
      </c>
      <c r="K2470">
        <v>1348285321</v>
      </c>
      <c r="L2470">
        <f>Table1[[#This Row],[launched_at]]/86400</f>
        <v>15605.15417824074</v>
      </c>
      <c r="M2470" s="5" t="str">
        <f>TEXT(Table1[[#This Row],[div/86400]],"yyyy/mm/dd")</f>
        <v>1942/09/21</v>
      </c>
      <c r="N2470" s="5">
        <f>Table1[[#This Row],[change to date]]+DATE(1970,1,1)</f>
        <v>41174</v>
      </c>
      <c r="O2470" t="b">
        <v>0</v>
      </c>
      <c r="P2470">
        <v>58</v>
      </c>
      <c r="Q2470" t="b">
        <v>1</v>
      </c>
      <c r="R2470" t="s">
        <v>8277</v>
      </c>
    </row>
    <row r="2471" spans="1:18" ht="43.2" x14ac:dyDescent="0.55000000000000004">
      <c r="A2471">
        <v>2469</v>
      </c>
      <c r="B2471" s="3" t="s">
        <v>2470</v>
      </c>
      <c r="C2471" s="3" t="s">
        <v>6579</v>
      </c>
      <c r="D2471" s="10">
        <v>1200</v>
      </c>
      <c r="E2471" s="12">
        <v>1364</v>
      </c>
      <c r="F2471" s="14">
        <f>Table1[[#This Row],[pledged]]/Table1[[#This Row],[goal]]*100</f>
        <v>113.66666666666667</v>
      </c>
      <c r="G2471" t="s">
        <v>8218</v>
      </c>
      <c r="H2471" t="s">
        <v>8223</v>
      </c>
      <c r="I2471" t="s">
        <v>8245</v>
      </c>
      <c r="J2471">
        <v>1297160329</v>
      </c>
      <c r="K2471">
        <v>1295000329</v>
      </c>
      <c r="L2471">
        <f>Table1[[#This Row],[launched_at]]/86400</f>
        <v>14988.429733796296</v>
      </c>
      <c r="M2471" s="5" t="str">
        <f>TEXT(Table1[[#This Row],[div/86400]],"yyyy/mm/dd")</f>
        <v>1941/01/12</v>
      </c>
      <c r="N2471" s="5">
        <f>Table1[[#This Row],[change to date]]+DATE(1970,1,1)</f>
        <v>40557</v>
      </c>
      <c r="O2471" t="b">
        <v>0</v>
      </c>
      <c r="P2471">
        <v>47</v>
      </c>
      <c r="Q2471" t="b">
        <v>1</v>
      </c>
      <c r="R2471" t="s">
        <v>8277</v>
      </c>
    </row>
    <row r="2472" spans="1:18" ht="28.8" x14ac:dyDescent="0.55000000000000004">
      <c r="A2472">
        <v>2470</v>
      </c>
      <c r="B2472" s="3" t="s">
        <v>2471</v>
      </c>
      <c r="C2472" s="3" t="s">
        <v>6580</v>
      </c>
      <c r="D2472" s="10">
        <v>1000</v>
      </c>
      <c r="E2472" s="12">
        <v>1031.6400000000001</v>
      </c>
      <c r="F2472" s="14">
        <f>Table1[[#This Row],[pledged]]/Table1[[#This Row],[goal]]*100</f>
        <v>103.16400000000002</v>
      </c>
      <c r="G2472" t="s">
        <v>8218</v>
      </c>
      <c r="H2472" t="s">
        <v>8223</v>
      </c>
      <c r="I2472" t="s">
        <v>8245</v>
      </c>
      <c r="J2472">
        <v>1337824055</v>
      </c>
      <c r="K2472">
        <v>1335232055</v>
      </c>
      <c r="L2472">
        <f>Table1[[#This Row],[launched_at]]/86400</f>
        <v>15454.074710648149</v>
      </c>
      <c r="M2472" s="5" t="str">
        <f>TEXT(Table1[[#This Row],[div/86400]],"yyyy/mm/dd")</f>
        <v>1942/04/23</v>
      </c>
      <c r="N2472" s="5">
        <f>Table1[[#This Row],[change to date]]+DATE(1970,1,1)</f>
        <v>41023</v>
      </c>
      <c r="O2472" t="b">
        <v>0</v>
      </c>
      <c r="P2472">
        <v>36</v>
      </c>
      <c r="Q2472" t="b">
        <v>1</v>
      </c>
      <c r="R2472" t="s">
        <v>8277</v>
      </c>
    </row>
    <row r="2473" spans="1:18" ht="43.2" x14ac:dyDescent="0.55000000000000004">
      <c r="A2473">
        <v>2471</v>
      </c>
      <c r="B2473" s="3" t="s">
        <v>2472</v>
      </c>
      <c r="C2473" s="3" t="s">
        <v>6581</v>
      </c>
      <c r="D2473" s="10">
        <v>500</v>
      </c>
      <c r="E2473" s="12">
        <v>640</v>
      </c>
      <c r="F2473" s="14">
        <f>Table1[[#This Row],[pledged]]/Table1[[#This Row],[goal]]*100</f>
        <v>128</v>
      </c>
      <c r="G2473" t="s">
        <v>8218</v>
      </c>
      <c r="H2473" t="s">
        <v>8223</v>
      </c>
      <c r="I2473" t="s">
        <v>8245</v>
      </c>
      <c r="J2473">
        <v>1327535392</v>
      </c>
      <c r="K2473">
        <v>1324079392</v>
      </c>
      <c r="L2473">
        <f>Table1[[#This Row],[launched_at]]/86400</f>
        <v>15324.992962962962</v>
      </c>
      <c r="M2473" s="5" t="str">
        <f>TEXT(Table1[[#This Row],[div/86400]],"yyyy/mm/dd")</f>
        <v>1941/12/14</v>
      </c>
      <c r="N2473" s="5">
        <f>Table1[[#This Row],[change to date]]+DATE(1970,1,1)</f>
        <v>40893</v>
      </c>
      <c r="O2473" t="b">
        <v>0</v>
      </c>
      <c r="P2473">
        <v>17</v>
      </c>
      <c r="Q2473" t="b">
        <v>1</v>
      </c>
      <c r="R2473" t="s">
        <v>8277</v>
      </c>
    </row>
    <row r="2474" spans="1:18" ht="43.2" x14ac:dyDescent="0.55000000000000004">
      <c r="A2474">
        <v>2472</v>
      </c>
      <c r="B2474" s="3" t="s">
        <v>2473</v>
      </c>
      <c r="C2474" s="3" t="s">
        <v>6582</v>
      </c>
      <c r="D2474" s="10">
        <v>7500</v>
      </c>
      <c r="E2474" s="12">
        <v>10182.02</v>
      </c>
      <c r="F2474" s="14">
        <f>Table1[[#This Row],[pledged]]/Table1[[#This Row],[goal]]*100</f>
        <v>135.76026666666667</v>
      </c>
      <c r="G2474" t="s">
        <v>8218</v>
      </c>
      <c r="H2474" t="s">
        <v>8223</v>
      </c>
      <c r="I2474" t="s">
        <v>8245</v>
      </c>
      <c r="J2474">
        <v>1283562180</v>
      </c>
      <c r="K2474">
        <v>1277433980</v>
      </c>
      <c r="L2474">
        <f>Table1[[#This Row],[launched_at]]/86400</f>
        <v>14785.11550925926</v>
      </c>
      <c r="M2474" s="5" t="str">
        <f>TEXT(Table1[[#This Row],[div/86400]],"yyyy/mm/dd")</f>
        <v>1940/06/23</v>
      </c>
      <c r="N2474" s="5">
        <f>Table1[[#This Row],[change to date]]+DATE(1970,1,1)</f>
        <v>40354</v>
      </c>
      <c r="O2474" t="b">
        <v>0</v>
      </c>
      <c r="P2474">
        <v>104</v>
      </c>
      <c r="Q2474" t="b">
        <v>1</v>
      </c>
      <c r="R2474" t="s">
        <v>8277</v>
      </c>
    </row>
    <row r="2475" spans="1:18" ht="43.2" x14ac:dyDescent="0.55000000000000004">
      <c r="A2475">
        <v>2473</v>
      </c>
      <c r="B2475" s="3" t="s">
        <v>2474</v>
      </c>
      <c r="C2475" s="3" t="s">
        <v>6583</v>
      </c>
      <c r="D2475" s="10">
        <v>2000</v>
      </c>
      <c r="E2475" s="12">
        <v>2000</v>
      </c>
      <c r="F2475" s="14">
        <f>Table1[[#This Row],[pledged]]/Table1[[#This Row],[goal]]*100</f>
        <v>100</v>
      </c>
      <c r="G2475" t="s">
        <v>8218</v>
      </c>
      <c r="H2475" t="s">
        <v>8223</v>
      </c>
      <c r="I2475" t="s">
        <v>8245</v>
      </c>
      <c r="J2475">
        <v>1352573869</v>
      </c>
      <c r="K2475">
        <v>1349978269</v>
      </c>
      <c r="L2475">
        <f>Table1[[#This Row],[launched_at]]/86400</f>
        <v>15624.748483796297</v>
      </c>
      <c r="M2475" s="5" t="str">
        <f>TEXT(Table1[[#This Row],[div/86400]],"yyyy/mm/dd")</f>
        <v>1942/10/10</v>
      </c>
      <c r="N2475" s="5">
        <f>Table1[[#This Row],[change to date]]+DATE(1970,1,1)</f>
        <v>41193</v>
      </c>
      <c r="O2475" t="b">
        <v>0</v>
      </c>
      <c r="P2475">
        <v>47</v>
      </c>
      <c r="Q2475" t="b">
        <v>1</v>
      </c>
      <c r="R2475" t="s">
        <v>8277</v>
      </c>
    </row>
    <row r="2476" spans="1:18" ht="43.2" x14ac:dyDescent="0.55000000000000004">
      <c r="A2476">
        <v>2474</v>
      </c>
      <c r="B2476" s="3" t="s">
        <v>2475</v>
      </c>
      <c r="C2476" s="3" t="s">
        <v>6584</v>
      </c>
      <c r="D2476" s="10">
        <v>5000</v>
      </c>
      <c r="E2476" s="12">
        <v>5000.18</v>
      </c>
      <c r="F2476" s="14">
        <f>Table1[[#This Row],[pledged]]/Table1[[#This Row],[goal]]*100</f>
        <v>100.00360000000002</v>
      </c>
      <c r="G2476" t="s">
        <v>8218</v>
      </c>
      <c r="H2476" t="s">
        <v>8223</v>
      </c>
      <c r="I2476" t="s">
        <v>8245</v>
      </c>
      <c r="J2476">
        <v>1286756176</v>
      </c>
      <c r="K2476">
        <v>1282868176</v>
      </c>
      <c r="L2476">
        <f>Table1[[#This Row],[launched_at]]/86400</f>
        <v>14848.011296296296</v>
      </c>
      <c r="M2476" s="5" t="str">
        <f>TEXT(Table1[[#This Row],[div/86400]],"yyyy/mm/dd")</f>
        <v>1940/08/25</v>
      </c>
      <c r="N2476" s="5">
        <f>Table1[[#This Row],[change to date]]+DATE(1970,1,1)</f>
        <v>40417</v>
      </c>
      <c r="O2476" t="b">
        <v>0</v>
      </c>
      <c r="P2476">
        <v>38</v>
      </c>
      <c r="Q2476" t="b">
        <v>1</v>
      </c>
      <c r="R2476" t="s">
        <v>8277</v>
      </c>
    </row>
    <row r="2477" spans="1:18" ht="28.8" x14ac:dyDescent="0.55000000000000004">
      <c r="A2477">
        <v>2475</v>
      </c>
      <c r="B2477" s="3" t="s">
        <v>2476</v>
      </c>
      <c r="C2477" s="3" t="s">
        <v>6585</v>
      </c>
      <c r="D2477" s="10">
        <v>2500</v>
      </c>
      <c r="E2477" s="12">
        <v>2618</v>
      </c>
      <c r="F2477" s="14">
        <f>Table1[[#This Row],[pledged]]/Table1[[#This Row],[goal]]*100</f>
        <v>104.71999999999998</v>
      </c>
      <c r="G2477" t="s">
        <v>8218</v>
      </c>
      <c r="H2477" t="s">
        <v>8223</v>
      </c>
      <c r="I2477" t="s">
        <v>8245</v>
      </c>
      <c r="J2477">
        <v>1278799200</v>
      </c>
      <c r="K2477">
        <v>1273647255</v>
      </c>
      <c r="L2477">
        <f>Table1[[#This Row],[launched_at]]/86400</f>
        <v>14741.28767361111</v>
      </c>
      <c r="M2477" s="5" t="str">
        <f>TEXT(Table1[[#This Row],[div/86400]],"yyyy/mm/dd")</f>
        <v>1940/05/10</v>
      </c>
      <c r="N2477" s="5">
        <f>Table1[[#This Row],[change to date]]+DATE(1970,1,1)</f>
        <v>40310</v>
      </c>
      <c r="O2477" t="b">
        <v>0</v>
      </c>
      <c r="P2477">
        <v>81</v>
      </c>
      <c r="Q2477" t="b">
        <v>1</v>
      </c>
      <c r="R2477" t="s">
        <v>8277</v>
      </c>
    </row>
    <row r="2478" spans="1:18" ht="28.8" x14ac:dyDescent="0.55000000000000004">
      <c r="A2478">
        <v>2476</v>
      </c>
      <c r="B2478" s="3" t="s">
        <v>2477</v>
      </c>
      <c r="C2478" s="3" t="s">
        <v>6586</v>
      </c>
      <c r="D2478" s="10">
        <v>3200</v>
      </c>
      <c r="E2478" s="12">
        <v>3360.72</v>
      </c>
      <c r="F2478" s="14">
        <f>Table1[[#This Row],[pledged]]/Table1[[#This Row],[goal]]*100</f>
        <v>105.02249999999999</v>
      </c>
      <c r="G2478" t="s">
        <v>8218</v>
      </c>
      <c r="H2478" t="s">
        <v>8223</v>
      </c>
      <c r="I2478" t="s">
        <v>8245</v>
      </c>
      <c r="J2478">
        <v>1415004770</v>
      </c>
      <c r="K2478">
        <v>1412149970</v>
      </c>
      <c r="L2478">
        <f>Table1[[#This Row],[launched_at]]/86400</f>
        <v>16344.328356481481</v>
      </c>
      <c r="M2478" s="5" t="str">
        <f>TEXT(Table1[[#This Row],[div/86400]],"yyyy/mm/dd")</f>
        <v>1944/09/29</v>
      </c>
      <c r="N2478" s="5">
        <f>Table1[[#This Row],[change to date]]+DATE(1970,1,1)</f>
        <v>41913</v>
      </c>
      <c r="O2478" t="b">
        <v>0</v>
      </c>
      <c r="P2478">
        <v>55</v>
      </c>
      <c r="Q2478" t="b">
        <v>1</v>
      </c>
      <c r="R2478" t="s">
        <v>8277</v>
      </c>
    </row>
    <row r="2479" spans="1:18" ht="28.8" x14ac:dyDescent="0.55000000000000004">
      <c r="A2479">
        <v>2477</v>
      </c>
      <c r="B2479" s="3" t="s">
        <v>824</v>
      </c>
      <c r="C2479" s="3" t="s">
        <v>6587</v>
      </c>
      <c r="D2479" s="10">
        <v>750</v>
      </c>
      <c r="E2479" s="12">
        <v>1285</v>
      </c>
      <c r="F2479" s="14">
        <f>Table1[[#This Row],[pledged]]/Table1[[#This Row],[goal]]*100</f>
        <v>171.33333333333334</v>
      </c>
      <c r="G2479" t="s">
        <v>8218</v>
      </c>
      <c r="H2479" t="s">
        <v>8223</v>
      </c>
      <c r="I2479" t="s">
        <v>8245</v>
      </c>
      <c r="J2479">
        <v>1344789345</v>
      </c>
      <c r="K2479">
        <v>1340901345</v>
      </c>
      <c r="L2479">
        <f>Table1[[#This Row],[launched_at]]/86400</f>
        <v>15519.691493055556</v>
      </c>
      <c r="M2479" s="5" t="str">
        <f>TEXT(Table1[[#This Row],[div/86400]],"yyyy/mm/dd")</f>
        <v>1942/06/27</v>
      </c>
      <c r="N2479" s="5">
        <f>Table1[[#This Row],[change to date]]+DATE(1970,1,1)</f>
        <v>41088</v>
      </c>
      <c r="O2479" t="b">
        <v>0</v>
      </c>
      <c r="P2479">
        <v>41</v>
      </c>
      <c r="Q2479" t="b">
        <v>1</v>
      </c>
      <c r="R2479" t="s">
        <v>8277</v>
      </c>
    </row>
    <row r="2480" spans="1:18" ht="43.2" x14ac:dyDescent="0.55000000000000004">
      <c r="A2480">
        <v>2478</v>
      </c>
      <c r="B2480" s="3" t="s">
        <v>2478</v>
      </c>
      <c r="C2480" s="3" t="s">
        <v>6588</v>
      </c>
      <c r="D2480" s="10">
        <v>8000</v>
      </c>
      <c r="E2480" s="12">
        <v>10200</v>
      </c>
      <c r="F2480" s="14">
        <f>Table1[[#This Row],[pledged]]/Table1[[#This Row],[goal]]*100</f>
        <v>127.49999999999999</v>
      </c>
      <c r="G2480" t="s">
        <v>8218</v>
      </c>
      <c r="H2480" t="s">
        <v>8223</v>
      </c>
      <c r="I2480" t="s">
        <v>8245</v>
      </c>
      <c r="J2480">
        <v>1358117313</v>
      </c>
      <c r="K2480">
        <v>1355525313</v>
      </c>
      <c r="L2480">
        <f>Table1[[#This Row],[launched_at]]/86400</f>
        <v>15688.950381944445</v>
      </c>
      <c r="M2480" s="5" t="str">
        <f>TEXT(Table1[[#This Row],[div/86400]],"yyyy/mm/dd")</f>
        <v>1942/12/13</v>
      </c>
      <c r="N2480" s="5">
        <f>Table1[[#This Row],[change to date]]+DATE(1970,1,1)</f>
        <v>41257</v>
      </c>
      <c r="O2480" t="b">
        <v>0</v>
      </c>
      <c r="P2480">
        <v>79</v>
      </c>
      <c r="Q2480" t="b">
        <v>1</v>
      </c>
      <c r="R2480" t="s">
        <v>8277</v>
      </c>
    </row>
    <row r="2481" spans="1:18" ht="28.8" x14ac:dyDescent="0.55000000000000004">
      <c r="A2481">
        <v>2479</v>
      </c>
      <c r="B2481" s="3" t="s">
        <v>2479</v>
      </c>
      <c r="C2481" s="3" t="s">
        <v>6589</v>
      </c>
      <c r="D2481" s="10">
        <v>300</v>
      </c>
      <c r="E2481" s="12">
        <v>400.33</v>
      </c>
      <c r="F2481" s="14">
        <f>Table1[[#This Row],[pledged]]/Table1[[#This Row],[goal]]*100</f>
        <v>133.44333333333333</v>
      </c>
      <c r="G2481" t="s">
        <v>8218</v>
      </c>
      <c r="H2481" t="s">
        <v>8223</v>
      </c>
      <c r="I2481" t="s">
        <v>8245</v>
      </c>
      <c r="J2481">
        <v>1343440800</v>
      </c>
      <c r="K2481">
        <v>1342545994</v>
      </c>
      <c r="L2481">
        <f>Table1[[#This Row],[launched_at]]/86400</f>
        <v>15538.726782407408</v>
      </c>
      <c r="M2481" s="5" t="str">
        <f>TEXT(Table1[[#This Row],[div/86400]],"yyyy/mm/dd")</f>
        <v>1942/07/16</v>
      </c>
      <c r="N2481" s="5">
        <f>Table1[[#This Row],[change to date]]+DATE(1970,1,1)</f>
        <v>41107</v>
      </c>
      <c r="O2481" t="b">
        <v>0</v>
      </c>
      <c r="P2481">
        <v>16</v>
      </c>
      <c r="Q2481" t="b">
        <v>1</v>
      </c>
      <c r="R2481" t="s">
        <v>8277</v>
      </c>
    </row>
    <row r="2482" spans="1:18" ht="43.2" x14ac:dyDescent="0.55000000000000004">
      <c r="A2482">
        <v>2480</v>
      </c>
      <c r="B2482" s="3" t="s">
        <v>2480</v>
      </c>
      <c r="C2482" s="3" t="s">
        <v>6590</v>
      </c>
      <c r="D2482" s="10">
        <v>2000</v>
      </c>
      <c r="E2482" s="12">
        <v>2000</v>
      </c>
      <c r="F2482" s="14">
        <f>Table1[[#This Row],[pledged]]/Table1[[#This Row],[goal]]*100</f>
        <v>100</v>
      </c>
      <c r="G2482" t="s">
        <v>8218</v>
      </c>
      <c r="H2482" t="s">
        <v>8223</v>
      </c>
      <c r="I2482" t="s">
        <v>8245</v>
      </c>
      <c r="J2482">
        <v>1444516084</v>
      </c>
      <c r="K2482">
        <v>1439332084</v>
      </c>
      <c r="L2482">
        <f>Table1[[#This Row],[launched_at]]/86400</f>
        <v>16658.936157407406</v>
      </c>
      <c r="M2482" s="5" t="str">
        <f>TEXT(Table1[[#This Row],[div/86400]],"yyyy/mm/dd")</f>
        <v>1945/08/09</v>
      </c>
      <c r="N2482" s="5">
        <f>Table1[[#This Row],[change to date]]+DATE(1970,1,1)</f>
        <v>42227</v>
      </c>
      <c r="O2482" t="b">
        <v>0</v>
      </c>
      <c r="P2482">
        <v>8</v>
      </c>
      <c r="Q2482" t="b">
        <v>1</v>
      </c>
      <c r="R2482" t="s">
        <v>8277</v>
      </c>
    </row>
    <row r="2483" spans="1:18" ht="43.2" x14ac:dyDescent="0.55000000000000004">
      <c r="A2483">
        <v>2481</v>
      </c>
      <c r="B2483" s="3" t="s">
        <v>2481</v>
      </c>
      <c r="C2483" s="3" t="s">
        <v>6591</v>
      </c>
      <c r="D2483" s="10">
        <v>4000</v>
      </c>
      <c r="E2483" s="12">
        <v>4516.4399999999996</v>
      </c>
      <c r="F2483" s="14">
        <f>Table1[[#This Row],[pledged]]/Table1[[#This Row],[goal]]*100</f>
        <v>112.91099999999999</v>
      </c>
      <c r="G2483" t="s">
        <v>8218</v>
      </c>
      <c r="H2483" t="s">
        <v>8223</v>
      </c>
      <c r="I2483" t="s">
        <v>8245</v>
      </c>
      <c r="J2483">
        <v>1335799808</v>
      </c>
      <c r="K2483">
        <v>1333207808</v>
      </c>
      <c r="L2483">
        <f>Table1[[#This Row],[launched_at]]/86400</f>
        <v>15430.645925925926</v>
      </c>
      <c r="M2483" s="5" t="str">
        <f>TEXT(Table1[[#This Row],[div/86400]],"yyyy/mm/dd")</f>
        <v>1942/03/30</v>
      </c>
      <c r="N2483" s="5">
        <f>Table1[[#This Row],[change to date]]+DATE(1970,1,1)</f>
        <v>40999</v>
      </c>
      <c r="O2483" t="b">
        <v>0</v>
      </c>
      <c r="P2483">
        <v>95</v>
      </c>
      <c r="Q2483" t="b">
        <v>1</v>
      </c>
      <c r="R2483" t="s">
        <v>8277</v>
      </c>
    </row>
    <row r="2484" spans="1:18" ht="43.2" x14ac:dyDescent="0.55000000000000004">
      <c r="A2484">
        <v>2482</v>
      </c>
      <c r="B2484" s="3" t="s">
        <v>2482</v>
      </c>
      <c r="C2484" s="3" t="s">
        <v>6592</v>
      </c>
      <c r="D2484" s="10">
        <v>1000</v>
      </c>
      <c r="E2484" s="12">
        <v>1001</v>
      </c>
      <c r="F2484" s="14">
        <f>Table1[[#This Row],[pledged]]/Table1[[#This Row],[goal]]*100</f>
        <v>100.1</v>
      </c>
      <c r="G2484" t="s">
        <v>8218</v>
      </c>
      <c r="H2484" t="s">
        <v>8223</v>
      </c>
      <c r="I2484" t="s">
        <v>8245</v>
      </c>
      <c r="J2484">
        <v>1312224383</v>
      </c>
      <c r="K2484">
        <v>1308336383</v>
      </c>
      <c r="L2484">
        <f>Table1[[#This Row],[launched_at]]/86400</f>
        <v>15142.782210648149</v>
      </c>
      <c r="M2484" s="5" t="str">
        <f>TEXT(Table1[[#This Row],[div/86400]],"yyyy/mm/dd")</f>
        <v>1941/06/15</v>
      </c>
      <c r="N2484" s="5">
        <f>Table1[[#This Row],[change to date]]+DATE(1970,1,1)</f>
        <v>40711</v>
      </c>
      <c r="O2484" t="b">
        <v>0</v>
      </c>
      <c r="P2484">
        <v>25</v>
      </c>
      <c r="Q2484" t="b">
        <v>1</v>
      </c>
      <c r="R2484" t="s">
        <v>8277</v>
      </c>
    </row>
    <row r="2485" spans="1:18" ht="28.8" x14ac:dyDescent="0.55000000000000004">
      <c r="A2485">
        <v>2483</v>
      </c>
      <c r="B2485" s="3" t="s">
        <v>2483</v>
      </c>
      <c r="C2485" s="3" t="s">
        <v>6593</v>
      </c>
      <c r="D2485" s="10">
        <v>1100</v>
      </c>
      <c r="E2485" s="12">
        <v>1251</v>
      </c>
      <c r="F2485" s="14">
        <f>Table1[[#This Row],[pledged]]/Table1[[#This Row],[goal]]*100</f>
        <v>113.72727272727272</v>
      </c>
      <c r="G2485" t="s">
        <v>8218</v>
      </c>
      <c r="H2485" t="s">
        <v>8223</v>
      </c>
      <c r="I2485" t="s">
        <v>8245</v>
      </c>
      <c r="J2485">
        <v>1335891603</v>
      </c>
      <c r="K2485">
        <v>1330711203</v>
      </c>
      <c r="L2485">
        <f>Table1[[#This Row],[launched_at]]/86400</f>
        <v>15401.750034722223</v>
      </c>
      <c r="M2485" s="5" t="str">
        <f>TEXT(Table1[[#This Row],[div/86400]],"yyyy/mm/dd")</f>
        <v>1942/03/01</v>
      </c>
      <c r="N2485" s="5">
        <f>Table1[[#This Row],[change to date]]+DATE(1970,1,1)</f>
        <v>40970</v>
      </c>
      <c r="O2485" t="b">
        <v>0</v>
      </c>
      <c r="P2485">
        <v>19</v>
      </c>
      <c r="Q2485" t="b">
        <v>1</v>
      </c>
      <c r="R2485" t="s">
        <v>8277</v>
      </c>
    </row>
    <row r="2486" spans="1:18" ht="43.2" x14ac:dyDescent="0.55000000000000004">
      <c r="A2486">
        <v>2484</v>
      </c>
      <c r="B2486" s="3" t="s">
        <v>2484</v>
      </c>
      <c r="C2486" s="3" t="s">
        <v>6594</v>
      </c>
      <c r="D2486" s="10">
        <v>3500</v>
      </c>
      <c r="E2486" s="12">
        <v>4176.1099999999997</v>
      </c>
      <c r="F2486" s="14">
        <f>Table1[[#This Row],[pledged]]/Table1[[#This Row],[goal]]*100</f>
        <v>119.31742857142855</v>
      </c>
      <c r="G2486" t="s">
        <v>8218</v>
      </c>
      <c r="H2486" t="s">
        <v>8223</v>
      </c>
      <c r="I2486" t="s">
        <v>8245</v>
      </c>
      <c r="J2486">
        <v>1316124003</v>
      </c>
      <c r="K2486">
        <v>1313532003</v>
      </c>
      <c r="L2486">
        <f>Table1[[#This Row],[launched_at]]/86400</f>
        <v>15202.916701388889</v>
      </c>
      <c r="M2486" s="5" t="str">
        <f>TEXT(Table1[[#This Row],[div/86400]],"yyyy/mm/dd")</f>
        <v>1941/08/14</v>
      </c>
      <c r="N2486" s="5">
        <f>Table1[[#This Row],[change to date]]+DATE(1970,1,1)</f>
        <v>40771</v>
      </c>
      <c r="O2486" t="b">
        <v>0</v>
      </c>
      <c r="P2486">
        <v>90</v>
      </c>
      <c r="Q2486" t="b">
        <v>1</v>
      </c>
      <c r="R2486" t="s">
        <v>8277</v>
      </c>
    </row>
    <row r="2487" spans="1:18" ht="43.2" x14ac:dyDescent="0.55000000000000004">
      <c r="A2487">
        <v>2485</v>
      </c>
      <c r="B2487" s="3" t="s">
        <v>2485</v>
      </c>
      <c r="C2487" s="3" t="s">
        <v>6595</v>
      </c>
      <c r="D2487" s="10">
        <v>2000</v>
      </c>
      <c r="E2487" s="12">
        <v>2065</v>
      </c>
      <c r="F2487" s="14">
        <f>Table1[[#This Row],[pledged]]/Table1[[#This Row],[goal]]*100</f>
        <v>103.25</v>
      </c>
      <c r="G2487" t="s">
        <v>8218</v>
      </c>
      <c r="H2487" t="s">
        <v>8223</v>
      </c>
      <c r="I2487" t="s">
        <v>8245</v>
      </c>
      <c r="J2487">
        <v>1318463879</v>
      </c>
      <c r="K2487">
        <v>1315439879</v>
      </c>
      <c r="L2487">
        <f>Table1[[#This Row],[launched_at]]/86400</f>
        <v>15224.998599537037</v>
      </c>
      <c r="M2487" s="5" t="str">
        <f>TEXT(Table1[[#This Row],[div/86400]],"yyyy/mm/dd")</f>
        <v>1941/09/05</v>
      </c>
      <c r="N2487" s="5">
        <f>Table1[[#This Row],[change to date]]+DATE(1970,1,1)</f>
        <v>40793</v>
      </c>
      <c r="O2487" t="b">
        <v>0</v>
      </c>
      <c r="P2487">
        <v>41</v>
      </c>
      <c r="Q2487" t="b">
        <v>1</v>
      </c>
      <c r="R2487" t="s">
        <v>8277</v>
      </c>
    </row>
    <row r="2488" spans="1:18" ht="43.2" x14ac:dyDescent="0.55000000000000004">
      <c r="A2488">
        <v>2486</v>
      </c>
      <c r="B2488" s="3" t="s">
        <v>2486</v>
      </c>
      <c r="C2488" s="3" t="s">
        <v>6596</v>
      </c>
      <c r="D2488" s="10">
        <v>300</v>
      </c>
      <c r="E2488" s="12">
        <v>797</v>
      </c>
      <c r="F2488" s="14">
        <f>Table1[[#This Row],[pledged]]/Table1[[#This Row],[goal]]*100</f>
        <v>265.66666666666669</v>
      </c>
      <c r="G2488" t="s">
        <v>8218</v>
      </c>
      <c r="H2488" t="s">
        <v>8223</v>
      </c>
      <c r="I2488" t="s">
        <v>8245</v>
      </c>
      <c r="J2488">
        <v>1335113976</v>
      </c>
      <c r="K2488">
        <v>1332521976</v>
      </c>
      <c r="L2488">
        <f>Table1[[#This Row],[launched_at]]/86400</f>
        <v>15422.708055555555</v>
      </c>
      <c r="M2488" s="5" t="str">
        <f>TEXT(Table1[[#This Row],[div/86400]],"yyyy/mm/dd")</f>
        <v>1942/03/22</v>
      </c>
      <c r="N2488" s="5">
        <f>Table1[[#This Row],[change to date]]+DATE(1970,1,1)</f>
        <v>40991</v>
      </c>
      <c r="O2488" t="b">
        <v>0</v>
      </c>
      <c r="P2488">
        <v>30</v>
      </c>
      <c r="Q2488" t="b">
        <v>1</v>
      </c>
      <c r="R2488" t="s">
        <v>8277</v>
      </c>
    </row>
    <row r="2489" spans="1:18" ht="43.2" x14ac:dyDescent="0.55000000000000004">
      <c r="A2489">
        <v>2487</v>
      </c>
      <c r="B2489" s="3" t="s">
        <v>2487</v>
      </c>
      <c r="C2489" s="3" t="s">
        <v>6597</v>
      </c>
      <c r="D2489" s="10">
        <v>1500</v>
      </c>
      <c r="E2489" s="12">
        <v>1500.76</v>
      </c>
      <c r="F2489" s="14">
        <f>Table1[[#This Row],[pledged]]/Table1[[#This Row],[goal]]*100</f>
        <v>100.05066666666667</v>
      </c>
      <c r="G2489" t="s">
        <v>8218</v>
      </c>
      <c r="H2489" t="s">
        <v>8223</v>
      </c>
      <c r="I2489" t="s">
        <v>8245</v>
      </c>
      <c r="J2489">
        <v>1338083997</v>
      </c>
      <c r="K2489">
        <v>1335491997</v>
      </c>
      <c r="L2489">
        <f>Table1[[#This Row],[launched_at]]/86400</f>
        <v>15457.083298611111</v>
      </c>
      <c r="M2489" s="5" t="str">
        <f>TEXT(Table1[[#This Row],[div/86400]],"yyyy/mm/dd")</f>
        <v>1942/04/26</v>
      </c>
      <c r="N2489" s="5">
        <f>Table1[[#This Row],[change to date]]+DATE(1970,1,1)</f>
        <v>41026</v>
      </c>
      <c r="O2489" t="b">
        <v>0</v>
      </c>
      <c r="P2489">
        <v>38</v>
      </c>
      <c r="Q2489" t="b">
        <v>1</v>
      </c>
      <c r="R2489" t="s">
        <v>8277</v>
      </c>
    </row>
    <row r="2490" spans="1:18" ht="43.2" x14ac:dyDescent="0.55000000000000004">
      <c r="A2490">
        <v>2488</v>
      </c>
      <c r="B2490" s="3" t="s">
        <v>2488</v>
      </c>
      <c r="C2490" s="3" t="s">
        <v>6598</v>
      </c>
      <c r="D2490" s="10">
        <v>3000</v>
      </c>
      <c r="E2490" s="12">
        <v>3201</v>
      </c>
      <c r="F2490" s="14">
        <f>Table1[[#This Row],[pledged]]/Table1[[#This Row],[goal]]*100</f>
        <v>106.69999999999999</v>
      </c>
      <c r="G2490" t="s">
        <v>8218</v>
      </c>
      <c r="H2490" t="s">
        <v>8223</v>
      </c>
      <c r="I2490" t="s">
        <v>8245</v>
      </c>
      <c r="J2490">
        <v>1321459908</v>
      </c>
      <c r="K2490">
        <v>1318864308</v>
      </c>
      <c r="L2490">
        <f>Table1[[#This Row],[launched_at]]/86400</f>
        <v>15264.633194444445</v>
      </c>
      <c r="M2490" s="5" t="str">
        <f>TEXT(Table1[[#This Row],[div/86400]],"yyyy/mm/dd")</f>
        <v>1941/10/15</v>
      </c>
      <c r="N2490" s="5">
        <f>Table1[[#This Row],[change to date]]+DATE(1970,1,1)</f>
        <v>40833</v>
      </c>
      <c r="O2490" t="b">
        <v>0</v>
      </c>
      <c r="P2490">
        <v>65</v>
      </c>
      <c r="Q2490" t="b">
        <v>1</v>
      </c>
      <c r="R2490" t="s">
        <v>8277</v>
      </c>
    </row>
    <row r="2491" spans="1:18" ht="43.2" x14ac:dyDescent="0.55000000000000004">
      <c r="A2491">
        <v>2489</v>
      </c>
      <c r="B2491" s="3" t="s">
        <v>2489</v>
      </c>
      <c r="C2491" s="3" t="s">
        <v>6599</v>
      </c>
      <c r="D2491" s="10">
        <v>3500</v>
      </c>
      <c r="E2491" s="12">
        <v>4678.5</v>
      </c>
      <c r="F2491" s="14">
        <f>Table1[[#This Row],[pledged]]/Table1[[#This Row],[goal]]*100</f>
        <v>133.67142857142858</v>
      </c>
      <c r="G2491" t="s">
        <v>8218</v>
      </c>
      <c r="H2491" t="s">
        <v>8223</v>
      </c>
      <c r="I2491" t="s">
        <v>8245</v>
      </c>
      <c r="J2491">
        <v>1368117239</v>
      </c>
      <c r="K2491">
        <v>1365525239</v>
      </c>
      <c r="L2491">
        <f>Table1[[#This Row],[launched_at]]/86400</f>
        <v>15804.690266203705</v>
      </c>
      <c r="M2491" s="5" t="str">
        <f>TEXT(Table1[[#This Row],[div/86400]],"yyyy/mm/dd")</f>
        <v>1943/04/08</v>
      </c>
      <c r="N2491" s="5">
        <f>Table1[[#This Row],[change to date]]+DATE(1970,1,1)</f>
        <v>41373</v>
      </c>
      <c r="O2491" t="b">
        <v>0</v>
      </c>
      <c r="P2491">
        <v>75</v>
      </c>
      <c r="Q2491" t="b">
        <v>1</v>
      </c>
      <c r="R2491" t="s">
        <v>8277</v>
      </c>
    </row>
    <row r="2492" spans="1:18" ht="43.2" x14ac:dyDescent="0.55000000000000004">
      <c r="A2492">
        <v>2490</v>
      </c>
      <c r="B2492" s="3" t="s">
        <v>2490</v>
      </c>
      <c r="C2492" s="3" t="s">
        <v>6600</v>
      </c>
      <c r="D2492" s="10">
        <v>500</v>
      </c>
      <c r="E2492" s="12">
        <v>607</v>
      </c>
      <c r="F2492" s="14">
        <f>Table1[[#This Row],[pledged]]/Table1[[#This Row],[goal]]*100</f>
        <v>121.39999999999999</v>
      </c>
      <c r="G2492" t="s">
        <v>8218</v>
      </c>
      <c r="H2492" t="s">
        <v>8223</v>
      </c>
      <c r="I2492" t="s">
        <v>8245</v>
      </c>
      <c r="J2492">
        <v>1340429276</v>
      </c>
      <c r="K2492">
        <v>1335245276</v>
      </c>
      <c r="L2492">
        <f>Table1[[#This Row],[launched_at]]/86400</f>
        <v>15454.227731481482</v>
      </c>
      <c r="M2492" s="5" t="str">
        <f>TEXT(Table1[[#This Row],[div/86400]],"yyyy/mm/dd")</f>
        <v>1942/04/23</v>
      </c>
      <c r="N2492" s="5">
        <f>Table1[[#This Row],[change to date]]+DATE(1970,1,1)</f>
        <v>41023</v>
      </c>
      <c r="O2492" t="b">
        <v>0</v>
      </c>
      <c r="P2492">
        <v>16</v>
      </c>
      <c r="Q2492" t="b">
        <v>1</v>
      </c>
      <c r="R2492" t="s">
        <v>8277</v>
      </c>
    </row>
    <row r="2493" spans="1:18" ht="43.2" x14ac:dyDescent="0.55000000000000004">
      <c r="A2493">
        <v>2491</v>
      </c>
      <c r="B2493" s="3" t="s">
        <v>2491</v>
      </c>
      <c r="C2493" s="3" t="s">
        <v>6601</v>
      </c>
      <c r="D2493" s="10">
        <v>500</v>
      </c>
      <c r="E2493" s="12">
        <v>516</v>
      </c>
      <c r="F2493" s="14">
        <f>Table1[[#This Row],[pledged]]/Table1[[#This Row],[goal]]*100</f>
        <v>103.2</v>
      </c>
      <c r="G2493" t="s">
        <v>8218</v>
      </c>
      <c r="H2493" t="s">
        <v>8223</v>
      </c>
      <c r="I2493" t="s">
        <v>8245</v>
      </c>
      <c r="J2493">
        <v>1295142660</v>
      </c>
      <c r="K2493">
        <v>1293739714</v>
      </c>
      <c r="L2493">
        <f>Table1[[#This Row],[launched_at]]/86400</f>
        <v>14973.839282407407</v>
      </c>
      <c r="M2493" s="5" t="str">
        <f>TEXT(Table1[[#This Row],[div/86400]],"yyyy/mm/dd")</f>
        <v>1940/12/28</v>
      </c>
      <c r="N2493" s="5">
        <f>Table1[[#This Row],[change to date]]+DATE(1970,1,1)</f>
        <v>40542</v>
      </c>
      <c r="O2493" t="b">
        <v>0</v>
      </c>
      <c r="P2493">
        <v>10</v>
      </c>
      <c r="Q2493" t="b">
        <v>1</v>
      </c>
      <c r="R2493" t="s">
        <v>8277</v>
      </c>
    </row>
    <row r="2494" spans="1:18" ht="28.8" x14ac:dyDescent="0.55000000000000004">
      <c r="A2494">
        <v>2492</v>
      </c>
      <c r="B2494" s="3" t="s">
        <v>2492</v>
      </c>
      <c r="C2494" s="3" t="s">
        <v>6602</v>
      </c>
      <c r="D2494" s="10">
        <v>600</v>
      </c>
      <c r="E2494" s="12">
        <v>750</v>
      </c>
      <c r="F2494" s="14">
        <f>Table1[[#This Row],[pledged]]/Table1[[#This Row],[goal]]*100</f>
        <v>125</v>
      </c>
      <c r="G2494" t="s">
        <v>8218</v>
      </c>
      <c r="H2494" t="s">
        <v>8223</v>
      </c>
      <c r="I2494" t="s">
        <v>8245</v>
      </c>
      <c r="J2494">
        <v>1339840740</v>
      </c>
      <c r="K2494">
        <v>1335397188</v>
      </c>
      <c r="L2494">
        <f>Table1[[#This Row],[launched_at]]/86400</f>
        <v>15455.985972222223</v>
      </c>
      <c r="M2494" s="5" t="str">
        <f>TEXT(Table1[[#This Row],[div/86400]],"yyyy/mm/dd")</f>
        <v>1942/04/24</v>
      </c>
      <c r="N2494" s="5">
        <f>Table1[[#This Row],[change to date]]+DATE(1970,1,1)</f>
        <v>41024</v>
      </c>
      <c r="O2494" t="b">
        <v>0</v>
      </c>
      <c r="P2494">
        <v>27</v>
      </c>
      <c r="Q2494" t="b">
        <v>1</v>
      </c>
      <c r="R2494" t="s">
        <v>8277</v>
      </c>
    </row>
    <row r="2495" spans="1:18" ht="43.2" x14ac:dyDescent="0.55000000000000004">
      <c r="A2495">
        <v>2493</v>
      </c>
      <c r="B2495" s="3" t="s">
        <v>2493</v>
      </c>
      <c r="C2495" s="3" t="s">
        <v>6603</v>
      </c>
      <c r="D2495" s="10">
        <v>20000</v>
      </c>
      <c r="E2495" s="12">
        <v>25740</v>
      </c>
      <c r="F2495" s="14">
        <f>Table1[[#This Row],[pledged]]/Table1[[#This Row],[goal]]*100</f>
        <v>128.69999999999999</v>
      </c>
      <c r="G2495" t="s">
        <v>8218</v>
      </c>
      <c r="H2495" t="s">
        <v>8223</v>
      </c>
      <c r="I2495" t="s">
        <v>8245</v>
      </c>
      <c r="J2495">
        <v>1367208140</v>
      </c>
      <c r="K2495">
        <v>1363320140</v>
      </c>
      <c r="L2495">
        <f>Table1[[#This Row],[launched_at]]/86400</f>
        <v>15779.168287037037</v>
      </c>
      <c r="M2495" s="5" t="str">
        <f>TEXT(Table1[[#This Row],[div/86400]],"yyyy/mm/dd")</f>
        <v>1943/03/14</v>
      </c>
      <c r="N2495" s="5">
        <f>Table1[[#This Row],[change to date]]+DATE(1970,1,1)</f>
        <v>41348</v>
      </c>
      <c r="O2495" t="b">
        <v>0</v>
      </c>
      <c r="P2495">
        <v>259</v>
      </c>
      <c r="Q2495" t="b">
        <v>1</v>
      </c>
      <c r="R2495" t="s">
        <v>8277</v>
      </c>
    </row>
    <row r="2496" spans="1:18" ht="43.2" x14ac:dyDescent="0.55000000000000004">
      <c r="A2496">
        <v>2494</v>
      </c>
      <c r="B2496" s="3" t="s">
        <v>2494</v>
      </c>
      <c r="C2496" s="3" t="s">
        <v>6604</v>
      </c>
      <c r="D2496" s="10">
        <v>1500</v>
      </c>
      <c r="E2496" s="12">
        <v>1515.08</v>
      </c>
      <c r="F2496" s="14">
        <f>Table1[[#This Row],[pledged]]/Table1[[#This Row],[goal]]*100</f>
        <v>101.00533333333333</v>
      </c>
      <c r="G2496" t="s">
        <v>8218</v>
      </c>
      <c r="H2496" t="s">
        <v>8223</v>
      </c>
      <c r="I2496" t="s">
        <v>8245</v>
      </c>
      <c r="J2496">
        <v>1337786944</v>
      </c>
      <c r="K2496">
        <v>1335194944</v>
      </c>
      <c r="L2496">
        <f>Table1[[#This Row],[launched_at]]/86400</f>
        <v>15453.645185185185</v>
      </c>
      <c r="M2496" s="5" t="str">
        <f>TEXT(Table1[[#This Row],[div/86400]],"yyyy/mm/dd")</f>
        <v>1942/04/22</v>
      </c>
      <c r="N2496" s="5">
        <f>Table1[[#This Row],[change to date]]+DATE(1970,1,1)</f>
        <v>41022</v>
      </c>
      <c r="O2496" t="b">
        <v>0</v>
      </c>
      <c r="P2496">
        <v>39</v>
      </c>
      <c r="Q2496" t="b">
        <v>1</v>
      </c>
      <c r="R2496" t="s">
        <v>8277</v>
      </c>
    </row>
    <row r="2497" spans="1:18" ht="43.2" x14ac:dyDescent="0.55000000000000004">
      <c r="A2497">
        <v>2495</v>
      </c>
      <c r="B2497" s="3" t="s">
        <v>2495</v>
      </c>
      <c r="C2497" s="3" t="s">
        <v>6605</v>
      </c>
      <c r="D2497" s="10">
        <v>1500</v>
      </c>
      <c r="E2497" s="12">
        <v>1913.05</v>
      </c>
      <c r="F2497" s="14">
        <f>Table1[[#This Row],[pledged]]/Table1[[#This Row],[goal]]*100</f>
        <v>127.53666666666665</v>
      </c>
      <c r="G2497" t="s">
        <v>8218</v>
      </c>
      <c r="H2497" t="s">
        <v>8223</v>
      </c>
      <c r="I2497" t="s">
        <v>8245</v>
      </c>
      <c r="J2497">
        <v>1339022575</v>
      </c>
      <c r="K2497">
        <v>1336430575</v>
      </c>
      <c r="L2497">
        <f>Table1[[#This Row],[launched_at]]/86400</f>
        <v>15467.946469907407</v>
      </c>
      <c r="M2497" s="5" t="str">
        <f>TEXT(Table1[[#This Row],[div/86400]],"yyyy/mm/dd")</f>
        <v>1942/05/06</v>
      </c>
      <c r="N2497" s="5">
        <f>Table1[[#This Row],[change to date]]+DATE(1970,1,1)</f>
        <v>41036</v>
      </c>
      <c r="O2497" t="b">
        <v>0</v>
      </c>
      <c r="P2497">
        <v>42</v>
      </c>
      <c r="Q2497" t="b">
        <v>1</v>
      </c>
      <c r="R2497" t="s">
        <v>8277</v>
      </c>
    </row>
    <row r="2498" spans="1:18" ht="28.8" x14ac:dyDescent="0.55000000000000004">
      <c r="A2498">
        <v>2496</v>
      </c>
      <c r="B2498" s="3" t="s">
        <v>2496</v>
      </c>
      <c r="C2498" s="3" t="s">
        <v>6606</v>
      </c>
      <c r="D2498" s="10">
        <v>6000</v>
      </c>
      <c r="E2498" s="12">
        <v>6000</v>
      </c>
      <c r="F2498" s="14">
        <f>Table1[[#This Row],[pledged]]/Table1[[#This Row],[goal]]*100</f>
        <v>100</v>
      </c>
      <c r="G2498" t="s">
        <v>8218</v>
      </c>
      <c r="H2498" t="s">
        <v>8223</v>
      </c>
      <c r="I2498" t="s">
        <v>8245</v>
      </c>
      <c r="J2498">
        <v>1364597692</v>
      </c>
      <c r="K2498">
        <v>1361577292</v>
      </c>
      <c r="L2498">
        <f>Table1[[#This Row],[launched_at]]/86400</f>
        <v>15758.996435185185</v>
      </c>
      <c r="M2498" s="5" t="str">
        <f>TEXT(Table1[[#This Row],[div/86400]],"yyyy/mm/dd")</f>
        <v>1943/02/21</v>
      </c>
      <c r="N2498" s="5">
        <f>Table1[[#This Row],[change to date]]+DATE(1970,1,1)</f>
        <v>41327</v>
      </c>
      <c r="O2498" t="b">
        <v>0</v>
      </c>
      <c r="P2498">
        <v>10</v>
      </c>
      <c r="Q2498" t="b">
        <v>1</v>
      </c>
      <c r="R2498" t="s">
        <v>8277</v>
      </c>
    </row>
    <row r="2499" spans="1:18" ht="43.2" x14ac:dyDescent="0.55000000000000004">
      <c r="A2499">
        <v>2497</v>
      </c>
      <c r="B2499" s="3" t="s">
        <v>2497</v>
      </c>
      <c r="C2499" s="3" t="s">
        <v>6607</v>
      </c>
      <c r="D2499" s="10">
        <v>4000</v>
      </c>
      <c r="E2499" s="12">
        <v>4510.8599999999997</v>
      </c>
      <c r="F2499" s="14">
        <f>Table1[[#This Row],[pledged]]/Table1[[#This Row],[goal]]*100</f>
        <v>112.7715</v>
      </c>
      <c r="G2499" t="s">
        <v>8218</v>
      </c>
      <c r="H2499" t="s">
        <v>8223</v>
      </c>
      <c r="I2499" t="s">
        <v>8245</v>
      </c>
      <c r="J2499">
        <v>1312578338</v>
      </c>
      <c r="K2499">
        <v>1309986338</v>
      </c>
      <c r="L2499">
        <f>Table1[[#This Row],[launched_at]]/86400</f>
        <v>15161.878912037037</v>
      </c>
      <c r="M2499" s="5" t="str">
        <f>TEXT(Table1[[#This Row],[div/86400]],"yyyy/mm/dd")</f>
        <v>1941/07/04</v>
      </c>
      <c r="N2499" s="5">
        <f>Table1[[#This Row],[change to date]]+DATE(1970,1,1)</f>
        <v>40730</v>
      </c>
      <c r="O2499" t="b">
        <v>0</v>
      </c>
      <c r="P2499">
        <v>56</v>
      </c>
      <c r="Q2499" t="b">
        <v>1</v>
      </c>
      <c r="R2499" t="s">
        <v>8277</v>
      </c>
    </row>
    <row r="2500" spans="1:18" ht="43.2" x14ac:dyDescent="0.55000000000000004">
      <c r="A2500">
        <v>2498</v>
      </c>
      <c r="B2500" s="3" t="s">
        <v>2498</v>
      </c>
      <c r="C2500" s="3" t="s">
        <v>6608</v>
      </c>
      <c r="D2500" s="10">
        <v>1000</v>
      </c>
      <c r="E2500" s="12">
        <v>1056</v>
      </c>
      <c r="F2500" s="14">
        <f>Table1[[#This Row],[pledged]]/Table1[[#This Row],[goal]]*100</f>
        <v>105.60000000000001</v>
      </c>
      <c r="G2500" t="s">
        <v>8218</v>
      </c>
      <c r="H2500" t="s">
        <v>8223</v>
      </c>
      <c r="I2500" t="s">
        <v>8245</v>
      </c>
      <c r="J2500">
        <v>1422400387</v>
      </c>
      <c r="K2500">
        <v>1421190787</v>
      </c>
      <c r="L2500">
        <f>Table1[[#This Row],[launched_at]]/86400</f>
        <v>16448.967442129629</v>
      </c>
      <c r="M2500" s="5" t="str">
        <f>TEXT(Table1[[#This Row],[div/86400]],"yyyy/mm/dd")</f>
        <v>1945/01/11</v>
      </c>
      <c r="N2500" s="5">
        <f>Table1[[#This Row],[change to date]]+DATE(1970,1,1)</f>
        <v>42017</v>
      </c>
      <c r="O2500" t="b">
        <v>0</v>
      </c>
      <c r="P2500">
        <v>20</v>
      </c>
      <c r="Q2500" t="b">
        <v>1</v>
      </c>
      <c r="R2500" t="s">
        <v>8277</v>
      </c>
    </row>
    <row r="2501" spans="1:18" ht="43.2" x14ac:dyDescent="0.55000000000000004">
      <c r="A2501">
        <v>2499</v>
      </c>
      <c r="B2501" s="3" t="s">
        <v>2499</v>
      </c>
      <c r="C2501" s="3" t="s">
        <v>6609</v>
      </c>
      <c r="D2501" s="10">
        <v>4000</v>
      </c>
      <c r="E2501" s="12">
        <v>8105</v>
      </c>
      <c r="F2501" s="14">
        <f>Table1[[#This Row],[pledged]]/Table1[[#This Row],[goal]]*100</f>
        <v>202.625</v>
      </c>
      <c r="G2501" t="s">
        <v>8218</v>
      </c>
      <c r="H2501" t="s">
        <v>8223</v>
      </c>
      <c r="I2501" t="s">
        <v>8245</v>
      </c>
      <c r="J2501">
        <v>1356976800</v>
      </c>
      <c r="K2501">
        <v>1352820837</v>
      </c>
      <c r="L2501">
        <f>Table1[[#This Row],[launched_at]]/86400</f>
        <v>15657.648576388889</v>
      </c>
      <c r="M2501" s="5" t="str">
        <f>TEXT(Table1[[#This Row],[div/86400]],"yyyy/mm/dd")</f>
        <v>1942/11/12</v>
      </c>
      <c r="N2501" s="5">
        <f>Table1[[#This Row],[change to date]]+DATE(1970,1,1)</f>
        <v>41226</v>
      </c>
      <c r="O2501" t="b">
        <v>0</v>
      </c>
      <c r="P2501">
        <v>170</v>
      </c>
      <c r="Q2501" t="b">
        <v>1</v>
      </c>
      <c r="R2501" t="s">
        <v>8277</v>
      </c>
    </row>
    <row r="2502" spans="1:18" ht="43.2" x14ac:dyDescent="0.55000000000000004">
      <c r="A2502">
        <v>2500</v>
      </c>
      <c r="B2502" s="3" t="s">
        <v>2500</v>
      </c>
      <c r="C2502" s="3" t="s">
        <v>6610</v>
      </c>
      <c r="D2502" s="10">
        <v>600</v>
      </c>
      <c r="E2502" s="12">
        <v>680</v>
      </c>
      <c r="F2502" s="14">
        <f>Table1[[#This Row],[pledged]]/Table1[[#This Row],[goal]]*100</f>
        <v>113.33333333333333</v>
      </c>
      <c r="G2502" t="s">
        <v>8218</v>
      </c>
      <c r="H2502" t="s">
        <v>8223</v>
      </c>
      <c r="I2502" t="s">
        <v>8245</v>
      </c>
      <c r="J2502">
        <v>1340476375</v>
      </c>
      <c r="K2502">
        <v>1337884375</v>
      </c>
      <c r="L2502">
        <f>Table1[[#This Row],[launched_at]]/86400</f>
        <v>15484.772858796296</v>
      </c>
      <c r="M2502" s="5" t="str">
        <f>TEXT(Table1[[#This Row],[div/86400]],"yyyy/mm/dd")</f>
        <v>1942/05/23</v>
      </c>
      <c r="N2502" s="5">
        <f>Table1[[#This Row],[change to date]]+DATE(1970,1,1)</f>
        <v>41053</v>
      </c>
      <c r="O2502" t="b">
        <v>0</v>
      </c>
      <c r="P2502">
        <v>29</v>
      </c>
      <c r="Q2502" t="b">
        <v>1</v>
      </c>
      <c r="R2502" t="s">
        <v>8277</v>
      </c>
    </row>
    <row r="2503" spans="1:18" ht="43.2" x14ac:dyDescent="0.55000000000000004">
      <c r="A2503">
        <v>2501</v>
      </c>
      <c r="B2503" s="3" t="s">
        <v>2501</v>
      </c>
      <c r="C2503" s="3" t="s">
        <v>6611</v>
      </c>
      <c r="D2503" s="10">
        <v>11000</v>
      </c>
      <c r="E2503" s="12">
        <v>281</v>
      </c>
      <c r="F2503" s="14">
        <f>Table1[[#This Row],[pledged]]/Table1[[#This Row],[goal]]*100</f>
        <v>2.5545454545454547</v>
      </c>
      <c r="G2503" t="s">
        <v>8220</v>
      </c>
      <c r="H2503" t="s">
        <v>8228</v>
      </c>
      <c r="I2503" t="s">
        <v>8250</v>
      </c>
      <c r="J2503">
        <v>1443379104</v>
      </c>
      <c r="K2503">
        <v>1440787104</v>
      </c>
      <c r="L2503">
        <f>Table1[[#This Row],[launched_at]]/86400</f>
        <v>16675.776666666668</v>
      </c>
      <c r="M2503" s="5" t="str">
        <f>TEXT(Table1[[#This Row],[div/86400]],"yyyy/mm/dd")</f>
        <v>1945/08/26</v>
      </c>
      <c r="N2503" s="5">
        <f>Table1[[#This Row],[change to date]]+DATE(1970,1,1)</f>
        <v>42244</v>
      </c>
      <c r="O2503" t="b">
        <v>0</v>
      </c>
      <c r="P2503">
        <v>7</v>
      </c>
      <c r="Q2503" t="b">
        <v>0</v>
      </c>
      <c r="R2503" t="s">
        <v>8297</v>
      </c>
    </row>
    <row r="2504" spans="1:18" ht="43.2" x14ac:dyDescent="0.55000000000000004">
      <c r="A2504">
        <v>2502</v>
      </c>
      <c r="B2504" s="3" t="s">
        <v>2502</v>
      </c>
      <c r="C2504" s="3" t="s">
        <v>6612</v>
      </c>
      <c r="D2504" s="10">
        <v>110000</v>
      </c>
      <c r="E2504" s="12">
        <v>86</v>
      </c>
      <c r="F2504" s="14">
        <f>Table1[[#This Row],[pledged]]/Table1[[#This Row],[goal]]*100</f>
        <v>7.8181818181818186E-2</v>
      </c>
      <c r="G2504" t="s">
        <v>8220</v>
      </c>
      <c r="H2504" t="s">
        <v>8223</v>
      </c>
      <c r="I2504" t="s">
        <v>8245</v>
      </c>
      <c r="J2504">
        <v>1411328918</v>
      </c>
      <c r="K2504">
        <v>1407440918</v>
      </c>
      <c r="L2504">
        <f>Table1[[#This Row],[launched_at]]/86400</f>
        <v>16289.825439814815</v>
      </c>
      <c r="M2504" s="5" t="str">
        <f>TEXT(Table1[[#This Row],[div/86400]],"yyyy/mm/dd")</f>
        <v>1944/08/05</v>
      </c>
      <c r="N2504" s="5">
        <f>Table1[[#This Row],[change to date]]+DATE(1970,1,1)</f>
        <v>41858</v>
      </c>
      <c r="O2504" t="b">
        <v>0</v>
      </c>
      <c r="P2504">
        <v>5</v>
      </c>
      <c r="Q2504" t="b">
        <v>0</v>
      </c>
      <c r="R2504" t="s">
        <v>8297</v>
      </c>
    </row>
    <row r="2505" spans="1:18" ht="43.2" x14ac:dyDescent="0.55000000000000004">
      <c r="A2505">
        <v>2503</v>
      </c>
      <c r="B2505" s="3" t="s">
        <v>2503</v>
      </c>
      <c r="C2505" s="3" t="s">
        <v>6613</v>
      </c>
      <c r="D2505" s="10">
        <v>10000</v>
      </c>
      <c r="E2505" s="12">
        <v>0</v>
      </c>
      <c r="F2505" s="14">
        <f>Table1[[#This Row],[pledged]]/Table1[[#This Row],[goal]]*100</f>
        <v>0</v>
      </c>
      <c r="G2505" t="s">
        <v>8220</v>
      </c>
      <c r="H2505" t="s">
        <v>8223</v>
      </c>
      <c r="I2505" t="s">
        <v>8245</v>
      </c>
      <c r="J2505">
        <v>1465333560</v>
      </c>
      <c r="K2505">
        <v>1462743308</v>
      </c>
      <c r="L2505">
        <f>Table1[[#This Row],[launched_at]]/86400</f>
        <v>16929.899398148147</v>
      </c>
      <c r="M2505" s="5" t="str">
        <f>TEXT(Table1[[#This Row],[div/86400]],"yyyy/mm/dd")</f>
        <v>1946/05/07</v>
      </c>
      <c r="N2505" s="5">
        <f>Table1[[#This Row],[change to date]]+DATE(1970,1,1)</f>
        <v>42498</v>
      </c>
      <c r="O2505" t="b">
        <v>0</v>
      </c>
      <c r="P2505">
        <v>0</v>
      </c>
      <c r="Q2505" t="b">
        <v>0</v>
      </c>
      <c r="R2505" t="s">
        <v>8297</v>
      </c>
    </row>
    <row r="2506" spans="1:18" ht="28.8" x14ac:dyDescent="0.55000000000000004">
      <c r="A2506">
        <v>2504</v>
      </c>
      <c r="B2506" s="3" t="s">
        <v>2504</v>
      </c>
      <c r="C2506" s="3" t="s">
        <v>6614</v>
      </c>
      <c r="D2506" s="10">
        <v>35000</v>
      </c>
      <c r="E2506" s="12">
        <v>0</v>
      </c>
      <c r="F2506" s="14">
        <f>Table1[[#This Row],[pledged]]/Table1[[#This Row],[goal]]*100</f>
        <v>0</v>
      </c>
      <c r="G2506" t="s">
        <v>8220</v>
      </c>
      <c r="H2506" t="s">
        <v>8223</v>
      </c>
      <c r="I2506" t="s">
        <v>8245</v>
      </c>
      <c r="J2506">
        <v>1416014534</v>
      </c>
      <c r="K2506">
        <v>1413418934</v>
      </c>
      <c r="L2506">
        <f>Table1[[#This Row],[launched_at]]/86400</f>
        <v>16359.015439814815</v>
      </c>
      <c r="M2506" s="5" t="str">
        <f>TEXT(Table1[[#This Row],[div/86400]],"yyyy/mm/dd")</f>
        <v>1944/10/14</v>
      </c>
      <c r="N2506" s="5">
        <f>Table1[[#This Row],[change to date]]+DATE(1970,1,1)</f>
        <v>41928</v>
      </c>
      <c r="O2506" t="b">
        <v>0</v>
      </c>
      <c r="P2506">
        <v>0</v>
      </c>
      <c r="Q2506" t="b">
        <v>0</v>
      </c>
      <c r="R2506" t="s">
        <v>8297</v>
      </c>
    </row>
    <row r="2507" spans="1:18" ht="57.6" x14ac:dyDescent="0.55000000000000004">
      <c r="A2507">
        <v>2505</v>
      </c>
      <c r="B2507" s="3" t="s">
        <v>2505</v>
      </c>
      <c r="C2507" s="3" t="s">
        <v>6615</v>
      </c>
      <c r="D2507" s="10">
        <v>7000</v>
      </c>
      <c r="E2507" s="12">
        <v>0</v>
      </c>
      <c r="F2507" s="14">
        <f>Table1[[#This Row],[pledged]]/Table1[[#This Row],[goal]]*100</f>
        <v>0</v>
      </c>
      <c r="G2507" t="s">
        <v>8220</v>
      </c>
      <c r="H2507" t="s">
        <v>8223</v>
      </c>
      <c r="I2507" t="s">
        <v>8245</v>
      </c>
      <c r="J2507">
        <v>1426292416</v>
      </c>
      <c r="K2507">
        <v>1423704016</v>
      </c>
      <c r="L2507">
        <f>Table1[[#This Row],[launched_at]]/86400</f>
        <v>16478.05574074074</v>
      </c>
      <c r="M2507" s="5" t="str">
        <f>TEXT(Table1[[#This Row],[div/86400]],"yyyy/mm/dd")</f>
        <v>1945/02/10</v>
      </c>
      <c r="N2507" s="5">
        <f>Table1[[#This Row],[change to date]]+DATE(1970,1,1)</f>
        <v>42047</v>
      </c>
      <c r="O2507" t="b">
        <v>0</v>
      </c>
      <c r="P2507">
        <v>0</v>
      </c>
      <c r="Q2507" t="b">
        <v>0</v>
      </c>
      <c r="R2507" t="s">
        <v>8297</v>
      </c>
    </row>
    <row r="2508" spans="1:18" ht="43.2" x14ac:dyDescent="0.55000000000000004">
      <c r="A2508">
        <v>2506</v>
      </c>
      <c r="B2508" s="3" t="s">
        <v>2506</v>
      </c>
      <c r="C2508" s="3" t="s">
        <v>6616</v>
      </c>
      <c r="D2508" s="10">
        <v>5000</v>
      </c>
      <c r="E2508" s="12">
        <v>30</v>
      </c>
      <c r="F2508" s="14">
        <f>Table1[[#This Row],[pledged]]/Table1[[#This Row],[goal]]*100</f>
        <v>0.6</v>
      </c>
      <c r="G2508" t="s">
        <v>8220</v>
      </c>
      <c r="H2508" t="s">
        <v>8224</v>
      </c>
      <c r="I2508" t="s">
        <v>8246</v>
      </c>
      <c r="J2508">
        <v>1443906000</v>
      </c>
      <c r="K2508">
        <v>1441955269</v>
      </c>
      <c r="L2508">
        <f>Table1[[#This Row],[launched_at]]/86400</f>
        <v>16689.297094907408</v>
      </c>
      <c r="M2508" s="5" t="str">
        <f>TEXT(Table1[[#This Row],[div/86400]],"yyyy/mm/dd")</f>
        <v>1945/09/09</v>
      </c>
      <c r="N2508" s="5">
        <f>Table1[[#This Row],[change to date]]+DATE(1970,1,1)</f>
        <v>42258</v>
      </c>
      <c r="O2508" t="b">
        <v>0</v>
      </c>
      <c r="P2508">
        <v>2</v>
      </c>
      <c r="Q2508" t="b">
        <v>0</v>
      </c>
      <c r="R2508" t="s">
        <v>8297</v>
      </c>
    </row>
    <row r="2509" spans="1:18" x14ac:dyDescent="0.55000000000000004">
      <c r="A2509">
        <v>2507</v>
      </c>
      <c r="B2509" s="3" t="s">
        <v>2507</v>
      </c>
      <c r="C2509" s="3" t="s">
        <v>6617</v>
      </c>
      <c r="D2509" s="10">
        <v>42850</v>
      </c>
      <c r="E2509" s="12">
        <v>0</v>
      </c>
      <c r="F2509" s="14">
        <f>Table1[[#This Row],[pledged]]/Table1[[#This Row],[goal]]*100</f>
        <v>0</v>
      </c>
      <c r="G2509" t="s">
        <v>8220</v>
      </c>
      <c r="H2509" t="s">
        <v>8223</v>
      </c>
      <c r="I2509" t="s">
        <v>8245</v>
      </c>
      <c r="J2509">
        <v>1431308704</v>
      </c>
      <c r="K2509">
        <v>1428716704</v>
      </c>
      <c r="L2509">
        <f>Table1[[#This Row],[launched_at]]/86400</f>
        <v>16536.072962962964</v>
      </c>
      <c r="M2509" s="5" t="str">
        <f>TEXT(Table1[[#This Row],[div/86400]],"yyyy/mm/dd")</f>
        <v>1945/04/09</v>
      </c>
      <c r="N2509" s="5">
        <f>Table1[[#This Row],[change to date]]+DATE(1970,1,1)</f>
        <v>42105</v>
      </c>
      <c r="O2509" t="b">
        <v>0</v>
      </c>
      <c r="P2509">
        <v>0</v>
      </c>
      <c r="Q2509" t="b">
        <v>0</v>
      </c>
      <c r="R2509" t="s">
        <v>8297</v>
      </c>
    </row>
    <row r="2510" spans="1:18" ht="43.2" x14ac:dyDescent="0.55000000000000004">
      <c r="A2510">
        <v>2508</v>
      </c>
      <c r="B2510" s="3" t="s">
        <v>2508</v>
      </c>
      <c r="C2510" s="3" t="s">
        <v>6618</v>
      </c>
      <c r="D2510" s="10">
        <v>20000</v>
      </c>
      <c r="E2510" s="12">
        <v>0</v>
      </c>
      <c r="F2510" s="14">
        <f>Table1[[#This Row],[pledged]]/Table1[[#This Row],[goal]]*100</f>
        <v>0</v>
      </c>
      <c r="G2510" t="s">
        <v>8220</v>
      </c>
      <c r="H2510" t="s">
        <v>8223</v>
      </c>
      <c r="I2510" t="s">
        <v>8245</v>
      </c>
      <c r="J2510">
        <v>1408056634</v>
      </c>
      <c r="K2510">
        <v>1405464634</v>
      </c>
      <c r="L2510">
        <f>Table1[[#This Row],[launched_at]]/86400</f>
        <v>16266.951782407408</v>
      </c>
      <c r="M2510" s="5" t="str">
        <f>TEXT(Table1[[#This Row],[div/86400]],"yyyy/mm/dd")</f>
        <v>1944/07/13</v>
      </c>
      <c r="N2510" s="5">
        <f>Table1[[#This Row],[change to date]]+DATE(1970,1,1)</f>
        <v>41835</v>
      </c>
      <c r="O2510" t="b">
        <v>0</v>
      </c>
      <c r="P2510">
        <v>0</v>
      </c>
      <c r="Q2510" t="b">
        <v>0</v>
      </c>
      <c r="R2510" t="s">
        <v>8297</v>
      </c>
    </row>
    <row r="2511" spans="1:18" ht="43.2" x14ac:dyDescent="0.55000000000000004">
      <c r="A2511">
        <v>2509</v>
      </c>
      <c r="B2511" s="3" t="s">
        <v>2509</v>
      </c>
      <c r="C2511" s="3" t="s">
        <v>6619</v>
      </c>
      <c r="D2511" s="10">
        <v>95000</v>
      </c>
      <c r="E2511" s="12">
        <v>1000</v>
      </c>
      <c r="F2511" s="14">
        <f>Table1[[#This Row],[pledged]]/Table1[[#This Row],[goal]]*100</f>
        <v>1.0526315789473684</v>
      </c>
      <c r="G2511" t="s">
        <v>8220</v>
      </c>
      <c r="H2511" t="s">
        <v>8224</v>
      </c>
      <c r="I2511" t="s">
        <v>8246</v>
      </c>
      <c r="J2511">
        <v>1429554349</v>
      </c>
      <c r="K2511">
        <v>1424719549</v>
      </c>
      <c r="L2511">
        <f>Table1[[#This Row],[launched_at]]/86400</f>
        <v>16489.809594907409</v>
      </c>
      <c r="M2511" s="5" t="str">
        <f>TEXT(Table1[[#This Row],[div/86400]],"yyyy/mm/dd")</f>
        <v>1945/02/21</v>
      </c>
      <c r="N2511" s="5">
        <f>Table1[[#This Row],[change to date]]+DATE(1970,1,1)</f>
        <v>42058</v>
      </c>
      <c r="O2511" t="b">
        <v>0</v>
      </c>
      <c r="P2511">
        <v>28</v>
      </c>
      <c r="Q2511" t="b">
        <v>0</v>
      </c>
      <c r="R2511" t="s">
        <v>8297</v>
      </c>
    </row>
    <row r="2512" spans="1:18" ht="43.2" x14ac:dyDescent="0.55000000000000004">
      <c r="A2512">
        <v>2510</v>
      </c>
      <c r="B2512" s="3" t="s">
        <v>2510</v>
      </c>
      <c r="C2512" s="3" t="s">
        <v>6620</v>
      </c>
      <c r="D2512" s="10">
        <v>50000</v>
      </c>
      <c r="E2512" s="12">
        <v>75</v>
      </c>
      <c r="F2512" s="14">
        <f>Table1[[#This Row],[pledged]]/Table1[[#This Row],[goal]]*100</f>
        <v>0.15</v>
      </c>
      <c r="G2512" t="s">
        <v>8220</v>
      </c>
      <c r="H2512" t="s">
        <v>8223</v>
      </c>
      <c r="I2512" t="s">
        <v>8245</v>
      </c>
      <c r="J2512">
        <v>1431647772</v>
      </c>
      <c r="K2512">
        <v>1426463772</v>
      </c>
      <c r="L2512">
        <f>Table1[[#This Row],[launched_at]]/86400</f>
        <v>16509.997361111113</v>
      </c>
      <c r="M2512" s="5" t="str">
        <f>TEXT(Table1[[#This Row],[div/86400]],"yyyy/mm/dd")</f>
        <v>1945/03/13</v>
      </c>
      <c r="N2512" s="5">
        <f>Table1[[#This Row],[change to date]]+DATE(1970,1,1)</f>
        <v>42078</v>
      </c>
      <c r="O2512" t="b">
        <v>0</v>
      </c>
      <c r="P2512">
        <v>2</v>
      </c>
      <c r="Q2512" t="b">
        <v>0</v>
      </c>
      <c r="R2512" t="s">
        <v>8297</v>
      </c>
    </row>
    <row r="2513" spans="1:18" ht="43.2" x14ac:dyDescent="0.55000000000000004">
      <c r="A2513">
        <v>2511</v>
      </c>
      <c r="B2513" s="3" t="s">
        <v>2511</v>
      </c>
      <c r="C2513" s="3" t="s">
        <v>6621</v>
      </c>
      <c r="D2513" s="10">
        <v>100000</v>
      </c>
      <c r="E2513" s="12">
        <v>0</v>
      </c>
      <c r="F2513" s="14">
        <f>Table1[[#This Row],[pledged]]/Table1[[#This Row],[goal]]*100</f>
        <v>0</v>
      </c>
      <c r="G2513" t="s">
        <v>8220</v>
      </c>
      <c r="H2513" t="s">
        <v>8224</v>
      </c>
      <c r="I2513" t="s">
        <v>8246</v>
      </c>
      <c r="J2513">
        <v>1454323413</v>
      </c>
      <c r="K2513">
        <v>1451731413</v>
      </c>
      <c r="L2513">
        <f>Table1[[#This Row],[launched_at]]/86400</f>
        <v>16802.446909722221</v>
      </c>
      <c r="M2513" s="5" t="str">
        <f>TEXT(Table1[[#This Row],[div/86400]],"yyyy/mm/dd")</f>
        <v>1945/12/31</v>
      </c>
      <c r="N2513" s="5">
        <f>Table1[[#This Row],[change to date]]+DATE(1970,1,1)</f>
        <v>42371</v>
      </c>
      <c r="O2513" t="b">
        <v>0</v>
      </c>
      <c r="P2513">
        <v>0</v>
      </c>
      <c r="Q2513" t="b">
        <v>0</v>
      </c>
      <c r="R2513" t="s">
        <v>8297</v>
      </c>
    </row>
    <row r="2514" spans="1:18" ht="28.8" x14ac:dyDescent="0.55000000000000004">
      <c r="A2514">
        <v>2512</v>
      </c>
      <c r="B2514" s="3" t="s">
        <v>2512</v>
      </c>
      <c r="C2514" s="3" t="s">
        <v>6622</v>
      </c>
      <c r="D2514" s="10">
        <v>1150</v>
      </c>
      <c r="E2514" s="12">
        <v>0</v>
      </c>
      <c r="F2514" s="14">
        <f>Table1[[#This Row],[pledged]]/Table1[[#This Row],[goal]]*100</f>
        <v>0</v>
      </c>
      <c r="G2514" t="s">
        <v>8220</v>
      </c>
      <c r="H2514" t="s">
        <v>8223</v>
      </c>
      <c r="I2514" t="s">
        <v>8245</v>
      </c>
      <c r="J2514">
        <v>1418504561</v>
      </c>
      <c r="K2514">
        <v>1417208561</v>
      </c>
      <c r="L2514">
        <f>Table1[[#This Row],[launched_at]]/86400</f>
        <v>16402.876863425925</v>
      </c>
      <c r="M2514" s="5" t="str">
        <f>TEXT(Table1[[#This Row],[div/86400]],"yyyy/mm/dd")</f>
        <v>1944/11/26</v>
      </c>
      <c r="N2514" s="5">
        <f>Table1[[#This Row],[change to date]]+DATE(1970,1,1)</f>
        <v>41971</v>
      </c>
      <c r="O2514" t="b">
        <v>0</v>
      </c>
      <c r="P2514">
        <v>0</v>
      </c>
      <c r="Q2514" t="b">
        <v>0</v>
      </c>
      <c r="R2514" t="s">
        <v>8297</v>
      </c>
    </row>
    <row r="2515" spans="1:18" ht="43.2" x14ac:dyDescent="0.55000000000000004">
      <c r="A2515">
        <v>2513</v>
      </c>
      <c r="B2515" s="3" t="s">
        <v>2513</v>
      </c>
      <c r="C2515" s="3" t="s">
        <v>6623</v>
      </c>
      <c r="D2515" s="10">
        <v>180000</v>
      </c>
      <c r="E2515" s="12">
        <v>0</v>
      </c>
      <c r="F2515" s="14">
        <f>Table1[[#This Row],[pledged]]/Table1[[#This Row],[goal]]*100</f>
        <v>0</v>
      </c>
      <c r="G2515" t="s">
        <v>8220</v>
      </c>
      <c r="H2515" t="s">
        <v>8235</v>
      </c>
      <c r="I2515" t="s">
        <v>8248</v>
      </c>
      <c r="J2515">
        <v>1488067789</v>
      </c>
      <c r="K2515">
        <v>1482883789</v>
      </c>
      <c r="L2515">
        <f>Table1[[#This Row],[launched_at]]/86400</f>
        <v>17163.00681712963</v>
      </c>
      <c r="M2515" s="5" t="str">
        <f>TEXT(Table1[[#This Row],[div/86400]],"yyyy/mm/dd")</f>
        <v>1946/12/27</v>
      </c>
      <c r="N2515" s="5">
        <f>Table1[[#This Row],[change to date]]+DATE(1970,1,1)</f>
        <v>42732</v>
      </c>
      <c r="O2515" t="b">
        <v>0</v>
      </c>
      <c r="P2515">
        <v>0</v>
      </c>
      <c r="Q2515" t="b">
        <v>0</v>
      </c>
      <c r="R2515" t="s">
        <v>8297</v>
      </c>
    </row>
    <row r="2516" spans="1:18" ht="43.2" x14ac:dyDescent="0.55000000000000004">
      <c r="A2516">
        <v>2514</v>
      </c>
      <c r="B2516" s="3" t="s">
        <v>2514</v>
      </c>
      <c r="C2516" s="3" t="s">
        <v>6624</v>
      </c>
      <c r="D2516" s="10">
        <v>12000</v>
      </c>
      <c r="E2516" s="12">
        <v>210</v>
      </c>
      <c r="F2516" s="14">
        <f>Table1[[#This Row],[pledged]]/Table1[[#This Row],[goal]]*100</f>
        <v>1.7500000000000002</v>
      </c>
      <c r="G2516" t="s">
        <v>8220</v>
      </c>
      <c r="H2516" t="s">
        <v>8223</v>
      </c>
      <c r="I2516" t="s">
        <v>8245</v>
      </c>
      <c r="J2516">
        <v>1408526477</v>
      </c>
      <c r="K2516">
        <v>1407057677</v>
      </c>
      <c r="L2516">
        <f>Table1[[#This Row],[launched_at]]/86400</f>
        <v>16285.389780092593</v>
      </c>
      <c r="M2516" s="5" t="str">
        <f>TEXT(Table1[[#This Row],[div/86400]],"yyyy/mm/dd")</f>
        <v>1944/08/01</v>
      </c>
      <c r="N2516" s="5">
        <f>Table1[[#This Row],[change to date]]+DATE(1970,1,1)</f>
        <v>41854</v>
      </c>
      <c r="O2516" t="b">
        <v>0</v>
      </c>
      <c r="P2516">
        <v>4</v>
      </c>
      <c r="Q2516" t="b">
        <v>0</v>
      </c>
      <c r="R2516" t="s">
        <v>8297</v>
      </c>
    </row>
    <row r="2517" spans="1:18" ht="43.2" x14ac:dyDescent="0.55000000000000004">
      <c r="A2517">
        <v>2515</v>
      </c>
      <c r="B2517" s="3" t="s">
        <v>2515</v>
      </c>
      <c r="C2517" s="3" t="s">
        <v>6625</v>
      </c>
      <c r="D2517" s="10">
        <v>5000</v>
      </c>
      <c r="E2517" s="12">
        <v>930</v>
      </c>
      <c r="F2517" s="14">
        <f>Table1[[#This Row],[pledged]]/Table1[[#This Row],[goal]]*100</f>
        <v>18.600000000000001</v>
      </c>
      <c r="G2517" t="s">
        <v>8220</v>
      </c>
      <c r="H2517" t="s">
        <v>8223</v>
      </c>
      <c r="I2517" t="s">
        <v>8245</v>
      </c>
      <c r="J2517">
        <v>1424635753</v>
      </c>
      <c r="K2517">
        <v>1422043753</v>
      </c>
      <c r="L2517">
        <f>Table1[[#This Row],[launched_at]]/86400</f>
        <v>16458.839733796296</v>
      </c>
      <c r="M2517" s="5" t="str">
        <f>TEXT(Table1[[#This Row],[div/86400]],"yyyy/mm/dd")</f>
        <v>1945/01/21</v>
      </c>
      <c r="N2517" s="5">
        <f>Table1[[#This Row],[change to date]]+DATE(1970,1,1)</f>
        <v>42027</v>
      </c>
      <c r="O2517" t="b">
        <v>0</v>
      </c>
      <c r="P2517">
        <v>12</v>
      </c>
      <c r="Q2517" t="b">
        <v>0</v>
      </c>
      <c r="R2517" t="s">
        <v>8297</v>
      </c>
    </row>
    <row r="2518" spans="1:18" ht="43.2" x14ac:dyDescent="0.55000000000000004">
      <c r="A2518">
        <v>2516</v>
      </c>
      <c r="B2518" s="3" t="s">
        <v>2516</v>
      </c>
      <c r="C2518" s="3" t="s">
        <v>6626</v>
      </c>
      <c r="D2518" s="10">
        <v>22000</v>
      </c>
      <c r="E2518" s="12">
        <v>0</v>
      </c>
      <c r="F2518" s="14">
        <f>Table1[[#This Row],[pledged]]/Table1[[#This Row],[goal]]*100</f>
        <v>0</v>
      </c>
      <c r="G2518" t="s">
        <v>8220</v>
      </c>
      <c r="H2518" t="s">
        <v>8223</v>
      </c>
      <c r="I2518" t="s">
        <v>8245</v>
      </c>
      <c r="J2518">
        <v>1417279252</v>
      </c>
      <c r="K2518">
        <v>1414683652</v>
      </c>
      <c r="L2518">
        <f>Table1[[#This Row],[launched_at]]/86400</f>
        <v>16373.65337962963</v>
      </c>
      <c r="M2518" s="5" t="str">
        <f>TEXT(Table1[[#This Row],[div/86400]],"yyyy/mm/dd")</f>
        <v>1944/10/28</v>
      </c>
      <c r="N2518" s="5">
        <f>Table1[[#This Row],[change to date]]+DATE(1970,1,1)</f>
        <v>41942</v>
      </c>
      <c r="O2518" t="b">
        <v>0</v>
      </c>
      <c r="P2518">
        <v>0</v>
      </c>
      <c r="Q2518" t="b">
        <v>0</v>
      </c>
      <c r="R2518" t="s">
        <v>8297</v>
      </c>
    </row>
    <row r="2519" spans="1:18" ht="43.2" x14ac:dyDescent="0.55000000000000004">
      <c r="A2519">
        <v>2517</v>
      </c>
      <c r="B2519" s="3" t="s">
        <v>2517</v>
      </c>
      <c r="C2519" s="3" t="s">
        <v>6627</v>
      </c>
      <c r="D2519" s="10">
        <v>18000</v>
      </c>
      <c r="E2519" s="12">
        <v>1767</v>
      </c>
      <c r="F2519" s="14">
        <f>Table1[[#This Row],[pledged]]/Table1[[#This Row],[goal]]*100</f>
        <v>9.8166666666666664</v>
      </c>
      <c r="G2519" t="s">
        <v>8220</v>
      </c>
      <c r="H2519" t="s">
        <v>8228</v>
      </c>
      <c r="I2519" t="s">
        <v>8250</v>
      </c>
      <c r="J2519">
        <v>1426788930</v>
      </c>
      <c r="K2519">
        <v>1424200530</v>
      </c>
      <c r="L2519">
        <f>Table1[[#This Row],[launched_at]]/86400</f>
        <v>16483.802430555555</v>
      </c>
      <c r="M2519" s="5" t="str">
        <f>TEXT(Table1[[#This Row],[div/86400]],"yyyy/mm/dd")</f>
        <v>1945/02/15</v>
      </c>
      <c r="N2519" s="5">
        <f>Table1[[#This Row],[change to date]]+DATE(1970,1,1)</f>
        <v>42052</v>
      </c>
      <c r="O2519" t="b">
        <v>0</v>
      </c>
      <c r="P2519">
        <v>33</v>
      </c>
      <c r="Q2519" t="b">
        <v>0</v>
      </c>
      <c r="R2519" t="s">
        <v>8297</v>
      </c>
    </row>
    <row r="2520" spans="1:18" ht="43.2" x14ac:dyDescent="0.55000000000000004">
      <c r="A2520">
        <v>2518</v>
      </c>
      <c r="B2520" s="3" t="s">
        <v>2518</v>
      </c>
      <c r="C2520" s="3" t="s">
        <v>6628</v>
      </c>
      <c r="D2520" s="10">
        <v>5000</v>
      </c>
      <c r="E2520" s="12">
        <v>0</v>
      </c>
      <c r="F2520" s="14">
        <f>Table1[[#This Row],[pledged]]/Table1[[#This Row],[goal]]*100</f>
        <v>0</v>
      </c>
      <c r="G2520" t="s">
        <v>8220</v>
      </c>
      <c r="H2520" t="s">
        <v>8223</v>
      </c>
      <c r="I2520" t="s">
        <v>8245</v>
      </c>
      <c r="J2520">
        <v>1415899228</v>
      </c>
      <c r="K2520">
        <v>1413303628</v>
      </c>
      <c r="L2520">
        <f>Table1[[#This Row],[launched_at]]/86400</f>
        <v>16357.68087962963</v>
      </c>
      <c r="M2520" s="5" t="str">
        <f>TEXT(Table1[[#This Row],[div/86400]],"yyyy/mm/dd")</f>
        <v>1944/10/12</v>
      </c>
      <c r="N2520" s="5">
        <f>Table1[[#This Row],[change to date]]+DATE(1970,1,1)</f>
        <v>41926</v>
      </c>
      <c r="O2520" t="b">
        <v>0</v>
      </c>
      <c r="P2520">
        <v>0</v>
      </c>
      <c r="Q2520" t="b">
        <v>0</v>
      </c>
      <c r="R2520" t="s">
        <v>8297</v>
      </c>
    </row>
    <row r="2521" spans="1:18" ht="28.8" x14ac:dyDescent="0.55000000000000004">
      <c r="A2521">
        <v>2519</v>
      </c>
      <c r="B2521" s="3" t="s">
        <v>2519</v>
      </c>
      <c r="C2521" s="3" t="s">
        <v>6629</v>
      </c>
      <c r="D2521" s="10">
        <v>150000</v>
      </c>
      <c r="E2521" s="12">
        <v>65</v>
      </c>
      <c r="F2521" s="14">
        <f>Table1[[#This Row],[pledged]]/Table1[[#This Row],[goal]]*100</f>
        <v>4.3333333333333335E-2</v>
      </c>
      <c r="G2521" t="s">
        <v>8220</v>
      </c>
      <c r="H2521" t="s">
        <v>8223</v>
      </c>
      <c r="I2521" t="s">
        <v>8245</v>
      </c>
      <c r="J2521">
        <v>1405741404</v>
      </c>
      <c r="K2521">
        <v>1403149404</v>
      </c>
      <c r="L2521">
        <f>Table1[[#This Row],[launched_at]]/86400</f>
        <v>16240.155138888889</v>
      </c>
      <c r="M2521" s="5" t="str">
        <f>TEXT(Table1[[#This Row],[div/86400]],"yyyy/mm/dd")</f>
        <v>1944/06/17</v>
      </c>
      <c r="N2521" s="5">
        <f>Table1[[#This Row],[change to date]]+DATE(1970,1,1)</f>
        <v>41809</v>
      </c>
      <c r="O2521" t="b">
        <v>0</v>
      </c>
      <c r="P2521">
        <v>4</v>
      </c>
      <c r="Q2521" t="b">
        <v>0</v>
      </c>
      <c r="R2521" t="s">
        <v>8297</v>
      </c>
    </row>
    <row r="2522" spans="1:18" ht="43.2" x14ac:dyDescent="0.55000000000000004">
      <c r="A2522">
        <v>2520</v>
      </c>
      <c r="B2522" s="3" t="s">
        <v>2520</v>
      </c>
      <c r="C2522" s="3" t="s">
        <v>6630</v>
      </c>
      <c r="D2522" s="10">
        <v>100000</v>
      </c>
      <c r="E2522" s="12">
        <v>0</v>
      </c>
      <c r="F2522" s="14">
        <f>Table1[[#This Row],[pledged]]/Table1[[#This Row],[goal]]*100</f>
        <v>0</v>
      </c>
      <c r="G2522" t="s">
        <v>8220</v>
      </c>
      <c r="H2522" t="s">
        <v>8223</v>
      </c>
      <c r="I2522" t="s">
        <v>8245</v>
      </c>
      <c r="J2522">
        <v>1476559260</v>
      </c>
      <c r="K2522">
        <v>1472567085</v>
      </c>
      <c r="L2522">
        <f>Table1[[#This Row],[launched_at]]/86400</f>
        <v>17043.600520833334</v>
      </c>
      <c r="M2522" s="5" t="str">
        <f>TEXT(Table1[[#This Row],[div/86400]],"yyyy/mm/dd")</f>
        <v>1946/08/29</v>
      </c>
      <c r="N2522" s="5">
        <f>Table1[[#This Row],[change to date]]+DATE(1970,1,1)</f>
        <v>42612</v>
      </c>
      <c r="O2522" t="b">
        <v>0</v>
      </c>
      <c r="P2522">
        <v>0</v>
      </c>
      <c r="Q2522" t="b">
        <v>0</v>
      </c>
      <c r="R2522" t="s">
        <v>8297</v>
      </c>
    </row>
    <row r="2523" spans="1:18" ht="43.2" x14ac:dyDescent="0.55000000000000004">
      <c r="A2523">
        <v>2521</v>
      </c>
      <c r="B2523" s="3" t="s">
        <v>2521</v>
      </c>
      <c r="C2523" s="3" t="s">
        <v>6631</v>
      </c>
      <c r="D2523" s="10">
        <v>12500</v>
      </c>
      <c r="E2523" s="12">
        <v>13685.99</v>
      </c>
      <c r="F2523" s="14">
        <f>Table1[[#This Row],[pledged]]/Table1[[#This Row],[goal]]*100</f>
        <v>109.48792</v>
      </c>
      <c r="G2523" t="s">
        <v>8218</v>
      </c>
      <c r="H2523" t="s">
        <v>8223</v>
      </c>
      <c r="I2523" t="s">
        <v>8245</v>
      </c>
      <c r="J2523">
        <v>1444778021</v>
      </c>
      <c r="K2523">
        <v>1442963621</v>
      </c>
      <c r="L2523">
        <f>Table1[[#This Row],[launched_at]]/86400</f>
        <v>16700.967835648149</v>
      </c>
      <c r="M2523" s="5" t="str">
        <f>TEXT(Table1[[#This Row],[div/86400]],"yyyy/mm/dd")</f>
        <v>1945/09/20</v>
      </c>
      <c r="N2523" s="5">
        <f>Table1[[#This Row],[change to date]]+DATE(1970,1,1)</f>
        <v>42269</v>
      </c>
      <c r="O2523" t="b">
        <v>0</v>
      </c>
      <c r="P2523">
        <v>132</v>
      </c>
      <c r="Q2523" t="b">
        <v>1</v>
      </c>
      <c r="R2523" t="s">
        <v>8298</v>
      </c>
    </row>
    <row r="2524" spans="1:18" ht="43.2" x14ac:dyDescent="0.55000000000000004">
      <c r="A2524">
        <v>2522</v>
      </c>
      <c r="B2524" s="3" t="s">
        <v>2522</v>
      </c>
      <c r="C2524" s="3" t="s">
        <v>6632</v>
      </c>
      <c r="D2524" s="10">
        <v>5000</v>
      </c>
      <c r="E2524" s="12">
        <v>5000</v>
      </c>
      <c r="F2524" s="14">
        <f>Table1[[#This Row],[pledged]]/Table1[[#This Row],[goal]]*100</f>
        <v>100</v>
      </c>
      <c r="G2524" t="s">
        <v>8218</v>
      </c>
      <c r="H2524" t="s">
        <v>8223</v>
      </c>
      <c r="I2524" t="s">
        <v>8245</v>
      </c>
      <c r="J2524">
        <v>1461336720</v>
      </c>
      <c r="K2524">
        <v>1459431960</v>
      </c>
      <c r="L2524">
        <f>Table1[[#This Row],[launched_at]]/86400</f>
        <v>16891.573611111111</v>
      </c>
      <c r="M2524" s="5" t="str">
        <f>TEXT(Table1[[#This Row],[div/86400]],"yyyy/mm/dd")</f>
        <v>1946/03/30</v>
      </c>
      <c r="N2524" s="5">
        <f>Table1[[#This Row],[change to date]]+DATE(1970,1,1)</f>
        <v>42460</v>
      </c>
      <c r="O2524" t="b">
        <v>0</v>
      </c>
      <c r="P2524">
        <v>27</v>
      </c>
      <c r="Q2524" t="b">
        <v>1</v>
      </c>
      <c r="R2524" t="s">
        <v>8298</v>
      </c>
    </row>
    <row r="2525" spans="1:18" ht="43.2" x14ac:dyDescent="0.55000000000000004">
      <c r="A2525">
        <v>2523</v>
      </c>
      <c r="B2525" s="3" t="s">
        <v>2523</v>
      </c>
      <c r="C2525" s="3" t="s">
        <v>6633</v>
      </c>
      <c r="D2525" s="10">
        <v>900</v>
      </c>
      <c r="E2525" s="12">
        <v>1408</v>
      </c>
      <c r="F2525" s="14">
        <f>Table1[[#This Row],[pledged]]/Table1[[#This Row],[goal]]*100</f>
        <v>156.44444444444446</v>
      </c>
      <c r="G2525" t="s">
        <v>8218</v>
      </c>
      <c r="H2525" t="s">
        <v>8223</v>
      </c>
      <c r="I2525" t="s">
        <v>8245</v>
      </c>
      <c r="J2525">
        <v>1416270292</v>
      </c>
      <c r="K2525">
        <v>1413674692</v>
      </c>
      <c r="L2525">
        <f>Table1[[#This Row],[launched_at]]/86400</f>
        <v>16361.975601851851</v>
      </c>
      <c r="M2525" s="5" t="str">
        <f>TEXT(Table1[[#This Row],[div/86400]],"yyyy/mm/dd")</f>
        <v>1944/10/16</v>
      </c>
      <c r="N2525" s="5">
        <f>Table1[[#This Row],[change to date]]+DATE(1970,1,1)</f>
        <v>41930</v>
      </c>
      <c r="O2525" t="b">
        <v>0</v>
      </c>
      <c r="P2525">
        <v>26</v>
      </c>
      <c r="Q2525" t="b">
        <v>1</v>
      </c>
      <c r="R2525" t="s">
        <v>8298</v>
      </c>
    </row>
    <row r="2526" spans="1:18" ht="28.8" x14ac:dyDescent="0.55000000000000004">
      <c r="A2526">
        <v>2524</v>
      </c>
      <c r="B2526" s="3" t="s">
        <v>2524</v>
      </c>
      <c r="C2526" s="3" t="s">
        <v>6634</v>
      </c>
      <c r="D2526" s="10">
        <v>7500</v>
      </c>
      <c r="E2526" s="12">
        <v>7620</v>
      </c>
      <c r="F2526" s="14">
        <f>Table1[[#This Row],[pledged]]/Table1[[#This Row],[goal]]*100</f>
        <v>101.6</v>
      </c>
      <c r="G2526" t="s">
        <v>8218</v>
      </c>
      <c r="H2526" t="s">
        <v>8223</v>
      </c>
      <c r="I2526" t="s">
        <v>8245</v>
      </c>
      <c r="J2526">
        <v>1419136200</v>
      </c>
      <c r="K2526">
        <v>1416338557</v>
      </c>
      <c r="L2526">
        <f>Table1[[#This Row],[launched_at]]/86400</f>
        <v>16392.807372685184</v>
      </c>
      <c r="M2526" s="5" t="str">
        <f>TEXT(Table1[[#This Row],[div/86400]],"yyyy/mm/dd")</f>
        <v>1944/11/16</v>
      </c>
      <c r="N2526" s="5">
        <f>Table1[[#This Row],[change to date]]+DATE(1970,1,1)</f>
        <v>41961</v>
      </c>
      <c r="O2526" t="b">
        <v>0</v>
      </c>
      <c r="P2526">
        <v>43</v>
      </c>
      <c r="Q2526" t="b">
        <v>1</v>
      </c>
      <c r="R2526" t="s">
        <v>8298</v>
      </c>
    </row>
    <row r="2527" spans="1:18" ht="28.8" x14ac:dyDescent="0.55000000000000004">
      <c r="A2527">
        <v>2525</v>
      </c>
      <c r="B2527" s="3" t="s">
        <v>2525</v>
      </c>
      <c r="C2527" s="3" t="s">
        <v>6635</v>
      </c>
      <c r="D2527" s="10">
        <v>8000</v>
      </c>
      <c r="E2527" s="12">
        <v>8026</v>
      </c>
      <c r="F2527" s="14">
        <f>Table1[[#This Row],[pledged]]/Table1[[#This Row],[goal]]*100</f>
        <v>100.325</v>
      </c>
      <c r="G2527" t="s">
        <v>8218</v>
      </c>
      <c r="H2527" t="s">
        <v>8223</v>
      </c>
      <c r="I2527" t="s">
        <v>8245</v>
      </c>
      <c r="J2527">
        <v>1340914571</v>
      </c>
      <c r="K2527">
        <v>1338322571</v>
      </c>
      <c r="L2527">
        <f>Table1[[#This Row],[launched_at]]/86400</f>
        <v>15489.844571759259</v>
      </c>
      <c r="M2527" s="5" t="str">
        <f>TEXT(Table1[[#This Row],[div/86400]],"yyyy/mm/dd")</f>
        <v>1942/05/28</v>
      </c>
      <c r="N2527" s="5">
        <f>Table1[[#This Row],[change to date]]+DATE(1970,1,1)</f>
        <v>41058</v>
      </c>
      <c r="O2527" t="b">
        <v>0</v>
      </c>
      <c r="P2527">
        <v>80</v>
      </c>
      <c r="Q2527" t="b">
        <v>1</v>
      </c>
      <c r="R2527" t="s">
        <v>8298</v>
      </c>
    </row>
    <row r="2528" spans="1:18" ht="43.2" x14ac:dyDescent="0.55000000000000004">
      <c r="A2528">
        <v>2526</v>
      </c>
      <c r="B2528" s="3" t="s">
        <v>2526</v>
      </c>
      <c r="C2528" s="3" t="s">
        <v>6636</v>
      </c>
      <c r="D2528" s="10">
        <v>4000</v>
      </c>
      <c r="E2528" s="12">
        <v>4518</v>
      </c>
      <c r="F2528" s="14">
        <f>Table1[[#This Row],[pledged]]/Table1[[#This Row],[goal]]*100</f>
        <v>112.94999999999999</v>
      </c>
      <c r="G2528" t="s">
        <v>8218</v>
      </c>
      <c r="H2528" t="s">
        <v>8223</v>
      </c>
      <c r="I2528" t="s">
        <v>8245</v>
      </c>
      <c r="J2528">
        <v>1418014740</v>
      </c>
      <c r="K2528">
        <v>1415585474</v>
      </c>
      <c r="L2528">
        <f>Table1[[#This Row],[launched_at]]/86400</f>
        <v>16384.091134259259</v>
      </c>
      <c r="M2528" s="5" t="str">
        <f>TEXT(Table1[[#This Row],[div/86400]],"yyyy/mm/dd")</f>
        <v>1944/11/08</v>
      </c>
      <c r="N2528" s="5">
        <f>Table1[[#This Row],[change to date]]+DATE(1970,1,1)</f>
        <v>41953</v>
      </c>
      <c r="O2528" t="b">
        <v>0</v>
      </c>
      <c r="P2528">
        <v>33</v>
      </c>
      <c r="Q2528" t="b">
        <v>1</v>
      </c>
      <c r="R2528" t="s">
        <v>8298</v>
      </c>
    </row>
    <row r="2529" spans="1:18" ht="28.8" x14ac:dyDescent="0.55000000000000004">
      <c r="A2529">
        <v>2527</v>
      </c>
      <c r="B2529" s="3" t="s">
        <v>2527</v>
      </c>
      <c r="C2529" s="3" t="s">
        <v>6637</v>
      </c>
      <c r="D2529" s="10">
        <v>4000</v>
      </c>
      <c r="E2529" s="12">
        <v>4085</v>
      </c>
      <c r="F2529" s="14">
        <f>Table1[[#This Row],[pledged]]/Table1[[#This Row],[goal]]*100</f>
        <v>102.125</v>
      </c>
      <c r="G2529" t="s">
        <v>8218</v>
      </c>
      <c r="H2529" t="s">
        <v>8223</v>
      </c>
      <c r="I2529" t="s">
        <v>8245</v>
      </c>
      <c r="J2529">
        <v>1382068740</v>
      </c>
      <c r="K2529">
        <v>1380477691</v>
      </c>
      <c r="L2529">
        <f>Table1[[#This Row],[launched_at]]/86400</f>
        <v>15977.751053240741</v>
      </c>
      <c r="M2529" s="5" t="str">
        <f>TEXT(Table1[[#This Row],[div/86400]],"yyyy/mm/dd")</f>
        <v>1943/09/28</v>
      </c>
      <c r="N2529" s="5">
        <f>Table1[[#This Row],[change to date]]+DATE(1970,1,1)</f>
        <v>41546</v>
      </c>
      <c r="O2529" t="b">
        <v>0</v>
      </c>
      <c r="P2529">
        <v>71</v>
      </c>
      <c r="Q2529" t="b">
        <v>1</v>
      </c>
      <c r="R2529" t="s">
        <v>8298</v>
      </c>
    </row>
    <row r="2530" spans="1:18" ht="43.2" x14ac:dyDescent="0.55000000000000004">
      <c r="A2530">
        <v>2528</v>
      </c>
      <c r="B2530" s="3" t="s">
        <v>2528</v>
      </c>
      <c r="C2530" s="3" t="s">
        <v>6638</v>
      </c>
      <c r="D2530" s="10">
        <v>4000</v>
      </c>
      <c r="E2530" s="12">
        <v>4289.99</v>
      </c>
      <c r="F2530" s="14">
        <f>Table1[[#This Row],[pledged]]/Table1[[#This Row],[goal]]*100</f>
        <v>107.24974999999999</v>
      </c>
      <c r="G2530" t="s">
        <v>8218</v>
      </c>
      <c r="H2530" t="s">
        <v>8224</v>
      </c>
      <c r="I2530" t="s">
        <v>8246</v>
      </c>
      <c r="J2530">
        <v>1440068400</v>
      </c>
      <c r="K2530">
        <v>1438459303</v>
      </c>
      <c r="L2530">
        <f>Table1[[#This Row],[launched_at]]/86400</f>
        <v>16648.834525462964</v>
      </c>
      <c r="M2530" s="5" t="str">
        <f>TEXT(Table1[[#This Row],[div/86400]],"yyyy/mm/dd")</f>
        <v>1945/07/30</v>
      </c>
      <c r="N2530" s="5">
        <f>Table1[[#This Row],[change to date]]+DATE(1970,1,1)</f>
        <v>42217</v>
      </c>
      <c r="O2530" t="b">
        <v>0</v>
      </c>
      <c r="P2530">
        <v>81</v>
      </c>
      <c r="Q2530" t="b">
        <v>1</v>
      </c>
      <c r="R2530" t="s">
        <v>8298</v>
      </c>
    </row>
    <row r="2531" spans="1:18" x14ac:dyDescent="0.55000000000000004">
      <c r="A2531">
        <v>2529</v>
      </c>
      <c r="B2531" s="3" t="s">
        <v>2529</v>
      </c>
      <c r="C2531" s="3" t="s">
        <v>6639</v>
      </c>
      <c r="D2531" s="10">
        <v>6000</v>
      </c>
      <c r="E2531" s="12">
        <v>6257</v>
      </c>
      <c r="F2531" s="14">
        <f>Table1[[#This Row],[pledged]]/Table1[[#This Row],[goal]]*100</f>
        <v>104.28333333333333</v>
      </c>
      <c r="G2531" t="s">
        <v>8218</v>
      </c>
      <c r="H2531" t="s">
        <v>8223</v>
      </c>
      <c r="I2531" t="s">
        <v>8245</v>
      </c>
      <c r="J2531">
        <v>1332636975</v>
      </c>
      <c r="K2531">
        <v>1328752575</v>
      </c>
      <c r="L2531">
        <f>Table1[[#This Row],[launched_at]]/86400</f>
        <v>15379.080729166666</v>
      </c>
      <c r="M2531" s="5" t="str">
        <f>TEXT(Table1[[#This Row],[div/86400]],"yyyy/mm/dd")</f>
        <v>1942/02/07</v>
      </c>
      <c r="N2531" s="5">
        <f>Table1[[#This Row],[change to date]]+DATE(1970,1,1)</f>
        <v>40948</v>
      </c>
      <c r="O2531" t="b">
        <v>0</v>
      </c>
      <c r="P2531">
        <v>76</v>
      </c>
      <c r="Q2531" t="b">
        <v>1</v>
      </c>
      <c r="R2531" t="s">
        <v>8298</v>
      </c>
    </row>
    <row r="2532" spans="1:18" ht="43.2" x14ac:dyDescent="0.55000000000000004">
      <c r="A2532">
        <v>2530</v>
      </c>
      <c r="B2532" s="3" t="s">
        <v>2530</v>
      </c>
      <c r="C2532" s="3" t="s">
        <v>6640</v>
      </c>
      <c r="D2532" s="10">
        <v>6500</v>
      </c>
      <c r="E2532" s="12">
        <v>6500</v>
      </c>
      <c r="F2532" s="14">
        <f>Table1[[#This Row],[pledged]]/Table1[[#This Row],[goal]]*100</f>
        <v>100</v>
      </c>
      <c r="G2532" t="s">
        <v>8218</v>
      </c>
      <c r="H2532" t="s">
        <v>8223</v>
      </c>
      <c r="I2532" t="s">
        <v>8245</v>
      </c>
      <c r="J2532">
        <v>1429505400</v>
      </c>
      <c r="K2532">
        <v>1426711505</v>
      </c>
      <c r="L2532">
        <f>Table1[[#This Row],[launched_at]]/86400</f>
        <v>16512.864641203705</v>
      </c>
      <c r="M2532" s="5" t="str">
        <f>TEXT(Table1[[#This Row],[div/86400]],"yyyy/mm/dd")</f>
        <v>1945/03/16</v>
      </c>
      <c r="N2532" s="5">
        <f>Table1[[#This Row],[change to date]]+DATE(1970,1,1)</f>
        <v>42081</v>
      </c>
      <c r="O2532" t="b">
        <v>0</v>
      </c>
      <c r="P2532">
        <v>48</v>
      </c>
      <c r="Q2532" t="b">
        <v>1</v>
      </c>
      <c r="R2532" t="s">
        <v>8298</v>
      </c>
    </row>
    <row r="2533" spans="1:18" ht="43.2" x14ac:dyDescent="0.55000000000000004">
      <c r="A2533">
        <v>2531</v>
      </c>
      <c r="B2533" s="3" t="s">
        <v>2531</v>
      </c>
      <c r="C2533" s="3" t="s">
        <v>6641</v>
      </c>
      <c r="D2533" s="10">
        <v>4500</v>
      </c>
      <c r="E2533" s="12">
        <v>4518</v>
      </c>
      <c r="F2533" s="14">
        <f>Table1[[#This Row],[pledged]]/Table1[[#This Row],[goal]]*100</f>
        <v>100.4</v>
      </c>
      <c r="G2533" t="s">
        <v>8218</v>
      </c>
      <c r="H2533" t="s">
        <v>8223</v>
      </c>
      <c r="I2533" t="s">
        <v>8245</v>
      </c>
      <c r="J2533">
        <v>1439611140</v>
      </c>
      <c r="K2533">
        <v>1437668354</v>
      </c>
      <c r="L2533">
        <f>Table1[[#This Row],[launched_at]]/86400</f>
        <v>16639.680023148147</v>
      </c>
      <c r="M2533" s="5" t="str">
        <f>TEXT(Table1[[#This Row],[div/86400]],"yyyy/mm/dd")</f>
        <v>1945/07/21</v>
      </c>
      <c r="N2533" s="5">
        <f>Table1[[#This Row],[change to date]]+DATE(1970,1,1)</f>
        <v>42208</v>
      </c>
      <c r="O2533" t="b">
        <v>0</v>
      </c>
      <c r="P2533">
        <v>61</v>
      </c>
      <c r="Q2533" t="b">
        <v>1</v>
      </c>
      <c r="R2533" t="s">
        <v>8298</v>
      </c>
    </row>
    <row r="2534" spans="1:18" ht="43.2" x14ac:dyDescent="0.55000000000000004">
      <c r="A2534">
        <v>2532</v>
      </c>
      <c r="B2534" s="3" t="s">
        <v>2532</v>
      </c>
      <c r="C2534" s="3" t="s">
        <v>6642</v>
      </c>
      <c r="D2534" s="10">
        <v>4000</v>
      </c>
      <c r="E2534" s="12">
        <v>5045</v>
      </c>
      <c r="F2534" s="14">
        <f>Table1[[#This Row],[pledged]]/Table1[[#This Row],[goal]]*100</f>
        <v>126.125</v>
      </c>
      <c r="G2534" t="s">
        <v>8218</v>
      </c>
      <c r="H2534" t="s">
        <v>8223</v>
      </c>
      <c r="I2534" t="s">
        <v>8245</v>
      </c>
      <c r="J2534">
        <v>1345148566</v>
      </c>
      <c r="K2534">
        <v>1342556566</v>
      </c>
      <c r="L2534">
        <f>Table1[[#This Row],[launched_at]]/86400</f>
        <v>15538.849143518519</v>
      </c>
      <c r="M2534" s="5" t="str">
        <f>TEXT(Table1[[#This Row],[div/86400]],"yyyy/mm/dd")</f>
        <v>1942/07/16</v>
      </c>
      <c r="N2534" s="5">
        <f>Table1[[#This Row],[change to date]]+DATE(1970,1,1)</f>
        <v>41107</v>
      </c>
      <c r="O2534" t="b">
        <v>0</v>
      </c>
      <c r="P2534">
        <v>60</v>
      </c>
      <c r="Q2534" t="b">
        <v>1</v>
      </c>
      <c r="R2534" t="s">
        <v>8298</v>
      </c>
    </row>
    <row r="2535" spans="1:18" ht="43.2" x14ac:dyDescent="0.55000000000000004">
      <c r="A2535">
        <v>2533</v>
      </c>
      <c r="B2535" s="3" t="s">
        <v>2533</v>
      </c>
      <c r="C2535" s="3" t="s">
        <v>6643</v>
      </c>
      <c r="D2535" s="10">
        <v>7500</v>
      </c>
      <c r="E2535" s="12">
        <v>8300</v>
      </c>
      <c r="F2535" s="14">
        <f>Table1[[#This Row],[pledged]]/Table1[[#This Row],[goal]]*100</f>
        <v>110.66666666666667</v>
      </c>
      <c r="G2535" t="s">
        <v>8218</v>
      </c>
      <c r="H2535" t="s">
        <v>8223</v>
      </c>
      <c r="I2535" t="s">
        <v>8245</v>
      </c>
      <c r="J2535">
        <v>1362160868</v>
      </c>
      <c r="K2535">
        <v>1359568911</v>
      </c>
      <c r="L2535">
        <f>Table1[[#This Row],[launched_at]]/86400</f>
        <v>15735.751284722222</v>
      </c>
      <c r="M2535" s="5" t="str">
        <f>TEXT(Table1[[#This Row],[div/86400]],"yyyy/mm/dd")</f>
        <v>1943/01/29</v>
      </c>
      <c r="N2535" s="5">
        <f>Table1[[#This Row],[change to date]]+DATE(1970,1,1)</f>
        <v>41304</v>
      </c>
      <c r="O2535" t="b">
        <v>0</v>
      </c>
      <c r="P2535">
        <v>136</v>
      </c>
      <c r="Q2535" t="b">
        <v>1</v>
      </c>
      <c r="R2535" t="s">
        <v>8298</v>
      </c>
    </row>
    <row r="2536" spans="1:18" ht="43.2" x14ac:dyDescent="0.55000000000000004">
      <c r="A2536">
        <v>2534</v>
      </c>
      <c r="B2536" s="3" t="s">
        <v>2534</v>
      </c>
      <c r="C2536" s="3" t="s">
        <v>6644</v>
      </c>
      <c r="D2536" s="10">
        <v>2000</v>
      </c>
      <c r="E2536" s="12">
        <v>2100</v>
      </c>
      <c r="F2536" s="14">
        <f>Table1[[#This Row],[pledged]]/Table1[[#This Row],[goal]]*100</f>
        <v>105</v>
      </c>
      <c r="G2536" t="s">
        <v>8218</v>
      </c>
      <c r="H2536" t="s">
        <v>8223</v>
      </c>
      <c r="I2536" t="s">
        <v>8245</v>
      </c>
      <c r="J2536">
        <v>1262325600</v>
      </c>
      <c r="K2536">
        <v>1257871712</v>
      </c>
      <c r="L2536">
        <f>Table1[[#This Row],[launched_at]]/86400</f>
        <v>14558.70037037037</v>
      </c>
      <c r="M2536" s="5" t="str">
        <f>TEXT(Table1[[#This Row],[div/86400]],"yyyy/mm/dd")</f>
        <v>1939/11/09</v>
      </c>
      <c r="N2536" s="5">
        <f>Table1[[#This Row],[change to date]]+DATE(1970,1,1)</f>
        <v>40127</v>
      </c>
      <c r="O2536" t="b">
        <v>0</v>
      </c>
      <c r="P2536">
        <v>14</v>
      </c>
      <c r="Q2536" t="b">
        <v>1</v>
      </c>
      <c r="R2536" t="s">
        <v>8298</v>
      </c>
    </row>
    <row r="2537" spans="1:18" x14ac:dyDescent="0.55000000000000004">
      <c r="A2537">
        <v>2535</v>
      </c>
      <c r="B2537" s="3" t="s">
        <v>2535</v>
      </c>
      <c r="C2537" s="3" t="s">
        <v>6645</v>
      </c>
      <c r="D2537" s="10">
        <v>20000</v>
      </c>
      <c r="E2537" s="12">
        <v>20755</v>
      </c>
      <c r="F2537" s="14">
        <f>Table1[[#This Row],[pledged]]/Table1[[#This Row],[goal]]*100</f>
        <v>103.77499999999999</v>
      </c>
      <c r="G2537" t="s">
        <v>8218</v>
      </c>
      <c r="H2537" t="s">
        <v>8223</v>
      </c>
      <c r="I2537" t="s">
        <v>8245</v>
      </c>
      <c r="J2537">
        <v>1417463945</v>
      </c>
      <c r="K2537">
        <v>1414781945</v>
      </c>
      <c r="L2537">
        <f>Table1[[#This Row],[launched_at]]/86400</f>
        <v>16374.791030092592</v>
      </c>
      <c r="M2537" s="5" t="str">
        <f>TEXT(Table1[[#This Row],[div/86400]],"yyyy/mm/dd")</f>
        <v>1944/10/29</v>
      </c>
      <c r="N2537" s="5">
        <f>Table1[[#This Row],[change to date]]+DATE(1970,1,1)</f>
        <v>41943</v>
      </c>
      <c r="O2537" t="b">
        <v>0</v>
      </c>
      <c r="P2537">
        <v>78</v>
      </c>
      <c r="Q2537" t="b">
        <v>1</v>
      </c>
      <c r="R2537" t="s">
        <v>8298</v>
      </c>
    </row>
    <row r="2538" spans="1:18" ht="43.2" x14ac:dyDescent="0.55000000000000004">
      <c r="A2538">
        <v>2536</v>
      </c>
      <c r="B2538" s="3" t="s">
        <v>2536</v>
      </c>
      <c r="C2538" s="3" t="s">
        <v>6646</v>
      </c>
      <c r="D2538" s="10">
        <v>25</v>
      </c>
      <c r="E2538" s="12">
        <v>29</v>
      </c>
      <c r="F2538" s="14">
        <f>Table1[[#This Row],[pledged]]/Table1[[#This Row],[goal]]*100</f>
        <v>115.99999999999999</v>
      </c>
      <c r="G2538" t="s">
        <v>8218</v>
      </c>
      <c r="H2538" t="s">
        <v>8223</v>
      </c>
      <c r="I2538" t="s">
        <v>8245</v>
      </c>
      <c r="J2538">
        <v>1375151566</v>
      </c>
      <c r="K2538">
        <v>1373337166</v>
      </c>
      <c r="L2538">
        <f>Table1[[#This Row],[launched_at]]/86400</f>
        <v>15895.106087962962</v>
      </c>
      <c r="M2538" s="5" t="str">
        <f>TEXT(Table1[[#This Row],[div/86400]],"yyyy/mm/dd")</f>
        <v>1943/07/08</v>
      </c>
      <c r="N2538" s="5">
        <f>Table1[[#This Row],[change to date]]+DATE(1970,1,1)</f>
        <v>41464</v>
      </c>
      <c r="O2538" t="b">
        <v>0</v>
      </c>
      <c r="P2538">
        <v>4</v>
      </c>
      <c r="Q2538" t="b">
        <v>1</v>
      </c>
      <c r="R2538" t="s">
        <v>8298</v>
      </c>
    </row>
    <row r="2539" spans="1:18" ht="43.2" x14ac:dyDescent="0.55000000000000004">
      <c r="A2539">
        <v>2537</v>
      </c>
      <c r="B2539" s="3" t="s">
        <v>2537</v>
      </c>
      <c r="C2539" s="3" t="s">
        <v>6647</v>
      </c>
      <c r="D2539" s="10">
        <v>1000</v>
      </c>
      <c r="E2539" s="12">
        <v>1100</v>
      </c>
      <c r="F2539" s="14">
        <f>Table1[[#This Row],[pledged]]/Table1[[#This Row],[goal]]*100</f>
        <v>110.00000000000001</v>
      </c>
      <c r="G2539" t="s">
        <v>8218</v>
      </c>
      <c r="H2539" t="s">
        <v>8223</v>
      </c>
      <c r="I2539" t="s">
        <v>8245</v>
      </c>
      <c r="J2539">
        <v>1312212855</v>
      </c>
      <c r="K2539">
        <v>1307028855</v>
      </c>
      <c r="L2539">
        <f>Table1[[#This Row],[launched_at]]/86400</f>
        <v>15127.648784722222</v>
      </c>
      <c r="M2539" s="5" t="str">
        <f>TEXT(Table1[[#This Row],[div/86400]],"yyyy/mm/dd")</f>
        <v>1941/05/31</v>
      </c>
      <c r="N2539" s="5">
        <f>Table1[[#This Row],[change to date]]+DATE(1970,1,1)</f>
        <v>40696</v>
      </c>
      <c r="O2539" t="b">
        <v>0</v>
      </c>
      <c r="P2539">
        <v>11</v>
      </c>
      <c r="Q2539" t="b">
        <v>1</v>
      </c>
      <c r="R2539" t="s">
        <v>8298</v>
      </c>
    </row>
    <row r="2540" spans="1:18" ht="28.8" x14ac:dyDescent="0.55000000000000004">
      <c r="A2540">
        <v>2538</v>
      </c>
      <c r="B2540" s="3" t="s">
        <v>2538</v>
      </c>
      <c r="C2540" s="3" t="s">
        <v>6648</v>
      </c>
      <c r="D2540" s="10">
        <v>18000</v>
      </c>
      <c r="E2540" s="12">
        <v>20343.169999999998</v>
      </c>
      <c r="F2540" s="14">
        <f>Table1[[#This Row],[pledged]]/Table1[[#This Row],[goal]]*100</f>
        <v>113.01761111111111</v>
      </c>
      <c r="G2540" t="s">
        <v>8218</v>
      </c>
      <c r="H2540" t="s">
        <v>8223</v>
      </c>
      <c r="I2540" t="s">
        <v>8245</v>
      </c>
      <c r="J2540">
        <v>1361681940</v>
      </c>
      <c r="K2540">
        <v>1359029661</v>
      </c>
      <c r="L2540">
        <f>Table1[[#This Row],[launched_at]]/86400</f>
        <v>15729.509965277777</v>
      </c>
      <c r="M2540" s="5" t="str">
        <f>TEXT(Table1[[#This Row],[div/86400]],"yyyy/mm/dd")</f>
        <v>1943/01/23</v>
      </c>
      <c r="N2540" s="5">
        <f>Table1[[#This Row],[change to date]]+DATE(1970,1,1)</f>
        <v>41298</v>
      </c>
      <c r="O2540" t="b">
        <v>0</v>
      </c>
      <c r="P2540">
        <v>185</v>
      </c>
      <c r="Q2540" t="b">
        <v>1</v>
      </c>
      <c r="R2540" t="s">
        <v>8298</v>
      </c>
    </row>
    <row r="2541" spans="1:18" ht="43.2" x14ac:dyDescent="0.55000000000000004">
      <c r="A2541">
        <v>2539</v>
      </c>
      <c r="B2541" s="3" t="s">
        <v>2539</v>
      </c>
      <c r="C2541" s="3" t="s">
        <v>6649</v>
      </c>
      <c r="D2541" s="10">
        <v>10000</v>
      </c>
      <c r="E2541" s="12">
        <v>10025</v>
      </c>
      <c r="F2541" s="14">
        <f>Table1[[#This Row],[pledged]]/Table1[[#This Row],[goal]]*100</f>
        <v>100.25</v>
      </c>
      <c r="G2541" t="s">
        <v>8218</v>
      </c>
      <c r="H2541" t="s">
        <v>8223</v>
      </c>
      <c r="I2541" t="s">
        <v>8245</v>
      </c>
      <c r="J2541">
        <v>1422913152</v>
      </c>
      <c r="K2541">
        <v>1417729152</v>
      </c>
      <c r="L2541">
        <f>Table1[[#This Row],[launched_at]]/86400</f>
        <v>16408.902222222223</v>
      </c>
      <c r="M2541" s="5" t="str">
        <f>TEXT(Table1[[#This Row],[div/86400]],"yyyy/mm/dd")</f>
        <v>1944/12/02</v>
      </c>
      <c r="N2541" s="5">
        <f>Table1[[#This Row],[change to date]]+DATE(1970,1,1)</f>
        <v>41977</v>
      </c>
      <c r="O2541" t="b">
        <v>0</v>
      </c>
      <c r="P2541">
        <v>59</v>
      </c>
      <c r="Q2541" t="b">
        <v>1</v>
      </c>
      <c r="R2541" t="s">
        <v>8298</v>
      </c>
    </row>
    <row r="2542" spans="1:18" ht="43.2" x14ac:dyDescent="0.55000000000000004">
      <c r="A2542">
        <v>2540</v>
      </c>
      <c r="B2542" s="3" t="s">
        <v>2540</v>
      </c>
      <c r="C2542" s="3" t="s">
        <v>6650</v>
      </c>
      <c r="D2542" s="10">
        <v>2500</v>
      </c>
      <c r="E2542" s="12">
        <v>2585</v>
      </c>
      <c r="F2542" s="14">
        <f>Table1[[#This Row],[pledged]]/Table1[[#This Row],[goal]]*100</f>
        <v>103.4</v>
      </c>
      <c r="G2542" t="s">
        <v>8218</v>
      </c>
      <c r="H2542" t="s">
        <v>8223</v>
      </c>
      <c r="I2542" t="s">
        <v>8245</v>
      </c>
      <c r="J2542">
        <v>1319904721</v>
      </c>
      <c r="K2542">
        <v>1314720721</v>
      </c>
      <c r="L2542">
        <f>Table1[[#This Row],[launched_at]]/86400</f>
        <v>15216.675011574074</v>
      </c>
      <c r="M2542" s="5" t="str">
        <f>TEXT(Table1[[#This Row],[div/86400]],"yyyy/mm/dd")</f>
        <v>1941/08/28</v>
      </c>
      <c r="N2542" s="5">
        <f>Table1[[#This Row],[change to date]]+DATE(1970,1,1)</f>
        <v>40785</v>
      </c>
      <c r="O2542" t="b">
        <v>0</v>
      </c>
      <c r="P2542">
        <v>27</v>
      </c>
      <c r="Q2542" t="b">
        <v>1</v>
      </c>
      <c r="R2542" t="s">
        <v>8298</v>
      </c>
    </row>
    <row r="2543" spans="1:18" ht="43.2" x14ac:dyDescent="0.55000000000000004">
      <c r="A2543">
        <v>2541</v>
      </c>
      <c r="B2543" s="3" t="s">
        <v>2541</v>
      </c>
      <c r="C2543" s="3" t="s">
        <v>6651</v>
      </c>
      <c r="D2543" s="10">
        <v>3500</v>
      </c>
      <c r="E2543" s="12">
        <v>3746</v>
      </c>
      <c r="F2543" s="14">
        <f>Table1[[#This Row],[pledged]]/Table1[[#This Row],[goal]]*100</f>
        <v>107.02857142857142</v>
      </c>
      <c r="G2543" t="s">
        <v>8218</v>
      </c>
      <c r="H2543" t="s">
        <v>8224</v>
      </c>
      <c r="I2543" t="s">
        <v>8246</v>
      </c>
      <c r="J2543">
        <v>1380192418</v>
      </c>
      <c r="K2543">
        <v>1375008418</v>
      </c>
      <c r="L2543">
        <f>Table1[[#This Row],[launched_at]]/86400</f>
        <v>15914.449282407408</v>
      </c>
      <c r="M2543" s="5" t="str">
        <f>TEXT(Table1[[#This Row],[div/86400]],"yyyy/mm/dd")</f>
        <v>1943/07/27</v>
      </c>
      <c r="N2543" s="5">
        <f>Table1[[#This Row],[change to date]]+DATE(1970,1,1)</f>
        <v>41483</v>
      </c>
      <c r="O2543" t="b">
        <v>0</v>
      </c>
      <c r="P2543">
        <v>63</v>
      </c>
      <c r="Q2543" t="b">
        <v>1</v>
      </c>
      <c r="R2543" t="s">
        <v>8298</v>
      </c>
    </row>
    <row r="2544" spans="1:18" ht="43.2" x14ac:dyDescent="0.55000000000000004">
      <c r="A2544">
        <v>2542</v>
      </c>
      <c r="B2544" s="3" t="s">
        <v>2542</v>
      </c>
      <c r="C2544" s="3" t="s">
        <v>6652</v>
      </c>
      <c r="D2544" s="10">
        <v>700</v>
      </c>
      <c r="E2544" s="12">
        <v>725</v>
      </c>
      <c r="F2544" s="14">
        <f>Table1[[#This Row],[pledged]]/Table1[[#This Row],[goal]]*100</f>
        <v>103.57142857142858</v>
      </c>
      <c r="G2544" t="s">
        <v>8218</v>
      </c>
      <c r="H2544" t="s">
        <v>8223</v>
      </c>
      <c r="I2544" t="s">
        <v>8245</v>
      </c>
      <c r="J2544">
        <v>1380599940</v>
      </c>
      <c r="K2544">
        <v>1377252857</v>
      </c>
      <c r="L2544">
        <f>Table1[[#This Row],[launched_at]]/86400</f>
        <v>15940.426585648149</v>
      </c>
      <c r="M2544" s="5" t="str">
        <f>TEXT(Table1[[#This Row],[div/86400]],"yyyy/mm/dd")</f>
        <v>1943/08/22</v>
      </c>
      <c r="N2544" s="5">
        <f>Table1[[#This Row],[change to date]]+DATE(1970,1,1)</f>
        <v>41509</v>
      </c>
      <c r="O2544" t="b">
        <v>0</v>
      </c>
      <c r="P2544">
        <v>13</v>
      </c>
      <c r="Q2544" t="b">
        <v>1</v>
      </c>
      <c r="R2544" t="s">
        <v>8298</v>
      </c>
    </row>
    <row r="2545" spans="1:18" ht="43.2" x14ac:dyDescent="0.55000000000000004">
      <c r="A2545">
        <v>2543</v>
      </c>
      <c r="B2545" s="3" t="s">
        <v>2543</v>
      </c>
      <c r="C2545" s="3" t="s">
        <v>6653</v>
      </c>
      <c r="D2545" s="10">
        <v>250</v>
      </c>
      <c r="E2545" s="12">
        <v>391</v>
      </c>
      <c r="F2545" s="14">
        <f>Table1[[#This Row],[pledged]]/Table1[[#This Row],[goal]]*100</f>
        <v>156.4</v>
      </c>
      <c r="G2545" t="s">
        <v>8218</v>
      </c>
      <c r="H2545" t="s">
        <v>8223</v>
      </c>
      <c r="I2545" t="s">
        <v>8245</v>
      </c>
      <c r="J2545">
        <v>1293937200</v>
      </c>
      <c r="K2545">
        <v>1291257298</v>
      </c>
      <c r="L2545">
        <f>Table1[[#This Row],[launched_at]]/86400</f>
        <v>14945.107615740741</v>
      </c>
      <c r="M2545" s="5" t="str">
        <f>TEXT(Table1[[#This Row],[div/86400]],"yyyy/mm/dd")</f>
        <v>1940/11/30</v>
      </c>
      <c r="N2545" s="5">
        <f>Table1[[#This Row],[change to date]]+DATE(1970,1,1)</f>
        <v>40514</v>
      </c>
      <c r="O2545" t="b">
        <v>0</v>
      </c>
      <c r="P2545">
        <v>13</v>
      </c>
      <c r="Q2545" t="b">
        <v>1</v>
      </c>
      <c r="R2545" t="s">
        <v>8298</v>
      </c>
    </row>
    <row r="2546" spans="1:18" ht="28.8" x14ac:dyDescent="0.55000000000000004">
      <c r="A2546">
        <v>2544</v>
      </c>
      <c r="B2546" s="3" t="s">
        <v>2544</v>
      </c>
      <c r="C2546" s="3" t="s">
        <v>6654</v>
      </c>
      <c r="D2546" s="10">
        <v>5000</v>
      </c>
      <c r="E2546" s="12">
        <v>5041</v>
      </c>
      <c r="F2546" s="14">
        <f>Table1[[#This Row],[pledged]]/Table1[[#This Row],[goal]]*100</f>
        <v>100.82</v>
      </c>
      <c r="G2546" t="s">
        <v>8218</v>
      </c>
      <c r="H2546" t="s">
        <v>8223</v>
      </c>
      <c r="I2546" t="s">
        <v>8245</v>
      </c>
      <c r="J2546">
        <v>1341750569</v>
      </c>
      <c r="K2546">
        <v>1339158569</v>
      </c>
      <c r="L2546">
        <f>Table1[[#This Row],[launched_at]]/86400</f>
        <v>15499.520474537037</v>
      </c>
      <c r="M2546" s="5" t="str">
        <f>TEXT(Table1[[#This Row],[div/86400]],"yyyy/mm/dd")</f>
        <v>1942/06/07</v>
      </c>
      <c r="N2546" s="5">
        <f>Table1[[#This Row],[change to date]]+DATE(1970,1,1)</f>
        <v>41068</v>
      </c>
      <c r="O2546" t="b">
        <v>0</v>
      </c>
      <c r="P2546">
        <v>57</v>
      </c>
      <c r="Q2546" t="b">
        <v>1</v>
      </c>
      <c r="R2546" t="s">
        <v>8298</v>
      </c>
    </row>
    <row r="2547" spans="1:18" ht="43.2" x14ac:dyDescent="0.55000000000000004">
      <c r="A2547">
        <v>2545</v>
      </c>
      <c r="B2547" s="3" t="s">
        <v>2545</v>
      </c>
      <c r="C2547" s="3" t="s">
        <v>6655</v>
      </c>
      <c r="D2547" s="10">
        <v>2000</v>
      </c>
      <c r="E2547" s="12">
        <v>3906</v>
      </c>
      <c r="F2547" s="14">
        <f>Table1[[#This Row],[pledged]]/Table1[[#This Row],[goal]]*100</f>
        <v>195.3</v>
      </c>
      <c r="G2547" t="s">
        <v>8218</v>
      </c>
      <c r="H2547" t="s">
        <v>8223</v>
      </c>
      <c r="I2547" t="s">
        <v>8245</v>
      </c>
      <c r="J2547">
        <v>1424997000</v>
      </c>
      <c r="K2547">
        <v>1421983138</v>
      </c>
      <c r="L2547">
        <f>Table1[[#This Row],[launched_at]]/86400</f>
        <v>16458.138171296298</v>
      </c>
      <c r="M2547" s="5" t="str">
        <f>TEXT(Table1[[#This Row],[div/86400]],"yyyy/mm/dd")</f>
        <v>1945/01/21</v>
      </c>
      <c r="N2547" s="5">
        <f>Table1[[#This Row],[change to date]]+DATE(1970,1,1)</f>
        <v>42027</v>
      </c>
      <c r="O2547" t="b">
        <v>0</v>
      </c>
      <c r="P2547">
        <v>61</v>
      </c>
      <c r="Q2547" t="b">
        <v>1</v>
      </c>
      <c r="R2547" t="s">
        <v>8298</v>
      </c>
    </row>
    <row r="2548" spans="1:18" ht="43.2" x14ac:dyDescent="0.55000000000000004">
      <c r="A2548">
        <v>2546</v>
      </c>
      <c r="B2548" s="3" t="s">
        <v>2546</v>
      </c>
      <c r="C2548" s="3" t="s">
        <v>6656</v>
      </c>
      <c r="D2548" s="10">
        <v>3500</v>
      </c>
      <c r="E2548" s="12">
        <v>3910</v>
      </c>
      <c r="F2548" s="14">
        <f>Table1[[#This Row],[pledged]]/Table1[[#This Row],[goal]]*100</f>
        <v>111.71428571428572</v>
      </c>
      <c r="G2548" t="s">
        <v>8218</v>
      </c>
      <c r="H2548" t="s">
        <v>8223</v>
      </c>
      <c r="I2548" t="s">
        <v>8245</v>
      </c>
      <c r="J2548">
        <v>1380949200</v>
      </c>
      <c r="K2548">
        <v>1378586179</v>
      </c>
      <c r="L2548">
        <f>Table1[[#This Row],[launched_at]]/86400</f>
        <v>15955.858553240741</v>
      </c>
      <c r="M2548" s="5" t="str">
        <f>TEXT(Table1[[#This Row],[div/86400]],"yyyy/mm/dd")</f>
        <v>1943/09/06</v>
      </c>
      <c r="N2548" s="5">
        <f>Table1[[#This Row],[change to date]]+DATE(1970,1,1)</f>
        <v>41524</v>
      </c>
      <c r="O2548" t="b">
        <v>0</v>
      </c>
      <c r="P2548">
        <v>65</v>
      </c>
      <c r="Q2548" t="b">
        <v>1</v>
      </c>
      <c r="R2548" t="s">
        <v>8298</v>
      </c>
    </row>
    <row r="2549" spans="1:18" ht="43.2" x14ac:dyDescent="0.55000000000000004">
      <c r="A2549">
        <v>2547</v>
      </c>
      <c r="B2549" s="3" t="s">
        <v>2547</v>
      </c>
      <c r="C2549" s="3" t="s">
        <v>6657</v>
      </c>
      <c r="D2549" s="10">
        <v>5500</v>
      </c>
      <c r="E2549" s="12">
        <v>6592</v>
      </c>
      <c r="F2549" s="14">
        <f>Table1[[#This Row],[pledged]]/Table1[[#This Row],[goal]]*100</f>
        <v>119.85454545454546</v>
      </c>
      <c r="G2549" t="s">
        <v>8218</v>
      </c>
      <c r="H2549" t="s">
        <v>8223</v>
      </c>
      <c r="I2549" t="s">
        <v>8245</v>
      </c>
      <c r="J2549">
        <v>1333560803</v>
      </c>
      <c r="K2549">
        <v>1330972403</v>
      </c>
      <c r="L2549">
        <f>Table1[[#This Row],[launched_at]]/86400</f>
        <v>15404.773182870371</v>
      </c>
      <c r="M2549" s="5" t="str">
        <f>TEXT(Table1[[#This Row],[div/86400]],"yyyy/mm/dd")</f>
        <v>1942/03/04</v>
      </c>
      <c r="N2549" s="5">
        <f>Table1[[#This Row],[change to date]]+DATE(1970,1,1)</f>
        <v>40973</v>
      </c>
      <c r="O2549" t="b">
        <v>0</v>
      </c>
      <c r="P2549">
        <v>134</v>
      </c>
      <c r="Q2549" t="b">
        <v>1</v>
      </c>
      <c r="R2549" t="s">
        <v>8298</v>
      </c>
    </row>
    <row r="2550" spans="1:18" ht="43.2" x14ac:dyDescent="0.55000000000000004">
      <c r="A2550">
        <v>2548</v>
      </c>
      <c r="B2550" s="3" t="s">
        <v>2548</v>
      </c>
      <c r="C2550" s="3" t="s">
        <v>6658</v>
      </c>
      <c r="D2550" s="10">
        <v>6000</v>
      </c>
      <c r="E2550" s="12">
        <v>6111</v>
      </c>
      <c r="F2550" s="14">
        <f>Table1[[#This Row],[pledged]]/Table1[[#This Row],[goal]]*100</f>
        <v>101.85</v>
      </c>
      <c r="G2550" t="s">
        <v>8218</v>
      </c>
      <c r="H2550" t="s">
        <v>8229</v>
      </c>
      <c r="I2550" t="s">
        <v>8248</v>
      </c>
      <c r="J2550">
        <v>1475209620</v>
      </c>
      <c r="K2550">
        <v>1473087637</v>
      </c>
      <c r="L2550">
        <f>Table1[[#This Row],[launched_at]]/86400</f>
        <v>17049.625428240739</v>
      </c>
      <c r="M2550" s="5" t="str">
        <f>TEXT(Table1[[#This Row],[div/86400]],"yyyy/mm/dd")</f>
        <v>1946/09/04</v>
      </c>
      <c r="N2550" s="5">
        <f>Table1[[#This Row],[change to date]]+DATE(1970,1,1)</f>
        <v>42618</v>
      </c>
      <c r="O2550" t="b">
        <v>0</v>
      </c>
      <c r="P2550">
        <v>37</v>
      </c>
      <c r="Q2550" t="b">
        <v>1</v>
      </c>
      <c r="R2550" t="s">
        <v>8298</v>
      </c>
    </row>
    <row r="2551" spans="1:18" ht="43.2" x14ac:dyDescent="0.55000000000000004">
      <c r="A2551">
        <v>2549</v>
      </c>
      <c r="B2551" s="3" t="s">
        <v>2549</v>
      </c>
      <c r="C2551" s="3" t="s">
        <v>6659</v>
      </c>
      <c r="D2551" s="10">
        <v>1570</v>
      </c>
      <c r="E2551" s="12">
        <v>1614</v>
      </c>
      <c r="F2551" s="14">
        <f>Table1[[#This Row],[pledged]]/Table1[[#This Row],[goal]]*100</f>
        <v>102.80254777070064</v>
      </c>
      <c r="G2551" t="s">
        <v>8218</v>
      </c>
      <c r="H2551" t="s">
        <v>8224</v>
      </c>
      <c r="I2551" t="s">
        <v>8246</v>
      </c>
      <c r="J2551">
        <v>1370019600</v>
      </c>
      <c r="K2551">
        <v>1366999870</v>
      </c>
      <c r="L2551">
        <f>Table1[[#This Row],[launched_at]]/86400</f>
        <v>15821.757754629629</v>
      </c>
      <c r="M2551" s="5" t="str">
        <f>TEXT(Table1[[#This Row],[div/86400]],"yyyy/mm/dd")</f>
        <v>1943/04/25</v>
      </c>
      <c r="N2551" s="5">
        <f>Table1[[#This Row],[change to date]]+DATE(1970,1,1)</f>
        <v>41390</v>
      </c>
      <c r="O2551" t="b">
        <v>0</v>
      </c>
      <c r="P2551">
        <v>37</v>
      </c>
      <c r="Q2551" t="b">
        <v>1</v>
      </c>
      <c r="R2551" t="s">
        <v>8298</v>
      </c>
    </row>
    <row r="2552" spans="1:18" ht="43.2" x14ac:dyDescent="0.55000000000000004">
      <c r="A2552">
        <v>2550</v>
      </c>
      <c r="B2552" s="3" t="s">
        <v>2550</v>
      </c>
      <c r="C2552" s="3" t="s">
        <v>6660</v>
      </c>
      <c r="D2552" s="10">
        <v>6500</v>
      </c>
      <c r="E2552" s="12">
        <v>6555</v>
      </c>
      <c r="F2552" s="14">
        <f>Table1[[#This Row],[pledged]]/Table1[[#This Row],[goal]]*100</f>
        <v>100.84615384615385</v>
      </c>
      <c r="G2552" t="s">
        <v>8218</v>
      </c>
      <c r="H2552" t="s">
        <v>8223</v>
      </c>
      <c r="I2552" t="s">
        <v>8245</v>
      </c>
      <c r="J2552">
        <v>1444276740</v>
      </c>
      <c r="K2552">
        <v>1439392406</v>
      </c>
      <c r="L2552">
        <f>Table1[[#This Row],[launched_at]]/86400</f>
        <v>16659.634328703705</v>
      </c>
      <c r="M2552" s="5" t="str">
        <f>TEXT(Table1[[#This Row],[div/86400]],"yyyy/mm/dd")</f>
        <v>1945/08/10</v>
      </c>
      <c r="N2552" s="5">
        <f>Table1[[#This Row],[change to date]]+DATE(1970,1,1)</f>
        <v>42228</v>
      </c>
      <c r="O2552" t="b">
        <v>0</v>
      </c>
      <c r="P2552">
        <v>150</v>
      </c>
      <c r="Q2552" t="b">
        <v>1</v>
      </c>
      <c r="R2552" t="s">
        <v>8298</v>
      </c>
    </row>
    <row r="2553" spans="1:18" ht="43.2" x14ac:dyDescent="0.55000000000000004">
      <c r="A2553">
        <v>2551</v>
      </c>
      <c r="B2553" s="3" t="s">
        <v>2551</v>
      </c>
      <c r="C2553" s="3" t="s">
        <v>6661</v>
      </c>
      <c r="D2553" s="10">
        <v>3675</v>
      </c>
      <c r="E2553" s="12">
        <v>3775.5</v>
      </c>
      <c r="F2553" s="14">
        <f>Table1[[#This Row],[pledged]]/Table1[[#This Row],[goal]]*100</f>
        <v>102.73469387755102</v>
      </c>
      <c r="G2553" t="s">
        <v>8218</v>
      </c>
      <c r="H2553" t="s">
        <v>8223</v>
      </c>
      <c r="I2553" t="s">
        <v>8245</v>
      </c>
      <c r="J2553">
        <v>1332362880</v>
      </c>
      <c r="K2553">
        <v>1329890585</v>
      </c>
      <c r="L2553">
        <f>Table1[[#This Row],[launched_at]]/86400</f>
        <v>15392.252141203704</v>
      </c>
      <c r="M2553" s="5" t="str">
        <f>TEXT(Table1[[#This Row],[div/86400]],"yyyy/mm/dd")</f>
        <v>1942/02/20</v>
      </c>
      <c r="N2553" s="5">
        <f>Table1[[#This Row],[change to date]]+DATE(1970,1,1)</f>
        <v>40961</v>
      </c>
      <c r="O2553" t="b">
        <v>0</v>
      </c>
      <c r="P2553">
        <v>56</v>
      </c>
      <c r="Q2553" t="b">
        <v>1</v>
      </c>
      <c r="R2553" t="s">
        <v>8298</v>
      </c>
    </row>
    <row r="2554" spans="1:18" ht="43.2" x14ac:dyDescent="0.55000000000000004">
      <c r="A2554">
        <v>2552</v>
      </c>
      <c r="B2554" s="3" t="s">
        <v>2552</v>
      </c>
      <c r="C2554" s="3" t="s">
        <v>6662</v>
      </c>
      <c r="D2554" s="10">
        <v>3000</v>
      </c>
      <c r="E2554" s="12">
        <v>3195</v>
      </c>
      <c r="F2554" s="14">
        <f>Table1[[#This Row],[pledged]]/Table1[[#This Row],[goal]]*100</f>
        <v>106.5</v>
      </c>
      <c r="G2554" t="s">
        <v>8218</v>
      </c>
      <c r="H2554" t="s">
        <v>8223</v>
      </c>
      <c r="I2554" t="s">
        <v>8245</v>
      </c>
      <c r="J2554">
        <v>1488741981</v>
      </c>
      <c r="K2554">
        <v>1486149981</v>
      </c>
      <c r="L2554">
        <f>Table1[[#This Row],[launched_at]]/86400</f>
        <v>17200.809965277778</v>
      </c>
      <c r="M2554" s="5" t="str">
        <f>TEXT(Table1[[#This Row],[div/86400]],"yyyy/mm/dd")</f>
        <v>1947/02/02</v>
      </c>
      <c r="N2554" s="5">
        <f>Table1[[#This Row],[change to date]]+DATE(1970,1,1)</f>
        <v>42769</v>
      </c>
      <c r="O2554" t="b">
        <v>0</v>
      </c>
      <c r="P2554">
        <v>18</v>
      </c>
      <c r="Q2554" t="b">
        <v>1</v>
      </c>
      <c r="R2554" t="s">
        <v>8298</v>
      </c>
    </row>
    <row r="2555" spans="1:18" ht="43.2" x14ac:dyDescent="0.55000000000000004">
      <c r="A2555">
        <v>2553</v>
      </c>
      <c r="B2555" s="3" t="s">
        <v>2553</v>
      </c>
      <c r="C2555" s="3" t="s">
        <v>6663</v>
      </c>
      <c r="D2555" s="10">
        <v>1500</v>
      </c>
      <c r="E2555" s="12">
        <v>2333</v>
      </c>
      <c r="F2555" s="14">
        <f>Table1[[#This Row],[pledged]]/Table1[[#This Row],[goal]]*100</f>
        <v>155.53333333333333</v>
      </c>
      <c r="G2555" t="s">
        <v>8218</v>
      </c>
      <c r="H2555" t="s">
        <v>8223</v>
      </c>
      <c r="I2555" t="s">
        <v>8245</v>
      </c>
      <c r="J2555">
        <v>1348202807</v>
      </c>
      <c r="K2555">
        <v>1343018807</v>
      </c>
      <c r="L2555">
        <f>Table1[[#This Row],[launched_at]]/86400</f>
        <v>15544.199155092592</v>
      </c>
      <c r="M2555" s="5" t="str">
        <f>TEXT(Table1[[#This Row],[div/86400]],"yyyy/mm/dd")</f>
        <v>1942/07/22</v>
      </c>
      <c r="N2555" s="5">
        <f>Table1[[#This Row],[change to date]]+DATE(1970,1,1)</f>
        <v>41113</v>
      </c>
      <c r="O2555" t="b">
        <v>0</v>
      </c>
      <c r="P2555">
        <v>60</v>
      </c>
      <c r="Q2555" t="b">
        <v>1</v>
      </c>
      <c r="R2555" t="s">
        <v>8298</v>
      </c>
    </row>
    <row r="2556" spans="1:18" ht="43.2" x14ac:dyDescent="0.55000000000000004">
      <c r="A2556">
        <v>2554</v>
      </c>
      <c r="B2556" s="3" t="s">
        <v>2554</v>
      </c>
      <c r="C2556" s="3" t="s">
        <v>6664</v>
      </c>
      <c r="D2556" s="10">
        <v>3000</v>
      </c>
      <c r="E2556" s="12">
        <v>3684</v>
      </c>
      <c r="F2556" s="14">
        <f>Table1[[#This Row],[pledged]]/Table1[[#This Row],[goal]]*100</f>
        <v>122.8</v>
      </c>
      <c r="G2556" t="s">
        <v>8218</v>
      </c>
      <c r="H2556" t="s">
        <v>8223</v>
      </c>
      <c r="I2556" t="s">
        <v>8245</v>
      </c>
      <c r="J2556">
        <v>1433131140</v>
      </c>
      <c r="K2556">
        <v>1430445163</v>
      </c>
      <c r="L2556">
        <f>Table1[[#This Row],[launched_at]]/86400</f>
        <v>16556.078275462962</v>
      </c>
      <c r="M2556" s="5" t="str">
        <f>TEXT(Table1[[#This Row],[div/86400]],"yyyy/mm/dd")</f>
        <v>1945/04/29</v>
      </c>
      <c r="N2556" s="5">
        <f>Table1[[#This Row],[change to date]]+DATE(1970,1,1)</f>
        <v>42125</v>
      </c>
      <c r="O2556" t="b">
        <v>0</v>
      </c>
      <c r="P2556">
        <v>67</v>
      </c>
      <c r="Q2556" t="b">
        <v>1</v>
      </c>
      <c r="R2556" t="s">
        <v>8298</v>
      </c>
    </row>
    <row r="2557" spans="1:18" ht="43.2" x14ac:dyDescent="0.55000000000000004">
      <c r="A2557">
        <v>2555</v>
      </c>
      <c r="B2557" s="3" t="s">
        <v>2555</v>
      </c>
      <c r="C2557" s="3" t="s">
        <v>6665</v>
      </c>
      <c r="D2557" s="10">
        <v>2000</v>
      </c>
      <c r="E2557" s="12">
        <v>2147</v>
      </c>
      <c r="F2557" s="14">
        <f>Table1[[#This Row],[pledged]]/Table1[[#This Row],[goal]]*100</f>
        <v>107.35</v>
      </c>
      <c r="G2557" t="s">
        <v>8218</v>
      </c>
      <c r="H2557" t="s">
        <v>8223</v>
      </c>
      <c r="I2557" t="s">
        <v>8245</v>
      </c>
      <c r="J2557">
        <v>1338219793</v>
      </c>
      <c r="K2557">
        <v>1335541393</v>
      </c>
      <c r="L2557">
        <f>Table1[[#This Row],[launched_at]]/86400</f>
        <v>15457.655011574074</v>
      </c>
      <c r="M2557" s="5" t="str">
        <f>TEXT(Table1[[#This Row],[div/86400]],"yyyy/mm/dd")</f>
        <v>1942/04/26</v>
      </c>
      <c r="N2557" s="5">
        <f>Table1[[#This Row],[change to date]]+DATE(1970,1,1)</f>
        <v>41026</v>
      </c>
      <c r="O2557" t="b">
        <v>0</v>
      </c>
      <c r="P2557">
        <v>35</v>
      </c>
      <c r="Q2557" t="b">
        <v>1</v>
      </c>
      <c r="R2557" t="s">
        <v>8298</v>
      </c>
    </row>
    <row r="2558" spans="1:18" ht="43.2" x14ac:dyDescent="0.55000000000000004">
      <c r="A2558">
        <v>2556</v>
      </c>
      <c r="B2558" s="3" t="s">
        <v>2556</v>
      </c>
      <c r="C2558" s="3" t="s">
        <v>6666</v>
      </c>
      <c r="D2558" s="10">
        <v>745</v>
      </c>
      <c r="E2558" s="12">
        <v>786</v>
      </c>
      <c r="F2558" s="14">
        <f>Table1[[#This Row],[pledged]]/Table1[[#This Row],[goal]]*100</f>
        <v>105.50335570469798</v>
      </c>
      <c r="G2558" t="s">
        <v>8218</v>
      </c>
      <c r="H2558" t="s">
        <v>8223</v>
      </c>
      <c r="I2558" t="s">
        <v>8245</v>
      </c>
      <c r="J2558">
        <v>1356392857</v>
      </c>
      <c r="K2558">
        <v>1352504857</v>
      </c>
      <c r="L2558">
        <f>Table1[[#This Row],[launched_at]]/86400</f>
        <v>15653.991400462963</v>
      </c>
      <c r="M2558" s="5" t="str">
        <f>TEXT(Table1[[#This Row],[div/86400]],"yyyy/mm/dd")</f>
        <v>1942/11/08</v>
      </c>
      <c r="N2558" s="5">
        <f>Table1[[#This Row],[change to date]]+DATE(1970,1,1)</f>
        <v>41222</v>
      </c>
      <c r="O2558" t="b">
        <v>0</v>
      </c>
      <c r="P2558">
        <v>34</v>
      </c>
      <c r="Q2558" t="b">
        <v>1</v>
      </c>
      <c r="R2558" t="s">
        <v>8298</v>
      </c>
    </row>
    <row r="2559" spans="1:18" ht="28.8" x14ac:dyDescent="0.55000000000000004">
      <c r="A2559">
        <v>2557</v>
      </c>
      <c r="B2559" s="3" t="s">
        <v>2557</v>
      </c>
      <c r="C2559" s="3" t="s">
        <v>6667</v>
      </c>
      <c r="D2559" s="10">
        <v>900</v>
      </c>
      <c r="E2559" s="12">
        <v>1066</v>
      </c>
      <c r="F2559" s="14">
        <f>Table1[[#This Row],[pledged]]/Table1[[#This Row],[goal]]*100</f>
        <v>118.44444444444444</v>
      </c>
      <c r="G2559" t="s">
        <v>8218</v>
      </c>
      <c r="H2559" t="s">
        <v>8224</v>
      </c>
      <c r="I2559" t="s">
        <v>8246</v>
      </c>
      <c r="J2559">
        <v>1400176386</v>
      </c>
      <c r="K2559">
        <v>1397584386</v>
      </c>
      <c r="L2559">
        <f>Table1[[#This Row],[launched_at]]/86400</f>
        <v>16175.745208333334</v>
      </c>
      <c r="M2559" s="5" t="str">
        <f>TEXT(Table1[[#This Row],[div/86400]],"yyyy/mm/dd")</f>
        <v>1944/04/13</v>
      </c>
      <c r="N2559" s="5">
        <f>Table1[[#This Row],[change to date]]+DATE(1970,1,1)</f>
        <v>41744</v>
      </c>
      <c r="O2559" t="b">
        <v>0</v>
      </c>
      <c r="P2559">
        <v>36</v>
      </c>
      <c r="Q2559" t="b">
        <v>1</v>
      </c>
      <c r="R2559" t="s">
        <v>8298</v>
      </c>
    </row>
    <row r="2560" spans="1:18" ht="28.8" x14ac:dyDescent="0.55000000000000004">
      <c r="A2560">
        <v>2558</v>
      </c>
      <c r="B2560" s="3" t="s">
        <v>2558</v>
      </c>
      <c r="C2560" s="3" t="s">
        <v>6668</v>
      </c>
      <c r="D2560" s="10">
        <v>1250</v>
      </c>
      <c r="E2560" s="12">
        <v>1361</v>
      </c>
      <c r="F2560" s="14">
        <f>Table1[[#This Row],[pledged]]/Table1[[#This Row],[goal]]*100</f>
        <v>108.88</v>
      </c>
      <c r="G2560" t="s">
        <v>8218</v>
      </c>
      <c r="H2560" t="s">
        <v>8225</v>
      </c>
      <c r="I2560" t="s">
        <v>8247</v>
      </c>
      <c r="J2560">
        <v>1430488740</v>
      </c>
      <c r="K2560">
        <v>1427747906</v>
      </c>
      <c r="L2560">
        <f>Table1[[#This Row],[launched_at]]/86400</f>
        <v>16524.860023148147</v>
      </c>
      <c r="M2560" s="5" t="str">
        <f>TEXT(Table1[[#This Row],[div/86400]],"yyyy/mm/dd")</f>
        <v>1945/03/28</v>
      </c>
      <c r="N2560" s="5">
        <f>Table1[[#This Row],[change to date]]+DATE(1970,1,1)</f>
        <v>42093</v>
      </c>
      <c r="O2560" t="b">
        <v>0</v>
      </c>
      <c r="P2560">
        <v>18</v>
      </c>
      <c r="Q2560" t="b">
        <v>1</v>
      </c>
      <c r="R2560" t="s">
        <v>8298</v>
      </c>
    </row>
    <row r="2561" spans="1:18" ht="43.2" x14ac:dyDescent="0.55000000000000004">
      <c r="A2561">
        <v>2559</v>
      </c>
      <c r="B2561" s="3" t="s">
        <v>2559</v>
      </c>
      <c r="C2561" s="3" t="s">
        <v>6669</v>
      </c>
      <c r="D2561" s="10">
        <v>800</v>
      </c>
      <c r="E2561" s="12">
        <v>890</v>
      </c>
      <c r="F2561" s="14">
        <f>Table1[[#This Row],[pledged]]/Table1[[#This Row],[goal]]*100</f>
        <v>111.25</v>
      </c>
      <c r="G2561" t="s">
        <v>8218</v>
      </c>
      <c r="H2561" t="s">
        <v>8223</v>
      </c>
      <c r="I2561" t="s">
        <v>8245</v>
      </c>
      <c r="J2561">
        <v>1321385820</v>
      </c>
      <c r="K2561">
        <v>1318539484</v>
      </c>
      <c r="L2561">
        <f>Table1[[#This Row],[launched_at]]/86400</f>
        <v>15260.873657407408</v>
      </c>
      <c r="M2561" s="5" t="str">
        <f>TEXT(Table1[[#This Row],[div/86400]],"yyyy/mm/dd")</f>
        <v>1941/10/11</v>
      </c>
      <c r="N2561" s="5">
        <f>Table1[[#This Row],[change to date]]+DATE(1970,1,1)</f>
        <v>40829</v>
      </c>
      <c r="O2561" t="b">
        <v>0</v>
      </c>
      <c r="P2561">
        <v>25</v>
      </c>
      <c r="Q2561" t="b">
        <v>1</v>
      </c>
      <c r="R2561" t="s">
        <v>8298</v>
      </c>
    </row>
    <row r="2562" spans="1:18" ht="43.2" x14ac:dyDescent="0.55000000000000004">
      <c r="A2562">
        <v>2560</v>
      </c>
      <c r="B2562" s="3" t="s">
        <v>2560</v>
      </c>
      <c r="C2562" s="3" t="s">
        <v>6670</v>
      </c>
      <c r="D2562" s="10">
        <v>3000</v>
      </c>
      <c r="E2562" s="12">
        <v>3003</v>
      </c>
      <c r="F2562" s="14">
        <f>Table1[[#This Row],[pledged]]/Table1[[#This Row],[goal]]*100</f>
        <v>100.1</v>
      </c>
      <c r="G2562" t="s">
        <v>8218</v>
      </c>
      <c r="H2562" t="s">
        <v>8224</v>
      </c>
      <c r="I2562" t="s">
        <v>8246</v>
      </c>
      <c r="J2562">
        <v>1425682174</v>
      </c>
      <c r="K2562">
        <v>1423090174</v>
      </c>
      <c r="L2562">
        <f>Table1[[#This Row],[launched_at]]/86400</f>
        <v>16470.951087962963</v>
      </c>
      <c r="M2562" s="5" t="str">
        <f>TEXT(Table1[[#This Row],[div/86400]],"yyyy/mm/dd")</f>
        <v>1945/02/02</v>
      </c>
      <c r="N2562" s="5">
        <f>Table1[[#This Row],[change to date]]+DATE(1970,1,1)</f>
        <v>42039</v>
      </c>
      <c r="O2562" t="b">
        <v>0</v>
      </c>
      <c r="P2562">
        <v>21</v>
      </c>
      <c r="Q2562" t="b">
        <v>1</v>
      </c>
      <c r="R2562" t="s">
        <v>8298</v>
      </c>
    </row>
    <row r="2563" spans="1:18" ht="43.2" x14ac:dyDescent="0.55000000000000004">
      <c r="A2563">
        <v>2561</v>
      </c>
      <c r="B2563" s="3" t="s">
        <v>2561</v>
      </c>
      <c r="C2563" s="3" t="s">
        <v>6671</v>
      </c>
      <c r="D2563" s="10">
        <v>100000</v>
      </c>
      <c r="E2563" s="12">
        <v>0</v>
      </c>
      <c r="F2563" s="14">
        <f>Table1[[#This Row],[pledged]]/Table1[[#This Row],[goal]]*100</f>
        <v>0</v>
      </c>
      <c r="G2563" t="s">
        <v>8219</v>
      </c>
      <c r="H2563" t="s">
        <v>8228</v>
      </c>
      <c r="I2563" t="s">
        <v>8250</v>
      </c>
      <c r="J2563">
        <v>1444740089</v>
      </c>
      <c r="K2563">
        <v>1442148089</v>
      </c>
      <c r="L2563">
        <f>Table1[[#This Row],[launched_at]]/86400</f>
        <v>16691.528807870371</v>
      </c>
      <c r="M2563" s="5" t="str">
        <f>TEXT(Table1[[#This Row],[div/86400]],"yyyy/mm/dd")</f>
        <v>1945/09/11</v>
      </c>
      <c r="N2563" s="5">
        <f>Table1[[#This Row],[change to date]]+DATE(1970,1,1)</f>
        <v>42260</v>
      </c>
      <c r="O2563" t="b">
        <v>0</v>
      </c>
      <c r="P2563">
        <v>0</v>
      </c>
      <c r="Q2563" t="b">
        <v>0</v>
      </c>
      <c r="R2563" t="s">
        <v>8282</v>
      </c>
    </row>
    <row r="2564" spans="1:18" ht="43.2" x14ac:dyDescent="0.55000000000000004">
      <c r="A2564">
        <v>2562</v>
      </c>
      <c r="B2564" s="3" t="s">
        <v>2562</v>
      </c>
      <c r="C2564" s="3" t="s">
        <v>6672</v>
      </c>
      <c r="D2564" s="10">
        <v>10000</v>
      </c>
      <c r="E2564" s="12">
        <v>75</v>
      </c>
      <c r="F2564" s="14">
        <f>Table1[[#This Row],[pledged]]/Table1[[#This Row],[goal]]*100</f>
        <v>0.75</v>
      </c>
      <c r="G2564" t="s">
        <v>8219</v>
      </c>
      <c r="H2564" t="s">
        <v>8235</v>
      </c>
      <c r="I2564" t="s">
        <v>8248</v>
      </c>
      <c r="J2564">
        <v>1476189339</v>
      </c>
      <c r="K2564">
        <v>1471005339</v>
      </c>
      <c r="L2564">
        <f>Table1[[#This Row],[launched_at]]/86400</f>
        <v>17025.524756944444</v>
      </c>
      <c r="M2564" s="5" t="str">
        <f>TEXT(Table1[[#This Row],[div/86400]],"yyyy/mm/dd")</f>
        <v>1946/08/11</v>
      </c>
      <c r="N2564" s="5">
        <f>Table1[[#This Row],[change to date]]+DATE(1970,1,1)</f>
        <v>42594</v>
      </c>
      <c r="O2564" t="b">
        <v>0</v>
      </c>
      <c r="P2564">
        <v>3</v>
      </c>
      <c r="Q2564" t="b">
        <v>0</v>
      </c>
      <c r="R2564" t="s">
        <v>8282</v>
      </c>
    </row>
    <row r="2565" spans="1:18" ht="28.8" x14ac:dyDescent="0.55000000000000004">
      <c r="A2565">
        <v>2563</v>
      </c>
      <c r="B2565" s="3" t="s">
        <v>2563</v>
      </c>
      <c r="C2565" s="3" t="s">
        <v>6673</v>
      </c>
      <c r="D2565" s="10">
        <v>20000</v>
      </c>
      <c r="E2565" s="12">
        <v>0</v>
      </c>
      <c r="F2565" s="14">
        <f>Table1[[#This Row],[pledged]]/Table1[[#This Row],[goal]]*100</f>
        <v>0</v>
      </c>
      <c r="G2565" t="s">
        <v>8219</v>
      </c>
      <c r="H2565" t="s">
        <v>8223</v>
      </c>
      <c r="I2565" t="s">
        <v>8245</v>
      </c>
      <c r="J2565">
        <v>1438226451</v>
      </c>
      <c r="K2565">
        <v>1433042451</v>
      </c>
      <c r="L2565">
        <f>Table1[[#This Row],[launched_at]]/86400</f>
        <v>16586.139479166668</v>
      </c>
      <c r="M2565" s="5" t="str">
        <f>TEXT(Table1[[#This Row],[div/86400]],"yyyy/mm/dd")</f>
        <v>1945/05/29</v>
      </c>
      <c r="N2565" s="5">
        <f>Table1[[#This Row],[change to date]]+DATE(1970,1,1)</f>
        <v>42155</v>
      </c>
      <c r="O2565" t="b">
        <v>0</v>
      </c>
      <c r="P2565">
        <v>0</v>
      </c>
      <c r="Q2565" t="b">
        <v>0</v>
      </c>
      <c r="R2565" t="s">
        <v>8282</v>
      </c>
    </row>
    <row r="2566" spans="1:18" ht="43.2" x14ac:dyDescent="0.55000000000000004">
      <c r="A2566">
        <v>2564</v>
      </c>
      <c r="B2566" s="3" t="s">
        <v>2564</v>
      </c>
      <c r="C2566" s="3" t="s">
        <v>6674</v>
      </c>
      <c r="D2566" s="10">
        <v>40000</v>
      </c>
      <c r="E2566" s="12">
        <v>0</v>
      </c>
      <c r="F2566" s="14">
        <f>Table1[[#This Row],[pledged]]/Table1[[#This Row],[goal]]*100</f>
        <v>0</v>
      </c>
      <c r="G2566" t="s">
        <v>8219</v>
      </c>
      <c r="H2566" t="s">
        <v>8228</v>
      </c>
      <c r="I2566" t="s">
        <v>8250</v>
      </c>
      <c r="J2566">
        <v>1406854699</v>
      </c>
      <c r="K2566">
        <v>1404262699</v>
      </c>
      <c r="L2566">
        <f>Table1[[#This Row],[launched_at]]/86400</f>
        <v>16253.040497685186</v>
      </c>
      <c r="M2566" s="5" t="str">
        <f>TEXT(Table1[[#This Row],[div/86400]],"yyyy/mm/dd")</f>
        <v>1944/06/30</v>
      </c>
      <c r="N2566" s="5">
        <f>Table1[[#This Row],[change to date]]+DATE(1970,1,1)</f>
        <v>41822</v>
      </c>
      <c r="O2566" t="b">
        <v>0</v>
      </c>
      <c r="P2566">
        <v>0</v>
      </c>
      <c r="Q2566" t="b">
        <v>0</v>
      </c>
      <c r="R2566" t="s">
        <v>8282</v>
      </c>
    </row>
    <row r="2567" spans="1:18" ht="43.2" x14ac:dyDescent="0.55000000000000004">
      <c r="A2567">
        <v>2565</v>
      </c>
      <c r="B2567" s="3" t="s">
        <v>2565</v>
      </c>
      <c r="C2567" s="3" t="s">
        <v>6675</v>
      </c>
      <c r="D2567" s="10">
        <v>10000</v>
      </c>
      <c r="E2567" s="12">
        <v>100</v>
      </c>
      <c r="F2567" s="14">
        <f>Table1[[#This Row],[pledged]]/Table1[[#This Row],[goal]]*100</f>
        <v>1</v>
      </c>
      <c r="G2567" t="s">
        <v>8219</v>
      </c>
      <c r="H2567" t="s">
        <v>8223</v>
      </c>
      <c r="I2567" t="s">
        <v>8245</v>
      </c>
      <c r="J2567">
        <v>1462827000</v>
      </c>
      <c r="K2567">
        <v>1457710589</v>
      </c>
      <c r="L2567">
        <f>Table1[[#This Row],[launched_at]]/86400</f>
        <v>16871.650335648148</v>
      </c>
      <c r="M2567" s="5" t="str">
        <f>TEXT(Table1[[#This Row],[div/86400]],"yyyy/mm/dd")</f>
        <v>1946/03/10</v>
      </c>
      <c r="N2567" s="5">
        <f>Table1[[#This Row],[change to date]]+DATE(1970,1,1)</f>
        <v>42440</v>
      </c>
      <c r="O2567" t="b">
        <v>0</v>
      </c>
      <c r="P2567">
        <v>1</v>
      </c>
      <c r="Q2567" t="b">
        <v>0</v>
      </c>
      <c r="R2567" t="s">
        <v>8282</v>
      </c>
    </row>
    <row r="2568" spans="1:18" ht="43.2" x14ac:dyDescent="0.55000000000000004">
      <c r="A2568">
        <v>2566</v>
      </c>
      <c r="B2568" s="3" t="s">
        <v>2566</v>
      </c>
      <c r="C2568" s="3" t="s">
        <v>6676</v>
      </c>
      <c r="D2568" s="10">
        <v>35000</v>
      </c>
      <c r="E2568" s="12">
        <v>0</v>
      </c>
      <c r="F2568" s="14">
        <f>Table1[[#This Row],[pledged]]/Table1[[#This Row],[goal]]*100</f>
        <v>0</v>
      </c>
      <c r="G2568" t="s">
        <v>8219</v>
      </c>
      <c r="H2568" t="s">
        <v>8223</v>
      </c>
      <c r="I2568" t="s">
        <v>8245</v>
      </c>
      <c r="J2568">
        <v>1408663948</v>
      </c>
      <c r="K2568">
        <v>1406071948</v>
      </c>
      <c r="L2568">
        <f>Table1[[#This Row],[launched_at]]/86400</f>
        <v>16273.980879629629</v>
      </c>
      <c r="M2568" s="5" t="str">
        <f>TEXT(Table1[[#This Row],[div/86400]],"yyyy/mm/dd")</f>
        <v>1944/07/20</v>
      </c>
      <c r="N2568" s="5">
        <f>Table1[[#This Row],[change to date]]+DATE(1970,1,1)</f>
        <v>41842</v>
      </c>
      <c r="O2568" t="b">
        <v>0</v>
      </c>
      <c r="P2568">
        <v>0</v>
      </c>
      <c r="Q2568" t="b">
        <v>0</v>
      </c>
      <c r="R2568" t="s">
        <v>8282</v>
      </c>
    </row>
    <row r="2569" spans="1:18" ht="43.2" x14ac:dyDescent="0.55000000000000004">
      <c r="A2569">
        <v>2567</v>
      </c>
      <c r="B2569" s="3" t="s">
        <v>2567</v>
      </c>
      <c r="C2569" s="3" t="s">
        <v>6677</v>
      </c>
      <c r="D2569" s="10">
        <v>45000</v>
      </c>
      <c r="E2569" s="12">
        <v>120</v>
      </c>
      <c r="F2569" s="14">
        <f>Table1[[#This Row],[pledged]]/Table1[[#This Row],[goal]]*100</f>
        <v>0.26666666666666666</v>
      </c>
      <c r="G2569" t="s">
        <v>8219</v>
      </c>
      <c r="H2569" t="s">
        <v>8223</v>
      </c>
      <c r="I2569" t="s">
        <v>8245</v>
      </c>
      <c r="J2569">
        <v>1429823138</v>
      </c>
      <c r="K2569">
        <v>1427231138</v>
      </c>
      <c r="L2569">
        <f>Table1[[#This Row],[launched_at]]/86400</f>
        <v>16518.878912037038</v>
      </c>
      <c r="M2569" s="5" t="str">
        <f>TEXT(Table1[[#This Row],[div/86400]],"yyyy/mm/dd")</f>
        <v>1945/03/22</v>
      </c>
      <c r="N2569" s="5">
        <f>Table1[[#This Row],[change to date]]+DATE(1970,1,1)</f>
        <v>42087</v>
      </c>
      <c r="O2569" t="b">
        <v>0</v>
      </c>
      <c r="P2569">
        <v>2</v>
      </c>
      <c r="Q2569" t="b">
        <v>0</v>
      </c>
      <c r="R2569" t="s">
        <v>8282</v>
      </c>
    </row>
    <row r="2570" spans="1:18" ht="43.2" x14ac:dyDescent="0.55000000000000004">
      <c r="A2570">
        <v>2568</v>
      </c>
      <c r="B2570" s="3" t="s">
        <v>2568</v>
      </c>
      <c r="C2570" s="3" t="s">
        <v>6678</v>
      </c>
      <c r="D2570" s="10">
        <v>10000</v>
      </c>
      <c r="E2570" s="12">
        <v>50</v>
      </c>
      <c r="F2570" s="14">
        <f>Table1[[#This Row],[pledged]]/Table1[[#This Row],[goal]]*100</f>
        <v>0.5</v>
      </c>
      <c r="G2570" t="s">
        <v>8219</v>
      </c>
      <c r="H2570" t="s">
        <v>8224</v>
      </c>
      <c r="I2570" t="s">
        <v>8246</v>
      </c>
      <c r="J2570">
        <v>1472745594</v>
      </c>
      <c r="K2570">
        <v>1470153594</v>
      </c>
      <c r="L2570">
        <f>Table1[[#This Row],[launched_at]]/86400</f>
        <v>17015.666597222222</v>
      </c>
      <c r="M2570" s="5" t="str">
        <f>TEXT(Table1[[#This Row],[div/86400]],"yyyy/mm/dd")</f>
        <v>1946/08/01</v>
      </c>
      <c r="N2570" s="5">
        <f>Table1[[#This Row],[change to date]]+DATE(1970,1,1)</f>
        <v>42584</v>
      </c>
      <c r="O2570" t="b">
        <v>0</v>
      </c>
      <c r="P2570">
        <v>1</v>
      </c>
      <c r="Q2570" t="b">
        <v>0</v>
      </c>
      <c r="R2570" t="s">
        <v>8282</v>
      </c>
    </row>
    <row r="2571" spans="1:18" ht="28.8" x14ac:dyDescent="0.55000000000000004">
      <c r="A2571">
        <v>2569</v>
      </c>
      <c r="B2571" s="3" t="s">
        <v>2569</v>
      </c>
      <c r="C2571" s="3" t="s">
        <v>6679</v>
      </c>
      <c r="D2571" s="10">
        <v>6500</v>
      </c>
      <c r="E2571" s="12">
        <v>145</v>
      </c>
      <c r="F2571" s="14">
        <f>Table1[[#This Row],[pledged]]/Table1[[#This Row],[goal]]*100</f>
        <v>2.2307692307692308</v>
      </c>
      <c r="G2571" t="s">
        <v>8219</v>
      </c>
      <c r="H2571" t="s">
        <v>8223</v>
      </c>
      <c r="I2571" t="s">
        <v>8245</v>
      </c>
      <c r="J2571">
        <v>1442457112</v>
      </c>
      <c r="K2571">
        <v>1439865112</v>
      </c>
      <c r="L2571">
        <f>Table1[[#This Row],[launched_at]]/86400</f>
        <v>16665.105462962962</v>
      </c>
      <c r="M2571" s="5" t="str">
        <f>TEXT(Table1[[#This Row],[div/86400]],"yyyy/mm/dd")</f>
        <v>1945/08/16</v>
      </c>
      <c r="N2571" s="5">
        <f>Table1[[#This Row],[change to date]]+DATE(1970,1,1)</f>
        <v>42234</v>
      </c>
      <c r="O2571" t="b">
        <v>0</v>
      </c>
      <c r="P2571">
        <v>2</v>
      </c>
      <c r="Q2571" t="b">
        <v>0</v>
      </c>
      <c r="R2571" t="s">
        <v>8282</v>
      </c>
    </row>
    <row r="2572" spans="1:18" ht="43.2" x14ac:dyDescent="0.55000000000000004">
      <c r="A2572">
        <v>2570</v>
      </c>
      <c r="B2572" s="3" t="s">
        <v>2570</v>
      </c>
      <c r="C2572" s="3" t="s">
        <v>6680</v>
      </c>
      <c r="D2572" s="10">
        <v>7000</v>
      </c>
      <c r="E2572" s="12">
        <v>59</v>
      </c>
      <c r="F2572" s="14">
        <f>Table1[[#This Row],[pledged]]/Table1[[#This Row],[goal]]*100</f>
        <v>0.84285714285714297</v>
      </c>
      <c r="G2572" t="s">
        <v>8219</v>
      </c>
      <c r="H2572" t="s">
        <v>8223</v>
      </c>
      <c r="I2572" t="s">
        <v>8245</v>
      </c>
      <c r="J2572">
        <v>1486590035</v>
      </c>
      <c r="K2572">
        <v>1483998035</v>
      </c>
      <c r="L2572">
        <f>Table1[[#This Row],[launched_at]]/86400</f>
        <v>17175.90318287037</v>
      </c>
      <c r="M2572" s="5" t="str">
        <f>TEXT(Table1[[#This Row],[div/86400]],"yyyy/mm/dd")</f>
        <v>1947/01/08</v>
      </c>
      <c r="N2572" s="5">
        <f>Table1[[#This Row],[change to date]]+DATE(1970,1,1)</f>
        <v>42744</v>
      </c>
      <c r="O2572" t="b">
        <v>0</v>
      </c>
      <c r="P2572">
        <v>2</v>
      </c>
      <c r="Q2572" t="b">
        <v>0</v>
      </c>
      <c r="R2572" t="s">
        <v>8282</v>
      </c>
    </row>
    <row r="2573" spans="1:18" ht="43.2" x14ac:dyDescent="0.55000000000000004">
      <c r="A2573">
        <v>2571</v>
      </c>
      <c r="B2573" s="3" t="s">
        <v>2571</v>
      </c>
      <c r="C2573" s="3" t="s">
        <v>6681</v>
      </c>
      <c r="D2573" s="10">
        <v>100000</v>
      </c>
      <c r="E2573" s="12">
        <v>250</v>
      </c>
      <c r="F2573" s="14">
        <f>Table1[[#This Row],[pledged]]/Table1[[#This Row],[goal]]*100</f>
        <v>0.25</v>
      </c>
      <c r="G2573" t="s">
        <v>8219</v>
      </c>
      <c r="H2573" t="s">
        <v>8225</v>
      </c>
      <c r="I2573" t="s">
        <v>8247</v>
      </c>
      <c r="J2573">
        <v>1463645521</v>
      </c>
      <c r="K2573">
        <v>1458461521</v>
      </c>
      <c r="L2573">
        <f>Table1[[#This Row],[launched_at]]/86400</f>
        <v>16880.34167824074</v>
      </c>
      <c r="M2573" s="5" t="str">
        <f>TEXT(Table1[[#This Row],[div/86400]],"yyyy/mm/dd")</f>
        <v>1946/03/19</v>
      </c>
      <c r="N2573" s="5">
        <f>Table1[[#This Row],[change to date]]+DATE(1970,1,1)</f>
        <v>42449</v>
      </c>
      <c r="O2573" t="b">
        <v>0</v>
      </c>
      <c r="P2573">
        <v>4</v>
      </c>
      <c r="Q2573" t="b">
        <v>0</v>
      </c>
      <c r="R2573" t="s">
        <v>8282</v>
      </c>
    </row>
    <row r="2574" spans="1:18" ht="28.8" x14ac:dyDescent="0.55000000000000004">
      <c r="A2574">
        <v>2572</v>
      </c>
      <c r="B2574" s="3" t="s">
        <v>2572</v>
      </c>
      <c r="C2574" s="3" t="s">
        <v>6682</v>
      </c>
      <c r="D2574" s="10">
        <v>30000</v>
      </c>
      <c r="E2574" s="12">
        <v>0</v>
      </c>
      <c r="F2574" s="14">
        <f>Table1[[#This Row],[pledged]]/Table1[[#This Row],[goal]]*100</f>
        <v>0</v>
      </c>
      <c r="G2574" t="s">
        <v>8219</v>
      </c>
      <c r="H2574" t="s">
        <v>8223</v>
      </c>
      <c r="I2574" t="s">
        <v>8245</v>
      </c>
      <c r="J2574">
        <v>1428893517</v>
      </c>
      <c r="K2574">
        <v>1426301517</v>
      </c>
      <c r="L2574">
        <f>Table1[[#This Row],[launched_at]]/86400</f>
        <v>16508.119409722221</v>
      </c>
      <c r="M2574" s="5" t="str">
        <f>TEXT(Table1[[#This Row],[div/86400]],"yyyy/mm/dd")</f>
        <v>1945/03/12</v>
      </c>
      <c r="N2574" s="5">
        <f>Table1[[#This Row],[change to date]]+DATE(1970,1,1)</f>
        <v>42077</v>
      </c>
      <c r="O2574" t="b">
        <v>0</v>
      </c>
      <c r="P2574">
        <v>0</v>
      </c>
      <c r="Q2574" t="b">
        <v>0</v>
      </c>
      <c r="R2574" t="s">
        <v>8282</v>
      </c>
    </row>
    <row r="2575" spans="1:18" ht="43.2" x14ac:dyDescent="0.55000000000000004">
      <c r="A2575">
        <v>2573</v>
      </c>
      <c r="B2575" s="3" t="s">
        <v>2573</v>
      </c>
      <c r="C2575" s="3" t="s">
        <v>6683</v>
      </c>
      <c r="D2575" s="10">
        <v>8000</v>
      </c>
      <c r="E2575" s="12">
        <v>0</v>
      </c>
      <c r="F2575" s="14">
        <f>Table1[[#This Row],[pledged]]/Table1[[#This Row],[goal]]*100</f>
        <v>0</v>
      </c>
      <c r="G2575" t="s">
        <v>8219</v>
      </c>
      <c r="H2575" t="s">
        <v>8223</v>
      </c>
      <c r="I2575" t="s">
        <v>8245</v>
      </c>
      <c r="J2575">
        <v>1408803149</v>
      </c>
      <c r="K2575">
        <v>1404915149</v>
      </c>
      <c r="L2575">
        <f>Table1[[#This Row],[launched_at]]/86400</f>
        <v>16260.592002314816</v>
      </c>
      <c r="M2575" s="5" t="str">
        <f>TEXT(Table1[[#This Row],[div/86400]],"yyyy/mm/dd")</f>
        <v>1944/07/07</v>
      </c>
      <c r="N2575" s="5">
        <f>Table1[[#This Row],[change to date]]+DATE(1970,1,1)</f>
        <v>41829</v>
      </c>
      <c r="O2575" t="b">
        <v>0</v>
      </c>
      <c r="P2575">
        <v>0</v>
      </c>
      <c r="Q2575" t="b">
        <v>0</v>
      </c>
      <c r="R2575" t="s">
        <v>8282</v>
      </c>
    </row>
    <row r="2576" spans="1:18" ht="43.2" x14ac:dyDescent="0.55000000000000004">
      <c r="A2576">
        <v>2574</v>
      </c>
      <c r="B2576" s="3" t="s">
        <v>2574</v>
      </c>
      <c r="C2576" s="3" t="s">
        <v>6684</v>
      </c>
      <c r="D2576" s="10">
        <v>10000</v>
      </c>
      <c r="E2576" s="12">
        <v>0</v>
      </c>
      <c r="F2576" s="14">
        <f>Table1[[#This Row],[pledged]]/Table1[[#This Row],[goal]]*100</f>
        <v>0</v>
      </c>
      <c r="G2576" t="s">
        <v>8219</v>
      </c>
      <c r="H2576" t="s">
        <v>8223</v>
      </c>
      <c r="I2576" t="s">
        <v>8245</v>
      </c>
      <c r="J2576">
        <v>1463600945</v>
      </c>
      <c r="K2576">
        <v>1461786545</v>
      </c>
      <c r="L2576">
        <f>Table1[[#This Row],[launched_at]]/86400</f>
        <v>16918.825752314813</v>
      </c>
      <c r="M2576" s="5" t="str">
        <f>TEXT(Table1[[#This Row],[div/86400]],"yyyy/mm/dd")</f>
        <v>1946/04/26</v>
      </c>
      <c r="N2576" s="5">
        <f>Table1[[#This Row],[change to date]]+DATE(1970,1,1)</f>
        <v>42487</v>
      </c>
      <c r="O2576" t="b">
        <v>0</v>
      </c>
      <c r="P2576">
        <v>0</v>
      </c>
      <c r="Q2576" t="b">
        <v>0</v>
      </c>
      <c r="R2576" t="s">
        <v>8282</v>
      </c>
    </row>
    <row r="2577" spans="1:18" ht="43.2" x14ac:dyDescent="0.55000000000000004">
      <c r="A2577">
        <v>2575</v>
      </c>
      <c r="B2577" s="3" t="s">
        <v>2575</v>
      </c>
      <c r="C2577" s="3" t="s">
        <v>6685</v>
      </c>
      <c r="D2577" s="10">
        <v>85000</v>
      </c>
      <c r="E2577" s="12">
        <v>0</v>
      </c>
      <c r="F2577" s="14">
        <f>Table1[[#This Row],[pledged]]/Table1[[#This Row],[goal]]*100</f>
        <v>0</v>
      </c>
      <c r="G2577" t="s">
        <v>8219</v>
      </c>
      <c r="H2577" t="s">
        <v>8223</v>
      </c>
      <c r="I2577" t="s">
        <v>8245</v>
      </c>
      <c r="J2577">
        <v>1421030194</v>
      </c>
      <c r="K2577">
        <v>1418438194</v>
      </c>
      <c r="L2577">
        <f>Table1[[#This Row],[launched_at]]/86400</f>
        <v>16417.108726851853</v>
      </c>
      <c r="M2577" s="5" t="str">
        <f>TEXT(Table1[[#This Row],[div/86400]],"yyyy/mm/dd")</f>
        <v>1944/12/11</v>
      </c>
      <c r="N2577" s="5">
        <f>Table1[[#This Row],[change to date]]+DATE(1970,1,1)</f>
        <v>41986</v>
      </c>
      <c r="O2577" t="b">
        <v>0</v>
      </c>
      <c r="P2577">
        <v>0</v>
      </c>
      <c r="Q2577" t="b">
        <v>0</v>
      </c>
      <c r="R2577" t="s">
        <v>8282</v>
      </c>
    </row>
    <row r="2578" spans="1:18" ht="28.8" x14ac:dyDescent="0.55000000000000004">
      <c r="A2578">
        <v>2576</v>
      </c>
      <c r="B2578" s="3" t="s">
        <v>2576</v>
      </c>
      <c r="C2578" s="3" t="s">
        <v>6686</v>
      </c>
      <c r="D2578" s="10">
        <v>10000</v>
      </c>
      <c r="E2578" s="12">
        <v>0</v>
      </c>
      <c r="F2578" s="14">
        <f>Table1[[#This Row],[pledged]]/Table1[[#This Row],[goal]]*100</f>
        <v>0</v>
      </c>
      <c r="G2578" t="s">
        <v>8219</v>
      </c>
      <c r="H2578" t="s">
        <v>8223</v>
      </c>
      <c r="I2578" t="s">
        <v>8245</v>
      </c>
      <c r="J2578">
        <v>1428707647</v>
      </c>
      <c r="K2578">
        <v>1424823247</v>
      </c>
      <c r="L2578">
        <f>Table1[[#This Row],[launched_at]]/86400</f>
        <v>16491.00980324074</v>
      </c>
      <c r="M2578" s="5" t="str">
        <f>TEXT(Table1[[#This Row],[div/86400]],"yyyy/mm/dd")</f>
        <v>1945/02/23</v>
      </c>
      <c r="N2578" s="5">
        <f>Table1[[#This Row],[change to date]]+DATE(1970,1,1)</f>
        <v>42060</v>
      </c>
      <c r="O2578" t="b">
        <v>0</v>
      </c>
      <c r="P2578">
        <v>0</v>
      </c>
      <c r="Q2578" t="b">
        <v>0</v>
      </c>
      <c r="R2578" t="s">
        <v>8282</v>
      </c>
    </row>
    <row r="2579" spans="1:18" ht="43.2" x14ac:dyDescent="0.55000000000000004">
      <c r="A2579">
        <v>2577</v>
      </c>
      <c r="B2579" s="3" t="s">
        <v>2577</v>
      </c>
      <c r="C2579" s="3" t="s">
        <v>6687</v>
      </c>
      <c r="D2579" s="10">
        <v>15000</v>
      </c>
      <c r="E2579" s="12">
        <v>0</v>
      </c>
      <c r="F2579" s="14">
        <f>Table1[[#This Row],[pledged]]/Table1[[#This Row],[goal]]*100</f>
        <v>0</v>
      </c>
      <c r="G2579" t="s">
        <v>8219</v>
      </c>
      <c r="H2579" t="s">
        <v>8223</v>
      </c>
      <c r="I2579" t="s">
        <v>8245</v>
      </c>
      <c r="J2579">
        <v>1407181297</v>
      </c>
      <c r="K2579">
        <v>1405021297</v>
      </c>
      <c r="L2579">
        <f>Table1[[#This Row],[launched_at]]/86400</f>
        <v>16261.820567129629</v>
      </c>
      <c r="M2579" s="5" t="str">
        <f>TEXT(Table1[[#This Row],[div/86400]],"yyyy/mm/dd")</f>
        <v>1944/07/08</v>
      </c>
      <c r="N2579" s="5">
        <f>Table1[[#This Row],[change to date]]+DATE(1970,1,1)</f>
        <v>41830</v>
      </c>
      <c r="O2579" t="b">
        <v>0</v>
      </c>
      <c r="P2579">
        <v>0</v>
      </c>
      <c r="Q2579" t="b">
        <v>0</v>
      </c>
      <c r="R2579" t="s">
        <v>8282</v>
      </c>
    </row>
    <row r="2580" spans="1:18" ht="43.2" x14ac:dyDescent="0.55000000000000004">
      <c r="A2580">
        <v>2578</v>
      </c>
      <c r="B2580" s="3" t="s">
        <v>2578</v>
      </c>
      <c r="C2580" s="3" t="s">
        <v>6688</v>
      </c>
      <c r="D2580" s="10">
        <v>6000</v>
      </c>
      <c r="E2580" s="12">
        <v>0</v>
      </c>
      <c r="F2580" s="14">
        <f>Table1[[#This Row],[pledged]]/Table1[[#This Row],[goal]]*100</f>
        <v>0</v>
      </c>
      <c r="G2580" t="s">
        <v>8219</v>
      </c>
      <c r="H2580" t="s">
        <v>8223</v>
      </c>
      <c r="I2580" t="s">
        <v>8245</v>
      </c>
      <c r="J2580">
        <v>1444410000</v>
      </c>
      <c r="K2580">
        <v>1440203579</v>
      </c>
      <c r="L2580">
        <f>Table1[[#This Row],[launched_at]]/86400</f>
        <v>16669.022905092592</v>
      </c>
      <c r="M2580" s="5" t="str">
        <f>TEXT(Table1[[#This Row],[div/86400]],"yyyy/mm/dd")</f>
        <v>1945/08/20</v>
      </c>
      <c r="N2580" s="5">
        <f>Table1[[#This Row],[change to date]]+DATE(1970,1,1)</f>
        <v>42238</v>
      </c>
      <c r="O2580" t="b">
        <v>0</v>
      </c>
      <c r="P2580">
        <v>0</v>
      </c>
      <c r="Q2580" t="b">
        <v>0</v>
      </c>
      <c r="R2580" t="s">
        <v>8282</v>
      </c>
    </row>
    <row r="2581" spans="1:18" ht="43.2" x14ac:dyDescent="0.55000000000000004">
      <c r="A2581">
        <v>2579</v>
      </c>
      <c r="B2581" s="3" t="s">
        <v>2579</v>
      </c>
      <c r="C2581" s="3" t="s">
        <v>6689</v>
      </c>
      <c r="D2581" s="10">
        <v>200000</v>
      </c>
      <c r="E2581" s="12">
        <v>277</v>
      </c>
      <c r="F2581" s="14">
        <f>Table1[[#This Row],[pledged]]/Table1[[#This Row],[goal]]*100</f>
        <v>0.13849999999999998</v>
      </c>
      <c r="G2581" t="s">
        <v>8219</v>
      </c>
      <c r="H2581" t="s">
        <v>8223</v>
      </c>
      <c r="I2581" t="s">
        <v>8245</v>
      </c>
      <c r="J2581">
        <v>1410810903</v>
      </c>
      <c r="K2581">
        <v>1405626903</v>
      </c>
      <c r="L2581">
        <f>Table1[[#This Row],[launched_at]]/86400</f>
        <v>16268.829895833333</v>
      </c>
      <c r="M2581" s="5" t="str">
        <f>TEXT(Table1[[#This Row],[div/86400]],"yyyy/mm/dd")</f>
        <v>1944/07/15</v>
      </c>
      <c r="N2581" s="5">
        <f>Table1[[#This Row],[change to date]]+DATE(1970,1,1)</f>
        <v>41837</v>
      </c>
      <c r="O2581" t="b">
        <v>0</v>
      </c>
      <c r="P2581">
        <v>12</v>
      </c>
      <c r="Q2581" t="b">
        <v>0</v>
      </c>
      <c r="R2581" t="s">
        <v>8282</v>
      </c>
    </row>
    <row r="2582" spans="1:18" ht="43.2" x14ac:dyDescent="0.55000000000000004">
      <c r="A2582">
        <v>2580</v>
      </c>
      <c r="B2582" s="3" t="s">
        <v>2580</v>
      </c>
      <c r="C2582" s="3" t="s">
        <v>6690</v>
      </c>
      <c r="D2582" s="10">
        <v>8500</v>
      </c>
      <c r="E2582" s="12">
        <v>51</v>
      </c>
      <c r="F2582" s="14">
        <f>Table1[[#This Row],[pledged]]/Table1[[#This Row],[goal]]*100</f>
        <v>0.6</v>
      </c>
      <c r="G2582" t="s">
        <v>8219</v>
      </c>
      <c r="H2582" t="s">
        <v>8223</v>
      </c>
      <c r="I2582" t="s">
        <v>8245</v>
      </c>
      <c r="J2582">
        <v>1431745200</v>
      </c>
      <c r="K2582">
        <v>1429170603</v>
      </c>
      <c r="L2582">
        <f>Table1[[#This Row],[launched_at]]/86400</f>
        <v>16541.32642361111</v>
      </c>
      <c r="M2582" s="5" t="str">
        <f>TEXT(Table1[[#This Row],[div/86400]],"yyyy/mm/dd")</f>
        <v>1945/04/14</v>
      </c>
      <c r="N2582" s="5">
        <f>Table1[[#This Row],[change to date]]+DATE(1970,1,1)</f>
        <v>42110</v>
      </c>
      <c r="O2582" t="b">
        <v>0</v>
      </c>
      <c r="P2582">
        <v>2</v>
      </c>
      <c r="Q2582" t="b">
        <v>0</v>
      </c>
      <c r="R2582" t="s">
        <v>8282</v>
      </c>
    </row>
    <row r="2583" spans="1:18" ht="43.2" x14ac:dyDescent="0.55000000000000004">
      <c r="A2583">
        <v>2581</v>
      </c>
      <c r="B2583" s="3" t="s">
        <v>2581</v>
      </c>
      <c r="C2583" s="3" t="s">
        <v>6691</v>
      </c>
      <c r="D2583" s="10">
        <v>5000</v>
      </c>
      <c r="E2583" s="12">
        <v>530</v>
      </c>
      <c r="F2583" s="14">
        <f>Table1[[#This Row],[pledged]]/Table1[[#This Row],[goal]]*100</f>
        <v>10.6</v>
      </c>
      <c r="G2583" t="s">
        <v>8220</v>
      </c>
      <c r="H2583" t="s">
        <v>8223</v>
      </c>
      <c r="I2583" t="s">
        <v>8245</v>
      </c>
      <c r="J2583">
        <v>1447689898</v>
      </c>
      <c r="K2583">
        <v>1445094298</v>
      </c>
      <c r="L2583">
        <f>Table1[[#This Row],[launched_at]]/86400</f>
        <v>16725.628449074073</v>
      </c>
      <c r="M2583" s="5" t="str">
        <f>TEXT(Table1[[#This Row],[div/86400]],"yyyy/mm/dd")</f>
        <v>1945/10/15</v>
      </c>
      <c r="N2583" s="5">
        <f>Table1[[#This Row],[change to date]]+DATE(1970,1,1)</f>
        <v>42294</v>
      </c>
      <c r="O2583" t="b">
        <v>0</v>
      </c>
      <c r="P2583">
        <v>11</v>
      </c>
      <c r="Q2583" t="b">
        <v>0</v>
      </c>
      <c r="R2583" t="s">
        <v>8282</v>
      </c>
    </row>
    <row r="2584" spans="1:18" x14ac:dyDescent="0.55000000000000004">
      <c r="A2584">
        <v>2582</v>
      </c>
      <c r="B2584" s="3" t="s">
        <v>2582</v>
      </c>
      <c r="C2584" s="3" t="s">
        <v>6692</v>
      </c>
      <c r="D2584" s="10">
        <v>90000</v>
      </c>
      <c r="E2584" s="12">
        <v>1</v>
      </c>
      <c r="F2584" s="14">
        <f>Table1[[#This Row],[pledged]]/Table1[[#This Row],[goal]]*100</f>
        <v>1.1111111111111111E-3</v>
      </c>
      <c r="G2584" t="s">
        <v>8220</v>
      </c>
      <c r="H2584" t="s">
        <v>8223</v>
      </c>
      <c r="I2584" t="s">
        <v>8245</v>
      </c>
      <c r="J2584">
        <v>1477784634</v>
      </c>
      <c r="K2584">
        <v>1475192634</v>
      </c>
      <c r="L2584">
        <f>Table1[[#This Row],[launched_at]]/86400</f>
        <v>17073.988819444443</v>
      </c>
      <c r="M2584" s="5" t="str">
        <f>TEXT(Table1[[#This Row],[div/86400]],"yyyy/mm/dd")</f>
        <v>1946/09/28</v>
      </c>
      <c r="N2584" s="5">
        <f>Table1[[#This Row],[change to date]]+DATE(1970,1,1)</f>
        <v>42642</v>
      </c>
      <c r="O2584" t="b">
        <v>0</v>
      </c>
      <c r="P2584">
        <v>1</v>
      </c>
      <c r="Q2584" t="b">
        <v>0</v>
      </c>
      <c r="R2584" t="s">
        <v>8282</v>
      </c>
    </row>
    <row r="2585" spans="1:18" ht="28.8" x14ac:dyDescent="0.55000000000000004">
      <c r="A2585">
        <v>2583</v>
      </c>
      <c r="B2585" s="3" t="s">
        <v>2583</v>
      </c>
      <c r="C2585" s="3" t="s">
        <v>6693</v>
      </c>
      <c r="D2585" s="10">
        <v>1000</v>
      </c>
      <c r="E2585" s="12">
        <v>5</v>
      </c>
      <c r="F2585" s="14">
        <f>Table1[[#This Row],[pledged]]/Table1[[#This Row],[goal]]*100</f>
        <v>0.5</v>
      </c>
      <c r="G2585" t="s">
        <v>8220</v>
      </c>
      <c r="H2585" t="s">
        <v>8223</v>
      </c>
      <c r="I2585" t="s">
        <v>8245</v>
      </c>
      <c r="J2585">
        <v>1426526880</v>
      </c>
      <c r="K2585">
        <v>1421346480</v>
      </c>
      <c r="L2585">
        <f>Table1[[#This Row],[launched_at]]/86400</f>
        <v>16450.769444444446</v>
      </c>
      <c r="M2585" s="5" t="str">
        <f>TEXT(Table1[[#This Row],[div/86400]],"yyyy/mm/dd")</f>
        <v>1945/01/13</v>
      </c>
      <c r="N2585" s="5">
        <f>Table1[[#This Row],[change to date]]+DATE(1970,1,1)</f>
        <v>42019</v>
      </c>
      <c r="O2585" t="b">
        <v>0</v>
      </c>
      <c r="P2585">
        <v>5</v>
      </c>
      <c r="Q2585" t="b">
        <v>0</v>
      </c>
      <c r="R2585" t="s">
        <v>8282</v>
      </c>
    </row>
    <row r="2586" spans="1:18" ht="28.8" x14ac:dyDescent="0.55000000000000004">
      <c r="A2586">
        <v>2584</v>
      </c>
      <c r="B2586" s="3" t="s">
        <v>2584</v>
      </c>
      <c r="C2586" s="3" t="s">
        <v>6694</v>
      </c>
      <c r="D2586" s="10">
        <v>10000</v>
      </c>
      <c r="E2586" s="12">
        <v>0</v>
      </c>
      <c r="F2586" s="14">
        <f>Table1[[#This Row],[pledged]]/Table1[[#This Row],[goal]]*100</f>
        <v>0</v>
      </c>
      <c r="G2586" t="s">
        <v>8220</v>
      </c>
      <c r="H2586" t="s">
        <v>8223</v>
      </c>
      <c r="I2586" t="s">
        <v>8245</v>
      </c>
      <c r="J2586">
        <v>1434341369</v>
      </c>
      <c r="K2586">
        <v>1431749369</v>
      </c>
      <c r="L2586">
        <f>Table1[[#This Row],[launched_at]]/86400</f>
        <v>16571.173252314813</v>
      </c>
      <c r="M2586" s="5" t="str">
        <f>TEXT(Table1[[#This Row],[div/86400]],"yyyy/mm/dd")</f>
        <v>1945/05/14</v>
      </c>
      <c r="N2586" s="5">
        <f>Table1[[#This Row],[change to date]]+DATE(1970,1,1)</f>
        <v>42140</v>
      </c>
      <c r="O2586" t="b">
        <v>0</v>
      </c>
      <c r="P2586">
        <v>0</v>
      </c>
      <c r="Q2586" t="b">
        <v>0</v>
      </c>
      <c r="R2586" t="s">
        <v>8282</v>
      </c>
    </row>
    <row r="2587" spans="1:18" ht="43.2" x14ac:dyDescent="0.55000000000000004">
      <c r="A2587">
        <v>2585</v>
      </c>
      <c r="B2587" s="3" t="s">
        <v>2585</v>
      </c>
      <c r="C2587" s="3" t="s">
        <v>6695</v>
      </c>
      <c r="D2587" s="10">
        <v>30000</v>
      </c>
      <c r="E2587" s="12">
        <v>50</v>
      </c>
      <c r="F2587" s="14">
        <f>Table1[[#This Row],[pledged]]/Table1[[#This Row],[goal]]*100</f>
        <v>0.16666666666666669</v>
      </c>
      <c r="G2587" t="s">
        <v>8220</v>
      </c>
      <c r="H2587" t="s">
        <v>8223</v>
      </c>
      <c r="I2587" t="s">
        <v>8245</v>
      </c>
      <c r="J2587">
        <v>1404601632</v>
      </c>
      <c r="K2587">
        <v>1402009632</v>
      </c>
      <c r="L2587">
        <f>Table1[[#This Row],[launched_at]]/86400</f>
        <v>16226.963333333333</v>
      </c>
      <c r="M2587" s="5" t="str">
        <f>TEXT(Table1[[#This Row],[div/86400]],"yyyy/mm/dd")</f>
        <v>1944/06/03</v>
      </c>
      <c r="N2587" s="5">
        <f>Table1[[#This Row],[change to date]]+DATE(1970,1,1)</f>
        <v>41795</v>
      </c>
      <c r="O2587" t="b">
        <v>0</v>
      </c>
      <c r="P2587">
        <v>1</v>
      </c>
      <c r="Q2587" t="b">
        <v>0</v>
      </c>
      <c r="R2587" t="s">
        <v>8282</v>
      </c>
    </row>
    <row r="2588" spans="1:18" ht="28.8" x14ac:dyDescent="0.55000000000000004">
      <c r="A2588">
        <v>2586</v>
      </c>
      <c r="B2588" s="3" t="s">
        <v>2586</v>
      </c>
      <c r="C2588" s="3" t="s">
        <v>6696</v>
      </c>
      <c r="D2588" s="10">
        <v>3000</v>
      </c>
      <c r="E2588" s="12">
        <v>5</v>
      </c>
      <c r="F2588" s="14">
        <f>Table1[[#This Row],[pledged]]/Table1[[#This Row],[goal]]*100</f>
        <v>0.16666666666666669</v>
      </c>
      <c r="G2588" t="s">
        <v>8220</v>
      </c>
      <c r="H2588" t="s">
        <v>8224</v>
      </c>
      <c r="I2588" t="s">
        <v>8246</v>
      </c>
      <c r="J2588">
        <v>1451030136</v>
      </c>
      <c r="K2588">
        <v>1448438136</v>
      </c>
      <c r="L2588">
        <f>Table1[[#This Row],[launched_at]]/86400</f>
        <v>16764.330277777779</v>
      </c>
      <c r="M2588" s="5" t="str">
        <f>TEXT(Table1[[#This Row],[div/86400]],"yyyy/mm/dd")</f>
        <v>1945/11/23</v>
      </c>
      <c r="N2588" s="5">
        <f>Table1[[#This Row],[change to date]]+DATE(1970,1,1)</f>
        <v>42333</v>
      </c>
      <c r="O2588" t="b">
        <v>0</v>
      </c>
      <c r="P2588">
        <v>1</v>
      </c>
      <c r="Q2588" t="b">
        <v>0</v>
      </c>
      <c r="R2588" t="s">
        <v>8282</v>
      </c>
    </row>
    <row r="2589" spans="1:18" ht="43.2" x14ac:dyDescent="0.55000000000000004">
      <c r="A2589">
        <v>2587</v>
      </c>
      <c r="B2589" s="3" t="s">
        <v>2587</v>
      </c>
      <c r="C2589" s="3" t="s">
        <v>6697</v>
      </c>
      <c r="D2589" s="10">
        <v>50000</v>
      </c>
      <c r="E2589" s="12">
        <v>1217</v>
      </c>
      <c r="F2589" s="14">
        <f>Table1[[#This Row],[pledged]]/Table1[[#This Row],[goal]]*100</f>
        <v>2.4340000000000002</v>
      </c>
      <c r="G2589" t="s">
        <v>8220</v>
      </c>
      <c r="H2589" t="s">
        <v>8223</v>
      </c>
      <c r="I2589" t="s">
        <v>8245</v>
      </c>
      <c r="J2589">
        <v>1451491953</v>
      </c>
      <c r="K2589">
        <v>1448899953</v>
      </c>
      <c r="L2589">
        <f>Table1[[#This Row],[launched_at]]/86400</f>
        <v>16769.675381944446</v>
      </c>
      <c r="M2589" s="5" t="str">
        <f>TEXT(Table1[[#This Row],[div/86400]],"yyyy/mm/dd")</f>
        <v>1945/11/28</v>
      </c>
      <c r="N2589" s="5">
        <f>Table1[[#This Row],[change to date]]+DATE(1970,1,1)</f>
        <v>42338</v>
      </c>
      <c r="O2589" t="b">
        <v>0</v>
      </c>
      <c r="P2589">
        <v>6</v>
      </c>
      <c r="Q2589" t="b">
        <v>0</v>
      </c>
      <c r="R2589" t="s">
        <v>8282</v>
      </c>
    </row>
    <row r="2590" spans="1:18" ht="43.2" x14ac:dyDescent="0.55000000000000004">
      <c r="A2590">
        <v>2588</v>
      </c>
      <c r="B2590" s="3" t="s">
        <v>2588</v>
      </c>
      <c r="C2590" s="3" t="s">
        <v>6698</v>
      </c>
      <c r="D2590" s="10">
        <v>6000</v>
      </c>
      <c r="E2590" s="12">
        <v>233</v>
      </c>
      <c r="F2590" s="14">
        <f>Table1[[#This Row],[pledged]]/Table1[[#This Row],[goal]]*100</f>
        <v>3.8833333333333329</v>
      </c>
      <c r="G2590" t="s">
        <v>8220</v>
      </c>
      <c r="H2590" t="s">
        <v>8223</v>
      </c>
      <c r="I2590" t="s">
        <v>8245</v>
      </c>
      <c r="J2590">
        <v>1427807640</v>
      </c>
      <c r="K2590">
        <v>1423325626</v>
      </c>
      <c r="L2590">
        <f>Table1[[#This Row],[launched_at]]/86400</f>
        <v>16473.676226851851</v>
      </c>
      <c r="M2590" s="5" t="str">
        <f>TEXT(Table1[[#This Row],[div/86400]],"yyyy/mm/dd")</f>
        <v>1945/02/05</v>
      </c>
      <c r="N2590" s="5">
        <f>Table1[[#This Row],[change to date]]+DATE(1970,1,1)</f>
        <v>42042</v>
      </c>
      <c r="O2590" t="b">
        <v>0</v>
      </c>
      <c r="P2590">
        <v>8</v>
      </c>
      <c r="Q2590" t="b">
        <v>0</v>
      </c>
      <c r="R2590" t="s">
        <v>8282</v>
      </c>
    </row>
    <row r="2591" spans="1:18" ht="43.2" x14ac:dyDescent="0.55000000000000004">
      <c r="A2591">
        <v>2589</v>
      </c>
      <c r="B2591" s="3" t="s">
        <v>2589</v>
      </c>
      <c r="C2591" s="3" t="s">
        <v>6699</v>
      </c>
      <c r="D2591" s="10">
        <v>50000</v>
      </c>
      <c r="E2591" s="12">
        <v>5</v>
      </c>
      <c r="F2591" s="14">
        <f>Table1[[#This Row],[pledged]]/Table1[[#This Row],[goal]]*100</f>
        <v>0.01</v>
      </c>
      <c r="G2591" t="s">
        <v>8220</v>
      </c>
      <c r="H2591" t="s">
        <v>8231</v>
      </c>
      <c r="I2591" t="s">
        <v>8252</v>
      </c>
      <c r="J2591">
        <v>1458733927</v>
      </c>
      <c r="K2591">
        <v>1456145527</v>
      </c>
      <c r="L2591">
        <f>Table1[[#This Row],[launched_at]]/86400</f>
        <v>16853.536192129628</v>
      </c>
      <c r="M2591" s="5" t="str">
        <f>TEXT(Table1[[#This Row],[div/86400]],"yyyy/mm/dd")</f>
        <v>1946/02/20</v>
      </c>
      <c r="N2591" s="5">
        <f>Table1[[#This Row],[change to date]]+DATE(1970,1,1)</f>
        <v>42422</v>
      </c>
      <c r="O2591" t="b">
        <v>0</v>
      </c>
      <c r="P2591">
        <v>1</v>
      </c>
      <c r="Q2591" t="b">
        <v>0</v>
      </c>
      <c r="R2591" t="s">
        <v>8282</v>
      </c>
    </row>
    <row r="2592" spans="1:18" ht="43.2" x14ac:dyDescent="0.55000000000000004">
      <c r="A2592">
        <v>2590</v>
      </c>
      <c r="B2592" s="3" t="s">
        <v>2590</v>
      </c>
      <c r="C2592" s="3" t="s">
        <v>6700</v>
      </c>
      <c r="D2592" s="10">
        <v>3000</v>
      </c>
      <c r="E2592" s="12">
        <v>0</v>
      </c>
      <c r="F2592" s="14">
        <f>Table1[[#This Row],[pledged]]/Table1[[#This Row],[goal]]*100</f>
        <v>0</v>
      </c>
      <c r="G2592" t="s">
        <v>8220</v>
      </c>
      <c r="H2592" t="s">
        <v>8225</v>
      </c>
      <c r="I2592" t="s">
        <v>8247</v>
      </c>
      <c r="J2592">
        <v>1453817297</v>
      </c>
      <c r="K2592">
        <v>1453212497</v>
      </c>
      <c r="L2592">
        <f>Table1[[#This Row],[launched_at]]/86400</f>
        <v>16819.589085648149</v>
      </c>
      <c r="M2592" s="5" t="str">
        <f>TEXT(Table1[[#This Row],[div/86400]],"yyyy/mm/dd")</f>
        <v>1946/01/17</v>
      </c>
      <c r="N2592" s="5">
        <f>Table1[[#This Row],[change to date]]+DATE(1970,1,1)</f>
        <v>42388</v>
      </c>
      <c r="O2592" t="b">
        <v>0</v>
      </c>
      <c r="P2592">
        <v>0</v>
      </c>
      <c r="Q2592" t="b">
        <v>0</v>
      </c>
      <c r="R2592" t="s">
        <v>8282</v>
      </c>
    </row>
    <row r="2593" spans="1:18" ht="43.2" x14ac:dyDescent="0.55000000000000004">
      <c r="A2593">
        <v>2591</v>
      </c>
      <c r="B2593" s="3" t="s">
        <v>2591</v>
      </c>
      <c r="C2593" s="3" t="s">
        <v>6701</v>
      </c>
      <c r="D2593" s="10">
        <v>1500</v>
      </c>
      <c r="E2593" s="12">
        <v>26</v>
      </c>
      <c r="F2593" s="14">
        <f>Table1[[#This Row],[pledged]]/Table1[[#This Row],[goal]]*100</f>
        <v>1.7333333333333332</v>
      </c>
      <c r="G2593" t="s">
        <v>8220</v>
      </c>
      <c r="H2593" t="s">
        <v>8223</v>
      </c>
      <c r="I2593" t="s">
        <v>8245</v>
      </c>
      <c r="J2593">
        <v>1457901924</v>
      </c>
      <c r="K2593">
        <v>1452721524</v>
      </c>
      <c r="L2593">
        <f>Table1[[#This Row],[launched_at]]/86400</f>
        <v>16813.906527777777</v>
      </c>
      <c r="M2593" s="5" t="str">
        <f>TEXT(Table1[[#This Row],[div/86400]],"yyyy/mm/dd")</f>
        <v>1946/01/11</v>
      </c>
      <c r="N2593" s="5">
        <f>Table1[[#This Row],[change to date]]+DATE(1970,1,1)</f>
        <v>42382</v>
      </c>
      <c r="O2593" t="b">
        <v>0</v>
      </c>
      <c r="P2593">
        <v>2</v>
      </c>
      <c r="Q2593" t="b">
        <v>0</v>
      </c>
      <c r="R2593" t="s">
        <v>8282</v>
      </c>
    </row>
    <row r="2594" spans="1:18" ht="43.2" x14ac:dyDescent="0.55000000000000004">
      <c r="A2594">
        <v>2592</v>
      </c>
      <c r="B2594" s="3" t="s">
        <v>2592</v>
      </c>
      <c r="C2594" s="3" t="s">
        <v>6702</v>
      </c>
      <c r="D2594" s="10">
        <v>30000</v>
      </c>
      <c r="E2594" s="12">
        <v>50</v>
      </c>
      <c r="F2594" s="14">
        <f>Table1[[#This Row],[pledged]]/Table1[[#This Row],[goal]]*100</f>
        <v>0.16666666666666669</v>
      </c>
      <c r="G2594" t="s">
        <v>8220</v>
      </c>
      <c r="H2594" t="s">
        <v>8223</v>
      </c>
      <c r="I2594" t="s">
        <v>8245</v>
      </c>
      <c r="J2594">
        <v>1412536421</v>
      </c>
      <c r="K2594">
        <v>1409944421</v>
      </c>
      <c r="L2594">
        <f>Table1[[#This Row],[launched_at]]/86400</f>
        <v>16318.801168981481</v>
      </c>
      <c r="M2594" s="5" t="str">
        <f>TEXT(Table1[[#This Row],[div/86400]],"yyyy/mm/dd")</f>
        <v>1944/09/03</v>
      </c>
      <c r="N2594" s="5">
        <f>Table1[[#This Row],[change to date]]+DATE(1970,1,1)</f>
        <v>41887</v>
      </c>
      <c r="O2594" t="b">
        <v>0</v>
      </c>
      <c r="P2594">
        <v>1</v>
      </c>
      <c r="Q2594" t="b">
        <v>0</v>
      </c>
      <c r="R2594" t="s">
        <v>8282</v>
      </c>
    </row>
    <row r="2595" spans="1:18" ht="43.2" x14ac:dyDescent="0.55000000000000004">
      <c r="A2595">
        <v>2593</v>
      </c>
      <c r="B2595" s="3" t="s">
        <v>2593</v>
      </c>
      <c r="C2595" s="3" t="s">
        <v>6703</v>
      </c>
      <c r="D2595" s="10">
        <v>10000</v>
      </c>
      <c r="E2595" s="12">
        <v>0</v>
      </c>
      <c r="F2595" s="14">
        <f>Table1[[#This Row],[pledged]]/Table1[[#This Row],[goal]]*100</f>
        <v>0</v>
      </c>
      <c r="G2595" t="s">
        <v>8220</v>
      </c>
      <c r="H2595" t="s">
        <v>8223</v>
      </c>
      <c r="I2595" t="s">
        <v>8245</v>
      </c>
      <c r="J2595">
        <v>1429993026</v>
      </c>
      <c r="K2595">
        <v>1427401026</v>
      </c>
      <c r="L2595">
        <f>Table1[[#This Row],[launched_at]]/86400</f>
        <v>16520.845208333332</v>
      </c>
      <c r="M2595" s="5" t="str">
        <f>TEXT(Table1[[#This Row],[div/86400]],"yyyy/mm/dd")</f>
        <v>1945/03/24</v>
      </c>
      <c r="N2595" s="5">
        <f>Table1[[#This Row],[change to date]]+DATE(1970,1,1)</f>
        <v>42089</v>
      </c>
      <c r="O2595" t="b">
        <v>0</v>
      </c>
      <c r="P2595">
        <v>0</v>
      </c>
      <c r="Q2595" t="b">
        <v>0</v>
      </c>
      <c r="R2595" t="s">
        <v>8282</v>
      </c>
    </row>
    <row r="2596" spans="1:18" ht="43.2" x14ac:dyDescent="0.55000000000000004">
      <c r="A2596">
        <v>2594</v>
      </c>
      <c r="B2596" s="3" t="s">
        <v>2594</v>
      </c>
      <c r="C2596" s="3" t="s">
        <v>6704</v>
      </c>
      <c r="D2596" s="10">
        <v>80000</v>
      </c>
      <c r="E2596" s="12">
        <v>1</v>
      </c>
      <c r="F2596" s="14">
        <f>Table1[[#This Row],[pledged]]/Table1[[#This Row],[goal]]*100</f>
        <v>1.25E-3</v>
      </c>
      <c r="G2596" t="s">
        <v>8220</v>
      </c>
      <c r="H2596" t="s">
        <v>8223</v>
      </c>
      <c r="I2596" t="s">
        <v>8245</v>
      </c>
      <c r="J2596">
        <v>1407453228</v>
      </c>
      <c r="K2596">
        <v>1404861228</v>
      </c>
      <c r="L2596">
        <f>Table1[[#This Row],[launched_at]]/86400</f>
        <v>16259.967916666666</v>
      </c>
      <c r="M2596" s="5" t="str">
        <f>TEXT(Table1[[#This Row],[div/86400]],"yyyy/mm/dd")</f>
        <v>1944/07/06</v>
      </c>
      <c r="N2596" s="5">
        <f>Table1[[#This Row],[change to date]]+DATE(1970,1,1)</f>
        <v>41828</v>
      </c>
      <c r="O2596" t="b">
        <v>0</v>
      </c>
      <c r="P2596">
        <v>1</v>
      </c>
      <c r="Q2596" t="b">
        <v>0</v>
      </c>
      <c r="R2596" t="s">
        <v>8282</v>
      </c>
    </row>
    <row r="2597" spans="1:18" ht="28.8" x14ac:dyDescent="0.55000000000000004">
      <c r="A2597">
        <v>2595</v>
      </c>
      <c r="B2597" s="3" t="s">
        <v>2595</v>
      </c>
      <c r="C2597" s="3" t="s">
        <v>6705</v>
      </c>
      <c r="D2597" s="10">
        <v>15000</v>
      </c>
      <c r="E2597" s="12">
        <v>1825</v>
      </c>
      <c r="F2597" s="14">
        <f>Table1[[#This Row],[pledged]]/Table1[[#This Row],[goal]]*100</f>
        <v>12.166666666666668</v>
      </c>
      <c r="G2597" t="s">
        <v>8220</v>
      </c>
      <c r="H2597" t="s">
        <v>8223</v>
      </c>
      <c r="I2597" t="s">
        <v>8245</v>
      </c>
      <c r="J2597">
        <v>1487915500</v>
      </c>
      <c r="K2597">
        <v>1485323500</v>
      </c>
      <c r="L2597">
        <f>Table1[[#This Row],[launched_at]]/86400</f>
        <v>17191.244212962964</v>
      </c>
      <c r="M2597" s="5" t="str">
        <f>TEXT(Table1[[#This Row],[div/86400]],"yyyy/mm/dd")</f>
        <v>1947/01/24</v>
      </c>
      <c r="N2597" s="5">
        <f>Table1[[#This Row],[change to date]]+DATE(1970,1,1)</f>
        <v>42760</v>
      </c>
      <c r="O2597" t="b">
        <v>0</v>
      </c>
      <c r="P2597">
        <v>19</v>
      </c>
      <c r="Q2597" t="b">
        <v>0</v>
      </c>
      <c r="R2597" t="s">
        <v>8282</v>
      </c>
    </row>
    <row r="2598" spans="1:18" ht="43.2" x14ac:dyDescent="0.55000000000000004">
      <c r="A2598">
        <v>2596</v>
      </c>
      <c r="B2598" s="3" t="s">
        <v>2596</v>
      </c>
      <c r="C2598" s="3" t="s">
        <v>6706</v>
      </c>
      <c r="D2598" s="10">
        <v>35000</v>
      </c>
      <c r="E2598" s="12">
        <v>8256</v>
      </c>
      <c r="F2598" s="14">
        <f>Table1[[#This Row],[pledged]]/Table1[[#This Row],[goal]]*100</f>
        <v>23.588571428571427</v>
      </c>
      <c r="G2598" t="s">
        <v>8220</v>
      </c>
      <c r="H2598" t="s">
        <v>8228</v>
      </c>
      <c r="I2598" t="s">
        <v>8250</v>
      </c>
      <c r="J2598">
        <v>1407427009</v>
      </c>
      <c r="K2598">
        <v>1404835009</v>
      </c>
      <c r="L2598">
        <f>Table1[[#This Row],[launched_at]]/86400</f>
        <v>16259.664456018518</v>
      </c>
      <c r="M2598" s="5" t="str">
        <f>TEXT(Table1[[#This Row],[div/86400]],"yyyy/mm/dd")</f>
        <v>1944/07/06</v>
      </c>
      <c r="N2598" s="5">
        <f>Table1[[#This Row],[change to date]]+DATE(1970,1,1)</f>
        <v>41828</v>
      </c>
      <c r="O2598" t="b">
        <v>0</v>
      </c>
      <c r="P2598">
        <v>27</v>
      </c>
      <c r="Q2598" t="b">
        <v>0</v>
      </c>
      <c r="R2598" t="s">
        <v>8282</v>
      </c>
    </row>
    <row r="2599" spans="1:18" ht="43.2" x14ac:dyDescent="0.55000000000000004">
      <c r="A2599">
        <v>2597</v>
      </c>
      <c r="B2599" s="3" t="s">
        <v>2597</v>
      </c>
      <c r="C2599" s="3" t="s">
        <v>6707</v>
      </c>
      <c r="D2599" s="10">
        <v>1500</v>
      </c>
      <c r="E2599" s="12">
        <v>85</v>
      </c>
      <c r="F2599" s="14">
        <f>Table1[[#This Row],[pledged]]/Table1[[#This Row],[goal]]*100</f>
        <v>5.6666666666666661</v>
      </c>
      <c r="G2599" t="s">
        <v>8220</v>
      </c>
      <c r="H2599" t="s">
        <v>8224</v>
      </c>
      <c r="I2599" t="s">
        <v>8246</v>
      </c>
      <c r="J2599">
        <v>1466323917</v>
      </c>
      <c r="K2599">
        <v>1463731917</v>
      </c>
      <c r="L2599">
        <f>Table1[[#This Row],[launched_at]]/86400</f>
        <v>16941.341631944444</v>
      </c>
      <c r="M2599" s="5" t="str">
        <f>TEXT(Table1[[#This Row],[div/86400]],"yyyy/mm/dd")</f>
        <v>1946/05/19</v>
      </c>
      <c r="N2599" s="5">
        <f>Table1[[#This Row],[change to date]]+DATE(1970,1,1)</f>
        <v>42510</v>
      </c>
      <c r="O2599" t="b">
        <v>0</v>
      </c>
      <c r="P2599">
        <v>7</v>
      </c>
      <c r="Q2599" t="b">
        <v>0</v>
      </c>
      <c r="R2599" t="s">
        <v>8282</v>
      </c>
    </row>
    <row r="2600" spans="1:18" ht="28.8" x14ac:dyDescent="0.55000000000000004">
      <c r="A2600">
        <v>2598</v>
      </c>
      <c r="B2600" s="3" t="s">
        <v>2598</v>
      </c>
      <c r="C2600" s="3" t="s">
        <v>6708</v>
      </c>
      <c r="D2600" s="10">
        <v>3000</v>
      </c>
      <c r="E2600" s="12">
        <v>1170</v>
      </c>
      <c r="F2600" s="14">
        <f>Table1[[#This Row],[pledged]]/Table1[[#This Row],[goal]]*100</f>
        <v>39</v>
      </c>
      <c r="G2600" t="s">
        <v>8220</v>
      </c>
      <c r="H2600" t="s">
        <v>8223</v>
      </c>
      <c r="I2600" t="s">
        <v>8245</v>
      </c>
      <c r="J2600">
        <v>1443039001</v>
      </c>
      <c r="K2600">
        <v>1440447001</v>
      </c>
      <c r="L2600">
        <f>Table1[[#This Row],[launched_at]]/86400</f>
        <v>16671.840289351851</v>
      </c>
      <c r="M2600" s="5" t="str">
        <f>TEXT(Table1[[#This Row],[div/86400]],"yyyy/mm/dd")</f>
        <v>1945/08/22</v>
      </c>
      <c r="N2600" s="5">
        <f>Table1[[#This Row],[change to date]]+DATE(1970,1,1)</f>
        <v>42240</v>
      </c>
      <c r="O2600" t="b">
        <v>0</v>
      </c>
      <c r="P2600">
        <v>14</v>
      </c>
      <c r="Q2600" t="b">
        <v>0</v>
      </c>
      <c r="R2600" t="s">
        <v>8282</v>
      </c>
    </row>
    <row r="2601" spans="1:18" ht="28.8" x14ac:dyDescent="0.55000000000000004">
      <c r="A2601">
        <v>2599</v>
      </c>
      <c r="B2601" s="3" t="s">
        <v>2599</v>
      </c>
      <c r="C2601" s="3" t="s">
        <v>6709</v>
      </c>
      <c r="D2601" s="10">
        <v>9041</v>
      </c>
      <c r="E2601" s="12">
        <v>90</v>
      </c>
      <c r="F2601" s="14">
        <f>Table1[[#This Row],[pledged]]/Table1[[#This Row],[goal]]*100</f>
        <v>0.99546510341776351</v>
      </c>
      <c r="G2601" t="s">
        <v>8220</v>
      </c>
      <c r="H2601" t="s">
        <v>8223</v>
      </c>
      <c r="I2601" t="s">
        <v>8245</v>
      </c>
      <c r="J2601">
        <v>1407089147</v>
      </c>
      <c r="K2601">
        <v>1403201147</v>
      </c>
      <c r="L2601">
        <f>Table1[[#This Row],[launched_at]]/86400</f>
        <v>16240.754016203704</v>
      </c>
      <c r="M2601" s="5" t="str">
        <f>TEXT(Table1[[#This Row],[div/86400]],"yyyy/mm/dd")</f>
        <v>1944/06/17</v>
      </c>
      <c r="N2601" s="5">
        <f>Table1[[#This Row],[change to date]]+DATE(1970,1,1)</f>
        <v>41809</v>
      </c>
      <c r="O2601" t="b">
        <v>0</v>
      </c>
      <c r="P2601">
        <v>5</v>
      </c>
      <c r="Q2601" t="b">
        <v>0</v>
      </c>
      <c r="R2601" t="s">
        <v>8282</v>
      </c>
    </row>
    <row r="2602" spans="1:18" ht="28.8" x14ac:dyDescent="0.55000000000000004">
      <c r="A2602">
        <v>2600</v>
      </c>
      <c r="B2602" s="3" t="s">
        <v>2600</v>
      </c>
      <c r="C2602" s="3" t="s">
        <v>6710</v>
      </c>
      <c r="D2602" s="10">
        <v>50000</v>
      </c>
      <c r="E2602" s="12">
        <v>3466</v>
      </c>
      <c r="F2602" s="14">
        <f>Table1[[#This Row],[pledged]]/Table1[[#This Row],[goal]]*100</f>
        <v>6.9320000000000004</v>
      </c>
      <c r="G2602" t="s">
        <v>8220</v>
      </c>
      <c r="H2602" t="s">
        <v>8223</v>
      </c>
      <c r="I2602" t="s">
        <v>8245</v>
      </c>
      <c r="J2602">
        <v>1458938200</v>
      </c>
      <c r="K2602">
        <v>1453757800</v>
      </c>
      <c r="L2602">
        <f>Table1[[#This Row],[launched_at]]/86400</f>
        <v>16825.900462962964</v>
      </c>
      <c r="M2602" s="5" t="str">
        <f>TEXT(Table1[[#This Row],[div/86400]],"yyyy/mm/dd")</f>
        <v>1946/01/23</v>
      </c>
      <c r="N2602" s="5">
        <f>Table1[[#This Row],[change to date]]+DATE(1970,1,1)</f>
        <v>42394</v>
      </c>
      <c r="O2602" t="b">
        <v>0</v>
      </c>
      <c r="P2602">
        <v>30</v>
      </c>
      <c r="Q2602" t="b">
        <v>0</v>
      </c>
      <c r="R2602" t="s">
        <v>8282</v>
      </c>
    </row>
    <row r="2603" spans="1:18" ht="43.2" x14ac:dyDescent="0.55000000000000004">
      <c r="A2603">
        <v>2601</v>
      </c>
      <c r="B2603" s="3" t="s">
        <v>2601</v>
      </c>
      <c r="C2603" s="3" t="s">
        <v>6711</v>
      </c>
      <c r="D2603" s="10">
        <v>500</v>
      </c>
      <c r="E2603" s="12">
        <v>3307</v>
      </c>
      <c r="F2603" s="14">
        <f>Table1[[#This Row],[pledged]]/Table1[[#This Row],[goal]]*100</f>
        <v>661.4</v>
      </c>
      <c r="G2603" t="s">
        <v>8218</v>
      </c>
      <c r="H2603" t="s">
        <v>8223</v>
      </c>
      <c r="I2603" t="s">
        <v>8245</v>
      </c>
      <c r="J2603">
        <v>1347508740</v>
      </c>
      <c r="K2603">
        <v>1346276349</v>
      </c>
      <c r="L2603">
        <f>Table1[[#This Row],[launched_at]]/86400</f>
        <v>15581.9021875</v>
      </c>
      <c r="M2603" s="5" t="str">
        <f>TEXT(Table1[[#This Row],[div/86400]],"yyyy/mm/dd")</f>
        <v>1942/08/28</v>
      </c>
      <c r="N2603" s="5">
        <f>Table1[[#This Row],[change to date]]+DATE(1970,1,1)</f>
        <v>41150</v>
      </c>
      <c r="O2603" t="b">
        <v>1</v>
      </c>
      <c r="P2603">
        <v>151</v>
      </c>
      <c r="Q2603" t="b">
        <v>1</v>
      </c>
      <c r="R2603" t="s">
        <v>8299</v>
      </c>
    </row>
    <row r="2604" spans="1:18" ht="43.2" x14ac:dyDescent="0.55000000000000004">
      <c r="A2604">
        <v>2602</v>
      </c>
      <c r="B2604" s="3" t="s">
        <v>2602</v>
      </c>
      <c r="C2604" s="3" t="s">
        <v>6712</v>
      </c>
      <c r="D2604" s="10">
        <v>12000</v>
      </c>
      <c r="E2604" s="12">
        <v>39131</v>
      </c>
      <c r="F2604" s="14">
        <f>Table1[[#This Row],[pledged]]/Table1[[#This Row],[goal]]*100</f>
        <v>326.0916666666667</v>
      </c>
      <c r="G2604" t="s">
        <v>8218</v>
      </c>
      <c r="H2604" t="s">
        <v>8223</v>
      </c>
      <c r="I2604" t="s">
        <v>8245</v>
      </c>
      <c r="J2604">
        <v>1415827200</v>
      </c>
      <c r="K2604">
        <v>1412358968</v>
      </c>
      <c r="L2604">
        <f>Table1[[#This Row],[launched_at]]/86400</f>
        <v>16346.747314814815</v>
      </c>
      <c r="M2604" s="5" t="str">
        <f>TEXT(Table1[[#This Row],[div/86400]],"yyyy/mm/dd")</f>
        <v>1944/10/01</v>
      </c>
      <c r="N2604" s="5">
        <f>Table1[[#This Row],[change to date]]+DATE(1970,1,1)</f>
        <v>41915</v>
      </c>
      <c r="O2604" t="b">
        <v>1</v>
      </c>
      <c r="P2604">
        <v>489</v>
      </c>
      <c r="Q2604" t="b">
        <v>1</v>
      </c>
      <c r="R2604" t="s">
        <v>8299</v>
      </c>
    </row>
    <row r="2605" spans="1:18" ht="28.8" x14ac:dyDescent="0.55000000000000004">
      <c r="A2605">
        <v>2603</v>
      </c>
      <c r="B2605" s="3" t="s">
        <v>2603</v>
      </c>
      <c r="C2605" s="3" t="s">
        <v>6713</v>
      </c>
      <c r="D2605" s="10">
        <v>1750</v>
      </c>
      <c r="E2605" s="12">
        <v>1776</v>
      </c>
      <c r="F2605" s="14">
        <f>Table1[[#This Row],[pledged]]/Table1[[#This Row],[goal]]*100</f>
        <v>101.48571428571429</v>
      </c>
      <c r="G2605" t="s">
        <v>8218</v>
      </c>
      <c r="H2605" t="s">
        <v>8223</v>
      </c>
      <c r="I2605" t="s">
        <v>8245</v>
      </c>
      <c r="J2605">
        <v>1387835654</v>
      </c>
      <c r="K2605">
        <v>1386626054</v>
      </c>
      <c r="L2605">
        <f>Table1[[#This Row],[launched_at]]/86400</f>
        <v>16048.912662037037</v>
      </c>
      <c r="M2605" s="5" t="str">
        <f>TEXT(Table1[[#This Row],[div/86400]],"yyyy/mm/dd")</f>
        <v>1943/12/08</v>
      </c>
      <c r="N2605" s="5">
        <f>Table1[[#This Row],[change to date]]+DATE(1970,1,1)</f>
        <v>41617</v>
      </c>
      <c r="O2605" t="b">
        <v>1</v>
      </c>
      <c r="P2605">
        <v>50</v>
      </c>
      <c r="Q2605" t="b">
        <v>1</v>
      </c>
      <c r="R2605" t="s">
        <v>8299</v>
      </c>
    </row>
    <row r="2606" spans="1:18" ht="43.2" x14ac:dyDescent="0.55000000000000004">
      <c r="A2606">
        <v>2604</v>
      </c>
      <c r="B2606" s="3" t="s">
        <v>2604</v>
      </c>
      <c r="C2606" s="3" t="s">
        <v>6714</v>
      </c>
      <c r="D2606" s="10">
        <v>20000</v>
      </c>
      <c r="E2606" s="12">
        <v>20843.599999999999</v>
      </c>
      <c r="F2606" s="14">
        <f>Table1[[#This Row],[pledged]]/Table1[[#This Row],[goal]]*100</f>
        <v>104.21799999999999</v>
      </c>
      <c r="G2606" t="s">
        <v>8218</v>
      </c>
      <c r="H2606" t="s">
        <v>8223</v>
      </c>
      <c r="I2606" t="s">
        <v>8245</v>
      </c>
      <c r="J2606">
        <v>1335662023</v>
      </c>
      <c r="K2606">
        <v>1333070023</v>
      </c>
      <c r="L2606">
        <f>Table1[[#This Row],[launched_at]]/86400</f>
        <v>15429.051192129629</v>
      </c>
      <c r="M2606" s="5" t="str">
        <f>TEXT(Table1[[#This Row],[div/86400]],"yyyy/mm/dd")</f>
        <v>1942/03/29</v>
      </c>
      <c r="N2606" s="5">
        <f>Table1[[#This Row],[change to date]]+DATE(1970,1,1)</f>
        <v>40998</v>
      </c>
      <c r="O2606" t="b">
        <v>1</v>
      </c>
      <c r="P2606">
        <v>321</v>
      </c>
      <c r="Q2606" t="b">
        <v>1</v>
      </c>
      <c r="R2606" t="s">
        <v>8299</v>
      </c>
    </row>
    <row r="2607" spans="1:18" ht="43.2" x14ac:dyDescent="0.55000000000000004">
      <c r="A2607">
        <v>2605</v>
      </c>
      <c r="B2607" s="3" t="s">
        <v>2605</v>
      </c>
      <c r="C2607" s="3" t="s">
        <v>6715</v>
      </c>
      <c r="D2607" s="10">
        <v>100000</v>
      </c>
      <c r="E2607" s="12">
        <v>107421.57</v>
      </c>
      <c r="F2607" s="14">
        <f>Table1[[#This Row],[pledged]]/Table1[[#This Row],[goal]]*100</f>
        <v>107.42157000000002</v>
      </c>
      <c r="G2607" t="s">
        <v>8218</v>
      </c>
      <c r="H2607" t="s">
        <v>8223</v>
      </c>
      <c r="I2607" t="s">
        <v>8245</v>
      </c>
      <c r="J2607">
        <v>1466168390</v>
      </c>
      <c r="K2607">
        <v>1463576390</v>
      </c>
      <c r="L2607">
        <f>Table1[[#This Row],[launched_at]]/86400</f>
        <v>16939.541550925926</v>
      </c>
      <c r="M2607" s="5" t="str">
        <f>TEXT(Table1[[#This Row],[div/86400]],"yyyy/mm/dd")</f>
        <v>1946/05/17</v>
      </c>
      <c r="N2607" s="5">
        <f>Table1[[#This Row],[change to date]]+DATE(1970,1,1)</f>
        <v>42508</v>
      </c>
      <c r="O2607" t="b">
        <v>1</v>
      </c>
      <c r="P2607">
        <v>1762</v>
      </c>
      <c r="Q2607" t="b">
        <v>1</v>
      </c>
      <c r="R2607" t="s">
        <v>8299</v>
      </c>
    </row>
    <row r="2608" spans="1:18" ht="57.6" x14ac:dyDescent="0.55000000000000004">
      <c r="A2608">
        <v>2606</v>
      </c>
      <c r="B2608" s="3" t="s">
        <v>2606</v>
      </c>
      <c r="C2608" s="3" t="s">
        <v>6716</v>
      </c>
      <c r="D2608" s="10">
        <v>11000</v>
      </c>
      <c r="E2608" s="12">
        <v>12106</v>
      </c>
      <c r="F2608" s="14">
        <f>Table1[[#This Row],[pledged]]/Table1[[#This Row],[goal]]*100</f>
        <v>110.05454545454545</v>
      </c>
      <c r="G2608" t="s">
        <v>8218</v>
      </c>
      <c r="H2608" t="s">
        <v>8223</v>
      </c>
      <c r="I2608" t="s">
        <v>8245</v>
      </c>
      <c r="J2608">
        <v>1398791182</v>
      </c>
      <c r="K2608">
        <v>1396026382</v>
      </c>
      <c r="L2608">
        <f>Table1[[#This Row],[launched_at]]/86400</f>
        <v>16157.712754629629</v>
      </c>
      <c r="M2608" s="5" t="str">
        <f>TEXT(Table1[[#This Row],[div/86400]],"yyyy/mm/dd")</f>
        <v>1944/03/26</v>
      </c>
      <c r="N2608" s="5">
        <f>Table1[[#This Row],[change to date]]+DATE(1970,1,1)</f>
        <v>41726</v>
      </c>
      <c r="O2608" t="b">
        <v>1</v>
      </c>
      <c r="P2608">
        <v>385</v>
      </c>
      <c r="Q2608" t="b">
        <v>1</v>
      </c>
      <c r="R2608" t="s">
        <v>8299</v>
      </c>
    </row>
    <row r="2609" spans="1:18" ht="43.2" x14ac:dyDescent="0.55000000000000004">
      <c r="A2609">
        <v>2607</v>
      </c>
      <c r="B2609" s="3" t="s">
        <v>2607</v>
      </c>
      <c r="C2609" s="3" t="s">
        <v>6717</v>
      </c>
      <c r="D2609" s="10">
        <v>8000</v>
      </c>
      <c r="E2609" s="12">
        <v>32616</v>
      </c>
      <c r="F2609" s="14">
        <f>Table1[[#This Row],[pledged]]/Table1[[#This Row],[goal]]*100</f>
        <v>407.7</v>
      </c>
      <c r="G2609" t="s">
        <v>8218</v>
      </c>
      <c r="H2609" t="s">
        <v>8223</v>
      </c>
      <c r="I2609" t="s">
        <v>8245</v>
      </c>
      <c r="J2609">
        <v>1439344800</v>
      </c>
      <c r="K2609">
        <v>1435611572</v>
      </c>
      <c r="L2609">
        <f>Table1[[#This Row],[launched_at]]/86400</f>
        <v>16615.874675925927</v>
      </c>
      <c r="M2609" s="5" t="str">
        <f>TEXT(Table1[[#This Row],[div/86400]],"yyyy/mm/dd")</f>
        <v>1945/06/27</v>
      </c>
      <c r="N2609" s="5">
        <f>Table1[[#This Row],[change to date]]+DATE(1970,1,1)</f>
        <v>42184</v>
      </c>
      <c r="O2609" t="b">
        <v>1</v>
      </c>
      <c r="P2609">
        <v>398</v>
      </c>
      <c r="Q2609" t="b">
        <v>1</v>
      </c>
      <c r="R2609" t="s">
        <v>8299</v>
      </c>
    </row>
    <row r="2610" spans="1:18" ht="43.2" x14ac:dyDescent="0.55000000000000004">
      <c r="A2610">
        <v>2608</v>
      </c>
      <c r="B2610" s="3" t="s">
        <v>2608</v>
      </c>
      <c r="C2610" s="3" t="s">
        <v>6718</v>
      </c>
      <c r="D2610" s="10">
        <v>8000</v>
      </c>
      <c r="E2610" s="12">
        <v>17914</v>
      </c>
      <c r="F2610" s="14">
        <f>Table1[[#This Row],[pledged]]/Table1[[#This Row],[goal]]*100</f>
        <v>223.92500000000001</v>
      </c>
      <c r="G2610" t="s">
        <v>8218</v>
      </c>
      <c r="H2610" t="s">
        <v>8223</v>
      </c>
      <c r="I2610" t="s">
        <v>8245</v>
      </c>
      <c r="J2610">
        <v>1489536000</v>
      </c>
      <c r="K2610">
        <v>1485976468</v>
      </c>
      <c r="L2610">
        <f>Table1[[#This Row],[launched_at]]/86400</f>
        <v>17198.801712962962</v>
      </c>
      <c r="M2610" s="5" t="str">
        <f>TEXT(Table1[[#This Row],[div/86400]],"yyyy/mm/dd")</f>
        <v>1947/01/31</v>
      </c>
      <c r="N2610" s="5">
        <f>Table1[[#This Row],[change to date]]+DATE(1970,1,1)</f>
        <v>42767</v>
      </c>
      <c r="O2610" t="b">
        <v>1</v>
      </c>
      <c r="P2610">
        <v>304</v>
      </c>
      <c r="Q2610" t="b">
        <v>1</v>
      </c>
      <c r="R2610" t="s">
        <v>8299</v>
      </c>
    </row>
    <row r="2611" spans="1:18" ht="43.2" x14ac:dyDescent="0.55000000000000004">
      <c r="A2611">
        <v>2609</v>
      </c>
      <c r="B2611" s="3" t="s">
        <v>2609</v>
      </c>
      <c r="C2611" s="3" t="s">
        <v>6719</v>
      </c>
      <c r="D2611" s="10">
        <v>35000</v>
      </c>
      <c r="E2611" s="12">
        <v>106330.39</v>
      </c>
      <c r="F2611" s="14">
        <f>Table1[[#This Row],[pledged]]/Table1[[#This Row],[goal]]*100</f>
        <v>303.80111428571428</v>
      </c>
      <c r="G2611" t="s">
        <v>8218</v>
      </c>
      <c r="H2611" t="s">
        <v>8223</v>
      </c>
      <c r="I2611" t="s">
        <v>8245</v>
      </c>
      <c r="J2611">
        <v>1342330951</v>
      </c>
      <c r="K2611">
        <v>1339738951</v>
      </c>
      <c r="L2611">
        <f>Table1[[#This Row],[launched_at]]/86400</f>
        <v>15506.237858796296</v>
      </c>
      <c r="M2611" s="5" t="str">
        <f>TEXT(Table1[[#This Row],[div/86400]],"yyyy/mm/dd")</f>
        <v>1942/06/14</v>
      </c>
      <c r="N2611" s="5">
        <f>Table1[[#This Row],[change to date]]+DATE(1970,1,1)</f>
        <v>41075</v>
      </c>
      <c r="O2611" t="b">
        <v>1</v>
      </c>
      <c r="P2611">
        <v>676</v>
      </c>
      <c r="Q2611" t="b">
        <v>1</v>
      </c>
      <c r="R2611" t="s">
        <v>8299</v>
      </c>
    </row>
    <row r="2612" spans="1:18" ht="28.8" x14ac:dyDescent="0.55000000000000004">
      <c r="A2612">
        <v>2610</v>
      </c>
      <c r="B2612" s="3" t="s">
        <v>2610</v>
      </c>
      <c r="C2612" s="3" t="s">
        <v>6720</v>
      </c>
      <c r="D2612" s="10">
        <v>22765</v>
      </c>
      <c r="E2612" s="12">
        <v>32172.66</v>
      </c>
      <c r="F2612" s="14">
        <f>Table1[[#This Row],[pledged]]/Table1[[#This Row],[goal]]*100</f>
        <v>141.3251043268175</v>
      </c>
      <c r="G2612" t="s">
        <v>8218</v>
      </c>
      <c r="H2612" t="s">
        <v>8223</v>
      </c>
      <c r="I2612" t="s">
        <v>8245</v>
      </c>
      <c r="J2612">
        <v>1471849140</v>
      </c>
      <c r="K2612">
        <v>1468444125</v>
      </c>
      <c r="L2612">
        <f>Table1[[#This Row],[launched_at]]/86400</f>
        <v>16995.881076388891</v>
      </c>
      <c r="M2612" s="5" t="str">
        <f>TEXT(Table1[[#This Row],[div/86400]],"yyyy/mm/dd")</f>
        <v>1946/07/12</v>
      </c>
      <c r="N2612" s="5">
        <f>Table1[[#This Row],[change to date]]+DATE(1970,1,1)</f>
        <v>42564</v>
      </c>
      <c r="O2612" t="b">
        <v>1</v>
      </c>
      <c r="P2612">
        <v>577</v>
      </c>
      <c r="Q2612" t="b">
        <v>1</v>
      </c>
      <c r="R2612" t="s">
        <v>8299</v>
      </c>
    </row>
    <row r="2613" spans="1:18" ht="43.2" x14ac:dyDescent="0.55000000000000004">
      <c r="A2613">
        <v>2611</v>
      </c>
      <c r="B2613" s="3" t="s">
        <v>2611</v>
      </c>
      <c r="C2613" s="3" t="s">
        <v>6721</v>
      </c>
      <c r="D2613" s="10">
        <v>11000</v>
      </c>
      <c r="E2613" s="12">
        <v>306970</v>
      </c>
      <c r="F2613" s="14">
        <f>Table1[[#This Row],[pledged]]/Table1[[#This Row],[goal]]*100</f>
        <v>2790.6363636363635</v>
      </c>
      <c r="G2613" t="s">
        <v>8218</v>
      </c>
      <c r="H2613" t="s">
        <v>8235</v>
      </c>
      <c r="I2613" t="s">
        <v>8248</v>
      </c>
      <c r="J2613">
        <v>1483397940</v>
      </c>
      <c r="K2613">
        <v>1480493014</v>
      </c>
      <c r="L2613">
        <f>Table1[[#This Row],[launched_at]]/86400</f>
        <v>17135.335810185185</v>
      </c>
      <c r="M2613" s="5" t="str">
        <f>TEXT(Table1[[#This Row],[div/86400]],"yyyy/mm/dd")</f>
        <v>1946/11/29</v>
      </c>
      <c r="N2613" s="5">
        <f>Table1[[#This Row],[change to date]]+DATE(1970,1,1)</f>
        <v>42704</v>
      </c>
      <c r="O2613" t="b">
        <v>1</v>
      </c>
      <c r="P2613">
        <v>3663</v>
      </c>
      <c r="Q2613" t="b">
        <v>1</v>
      </c>
      <c r="R2613" t="s">
        <v>8299</v>
      </c>
    </row>
    <row r="2614" spans="1:18" ht="43.2" x14ac:dyDescent="0.55000000000000004">
      <c r="A2614">
        <v>2612</v>
      </c>
      <c r="B2614" s="3" t="s">
        <v>2612</v>
      </c>
      <c r="C2614" s="3" t="s">
        <v>6722</v>
      </c>
      <c r="D2614" s="10">
        <v>10000</v>
      </c>
      <c r="E2614" s="12">
        <v>17176.13</v>
      </c>
      <c r="F2614" s="14">
        <f>Table1[[#This Row],[pledged]]/Table1[[#This Row],[goal]]*100</f>
        <v>171.76130000000001</v>
      </c>
      <c r="G2614" t="s">
        <v>8218</v>
      </c>
      <c r="H2614" t="s">
        <v>8223</v>
      </c>
      <c r="I2614" t="s">
        <v>8245</v>
      </c>
      <c r="J2614">
        <v>1420773970</v>
      </c>
      <c r="K2614">
        <v>1418095570</v>
      </c>
      <c r="L2614">
        <f>Table1[[#This Row],[launched_at]]/86400</f>
        <v>16413.143171296295</v>
      </c>
      <c r="M2614" s="5" t="str">
        <f>TEXT(Table1[[#This Row],[div/86400]],"yyyy/mm/dd")</f>
        <v>1944/12/07</v>
      </c>
      <c r="N2614" s="5">
        <f>Table1[[#This Row],[change to date]]+DATE(1970,1,1)</f>
        <v>41982</v>
      </c>
      <c r="O2614" t="b">
        <v>1</v>
      </c>
      <c r="P2614">
        <v>294</v>
      </c>
      <c r="Q2614" t="b">
        <v>1</v>
      </c>
      <c r="R2614" t="s">
        <v>8299</v>
      </c>
    </row>
    <row r="2615" spans="1:18" ht="43.2" x14ac:dyDescent="0.55000000000000004">
      <c r="A2615">
        <v>2613</v>
      </c>
      <c r="B2615" s="3" t="s">
        <v>2613</v>
      </c>
      <c r="C2615" s="3" t="s">
        <v>6723</v>
      </c>
      <c r="D2615" s="10">
        <v>7500</v>
      </c>
      <c r="E2615" s="12">
        <v>7576</v>
      </c>
      <c r="F2615" s="14">
        <f>Table1[[#This Row],[pledged]]/Table1[[#This Row],[goal]]*100</f>
        <v>101.01333333333334</v>
      </c>
      <c r="G2615" t="s">
        <v>8218</v>
      </c>
      <c r="H2615" t="s">
        <v>8223</v>
      </c>
      <c r="I2615" t="s">
        <v>8245</v>
      </c>
      <c r="J2615">
        <v>1348256294</v>
      </c>
      <c r="K2615">
        <v>1345664294</v>
      </c>
      <c r="L2615">
        <f>Table1[[#This Row],[launched_at]]/86400</f>
        <v>15574.818217592592</v>
      </c>
      <c r="M2615" s="5" t="str">
        <f>TEXT(Table1[[#This Row],[div/86400]],"yyyy/mm/dd")</f>
        <v>1942/08/21</v>
      </c>
      <c r="N2615" s="5">
        <f>Table1[[#This Row],[change to date]]+DATE(1970,1,1)</f>
        <v>41143</v>
      </c>
      <c r="O2615" t="b">
        <v>1</v>
      </c>
      <c r="P2615">
        <v>28</v>
      </c>
      <c r="Q2615" t="b">
        <v>1</v>
      </c>
      <c r="R2615" t="s">
        <v>8299</v>
      </c>
    </row>
    <row r="2616" spans="1:18" ht="43.2" x14ac:dyDescent="0.55000000000000004">
      <c r="A2616">
        <v>2614</v>
      </c>
      <c r="B2616" s="3" t="s">
        <v>2614</v>
      </c>
      <c r="C2616" s="3" t="s">
        <v>6724</v>
      </c>
      <c r="D2616" s="10">
        <v>10500</v>
      </c>
      <c r="E2616" s="12">
        <v>10710</v>
      </c>
      <c r="F2616" s="14">
        <f>Table1[[#This Row],[pledged]]/Table1[[#This Row],[goal]]*100</f>
        <v>102</v>
      </c>
      <c r="G2616" t="s">
        <v>8218</v>
      </c>
      <c r="H2616" t="s">
        <v>8223</v>
      </c>
      <c r="I2616" t="s">
        <v>8245</v>
      </c>
      <c r="J2616">
        <v>1398834000</v>
      </c>
      <c r="K2616">
        <v>1396371612</v>
      </c>
      <c r="L2616">
        <f>Table1[[#This Row],[launched_at]]/86400</f>
        <v>16161.708472222223</v>
      </c>
      <c r="M2616" s="5" t="str">
        <f>TEXT(Table1[[#This Row],[div/86400]],"yyyy/mm/dd")</f>
        <v>1944/03/30</v>
      </c>
      <c r="N2616" s="5">
        <f>Table1[[#This Row],[change to date]]+DATE(1970,1,1)</f>
        <v>41730</v>
      </c>
      <c r="O2616" t="b">
        <v>1</v>
      </c>
      <c r="P2616">
        <v>100</v>
      </c>
      <c r="Q2616" t="b">
        <v>1</v>
      </c>
      <c r="R2616" t="s">
        <v>8299</v>
      </c>
    </row>
    <row r="2617" spans="1:18" ht="43.2" x14ac:dyDescent="0.55000000000000004">
      <c r="A2617">
        <v>2615</v>
      </c>
      <c r="B2617" s="3" t="s">
        <v>2615</v>
      </c>
      <c r="C2617" s="3" t="s">
        <v>6725</v>
      </c>
      <c r="D2617" s="10">
        <v>2001</v>
      </c>
      <c r="E2617" s="12">
        <v>3397</v>
      </c>
      <c r="F2617" s="14">
        <f>Table1[[#This Row],[pledged]]/Table1[[#This Row],[goal]]*100</f>
        <v>169.76511744127936</v>
      </c>
      <c r="G2617" t="s">
        <v>8218</v>
      </c>
      <c r="H2617" t="s">
        <v>8224</v>
      </c>
      <c r="I2617" t="s">
        <v>8246</v>
      </c>
      <c r="J2617">
        <v>1462017600</v>
      </c>
      <c r="K2617">
        <v>1458820564</v>
      </c>
      <c r="L2617">
        <f>Table1[[#This Row],[launched_at]]/86400</f>
        <v>16884.49726851852</v>
      </c>
      <c r="M2617" s="5" t="str">
        <f>TEXT(Table1[[#This Row],[div/86400]],"yyyy/mm/dd")</f>
        <v>1946/03/23</v>
      </c>
      <c r="N2617" s="5">
        <f>Table1[[#This Row],[change to date]]+DATE(1970,1,1)</f>
        <v>42453</v>
      </c>
      <c r="O2617" t="b">
        <v>0</v>
      </c>
      <c r="P2617">
        <v>72</v>
      </c>
      <c r="Q2617" t="b">
        <v>1</v>
      </c>
      <c r="R2617" t="s">
        <v>8299</v>
      </c>
    </row>
    <row r="2618" spans="1:18" ht="43.2" x14ac:dyDescent="0.55000000000000004">
      <c r="A2618">
        <v>2616</v>
      </c>
      <c r="B2618" s="3" t="s">
        <v>2616</v>
      </c>
      <c r="C2618" s="3" t="s">
        <v>6726</v>
      </c>
      <c r="D2618" s="10">
        <v>25000</v>
      </c>
      <c r="E2618" s="12">
        <v>28633.5</v>
      </c>
      <c r="F2618" s="14">
        <f>Table1[[#This Row],[pledged]]/Table1[[#This Row],[goal]]*100</f>
        <v>114.53400000000001</v>
      </c>
      <c r="G2618" t="s">
        <v>8218</v>
      </c>
      <c r="H2618" t="s">
        <v>8223</v>
      </c>
      <c r="I2618" t="s">
        <v>8245</v>
      </c>
      <c r="J2618">
        <v>1440546729</v>
      </c>
      <c r="K2618">
        <v>1437954729</v>
      </c>
      <c r="L2618">
        <f>Table1[[#This Row],[launched_at]]/86400</f>
        <v>16642.99454861111</v>
      </c>
      <c r="M2618" s="5" t="str">
        <f>TEXT(Table1[[#This Row],[div/86400]],"yyyy/mm/dd")</f>
        <v>1945/07/24</v>
      </c>
      <c r="N2618" s="5">
        <f>Table1[[#This Row],[change to date]]+DATE(1970,1,1)</f>
        <v>42211</v>
      </c>
      <c r="O2618" t="b">
        <v>1</v>
      </c>
      <c r="P2618">
        <v>238</v>
      </c>
      <c r="Q2618" t="b">
        <v>1</v>
      </c>
      <c r="R2618" t="s">
        <v>8299</v>
      </c>
    </row>
    <row r="2619" spans="1:18" ht="43.2" x14ac:dyDescent="0.55000000000000004">
      <c r="A2619">
        <v>2617</v>
      </c>
      <c r="B2619" s="3" t="s">
        <v>2617</v>
      </c>
      <c r="C2619" s="3" t="s">
        <v>6727</v>
      </c>
      <c r="D2619" s="10">
        <v>500</v>
      </c>
      <c r="E2619" s="12">
        <v>4388</v>
      </c>
      <c r="F2619" s="14">
        <f>Table1[[#This Row],[pledged]]/Table1[[#This Row],[goal]]*100</f>
        <v>877.6</v>
      </c>
      <c r="G2619" t="s">
        <v>8218</v>
      </c>
      <c r="H2619" t="s">
        <v>8223</v>
      </c>
      <c r="I2619" t="s">
        <v>8245</v>
      </c>
      <c r="J2619">
        <v>1413838751</v>
      </c>
      <c r="K2619">
        <v>1411246751</v>
      </c>
      <c r="L2619">
        <f>Table1[[#This Row],[launched_at]]/86400</f>
        <v>16333.874432870371</v>
      </c>
      <c r="M2619" s="5" t="str">
        <f>TEXT(Table1[[#This Row],[div/86400]],"yyyy/mm/dd")</f>
        <v>1944/09/18</v>
      </c>
      <c r="N2619" s="5">
        <f>Table1[[#This Row],[change to date]]+DATE(1970,1,1)</f>
        <v>41902</v>
      </c>
      <c r="O2619" t="b">
        <v>1</v>
      </c>
      <c r="P2619">
        <v>159</v>
      </c>
      <c r="Q2619" t="b">
        <v>1</v>
      </c>
      <c r="R2619" t="s">
        <v>8299</v>
      </c>
    </row>
    <row r="2620" spans="1:18" ht="28.8" x14ac:dyDescent="0.55000000000000004">
      <c r="A2620">
        <v>2618</v>
      </c>
      <c r="B2620" s="3" t="s">
        <v>2618</v>
      </c>
      <c r="C2620" s="3" t="s">
        <v>6728</v>
      </c>
      <c r="D2620" s="10">
        <v>15000</v>
      </c>
      <c r="E2620" s="12">
        <v>15808</v>
      </c>
      <c r="F2620" s="14">
        <f>Table1[[#This Row],[pledged]]/Table1[[#This Row],[goal]]*100</f>
        <v>105.38666666666667</v>
      </c>
      <c r="G2620" t="s">
        <v>8218</v>
      </c>
      <c r="H2620" t="s">
        <v>8223</v>
      </c>
      <c r="I2620" t="s">
        <v>8245</v>
      </c>
      <c r="J2620">
        <v>1449000061</v>
      </c>
      <c r="K2620">
        <v>1443812461</v>
      </c>
      <c r="L2620">
        <f>Table1[[#This Row],[launched_at]]/86400</f>
        <v>16710.792372685184</v>
      </c>
      <c r="M2620" s="5" t="str">
        <f>TEXT(Table1[[#This Row],[div/86400]],"yyyy/mm/dd")</f>
        <v>1945/09/30</v>
      </c>
      <c r="N2620" s="5">
        <f>Table1[[#This Row],[change to date]]+DATE(1970,1,1)</f>
        <v>42279</v>
      </c>
      <c r="O2620" t="b">
        <v>1</v>
      </c>
      <c r="P2620">
        <v>77</v>
      </c>
      <c r="Q2620" t="b">
        <v>1</v>
      </c>
      <c r="R2620" t="s">
        <v>8299</v>
      </c>
    </row>
    <row r="2621" spans="1:18" ht="43.2" x14ac:dyDescent="0.55000000000000004">
      <c r="A2621">
        <v>2619</v>
      </c>
      <c r="B2621" s="3" t="s">
        <v>2619</v>
      </c>
      <c r="C2621" s="3" t="s">
        <v>6729</v>
      </c>
      <c r="D2621" s="10">
        <v>1000</v>
      </c>
      <c r="E2621" s="12">
        <v>1884</v>
      </c>
      <c r="F2621" s="14">
        <f>Table1[[#This Row],[pledged]]/Table1[[#This Row],[goal]]*100</f>
        <v>188.39999999999998</v>
      </c>
      <c r="G2621" t="s">
        <v>8218</v>
      </c>
      <c r="H2621" t="s">
        <v>8223</v>
      </c>
      <c r="I2621" t="s">
        <v>8245</v>
      </c>
      <c r="J2621">
        <v>1445598000</v>
      </c>
      <c r="K2621">
        <v>1443302004</v>
      </c>
      <c r="L2621">
        <f>Table1[[#This Row],[launched_at]]/86400</f>
        <v>16704.884305555555</v>
      </c>
      <c r="M2621" s="5" t="str">
        <f>TEXT(Table1[[#This Row],[div/86400]],"yyyy/mm/dd")</f>
        <v>1945/09/24</v>
      </c>
      <c r="N2621" s="5">
        <f>Table1[[#This Row],[change to date]]+DATE(1970,1,1)</f>
        <v>42273</v>
      </c>
      <c r="O2621" t="b">
        <v>1</v>
      </c>
      <c r="P2621">
        <v>53</v>
      </c>
      <c r="Q2621" t="b">
        <v>1</v>
      </c>
      <c r="R2621" t="s">
        <v>8299</v>
      </c>
    </row>
    <row r="2622" spans="1:18" ht="43.2" x14ac:dyDescent="0.55000000000000004">
      <c r="A2622">
        <v>2620</v>
      </c>
      <c r="B2622" s="3" t="s">
        <v>2620</v>
      </c>
      <c r="C2622" s="3" t="s">
        <v>6730</v>
      </c>
      <c r="D2622" s="10">
        <v>65000</v>
      </c>
      <c r="E2622" s="12">
        <v>93374</v>
      </c>
      <c r="F2622" s="14">
        <f>Table1[[#This Row],[pledged]]/Table1[[#This Row],[goal]]*100</f>
        <v>143.65230769230772</v>
      </c>
      <c r="G2622" t="s">
        <v>8218</v>
      </c>
      <c r="H2622" t="s">
        <v>8225</v>
      </c>
      <c r="I2622" t="s">
        <v>8247</v>
      </c>
      <c r="J2622">
        <v>1444525200</v>
      </c>
      <c r="K2622">
        <v>1441339242</v>
      </c>
      <c r="L2622">
        <f>Table1[[#This Row],[launched_at]]/86400</f>
        <v>16682.167152777776</v>
      </c>
      <c r="M2622" s="5" t="str">
        <f>TEXT(Table1[[#This Row],[div/86400]],"yyyy/mm/dd")</f>
        <v>1945/09/02</v>
      </c>
      <c r="N2622" s="5">
        <f>Table1[[#This Row],[change to date]]+DATE(1970,1,1)</f>
        <v>42251</v>
      </c>
      <c r="O2622" t="b">
        <v>1</v>
      </c>
      <c r="P2622">
        <v>1251</v>
      </c>
      <c r="Q2622" t="b">
        <v>1</v>
      </c>
      <c r="R2622" t="s">
        <v>8299</v>
      </c>
    </row>
    <row r="2623" spans="1:18" ht="43.2" x14ac:dyDescent="0.55000000000000004">
      <c r="A2623">
        <v>2621</v>
      </c>
      <c r="B2623" s="3" t="s">
        <v>2621</v>
      </c>
      <c r="C2623" s="3" t="s">
        <v>6731</v>
      </c>
      <c r="D2623" s="10">
        <v>15000</v>
      </c>
      <c r="E2623" s="12">
        <v>21882</v>
      </c>
      <c r="F2623" s="14">
        <f>Table1[[#This Row],[pledged]]/Table1[[#This Row],[goal]]*100</f>
        <v>145.88</v>
      </c>
      <c r="G2623" t="s">
        <v>8218</v>
      </c>
      <c r="H2623" t="s">
        <v>8223</v>
      </c>
      <c r="I2623" t="s">
        <v>8245</v>
      </c>
      <c r="J2623">
        <v>1432230988</v>
      </c>
      <c r="K2623">
        <v>1429638988</v>
      </c>
      <c r="L2623">
        <f>Table1[[#This Row],[launched_at]]/86400</f>
        <v>16546.747546296298</v>
      </c>
      <c r="M2623" s="5" t="str">
        <f>TEXT(Table1[[#This Row],[div/86400]],"yyyy/mm/dd")</f>
        <v>1945/04/19</v>
      </c>
      <c r="N2623" s="5">
        <f>Table1[[#This Row],[change to date]]+DATE(1970,1,1)</f>
        <v>42115</v>
      </c>
      <c r="O2623" t="b">
        <v>1</v>
      </c>
      <c r="P2623">
        <v>465</v>
      </c>
      <c r="Q2623" t="b">
        <v>1</v>
      </c>
      <c r="R2623" t="s">
        <v>8299</v>
      </c>
    </row>
    <row r="2624" spans="1:18" ht="43.2" x14ac:dyDescent="0.55000000000000004">
      <c r="A2624">
        <v>2622</v>
      </c>
      <c r="B2624" s="3" t="s">
        <v>2622</v>
      </c>
      <c r="C2624" s="3" t="s">
        <v>6732</v>
      </c>
      <c r="D2624" s="10">
        <v>1500</v>
      </c>
      <c r="E2624" s="12">
        <v>1967.76</v>
      </c>
      <c r="F2624" s="14">
        <f>Table1[[#This Row],[pledged]]/Table1[[#This Row],[goal]]*100</f>
        <v>131.184</v>
      </c>
      <c r="G2624" t="s">
        <v>8218</v>
      </c>
      <c r="H2624" t="s">
        <v>8236</v>
      </c>
      <c r="I2624" t="s">
        <v>8248</v>
      </c>
      <c r="J2624">
        <v>1483120216</v>
      </c>
      <c r="K2624">
        <v>1479232216</v>
      </c>
      <c r="L2624">
        <f>Table1[[#This Row],[launched_at]]/86400</f>
        <v>17120.74324074074</v>
      </c>
      <c r="M2624" s="5" t="str">
        <f>TEXT(Table1[[#This Row],[div/86400]],"yyyy/mm/dd")</f>
        <v>1946/11/14</v>
      </c>
      <c r="N2624" s="5">
        <f>Table1[[#This Row],[change to date]]+DATE(1970,1,1)</f>
        <v>42689</v>
      </c>
      <c r="O2624" t="b">
        <v>0</v>
      </c>
      <c r="P2624">
        <v>74</v>
      </c>
      <c r="Q2624" t="b">
        <v>1</v>
      </c>
      <c r="R2624" t="s">
        <v>8299</v>
      </c>
    </row>
    <row r="2625" spans="1:18" ht="43.2" x14ac:dyDescent="0.55000000000000004">
      <c r="A2625">
        <v>2623</v>
      </c>
      <c r="B2625" s="3" t="s">
        <v>2623</v>
      </c>
      <c r="C2625" s="3" t="s">
        <v>6733</v>
      </c>
      <c r="D2625" s="10">
        <v>2000</v>
      </c>
      <c r="E2625" s="12">
        <v>2280</v>
      </c>
      <c r="F2625" s="14">
        <f>Table1[[#This Row],[pledged]]/Table1[[#This Row],[goal]]*100</f>
        <v>113.99999999999999</v>
      </c>
      <c r="G2625" t="s">
        <v>8218</v>
      </c>
      <c r="H2625" t="s">
        <v>8223</v>
      </c>
      <c r="I2625" t="s">
        <v>8245</v>
      </c>
      <c r="J2625">
        <v>1480658966</v>
      </c>
      <c r="K2625">
        <v>1479449366</v>
      </c>
      <c r="L2625">
        <f>Table1[[#This Row],[launched_at]]/86400</f>
        <v>17123.256550925926</v>
      </c>
      <c r="M2625" s="5" t="str">
        <f>TEXT(Table1[[#This Row],[div/86400]],"yyyy/mm/dd")</f>
        <v>1946/11/17</v>
      </c>
      <c r="N2625" s="5">
        <f>Table1[[#This Row],[change to date]]+DATE(1970,1,1)</f>
        <v>42692</v>
      </c>
      <c r="O2625" t="b">
        <v>0</v>
      </c>
      <c r="P2625">
        <v>62</v>
      </c>
      <c r="Q2625" t="b">
        <v>1</v>
      </c>
      <c r="R2625" t="s">
        <v>8299</v>
      </c>
    </row>
    <row r="2626" spans="1:18" ht="43.2" x14ac:dyDescent="0.55000000000000004">
      <c r="A2626">
        <v>2624</v>
      </c>
      <c r="B2626" s="3" t="s">
        <v>2624</v>
      </c>
      <c r="C2626" s="3" t="s">
        <v>6734</v>
      </c>
      <c r="D2626" s="10">
        <v>8000</v>
      </c>
      <c r="E2626" s="12">
        <v>110353.65</v>
      </c>
      <c r="F2626" s="14">
        <f>Table1[[#This Row],[pledged]]/Table1[[#This Row],[goal]]*100</f>
        <v>1379.4206249999997</v>
      </c>
      <c r="G2626" t="s">
        <v>8218</v>
      </c>
      <c r="H2626" t="s">
        <v>8223</v>
      </c>
      <c r="I2626" t="s">
        <v>8245</v>
      </c>
      <c r="J2626">
        <v>1347530822</v>
      </c>
      <c r="K2626">
        <v>1345716422</v>
      </c>
      <c r="L2626">
        <f>Table1[[#This Row],[launched_at]]/86400</f>
        <v>15575.421550925927</v>
      </c>
      <c r="M2626" s="5" t="str">
        <f>TEXT(Table1[[#This Row],[div/86400]],"yyyy/mm/dd")</f>
        <v>1942/08/22</v>
      </c>
      <c r="N2626" s="5">
        <f>Table1[[#This Row],[change to date]]+DATE(1970,1,1)</f>
        <v>41144</v>
      </c>
      <c r="O2626" t="b">
        <v>0</v>
      </c>
      <c r="P2626">
        <v>3468</v>
      </c>
      <c r="Q2626" t="b">
        <v>1</v>
      </c>
      <c r="R2626" t="s">
        <v>8299</v>
      </c>
    </row>
    <row r="2627" spans="1:18" ht="43.2" x14ac:dyDescent="0.55000000000000004">
      <c r="A2627">
        <v>2625</v>
      </c>
      <c r="B2627" s="3" t="s">
        <v>2625</v>
      </c>
      <c r="C2627" s="3" t="s">
        <v>6735</v>
      </c>
      <c r="D2627" s="10">
        <v>150</v>
      </c>
      <c r="E2627" s="12">
        <v>1434</v>
      </c>
      <c r="F2627" s="14">
        <f>Table1[[#This Row],[pledged]]/Table1[[#This Row],[goal]]*100</f>
        <v>956</v>
      </c>
      <c r="G2627" t="s">
        <v>8218</v>
      </c>
      <c r="H2627" t="s">
        <v>8235</v>
      </c>
      <c r="I2627" t="s">
        <v>8248</v>
      </c>
      <c r="J2627">
        <v>1478723208</v>
      </c>
      <c r="K2627">
        <v>1476559608</v>
      </c>
      <c r="L2627">
        <f>Table1[[#This Row],[launched_at]]/86400</f>
        <v>17089.810277777779</v>
      </c>
      <c r="M2627" s="5" t="str">
        <f>TEXT(Table1[[#This Row],[div/86400]],"yyyy/mm/dd")</f>
        <v>1946/10/14</v>
      </c>
      <c r="N2627" s="5">
        <f>Table1[[#This Row],[change to date]]+DATE(1970,1,1)</f>
        <v>42658</v>
      </c>
      <c r="O2627" t="b">
        <v>0</v>
      </c>
      <c r="P2627">
        <v>52</v>
      </c>
      <c r="Q2627" t="b">
        <v>1</v>
      </c>
      <c r="R2627" t="s">
        <v>8299</v>
      </c>
    </row>
    <row r="2628" spans="1:18" ht="43.2" x14ac:dyDescent="0.55000000000000004">
      <c r="A2628">
        <v>2626</v>
      </c>
      <c r="B2628" s="3" t="s">
        <v>2626</v>
      </c>
      <c r="C2628" s="3" t="s">
        <v>6736</v>
      </c>
      <c r="D2628" s="10">
        <v>2500</v>
      </c>
      <c r="E2628" s="12">
        <v>2800</v>
      </c>
      <c r="F2628" s="14">
        <f>Table1[[#This Row],[pledged]]/Table1[[#This Row],[goal]]*100</f>
        <v>112.00000000000001</v>
      </c>
      <c r="G2628" t="s">
        <v>8218</v>
      </c>
      <c r="H2628" t="s">
        <v>8223</v>
      </c>
      <c r="I2628" t="s">
        <v>8245</v>
      </c>
      <c r="J2628">
        <v>1433343869</v>
      </c>
      <c r="K2628">
        <v>1430751869</v>
      </c>
      <c r="L2628">
        <f>Table1[[#This Row],[launched_at]]/86400</f>
        <v>16559.628113425926</v>
      </c>
      <c r="M2628" s="5" t="str">
        <f>TEXT(Table1[[#This Row],[div/86400]],"yyyy/mm/dd")</f>
        <v>1945/05/02</v>
      </c>
      <c r="N2628" s="5">
        <f>Table1[[#This Row],[change to date]]+DATE(1970,1,1)</f>
        <v>42128</v>
      </c>
      <c r="O2628" t="b">
        <v>0</v>
      </c>
      <c r="P2628">
        <v>50</v>
      </c>
      <c r="Q2628" t="b">
        <v>1</v>
      </c>
      <c r="R2628" t="s">
        <v>8299</v>
      </c>
    </row>
    <row r="2629" spans="1:18" ht="43.2" x14ac:dyDescent="0.55000000000000004">
      <c r="A2629">
        <v>2627</v>
      </c>
      <c r="B2629" s="3" t="s">
        <v>2627</v>
      </c>
      <c r="C2629" s="3" t="s">
        <v>6737</v>
      </c>
      <c r="D2629" s="10">
        <v>150</v>
      </c>
      <c r="E2629" s="12">
        <v>970</v>
      </c>
      <c r="F2629" s="14">
        <f>Table1[[#This Row],[pledged]]/Table1[[#This Row],[goal]]*100</f>
        <v>646.66666666666663</v>
      </c>
      <c r="G2629" t="s">
        <v>8218</v>
      </c>
      <c r="H2629" t="s">
        <v>8223</v>
      </c>
      <c r="I2629" t="s">
        <v>8245</v>
      </c>
      <c r="J2629">
        <v>1448571261</v>
      </c>
      <c r="K2629">
        <v>1445975661</v>
      </c>
      <c r="L2629">
        <f>Table1[[#This Row],[launched_at]]/86400</f>
        <v>16735.829409722221</v>
      </c>
      <c r="M2629" s="5" t="str">
        <f>TEXT(Table1[[#This Row],[div/86400]],"yyyy/mm/dd")</f>
        <v>1945/10/25</v>
      </c>
      <c r="N2629" s="5">
        <f>Table1[[#This Row],[change to date]]+DATE(1970,1,1)</f>
        <v>42304</v>
      </c>
      <c r="O2629" t="b">
        <v>0</v>
      </c>
      <c r="P2629">
        <v>45</v>
      </c>
      <c r="Q2629" t="b">
        <v>1</v>
      </c>
      <c r="R2629" t="s">
        <v>8299</v>
      </c>
    </row>
    <row r="2630" spans="1:18" ht="28.8" x14ac:dyDescent="0.55000000000000004">
      <c r="A2630">
        <v>2628</v>
      </c>
      <c r="B2630" s="3" t="s">
        <v>2628</v>
      </c>
      <c r="C2630" s="3" t="s">
        <v>6738</v>
      </c>
      <c r="D2630" s="10">
        <v>839</v>
      </c>
      <c r="E2630" s="12">
        <v>926</v>
      </c>
      <c r="F2630" s="14">
        <f>Table1[[#This Row],[pledged]]/Table1[[#This Row],[goal]]*100</f>
        <v>110.36948748510132</v>
      </c>
      <c r="G2630" t="s">
        <v>8218</v>
      </c>
      <c r="H2630" t="s">
        <v>8223</v>
      </c>
      <c r="I2630" t="s">
        <v>8245</v>
      </c>
      <c r="J2630">
        <v>1417389067</v>
      </c>
      <c r="K2630">
        <v>1415661067</v>
      </c>
      <c r="L2630">
        <f>Table1[[#This Row],[launched_at]]/86400</f>
        <v>16384.96605324074</v>
      </c>
      <c r="M2630" s="5" t="str">
        <f>TEXT(Table1[[#This Row],[div/86400]],"yyyy/mm/dd")</f>
        <v>1944/11/08</v>
      </c>
      <c r="N2630" s="5">
        <f>Table1[[#This Row],[change to date]]+DATE(1970,1,1)</f>
        <v>41953</v>
      </c>
      <c r="O2630" t="b">
        <v>0</v>
      </c>
      <c r="P2630">
        <v>21</v>
      </c>
      <c r="Q2630" t="b">
        <v>1</v>
      </c>
      <c r="R2630" t="s">
        <v>8299</v>
      </c>
    </row>
    <row r="2631" spans="1:18" ht="28.8" x14ac:dyDescent="0.55000000000000004">
      <c r="A2631">
        <v>2629</v>
      </c>
      <c r="B2631" s="3" t="s">
        <v>2629</v>
      </c>
      <c r="C2631" s="3" t="s">
        <v>6739</v>
      </c>
      <c r="D2631" s="10">
        <v>5000</v>
      </c>
      <c r="E2631" s="12">
        <v>6387</v>
      </c>
      <c r="F2631" s="14">
        <f>Table1[[#This Row],[pledged]]/Table1[[#This Row],[goal]]*100</f>
        <v>127.74000000000001</v>
      </c>
      <c r="G2631" t="s">
        <v>8218</v>
      </c>
      <c r="H2631" t="s">
        <v>8224</v>
      </c>
      <c r="I2631" t="s">
        <v>8246</v>
      </c>
      <c r="J2631">
        <v>1431608122</v>
      </c>
      <c r="K2631">
        <v>1429016122</v>
      </c>
      <c r="L2631">
        <f>Table1[[#This Row],[launched_at]]/86400</f>
        <v>16539.538449074073</v>
      </c>
      <c r="M2631" s="5" t="str">
        <f>TEXT(Table1[[#This Row],[div/86400]],"yyyy/mm/dd")</f>
        <v>1945/04/12</v>
      </c>
      <c r="N2631" s="5">
        <f>Table1[[#This Row],[change to date]]+DATE(1970,1,1)</f>
        <v>42108</v>
      </c>
      <c r="O2631" t="b">
        <v>0</v>
      </c>
      <c r="P2631">
        <v>100</v>
      </c>
      <c r="Q2631" t="b">
        <v>1</v>
      </c>
      <c r="R2631" t="s">
        <v>8299</v>
      </c>
    </row>
    <row r="2632" spans="1:18" ht="43.2" x14ac:dyDescent="0.55000000000000004">
      <c r="A2632">
        <v>2630</v>
      </c>
      <c r="B2632" s="3" t="s">
        <v>2630</v>
      </c>
      <c r="C2632" s="3" t="s">
        <v>6740</v>
      </c>
      <c r="D2632" s="10">
        <v>2000</v>
      </c>
      <c r="E2632" s="12">
        <v>3158</v>
      </c>
      <c r="F2632" s="14">
        <f>Table1[[#This Row],[pledged]]/Table1[[#This Row],[goal]]*100</f>
        <v>157.9</v>
      </c>
      <c r="G2632" t="s">
        <v>8218</v>
      </c>
      <c r="H2632" t="s">
        <v>8225</v>
      </c>
      <c r="I2632" t="s">
        <v>8247</v>
      </c>
      <c r="J2632">
        <v>1467280800</v>
      </c>
      <c r="K2632">
        <v>1464921112</v>
      </c>
      <c r="L2632">
        <f>Table1[[#This Row],[launched_at]]/86400</f>
        <v>16955.105462962962</v>
      </c>
      <c r="M2632" s="5" t="str">
        <f>TEXT(Table1[[#This Row],[div/86400]],"yyyy/mm/dd")</f>
        <v>1946/06/02</v>
      </c>
      <c r="N2632" s="5">
        <f>Table1[[#This Row],[change to date]]+DATE(1970,1,1)</f>
        <v>42524</v>
      </c>
      <c r="O2632" t="b">
        <v>0</v>
      </c>
      <c r="P2632">
        <v>81</v>
      </c>
      <c r="Q2632" t="b">
        <v>1</v>
      </c>
      <c r="R2632" t="s">
        <v>8299</v>
      </c>
    </row>
    <row r="2633" spans="1:18" ht="28.8" x14ac:dyDescent="0.55000000000000004">
      <c r="A2633">
        <v>2631</v>
      </c>
      <c r="B2633" s="3" t="s">
        <v>2631</v>
      </c>
      <c r="C2633" s="3" t="s">
        <v>6741</v>
      </c>
      <c r="D2633" s="10">
        <v>20000</v>
      </c>
      <c r="E2633" s="12">
        <v>22933.05</v>
      </c>
      <c r="F2633" s="14">
        <f>Table1[[#This Row],[pledged]]/Table1[[#This Row],[goal]]*100</f>
        <v>114.66525000000001</v>
      </c>
      <c r="G2633" t="s">
        <v>8218</v>
      </c>
      <c r="H2633" t="s">
        <v>8223</v>
      </c>
      <c r="I2633" t="s">
        <v>8245</v>
      </c>
      <c r="J2633">
        <v>1440907427</v>
      </c>
      <c r="K2633">
        <v>1438488227</v>
      </c>
      <c r="L2633">
        <f>Table1[[#This Row],[launched_at]]/86400</f>
        <v>16649.169293981482</v>
      </c>
      <c r="M2633" s="5" t="str">
        <f>TEXT(Table1[[#This Row],[div/86400]],"yyyy/mm/dd")</f>
        <v>1945/07/31</v>
      </c>
      <c r="N2633" s="5">
        <f>Table1[[#This Row],[change to date]]+DATE(1970,1,1)</f>
        <v>42218</v>
      </c>
      <c r="O2633" t="b">
        <v>0</v>
      </c>
      <c r="P2633">
        <v>286</v>
      </c>
      <c r="Q2633" t="b">
        <v>1</v>
      </c>
      <c r="R2633" t="s">
        <v>8299</v>
      </c>
    </row>
    <row r="2634" spans="1:18" ht="28.8" x14ac:dyDescent="0.55000000000000004">
      <c r="A2634">
        <v>2632</v>
      </c>
      <c r="B2634" s="3" t="s">
        <v>2632</v>
      </c>
      <c r="C2634" s="3" t="s">
        <v>6742</v>
      </c>
      <c r="D2634" s="10">
        <v>1070</v>
      </c>
      <c r="E2634" s="12">
        <v>1466</v>
      </c>
      <c r="F2634" s="14">
        <f>Table1[[#This Row],[pledged]]/Table1[[#This Row],[goal]]*100</f>
        <v>137.00934579439252</v>
      </c>
      <c r="G2634" t="s">
        <v>8218</v>
      </c>
      <c r="H2634" t="s">
        <v>8223</v>
      </c>
      <c r="I2634" t="s">
        <v>8245</v>
      </c>
      <c r="J2634">
        <v>1464485339</v>
      </c>
      <c r="K2634">
        <v>1462325339</v>
      </c>
      <c r="L2634">
        <f>Table1[[#This Row],[launched_at]]/86400</f>
        <v>16925.06179398148</v>
      </c>
      <c r="M2634" s="5" t="str">
        <f>TEXT(Table1[[#This Row],[div/86400]],"yyyy/mm/dd")</f>
        <v>1946/05/03</v>
      </c>
      <c r="N2634" s="5">
        <f>Table1[[#This Row],[change to date]]+DATE(1970,1,1)</f>
        <v>42494</v>
      </c>
      <c r="O2634" t="b">
        <v>0</v>
      </c>
      <c r="P2634">
        <v>42</v>
      </c>
      <c r="Q2634" t="b">
        <v>1</v>
      </c>
      <c r="R2634" t="s">
        <v>8299</v>
      </c>
    </row>
    <row r="2635" spans="1:18" ht="43.2" x14ac:dyDescent="0.55000000000000004">
      <c r="A2635">
        <v>2633</v>
      </c>
      <c r="B2635" s="3" t="s">
        <v>2633</v>
      </c>
      <c r="C2635" s="3" t="s">
        <v>6743</v>
      </c>
      <c r="D2635" s="10">
        <v>5000</v>
      </c>
      <c r="E2635" s="12">
        <v>17731</v>
      </c>
      <c r="F2635" s="14">
        <f>Table1[[#This Row],[pledged]]/Table1[[#This Row],[goal]]*100</f>
        <v>354.62</v>
      </c>
      <c r="G2635" t="s">
        <v>8218</v>
      </c>
      <c r="H2635" t="s">
        <v>8223</v>
      </c>
      <c r="I2635" t="s">
        <v>8245</v>
      </c>
      <c r="J2635">
        <v>1393542000</v>
      </c>
      <c r="K2635">
        <v>1390938332</v>
      </c>
      <c r="L2635">
        <f>Table1[[#This Row],[launched_at]]/86400</f>
        <v>16098.823287037038</v>
      </c>
      <c r="M2635" s="5" t="str">
        <f>TEXT(Table1[[#This Row],[div/86400]],"yyyy/mm/dd")</f>
        <v>1944/01/27</v>
      </c>
      <c r="N2635" s="5">
        <f>Table1[[#This Row],[change to date]]+DATE(1970,1,1)</f>
        <v>41667</v>
      </c>
      <c r="O2635" t="b">
        <v>0</v>
      </c>
      <c r="P2635">
        <v>199</v>
      </c>
      <c r="Q2635" t="b">
        <v>1</v>
      </c>
      <c r="R2635" t="s">
        <v>8299</v>
      </c>
    </row>
    <row r="2636" spans="1:18" ht="43.2" x14ac:dyDescent="0.55000000000000004">
      <c r="A2636">
        <v>2634</v>
      </c>
      <c r="B2636" s="3" t="s">
        <v>2634</v>
      </c>
      <c r="C2636" s="3" t="s">
        <v>6744</v>
      </c>
      <c r="D2636" s="10">
        <v>930</v>
      </c>
      <c r="E2636" s="12">
        <v>986</v>
      </c>
      <c r="F2636" s="14">
        <f>Table1[[#This Row],[pledged]]/Table1[[#This Row],[goal]]*100</f>
        <v>106.02150537634409</v>
      </c>
      <c r="G2636" t="s">
        <v>8218</v>
      </c>
      <c r="H2636" t="s">
        <v>8223</v>
      </c>
      <c r="I2636" t="s">
        <v>8245</v>
      </c>
      <c r="J2636">
        <v>1475163921</v>
      </c>
      <c r="K2636">
        <v>1472571921</v>
      </c>
      <c r="L2636">
        <f>Table1[[#This Row],[launched_at]]/86400</f>
        <v>17043.656493055554</v>
      </c>
      <c r="M2636" s="5" t="str">
        <f>TEXT(Table1[[#This Row],[div/86400]],"yyyy/mm/dd")</f>
        <v>1946/08/29</v>
      </c>
      <c r="N2636" s="5">
        <f>Table1[[#This Row],[change to date]]+DATE(1970,1,1)</f>
        <v>42612</v>
      </c>
      <c r="O2636" t="b">
        <v>0</v>
      </c>
      <c r="P2636">
        <v>25</v>
      </c>
      <c r="Q2636" t="b">
        <v>1</v>
      </c>
      <c r="R2636" t="s">
        <v>8299</v>
      </c>
    </row>
    <row r="2637" spans="1:18" ht="43.2" x14ac:dyDescent="0.55000000000000004">
      <c r="A2637">
        <v>2635</v>
      </c>
      <c r="B2637" s="3" t="s">
        <v>2635</v>
      </c>
      <c r="C2637" s="3" t="s">
        <v>6745</v>
      </c>
      <c r="D2637" s="10">
        <v>11500</v>
      </c>
      <c r="E2637" s="12">
        <v>11500</v>
      </c>
      <c r="F2637" s="14">
        <f>Table1[[#This Row],[pledged]]/Table1[[#This Row],[goal]]*100</f>
        <v>100</v>
      </c>
      <c r="G2637" t="s">
        <v>8218</v>
      </c>
      <c r="H2637" t="s">
        <v>8228</v>
      </c>
      <c r="I2637" t="s">
        <v>8250</v>
      </c>
      <c r="J2637">
        <v>1425937761</v>
      </c>
      <c r="K2637">
        <v>1422917361</v>
      </c>
      <c r="L2637">
        <f>Table1[[#This Row],[launched_at]]/86400</f>
        <v>16468.950937500002</v>
      </c>
      <c r="M2637" s="5" t="str">
        <f>TEXT(Table1[[#This Row],[div/86400]],"yyyy/mm/dd")</f>
        <v>1945/01/31</v>
      </c>
      <c r="N2637" s="5">
        <f>Table1[[#This Row],[change to date]]+DATE(1970,1,1)</f>
        <v>42037</v>
      </c>
      <c r="O2637" t="b">
        <v>0</v>
      </c>
      <c r="P2637">
        <v>84</v>
      </c>
      <c r="Q2637" t="b">
        <v>1</v>
      </c>
      <c r="R2637" t="s">
        <v>8299</v>
      </c>
    </row>
    <row r="2638" spans="1:18" ht="43.2" x14ac:dyDescent="0.55000000000000004">
      <c r="A2638">
        <v>2636</v>
      </c>
      <c r="B2638" s="3" t="s">
        <v>2636</v>
      </c>
      <c r="C2638" s="3" t="s">
        <v>6746</v>
      </c>
      <c r="D2638" s="10">
        <v>1000</v>
      </c>
      <c r="E2638" s="12">
        <v>1873</v>
      </c>
      <c r="F2638" s="14">
        <f>Table1[[#This Row],[pledged]]/Table1[[#This Row],[goal]]*100</f>
        <v>187.3</v>
      </c>
      <c r="G2638" t="s">
        <v>8218</v>
      </c>
      <c r="H2638" t="s">
        <v>8223</v>
      </c>
      <c r="I2638" t="s">
        <v>8245</v>
      </c>
      <c r="J2638">
        <v>1476579600</v>
      </c>
      <c r="K2638">
        <v>1474641914</v>
      </c>
      <c r="L2638">
        <f>Table1[[#This Row],[launched_at]]/86400</f>
        <v>17067.614745370371</v>
      </c>
      <c r="M2638" s="5" t="str">
        <f>TEXT(Table1[[#This Row],[div/86400]],"yyyy/mm/dd")</f>
        <v>1946/09/22</v>
      </c>
      <c r="N2638" s="5">
        <f>Table1[[#This Row],[change to date]]+DATE(1970,1,1)</f>
        <v>42636</v>
      </c>
      <c r="O2638" t="b">
        <v>0</v>
      </c>
      <c r="P2638">
        <v>50</v>
      </c>
      <c r="Q2638" t="b">
        <v>1</v>
      </c>
      <c r="R2638" t="s">
        <v>8299</v>
      </c>
    </row>
    <row r="2639" spans="1:18" ht="28.8" x14ac:dyDescent="0.55000000000000004">
      <c r="A2639">
        <v>2637</v>
      </c>
      <c r="B2639" s="3" t="s">
        <v>2637</v>
      </c>
      <c r="C2639" s="3" t="s">
        <v>6747</v>
      </c>
      <c r="D2639" s="10">
        <v>500</v>
      </c>
      <c r="E2639" s="12">
        <v>831</v>
      </c>
      <c r="F2639" s="14">
        <f>Table1[[#This Row],[pledged]]/Table1[[#This Row],[goal]]*100</f>
        <v>166.2</v>
      </c>
      <c r="G2639" t="s">
        <v>8218</v>
      </c>
      <c r="H2639" t="s">
        <v>8223</v>
      </c>
      <c r="I2639" t="s">
        <v>8245</v>
      </c>
      <c r="J2639">
        <v>1476277875</v>
      </c>
      <c r="K2639">
        <v>1474895475</v>
      </c>
      <c r="L2639">
        <f>Table1[[#This Row],[launched_at]]/86400</f>
        <v>17070.549479166668</v>
      </c>
      <c r="M2639" s="5" t="str">
        <f>TEXT(Table1[[#This Row],[div/86400]],"yyyy/mm/dd")</f>
        <v>1946/09/25</v>
      </c>
      <c r="N2639" s="5">
        <f>Table1[[#This Row],[change to date]]+DATE(1970,1,1)</f>
        <v>42639</v>
      </c>
      <c r="O2639" t="b">
        <v>0</v>
      </c>
      <c r="P2639">
        <v>26</v>
      </c>
      <c r="Q2639" t="b">
        <v>1</v>
      </c>
      <c r="R2639" t="s">
        <v>8299</v>
      </c>
    </row>
    <row r="2640" spans="1:18" ht="43.2" x14ac:dyDescent="0.55000000000000004">
      <c r="A2640">
        <v>2638</v>
      </c>
      <c r="B2640" s="3" t="s">
        <v>2638</v>
      </c>
      <c r="C2640" s="3" t="s">
        <v>6748</v>
      </c>
      <c r="D2640" s="10">
        <v>347</v>
      </c>
      <c r="E2640" s="12">
        <v>353</v>
      </c>
      <c r="F2640" s="14">
        <f>Table1[[#This Row],[pledged]]/Table1[[#This Row],[goal]]*100</f>
        <v>101.72910662824208</v>
      </c>
      <c r="G2640" t="s">
        <v>8218</v>
      </c>
      <c r="H2640" t="s">
        <v>8223</v>
      </c>
      <c r="I2640" t="s">
        <v>8245</v>
      </c>
      <c r="J2640">
        <v>1421358895</v>
      </c>
      <c r="K2640">
        <v>1418766895</v>
      </c>
      <c r="L2640">
        <f>Table1[[#This Row],[launched_at]]/86400</f>
        <v>16420.913136574072</v>
      </c>
      <c r="M2640" s="5" t="str">
        <f>TEXT(Table1[[#This Row],[div/86400]],"yyyy/mm/dd")</f>
        <v>1944/12/14</v>
      </c>
      <c r="N2640" s="5">
        <f>Table1[[#This Row],[change to date]]+DATE(1970,1,1)</f>
        <v>41989</v>
      </c>
      <c r="O2640" t="b">
        <v>0</v>
      </c>
      <c r="P2640">
        <v>14</v>
      </c>
      <c r="Q2640" t="b">
        <v>1</v>
      </c>
      <c r="R2640" t="s">
        <v>8299</v>
      </c>
    </row>
    <row r="2641" spans="1:18" ht="43.2" x14ac:dyDescent="0.55000000000000004">
      <c r="A2641">
        <v>2639</v>
      </c>
      <c r="B2641" s="3" t="s">
        <v>2639</v>
      </c>
      <c r="C2641" s="3" t="s">
        <v>6749</v>
      </c>
      <c r="D2641" s="10">
        <v>300</v>
      </c>
      <c r="E2641" s="12">
        <v>492</v>
      </c>
      <c r="F2641" s="14">
        <f>Table1[[#This Row],[pledged]]/Table1[[#This Row],[goal]]*100</f>
        <v>164</v>
      </c>
      <c r="G2641" t="s">
        <v>8218</v>
      </c>
      <c r="H2641" t="s">
        <v>8224</v>
      </c>
      <c r="I2641" t="s">
        <v>8246</v>
      </c>
      <c r="J2641">
        <v>1424378748</v>
      </c>
      <c r="K2641">
        <v>1421786748</v>
      </c>
      <c r="L2641">
        <f>Table1[[#This Row],[launched_at]]/86400</f>
        <v>16455.86513888889</v>
      </c>
      <c r="M2641" s="5" t="str">
        <f>TEXT(Table1[[#This Row],[div/86400]],"yyyy/mm/dd")</f>
        <v>1945/01/18</v>
      </c>
      <c r="N2641" s="5">
        <f>Table1[[#This Row],[change to date]]+DATE(1970,1,1)</f>
        <v>42024</v>
      </c>
      <c r="O2641" t="b">
        <v>0</v>
      </c>
      <c r="P2641">
        <v>49</v>
      </c>
      <c r="Q2641" t="b">
        <v>1</v>
      </c>
      <c r="R2641" t="s">
        <v>8299</v>
      </c>
    </row>
    <row r="2642" spans="1:18" ht="57.6" x14ac:dyDescent="0.55000000000000004">
      <c r="A2642">
        <v>2640</v>
      </c>
      <c r="B2642" s="3" t="s">
        <v>2640</v>
      </c>
      <c r="C2642" s="3" t="s">
        <v>6750</v>
      </c>
      <c r="D2642" s="10">
        <v>3000</v>
      </c>
      <c r="E2642" s="12">
        <v>3170</v>
      </c>
      <c r="F2642" s="14">
        <f>Table1[[#This Row],[pledged]]/Table1[[#This Row],[goal]]*100</f>
        <v>105.66666666666666</v>
      </c>
      <c r="G2642" t="s">
        <v>8218</v>
      </c>
      <c r="H2642" t="s">
        <v>8223</v>
      </c>
      <c r="I2642" t="s">
        <v>8245</v>
      </c>
      <c r="J2642">
        <v>1433735474</v>
      </c>
      <c r="K2642">
        <v>1428551474</v>
      </c>
      <c r="L2642">
        <f>Table1[[#This Row],[launched_at]]/86400</f>
        <v>16534.160578703704</v>
      </c>
      <c r="M2642" s="5" t="str">
        <f>TEXT(Table1[[#This Row],[div/86400]],"yyyy/mm/dd")</f>
        <v>1945/04/07</v>
      </c>
      <c r="N2642" s="5">
        <f>Table1[[#This Row],[change to date]]+DATE(1970,1,1)</f>
        <v>42103</v>
      </c>
      <c r="O2642" t="b">
        <v>0</v>
      </c>
      <c r="P2642">
        <v>69</v>
      </c>
      <c r="Q2642" t="b">
        <v>1</v>
      </c>
      <c r="R2642" t="s">
        <v>8299</v>
      </c>
    </row>
    <row r="2643" spans="1:18" ht="28.8" x14ac:dyDescent="0.55000000000000004">
      <c r="A2643">
        <v>2641</v>
      </c>
      <c r="B2643" s="3" t="s">
        <v>2641</v>
      </c>
      <c r="C2643" s="3" t="s">
        <v>6751</v>
      </c>
      <c r="D2643" s="10">
        <v>1500</v>
      </c>
      <c r="E2643" s="12">
        <v>15</v>
      </c>
      <c r="F2643" s="14">
        <f>Table1[[#This Row],[pledged]]/Table1[[#This Row],[goal]]*100</f>
        <v>1</v>
      </c>
      <c r="G2643" t="s">
        <v>8220</v>
      </c>
      <c r="H2643" t="s">
        <v>8223</v>
      </c>
      <c r="I2643" t="s">
        <v>8245</v>
      </c>
      <c r="J2643">
        <v>1410811740</v>
      </c>
      <c r="K2643">
        <v>1409341863</v>
      </c>
      <c r="L2643">
        <f>Table1[[#This Row],[launched_at]]/86400</f>
        <v>16311.827118055555</v>
      </c>
      <c r="M2643" s="5" t="str">
        <f>TEXT(Table1[[#This Row],[div/86400]],"yyyy/mm/dd")</f>
        <v>1944/08/27</v>
      </c>
      <c r="N2643" s="5">
        <f>Table1[[#This Row],[change to date]]+DATE(1970,1,1)</f>
        <v>41880</v>
      </c>
      <c r="O2643" t="b">
        <v>0</v>
      </c>
      <c r="P2643">
        <v>1</v>
      </c>
      <c r="Q2643" t="b">
        <v>0</v>
      </c>
      <c r="R2643" t="s">
        <v>8299</v>
      </c>
    </row>
    <row r="2644" spans="1:18" ht="57.6" x14ac:dyDescent="0.55000000000000004">
      <c r="A2644">
        <v>2642</v>
      </c>
      <c r="B2644" s="3" t="s">
        <v>2642</v>
      </c>
      <c r="C2644" s="3" t="s">
        <v>6752</v>
      </c>
      <c r="D2644" s="10">
        <v>500000</v>
      </c>
      <c r="E2644" s="12">
        <v>0</v>
      </c>
      <c r="F2644" s="14">
        <f>Table1[[#This Row],[pledged]]/Table1[[#This Row],[goal]]*100</f>
        <v>0</v>
      </c>
      <c r="G2644" t="s">
        <v>8220</v>
      </c>
      <c r="H2644" t="s">
        <v>8235</v>
      </c>
      <c r="I2644" t="s">
        <v>8248</v>
      </c>
      <c r="J2644">
        <v>1468565820</v>
      </c>
      <c r="K2644">
        <v>1465970108</v>
      </c>
      <c r="L2644">
        <f>Table1[[#This Row],[launched_at]]/86400</f>
        <v>16967.24662037037</v>
      </c>
      <c r="M2644" s="5" t="str">
        <f>TEXT(Table1[[#This Row],[div/86400]],"yyyy/mm/dd")</f>
        <v>1946/06/14</v>
      </c>
      <c r="N2644" s="5">
        <f>Table1[[#This Row],[change to date]]+DATE(1970,1,1)</f>
        <v>42536</v>
      </c>
      <c r="O2644" t="b">
        <v>0</v>
      </c>
      <c r="P2644">
        <v>0</v>
      </c>
      <c r="Q2644" t="b">
        <v>0</v>
      </c>
      <c r="R2644" t="s">
        <v>8299</v>
      </c>
    </row>
    <row r="2645" spans="1:18" ht="43.2" x14ac:dyDescent="0.55000000000000004">
      <c r="A2645">
        <v>2643</v>
      </c>
      <c r="B2645" s="3" t="s">
        <v>2643</v>
      </c>
      <c r="C2645" s="3" t="s">
        <v>6753</v>
      </c>
      <c r="D2645" s="10">
        <v>1000000</v>
      </c>
      <c r="E2645" s="12">
        <v>335597.31</v>
      </c>
      <c r="F2645" s="14">
        <f>Table1[[#This Row],[pledged]]/Table1[[#This Row],[goal]]*100</f>
        <v>33.559730999999999</v>
      </c>
      <c r="G2645" t="s">
        <v>8219</v>
      </c>
      <c r="H2645" t="s">
        <v>8223</v>
      </c>
      <c r="I2645" t="s">
        <v>8245</v>
      </c>
      <c r="J2645">
        <v>1482307140</v>
      </c>
      <c r="K2645">
        <v>1479218315</v>
      </c>
      <c r="L2645">
        <f>Table1[[#This Row],[launched_at]]/86400</f>
        <v>17120.582349537039</v>
      </c>
      <c r="M2645" s="5" t="str">
        <f>TEXT(Table1[[#This Row],[div/86400]],"yyyy/mm/dd")</f>
        <v>1946/11/14</v>
      </c>
      <c r="N2645" s="5">
        <f>Table1[[#This Row],[change to date]]+DATE(1970,1,1)</f>
        <v>42689</v>
      </c>
      <c r="O2645" t="b">
        <v>1</v>
      </c>
      <c r="P2645">
        <v>1501</v>
      </c>
      <c r="Q2645" t="b">
        <v>0</v>
      </c>
      <c r="R2645" t="s">
        <v>8299</v>
      </c>
    </row>
    <row r="2646" spans="1:18" ht="43.2" x14ac:dyDescent="0.55000000000000004">
      <c r="A2646">
        <v>2644</v>
      </c>
      <c r="B2646" s="3" t="s">
        <v>2644</v>
      </c>
      <c r="C2646" s="3" t="s">
        <v>6754</v>
      </c>
      <c r="D2646" s="10">
        <v>100000</v>
      </c>
      <c r="E2646" s="12">
        <v>2053</v>
      </c>
      <c r="F2646" s="14">
        <f>Table1[[#This Row],[pledged]]/Table1[[#This Row],[goal]]*100</f>
        <v>2.0529999999999999</v>
      </c>
      <c r="G2646" t="s">
        <v>8219</v>
      </c>
      <c r="H2646" t="s">
        <v>8223</v>
      </c>
      <c r="I2646" t="s">
        <v>8245</v>
      </c>
      <c r="J2646">
        <v>1489172435</v>
      </c>
      <c r="K2646">
        <v>1486580435</v>
      </c>
      <c r="L2646">
        <f>Table1[[#This Row],[launched_at]]/86400</f>
        <v>17205.792071759261</v>
      </c>
      <c r="M2646" s="5" t="str">
        <f>TEXT(Table1[[#This Row],[div/86400]],"yyyy/mm/dd")</f>
        <v>1947/02/07</v>
      </c>
      <c r="N2646" s="5">
        <f>Table1[[#This Row],[change to date]]+DATE(1970,1,1)</f>
        <v>42774</v>
      </c>
      <c r="O2646" t="b">
        <v>1</v>
      </c>
      <c r="P2646">
        <v>52</v>
      </c>
      <c r="Q2646" t="b">
        <v>0</v>
      </c>
      <c r="R2646" t="s">
        <v>8299</v>
      </c>
    </row>
    <row r="2647" spans="1:18" ht="43.2" x14ac:dyDescent="0.55000000000000004">
      <c r="A2647">
        <v>2645</v>
      </c>
      <c r="B2647" s="3" t="s">
        <v>2645</v>
      </c>
      <c r="C2647" s="3" t="s">
        <v>6755</v>
      </c>
      <c r="D2647" s="10">
        <v>20000</v>
      </c>
      <c r="E2647" s="12">
        <v>2100</v>
      </c>
      <c r="F2647" s="14">
        <f>Table1[[#This Row],[pledged]]/Table1[[#This Row],[goal]]*100</f>
        <v>10.5</v>
      </c>
      <c r="G2647" t="s">
        <v>8219</v>
      </c>
      <c r="H2647" t="s">
        <v>8225</v>
      </c>
      <c r="I2647" t="s">
        <v>8247</v>
      </c>
      <c r="J2647">
        <v>1415481203</v>
      </c>
      <c r="K2647">
        <v>1412885603</v>
      </c>
      <c r="L2647">
        <f>Table1[[#This Row],[launched_at]]/86400</f>
        <v>16352.842627314814</v>
      </c>
      <c r="M2647" s="5" t="str">
        <f>TEXT(Table1[[#This Row],[div/86400]],"yyyy/mm/dd")</f>
        <v>1944/10/07</v>
      </c>
      <c r="N2647" s="5">
        <f>Table1[[#This Row],[change to date]]+DATE(1970,1,1)</f>
        <v>41921</v>
      </c>
      <c r="O2647" t="b">
        <v>1</v>
      </c>
      <c r="P2647">
        <v>23</v>
      </c>
      <c r="Q2647" t="b">
        <v>0</v>
      </c>
      <c r="R2647" t="s">
        <v>8299</v>
      </c>
    </row>
    <row r="2648" spans="1:18" ht="43.2" x14ac:dyDescent="0.55000000000000004">
      <c r="A2648">
        <v>2646</v>
      </c>
      <c r="B2648" s="3" t="s">
        <v>2646</v>
      </c>
      <c r="C2648" s="3" t="s">
        <v>6756</v>
      </c>
      <c r="D2648" s="10">
        <v>500000</v>
      </c>
      <c r="E2648" s="12">
        <v>42086.42</v>
      </c>
      <c r="F2648" s="14">
        <f>Table1[[#This Row],[pledged]]/Table1[[#This Row],[goal]]*100</f>
        <v>8.4172840000000004</v>
      </c>
      <c r="G2648" t="s">
        <v>8219</v>
      </c>
      <c r="H2648" t="s">
        <v>8223</v>
      </c>
      <c r="I2648" t="s">
        <v>8245</v>
      </c>
      <c r="J2648">
        <v>1441783869</v>
      </c>
      <c r="K2648">
        <v>1439191869</v>
      </c>
      <c r="L2648">
        <f>Table1[[#This Row],[launched_at]]/86400</f>
        <v>16657.313298611112</v>
      </c>
      <c r="M2648" s="5" t="str">
        <f>TEXT(Table1[[#This Row],[div/86400]],"yyyy/mm/dd")</f>
        <v>1945/08/08</v>
      </c>
      <c r="N2648" s="5">
        <f>Table1[[#This Row],[change to date]]+DATE(1970,1,1)</f>
        <v>42226</v>
      </c>
      <c r="O2648" t="b">
        <v>1</v>
      </c>
      <c r="P2648">
        <v>535</v>
      </c>
      <c r="Q2648" t="b">
        <v>0</v>
      </c>
      <c r="R2648" t="s">
        <v>8299</v>
      </c>
    </row>
    <row r="2649" spans="1:18" ht="43.2" x14ac:dyDescent="0.55000000000000004">
      <c r="A2649">
        <v>2647</v>
      </c>
      <c r="B2649" s="3" t="s">
        <v>2647</v>
      </c>
      <c r="C2649" s="3" t="s">
        <v>6757</v>
      </c>
      <c r="D2649" s="10">
        <v>2500</v>
      </c>
      <c r="E2649" s="12">
        <v>36</v>
      </c>
      <c r="F2649" s="14">
        <f>Table1[[#This Row],[pledged]]/Table1[[#This Row],[goal]]*100</f>
        <v>1.44</v>
      </c>
      <c r="G2649" t="s">
        <v>8219</v>
      </c>
      <c r="H2649" t="s">
        <v>8228</v>
      </c>
      <c r="I2649" t="s">
        <v>8250</v>
      </c>
      <c r="J2649">
        <v>1439533019</v>
      </c>
      <c r="K2649">
        <v>1436941019</v>
      </c>
      <c r="L2649">
        <f>Table1[[#This Row],[launched_at]]/86400</f>
        <v>16631.261793981481</v>
      </c>
      <c r="M2649" s="5" t="str">
        <f>TEXT(Table1[[#This Row],[div/86400]],"yyyy/mm/dd")</f>
        <v>1945/07/13</v>
      </c>
      <c r="N2649" s="5">
        <f>Table1[[#This Row],[change to date]]+DATE(1970,1,1)</f>
        <v>42200</v>
      </c>
      <c r="O2649" t="b">
        <v>0</v>
      </c>
      <c r="P2649">
        <v>3</v>
      </c>
      <c r="Q2649" t="b">
        <v>0</v>
      </c>
      <c r="R2649" t="s">
        <v>8299</v>
      </c>
    </row>
    <row r="2650" spans="1:18" ht="43.2" x14ac:dyDescent="0.55000000000000004">
      <c r="A2650">
        <v>2648</v>
      </c>
      <c r="B2650" s="3" t="s">
        <v>2648</v>
      </c>
      <c r="C2650" s="3" t="s">
        <v>6758</v>
      </c>
      <c r="D2650" s="10">
        <v>12000</v>
      </c>
      <c r="E2650" s="12">
        <v>106</v>
      </c>
      <c r="F2650" s="14">
        <f>Table1[[#This Row],[pledged]]/Table1[[#This Row],[goal]]*100</f>
        <v>0.88333333333333341</v>
      </c>
      <c r="G2650" t="s">
        <v>8219</v>
      </c>
      <c r="H2650" t="s">
        <v>8223</v>
      </c>
      <c r="I2650" t="s">
        <v>8245</v>
      </c>
      <c r="J2650">
        <v>1457543360</v>
      </c>
      <c r="K2650">
        <v>1454951360</v>
      </c>
      <c r="L2650">
        <f>Table1[[#This Row],[launched_at]]/86400</f>
        <v>16839.714814814815</v>
      </c>
      <c r="M2650" s="5" t="str">
        <f>TEXT(Table1[[#This Row],[div/86400]],"yyyy/mm/dd")</f>
        <v>1946/02/06</v>
      </c>
      <c r="N2650" s="5">
        <f>Table1[[#This Row],[change to date]]+DATE(1970,1,1)</f>
        <v>42408</v>
      </c>
      <c r="O2650" t="b">
        <v>0</v>
      </c>
      <c r="P2650">
        <v>6</v>
      </c>
      <c r="Q2650" t="b">
        <v>0</v>
      </c>
      <c r="R2650" t="s">
        <v>8299</v>
      </c>
    </row>
    <row r="2651" spans="1:18" x14ac:dyDescent="0.55000000000000004">
      <c r="A2651">
        <v>2649</v>
      </c>
      <c r="B2651" s="3" t="s">
        <v>2649</v>
      </c>
      <c r="C2651" s="3" t="s">
        <v>6759</v>
      </c>
      <c r="D2651" s="10">
        <v>125000</v>
      </c>
      <c r="E2651" s="12">
        <v>124</v>
      </c>
      <c r="F2651" s="14">
        <f>Table1[[#This Row],[pledged]]/Table1[[#This Row],[goal]]*100</f>
        <v>9.920000000000001E-2</v>
      </c>
      <c r="G2651" t="s">
        <v>8219</v>
      </c>
      <c r="H2651" t="s">
        <v>8223</v>
      </c>
      <c r="I2651" t="s">
        <v>8245</v>
      </c>
      <c r="J2651">
        <v>1454370941</v>
      </c>
      <c r="K2651">
        <v>1449186941</v>
      </c>
      <c r="L2651">
        <f>Table1[[#This Row],[launched_at]]/86400</f>
        <v>16772.997002314816</v>
      </c>
      <c r="M2651" s="5" t="str">
        <f>TEXT(Table1[[#This Row],[div/86400]],"yyyy/mm/dd")</f>
        <v>1945/12/01</v>
      </c>
      <c r="N2651" s="5">
        <f>Table1[[#This Row],[change to date]]+DATE(1970,1,1)</f>
        <v>42341</v>
      </c>
      <c r="O2651" t="b">
        <v>0</v>
      </c>
      <c r="P2651">
        <v>3</v>
      </c>
      <c r="Q2651" t="b">
        <v>0</v>
      </c>
      <c r="R2651" t="s">
        <v>8299</v>
      </c>
    </row>
    <row r="2652" spans="1:18" ht="43.2" x14ac:dyDescent="0.55000000000000004">
      <c r="A2652">
        <v>2650</v>
      </c>
      <c r="B2652" s="3" t="s">
        <v>2650</v>
      </c>
      <c r="C2652" s="3" t="s">
        <v>6760</v>
      </c>
      <c r="D2652" s="10">
        <v>60000</v>
      </c>
      <c r="E2652" s="12">
        <v>358</v>
      </c>
      <c r="F2652" s="14">
        <f>Table1[[#This Row],[pledged]]/Table1[[#This Row],[goal]]*100</f>
        <v>0.59666666666666668</v>
      </c>
      <c r="G2652" t="s">
        <v>8219</v>
      </c>
      <c r="H2652" t="s">
        <v>8223</v>
      </c>
      <c r="I2652" t="s">
        <v>8245</v>
      </c>
      <c r="J2652">
        <v>1482332343</v>
      </c>
      <c r="K2652">
        <v>1479740343</v>
      </c>
      <c r="L2652">
        <f>Table1[[#This Row],[launched_at]]/86400</f>
        <v>17126.624340277776</v>
      </c>
      <c r="M2652" s="5" t="str">
        <f>TEXT(Table1[[#This Row],[div/86400]],"yyyy/mm/dd")</f>
        <v>1946/11/20</v>
      </c>
      <c r="N2652" s="5">
        <f>Table1[[#This Row],[change to date]]+DATE(1970,1,1)</f>
        <v>42695</v>
      </c>
      <c r="O2652" t="b">
        <v>0</v>
      </c>
      <c r="P2652">
        <v>5</v>
      </c>
      <c r="Q2652" t="b">
        <v>0</v>
      </c>
      <c r="R2652" t="s">
        <v>8299</v>
      </c>
    </row>
    <row r="2653" spans="1:18" ht="43.2" x14ac:dyDescent="0.55000000000000004">
      <c r="A2653">
        <v>2651</v>
      </c>
      <c r="B2653" s="3" t="s">
        <v>2651</v>
      </c>
      <c r="C2653" s="3" t="s">
        <v>6761</v>
      </c>
      <c r="D2653" s="10">
        <v>280000</v>
      </c>
      <c r="E2653" s="12">
        <v>5233</v>
      </c>
      <c r="F2653" s="14">
        <f>Table1[[#This Row],[pledged]]/Table1[[#This Row],[goal]]*100</f>
        <v>1.8689285714285715</v>
      </c>
      <c r="G2653" t="s">
        <v>8219</v>
      </c>
      <c r="H2653" t="s">
        <v>8223</v>
      </c>
      <c r="I2653" t="s">
        <v>8245</v>
      </c>
      <c r="J2653">
        <v>1450380009</v>
      </c>
      <c r="K2653">
        <v>1447960809</v>
      </c>
      <c r="L2653">
        <f>Table1[[#This Row],[launched_at]]/86400</f>
        <v>16758.805659722224</v>
      </c>
      <c r="M2653" s="5" t="str">
        <f>TEXT(Table1[[#This Row],[div/86400]],"yyyy/mm/dd")</f>
        <v>1945/11/17</v>
      </c>
      <c r="N2653" s="5">
        <f>Table1[[#This Row],[change to date]]+DATE(1970,1,1)</f>
        <v>42327</v>
      </c>
      <c r="O2653" t="b">
        <v>0</v>
      </c>
      <c r="P2653">
        <v>17</v>
      </c>
      <c r="Q2653" t="b">
        <v>0</v>
      </c>
      <c r="R2653" t="s">
        <v>8299</v>
      </c>
    </row>
    <row r="2654" spans="1:18" ht="43.2" x14ac:dyDescent="0.55000000000000004">
      <c r="A2654">
        <v>2652</v>
      </c>
      <c r="B2654" s="3" t="s">
        <v>2652</v>
      </c>
      <c r="C2654" s="3" t="s">
        <v>6762</v>
      </c>
      <c r="D2654" s="10">
        <v>100000</v>
      </c>
      <c r="E2654" s="12">
        <v>885</v>
      </c>
      <c r="F2654" s="14">
        <f>Table1[[#This Row],[pledged]]/Table1[[#This Row],[goal]]*100</f>
        <v>0.88500000000000001</v>
      </c>
      <c r="G2654" t="s">
        <v>8219</v>
      </c>
      <c r="H2654" t="s">
        <v>8225</v>
      </c>
      <c r="I2654" t="s">
        <v>8247</v>
      </c>
      <c r="J2654">
        <v>1418183325</v>
      </c>
      <c r="K2654">
        <v>1415591325</v>
      </c>
      <c r="L2654">
        <f>Table1[[#This Row],[launched_at]]/86400</f>
        <v>16384.158854166668</v>
      </c>
      <c r="M2654" s="5" t="str">
        <f>TEXT(Table1[[#This Row],[div/86400]],"yyyy/mm/dd")</f>
        <v>1944/11/08</v>
      </c>
      <c r="N2654" s="5">
        <f>Table1[[#This Row],[change to date]]+DATE(1970,1,1)</f>
        <v>41953</v>
      </c>
      <c r="O2654" t="b">
        <v>0</v>
      </c>
      <c r="P2654">
        <v>11</v>
      </c>
      <c r="Q2654" t="b">
        <v>0</v>
      </c>
      <c r="R2654" t="s">
        <v>8299</v>
      </c>
    </row>
    <row r="2655" spans="1:18" ht="43.2" x14ac:dyDescent="0.55000000000000004">
      <c r="A2655">
        <v>2653</v>
      </c>
      <c r="B2655" s="3" t="s">
        <v>2653</v>
      </c>
      <c r="C2655" s="3" t="s">
        <v>6763</v>
      </c>
      <c r="D2655" s="10">
        <v>51000</v>
      </c>
      <c r="E2655" s="12">
        <v>5876</v>
      </c>
      <c r="F2655" s="14">
        <f>Table1[[#This Row],[pledged]]/Table1[[#This Row],[goal]]*100</f>
        <v>11.52156862745098</v>
      </c>
      <c r="G2655" t="s">
        <v>8219</v>
      </c>
      <c r="H2655" t="s">
        <v>8223</v>
      </c>
      <c r="I2655" t="s">
        <v>8245</v>
      </c>
      <c r="J2655">
        <v>1402632000</v>
      </c>
      <c r="K2655">
        <v>1399909127</v>
      </c>
      <c r="L2655">
        <f>Table1[[#This Row],[launched_at]]/86400</f>
        <v>16202.651932870371</v>
      </c>
      <c r="M2655" s="5" t="str">
        <f>TEXT(Table1[[#This Row],[div/86400]],"yyyy/mm/dd")</f>
        <v>1944/05/10</v>
      </c>
      <c r="N2655" s="5">
        <f>Table1[[#This Row],[change to date]]+DATE(1970,1,1)</f>
        <v>41771</v>
      </c>
      <c r="O2655" t="b">
        <v>0</v>
      </c>
      <c r="P2655">
        <v>70</v>
      </c>
      <c r="Q2655" t="b">
        <v>0</v>
      </c>
      <c r="R2655" t="s">
        <v>8299</v>
      </c>
    </row>
    <row r="2656" spans="1:18" ht="43.2" x14ac:dyDescent="0.55000000000000004">
      <c r="A2656">
        <v>2654</v>
      </c>
      <c r="B2656" s="3" t="s">
        <v>2654</v>
      </c>
      <c r="C2656" s="3" t="s">
        <v>6764</v>
      </c>
      <c r="D2656" s="10">
        <v>100000</v>
      </c>
      <c r="E2656" s="12">
        <v>51</v>
      </c>
      <c r="F2656" s="14">
        <f>Table1[[#This Row],[pledged]]/Table1[[#This Row],[goal]]*100</f>
        <v>5.1000000000000004E-2</v>
      </c>
      <c r="G2656" t="s">
        <v>8219</v>
      </c>
      <c r="H2656" t="s">
        <v>8223</v>
      </c>
      <c r="I2656" t="s">
        <v>8245</v>
      </c>
      <c r="J2656">
        <v>1429622726</v>
      </c>
      <c r="K2656">
        <v>1424442326</v>
      </c>
      <c r="L2656">
        <f>Table1[[#This Row],[launched_at]]/86400</f>
        <v>16486.600995370369</v>
      </c>
      <c r="M2656" s="5" t="str">
        <f>TEXT(Table1[[#This Row],[div/86400]],"yyyy/mm/dd")</f>
        <v>1945/02/18</v>
      </c>
      <c r="N2656" s="5">
        <f>Table1[[#This Row],[change to date]]+DATE(1970,1,1)</f>
        <v>42055</v>
      </c>
      <c r="O2656" t="b">
        <v>0</v>
      </c>
      <c r="P2656">
        <v>6</v>
      </c>
      <c r="Q2656" t="b">
        <v>0</v>
      </c>
      <c r="R2656" t="s">
        <v>8299</v>
      </c>
    </row>
    <row r="2657" spans="1:18" x14ac:dyDescent="0.55000000000000004">
      <c r="A2657">
        <v>2655</v>
      </c>
      <c r="B2657" s="3" t="s">
        <v>2655</v>
      </c>
      <c r="C2657" s="3" t="s">
        <v>6765</v>
      </c>
      <c r="D2657" s="10">
        <v>15000</v>
      </c>
      <c r="E2657" s="12">
        <v>3155</v>
      </c>
      <c r="F2657" s="14">
        <f>Table1[[#This Row],[pledged]]/Table1[[#This Row],[goal]]*100</f>
        <v>21.033333333333335</v>
      </c>
      <c r="G2657" t="s">
        <v>8219</v>
      </c>
      <c r="H2657" t="s">
        <v>8223</v>
      </c>
      <c r="I2657" t="s">
        <v>8245</v>
      </c>
      <c r="J2657">
        <v>1455048000</v>
      </c>
      <c r="K2657">
        <v>1452631647</v>
      </c>
      <c r="L2657">
        <f>Table1[[#This Row],[launched_at]]/86400</f>
        <v>16812.866284722222</v>
      </c>
      <c r="M2657" s="5" t="str">
        <f>TEXT(Table1[[#This Row],[div/86400]],"yyyy/mm/dd")</f>
        <v>1946/01/10</v>
      </c>
      <c r="N2657" s="5">
        <f>Table1[[#This Row],[change to date]]+DATE(1970,1,1)</f>
        <v>42381</v>
      </c>
      <c r="O2657" t="b">
        <v>0</v>
      </c>
      <c r="P2657">
        <v>43</v>
      </c>
      <c r="Q2657" t="b">
        <v>0</v>
      </c>
      <c r="R2657" t="s">
        <v>8299</v>
      </c>
    </row>
    <row r="2658" spans="1:18" ht="28.8" x14ac:dyDescent="0.55000000000000004">
      <c r="A2658">
        <v>2656</v>
      </c>
      <c r="B2658" s="3" t="s">
        <v>2656</v>
      </c>
      <c r="C2658" s="3" t="s">
        <v>6766</v>
      </c>
      <c r="D2658" s="10">
        <v>150000</v>
      </c>
      <c r="E2658" s="12">
        <v>17155</v>
      </c>
      <c r="F2658" s="14">
        <f>Table1[[#This Row],[pledged]]/Table1[[#This Row],[goal]]*100</f>
        <v>11.436666666666667</v>
      </c>
      <c r="G2658" t="s">
        <v>8219</v>
      </c>
      <c r="H2658" t="s">
        <v>8223</v>
      </c>
      <c r="I2658" t="s">
        <v>8245</v>
      </c>
      <c r="J2658">
        <v>1489345200</v>
      </c>
      <c r="K2658">
        <v>1485966688</v>
      </c>
      <c r="L2658">
        <f>Table1[[#This Row],[launched_at]]/86400</f>
        <v>17198.68851851852</v>
      </c>
      <c r="M2658" s="5" t="str">
        <f>TEXT(Table1[[#This Row],[div/86400]],"yyyy/mm/dd")</f>
        <v>1947/01/31</v>
      </c>
      <c r="N2658" s="5">
        <f>Table1[[#This Row],[change to date]]+DATE(1970,1,1)</f>
        <v>42767</v>
      </c>
      <c r="O2658" t="b">
        <v>0</v>
      </c>
      <c r="P2658">
        <v>152</v>
      </c>
      <c r="Q2658" t="b">
        <v>0</v>
      </c>
      <c r="R2658" t="s">
        <v>8299</v>
      </c>
    </row>
    <row r="2659" spans="1:18" ht="43.2" x14ac:dyDescent="0.55000000000000004">
      <c r="A2659">
        <v>2657</v>
      </c>
      <c r="B2659" s="3" t="s">
        <v>2657</v>
      </c>
      <c r="C2659" s="3" t="s">
        <v>6767</v>
      </c>
      <c r="D2659" s="10">
        <v>30000</v>
      </c>
      <c r="E2659" s="12">
        <v>5621.38</v>
      </c>
      <c r="F2659" s="14">
        <f>Table1[[#This Row],[pledged]]/Table1[[#This Row],[goal]]*100</f>
        <v>18.737933333333334</v>
      </c>
      <c r="G2659" t="s">
        <v>8219</v>
      </c>
      <c r="H2659" t="s">
        <v>8223</v>
      </c>
      <c r="I2659" t="s">
        <v>8245</v>
      </c>
      <c r="J2659">
        <v>1470187800</v>
      </c>
      <c r="K2659">
        <v>1467325053</v>
      </c>
      <c r="L2659">
        <f>Table1[[#This Row],[launched_at]]/86400</f>
        <v>16982.928854166668</v>
      </c>
      <c r="M2659" s="5" t="str">
        <f>TEXT(Table1[[#This Row],[div/86400]],"yyyy/mm/dd")</f>
        <v>1946/06/29</v>
      </c>
      <c r="N2659" s="5">
        <f>Table1[[#This Row],[change to date]]+DATE(1970,1,1)</f>
        <v>42551</v>
      </c>
      <c r="O2659" t="b">
        <v>0</v>
      </c>
      <c r="P2659">
        <v>59</v>
      </c>
      <c r="Q2659" t="b">
        <v>0</v>
      </c>
      <c r="R2659" t="s">
        <v>8299</v>
      </c>
    </row>
    <row r="2660" spans="1:18" ht="43.2" x14ac:dyDescent="0.55000000000000004">
      <c r="A2660">
        <v>2658</v>
      </c>
      <c r="B2660" s="3" t="s">
        <v>2658</v>
      </c>
      <c r="C2660" s="3" t="s">
        <v>6768</v>
      </c>
      <c r="D2660" s="10">
        <v>98000</v>
      </c>
      <c r="E2660" s="12">
        <v>91</v>
      </c>
      <c r="F2660" s="14">
        <f>Table1[[#This Row],[pledged]]/Table1[[#This Row],[goal]]*100</f>
        <v>9.285714285714286E-2</v>
      </c>
      <c r="G2660" t="s">
        <v>8219</v>
      </c>
      <c r="H2660" t="s">
        <v>8223</v>
      </c>
      <c r="I2660" t="s">
        <v>8245</v>
      </c>
      <c r="J2660">
        <v>1469913194</v>
      </c>
      <c r="K2660">
        <v>1467321194</v>
      </c>
      <c r="L2660">
        <f>Table1[[#This Row],[launched_at]]/86400</f>
        <v>16982.884189814813</v>
      </c>
      <c r="M2660" s="5" t="str">
        <f>TEXT(Table1[[#This Row],[div/86400]],"yyyy/mm/dd")</f>
        <v>1946/06/29</v>
      </c>
      <c r="N2660" s="5">
        <f>Table1[[#This Row],[change to date]]+DATE(1970,1,1)</f>
        <v>42551</v>
      </c>
      <c r="O2660" t="b">
        <v>0</v>
      </c>
      <c r="P2660">
        <v>4</v>
      </c>
      <c r="Q2660" t="b">
        <v>0</v>
      </c>
      <c r="R2660" t="s">
        <v>8299</v>
      </c>
    </row>
    <row r="2661" spans="1:18" x14ac:dyDescent="0.55000000000000004">
      <c r="A2661">
        <v>2659</v>
      </c>
      <c r="B2661" s="3" t="s">
        <v>2659</v>
      </c>
      <c r="C2661" s="3" t="s">
        <v>6769</v>
      </c>
      <c r="D2661" s="10">
        <v>49000</v>
      </c>
      <c r="E2661" s="12">
        <v>1333</v>
      </c>
      <c r="F2661" s="14">
        <f>Table1[[#This Row],[pledged]]/Table1[[#This Row],[goal]]*100</f>
        <v>2.7204081632653061</v>
      </c>
      <c r="G2661" t="s">
        <v>8219</v>
      </c>
      <c r="H2661" t="s">
        <v>8223</v>
      </c>
      <c r="I2661" t="s">
        <v>8245</v>
      </c>
      <c r="J2661">
        <v>1429321210</v>
      </c>
      <c r="K2661">
        <v>1426729210</v>
      </c>
      <c r="L2661">
        <f>Table1[[#This Row],[launched_at]]/86400</f>
        <v>16513.069560185184</v>
      </c>
      <c r="M2661" s="5" t="str">
        <f>TEXT(Table1[[#This Row],[div/86400]],"yyyy/mm/dd")</f>
        <v>1945/03/17</v>
      </c>
      <c r="N2661" s="5">
        <f>Table1[[#This Row],[change to date]]+DATE(1970,1,1)</f>
        <v>42082</v>
      </c>
      <c r="O2661" t="b">
        <v>0</v>
      </c>
      <c r="P2661">
        <v>10</v>
      </c>
      <c r="Q2661" t="b">
        <v>0</v>
      </c>
      <c r="R2661" t="s">
        <v>8299</v>
      </c>
    </row>
    <row r="2662" spans="1:18" ht="43.2" x14ac:dyDescent="0.55000000000000004">
      <c r="A2662">
        <v>2660</v>
      </c>
      <c r="B2662" s="3" t="s">
        <v>2660</v>
      </c>
      <c r="C2662" s="3" t="s">
        <v>6770</v>
      </c>
      <c r="D2662" s="10">
        <v>20000</v>
      </c>
      <c r="E2662" s="12">
        <v>19</v>
      </c>
      <c r="F2662" s="14">
        <f>Table1[[#This Row],[pledged]]/Table1[[#This Row],[goal]]*100</f>
        <v>9.5000000000000001E-2</v>
      </c>
      <c r="G2662" t="s">
        <v>8219</v>
      </c>
      <c r="H2662" t="s">
        <v>8223</v>
      </c>
      <c r="I2662" t="s">
        <v>8245</v>
      </c>
      <c r="J2662">
        <v>1448388418</v>
      </c>
      <c r="K2662">
        <v>1443200818</v>
      </c>
      <c r="L2662">
        <f>Table1[[#This Row],[launched_at]]/86400</f>
        <v>16703.713171296295</v>
      </c>
      <c r="M2662" s="5" t="str">
        <f>TEXT(Table1[[#This Row],[div/86400]],"yyyy/mm/dd")</f>
        <v>1945/09/23</v>
      </c>
      <c r="N2662" s="5">
        <f>Table1[[#This Row],[change to date]]+DATE(1970,1,1)</f>
        <v>42272</v>
      </c>
      <c r="O2662" t="b">
        <v>0</v>
      </c>
      <c r="P2662">
        <v>5</v>
      </c>
      <c r="Q2662" t="b">
        <v>0</v>
      </c>
      <c r="R2662" t="s">
        <v>8299</v>
      </c>
    </row>
    <row r="2663" spans="1:18" ht="43.2" x14ac:dyDescent="0.55000000000000004">
      <c r="A2663">
        <v>2661</v>
      </c>
      <c r="B2663" s="3" t="s">
        <v>2661</v>
      </c>
      <c r="C2663" s="3" t="s">
        <v>6771</v>
      </c>
      <c r="D2663" s="10">
        <v>5000</v>
      </c>
      <c r="E2663" s="12">
        <v>5145</v>
      </c>
      <c r="F2663" s="14">
        <f>Table1[[#This Row],[pledged]]/Table1[[#This Row],[goal]]*100</f>
        <v>102.89999999999999</v>
      </c>
      <c r="G2663" t="s">
        <v>8218</v>
      </c>
      <c r="H2663" t="s">
        <v>8223</v>
      </c>
      <c r="I2663" t="s">
        <v>8245</v>
      </c>
      <c r="J2663">
        <v>1382742010</v>
      </c>
      <c r="K2663">
        <v>1380150010</v>
      </c>
      <c r="L2663">
        <f>Table1[[#This Row],[launched_at]]/86400</f>
        <v>15973.958449074074</v>
      </c>
      <c r="M2663" s="5" t="str">
        <f>TEXT(Table1[[#This Row],[div/86400]],"yyyy/mm/dd")</f>
        <v>1943/09/24</v>
      </c>
      <c r="N2663" s="5">
        <f>Table1[[#This Row],[change to date]]+DATE(1970,1,1)</f>
        <v>41542</v>
      </c>
      <c r="O2663" t="b">
        <v>0</v>
      </c>
      <c r="P2663">
        <v>60</v>
      </c>
      <c r="Q2663" t="b">
        <v>1</v>
      </c>
      <c r="R2663" t="s">
        <v>8300</v>
      </c>
    </row>
    <row r="2664" spans="1:18" ht="43.2" x14ac:dyDescent="0.55000000000000004">
      <c r="A2664">
        <v>2662</v>
      </c>
      <c r="B2664" s="3" t="s">
        <v>2662</v>
      </c>
      <c r="C2664" s="3" t="s">
        <v>6772</v>
      </c>
      <c r="D2664" s="10">
        <v>20000</v>
      </c>
      <c r="E2664" s="12">
        <v>21360</v>
      </c>
      <c r="F2664" s="14">
        <f>Table1[[#This Row],[pledged]]/Table1[[#This Row],[goal]]*100</f>
        <v>106.80000000000001</v>
      </c>
      <c r="G2664" t="s">
        <v>8218</v>
      </c>
      <c r="H2664" t="s">
        <v>8223</v>
      </c>
      <c r="I2664" t="s">
        <v>8245</v>
      </c>
      <c r="J2664">
        <v>1440179713</v>
      </c>
      <c r="K2664">
        <v>1437587713</v>
      </c>
      <c r="L2664">
        <f>Table1[[#This Row],[launched_at]]/86400</f>
        <v>16638.746678240739</v>
      </c>
      <c r="M2664" s="5" t="str">
        <f>TEXT(Table1[[#This Row],[div/86400]],"yyyy/mm/dd")</f>
        <v>1945/07/20</v>
      </c>
      <c r="N2664" s="5">
        <f>Table1[[#This Row],[change to date]]+DATE(1970,1,1)</f>
        <v>42207</v>
      </c>
      <c r="O2664" t="b">
        <v>0</v>
      </c>
      <c r="P2664">
        <v>80</v>
      </c>
      <c r="Q2664" t="b">
        <v>1</v>
      </c>
      <c r="R2664" t="s">
        <v>8300</v>
      </c>
    </row>
    <row r="2665" spans="1:18" ht="43.2" x14ac:dyDescent="0.55000000000000004">
      <c r="A2665">
        <v>2663</v>
      </c>
      <c r="B2665" s="3" t="s">
        <v>2663</v>
      </c>
      <c r="C2665" s="3" t="s">
        <v>6773</v>
      </c>
      <c r="D2665" s="10">
        <v>20000</v>
      </c>
      <c r="E2665" s="12">
        <v>20919.25</v>
      </c>
      <c r="F2665" s="14">
        <f>Table1[[#This Row],[pledged]]/Table1[[#This Row],[goal]]*100</f>
        <v>104.59625</v>
      </c>
      <c r="G2665" t="s">
        <v>8218</v>
      </c>
      <c r="H2665" t="s">
        <v>8228</v>
      </c>
      <c r="I2665" t="s">
        <v>8250</v>
      </c>
      <c r="J2665">
        <v>1441378800</v>
      </c>
      <c r="K2665">
        <v>1438873007</v>
      </c>
      <c r="L2665">
        <f>Table1[[#This Row],[launched_at]]/86400</f>
        <v>16653.622766203705</v>
      </c>
      <c r="M2665" s="5" t="str">
        <f>TEXT(Table1[[#This Row],[div/86400]],"yyyy/mm/dd")</f>
        <v>1945/08/04</v>
      </c>
      <c r="N2665" s="5">
        <f>Table1[[#This Row],[change to date]]+DATE(1970,1,1)</f>
        <v>42222</v>
      </c>
      <c r="O2665" t="b">
        <v>0</v>
      </c>
      <c r="P2665">
        <v>56</v>
      </c>
      <c r="Q2665" t="b">
        <v>1</v>
      </c>
      <c r="R2665" t="s">
        <v>8300</v>
      </c>
    </row>
    <row r="2666" spans="1:18" ht="43.2" x14ac:dyDescent="0.55000000000000004">
      <c r="A2666">
        <v>2664</v>
      </c>
      <c r="B2666" s="3" t="s">
        <v>2664</v>
      </c>
      <c r="C2666" s="3" t="s">
        <v>6774</v>
      </c>
      <c r="D2666" s="10">
        <v>17500</v>
      </c>
      <c r="E2666" s="12">
        <v>18100</v>
      </c>
      <c r="F2666" s="14">
        <f>Table1[[#This Row],[pledged]]/Table1[[#This Row],[goal]]*100</f>
        <v>103.42857142857143</v>
      </c>
      <c r="G2666" t="s">
        <v>8218</v>
      </c>
      <c r="H2666" t="s">
        <v>8223</v>
      </c>
      <c r="I2666" t="s">
        <v>8245</v>
      </c>
      <c r="J2666">
        <v>1449644340</v>
      </c>
      <c r="K2666">
        <v>1446683797</v>
      </c>
      <c r="L2666">
        <f>Table1[[#This Row],[launched_at]]/86400</f>
        <v>16744.02542824074</v>
      </c>
      <c r="M2666" s="5" t="str">
        <f>TEXT(Table1[[#This Row],[div/86400]],"yyyy/mm/dd")</f>
        <v>1945/11/03</v>
      </c>
      <c r="N2666" s="5">
        <f>Table1[[#This Row],[change to date]]+DATE(1970,1,1)</f>
        <v>42313</v>
      </c>
      <c r="O2666" t="b">
        <v>0</v>
      </c>
      <c r="P2666">
        <v>104</v>
      </c>
      <c r="Q2666" t="b">
        <v>1</v>
      </c>
      <c r="R2666" t="s">
        <v>8300</v>
      </c>
    </row>
    <row r="2667" spans="1:18" ht="43.2" x14ac:dyDescent="0.55000000000000004">
      <c r="A2667">
        <v>2665</v>
      </c>
      <c r="B2667" s="3" t="s">
        <v>2665</v>
      </c>
      <c r="C2667" s="3" t="s">
        <v>6775</v>
      </c>
      <c r="D2667" s="10">
        <v>3500</v>
      </c>
      <c r="E2667" s="12">
        <v>4310</v>
      </c>
      <c r="F2667" s="14">
        <f>Table1[[#This Row],[pledged]]/Table1[[#This Row],[goal]]*100</f>
        <v>123.14285714285715</v>
      </c>
      <c r="G2667" t="s">
        <v>8218</v>
      </c>
      <c r="H2667" t="s">
        <v>8223</v>
      </c>
      <c r="I2667" t="s">
        <v>8245</v>
      </c>
      <c r="J2667">
        <v>1430774974</v>
      </c>
      <c r="K2667">
        <v>1426886974</v>
      </c>
      <c r="L2667">
        <f>Table1[[#This Row],[launched_at]]/86400</f>
        <v>16514.895532407409</v>
      </c>
      <c r="M2667" s="5" t="str">
        <f>TEXT(Table1[[#This Row],[div/86400]],"yyyy/mm/dd")</f>
        <v>1945/03/18</v>
      </c>
      <c r="N2667" s="5">
        <f>Table1[[#This Row],[change to date]]+DATE(1970,1,1)</f>
        <v>42083</v>
      </c>
      <c r="O2667" t="b">
        <v>0</v>
      </c>
      <c r="P2667">
        <v>46</v>
      </c>
      <c r="Q2667" t="b">
        <v>1</v>
      </c>
      <c r="R2667" t="s">
        <v>8300</v>
      </c>
    </row>
    <row r="2668" spans="1:18" ht="43.2" x14ac:dyDescent="0.55000000000000004">
      <c r="A2668">
        <v>2666</v>
      </c>
      <c r="B2668" s="3" t="s">
        <v>2666</v>
      </c>
      <c r="C2668" s="3" t="s">
        <v>6776</v>
      </c>
      <c r="D2668" s="10">
        <v>10000</v>
      </c>
      <c r="E2668" s="12">
        <v>15929.51</v>
      </c>
      <c r="F2668" s="14">
        <f>Table1[[#This Row],[pledged]]/Table1[[#This Row],[goal]]*100</f>
        <v>159.29509999999999</v>
      </c>
      <c r="G2668" t="s">
        <v>8218</v>
      </c>
      <c r="H2668" t="s">
        <v>8223</v>
      </c>
      <c r="I2668" t="s">
        <v>8245</v>
      </c>
      <c r="J2668">
        <v>1443214800</v>
      </c>
      <c r="K2668">
        <v>1440008439</v>
      </c>
      <c r="L2668">
        <f>Table1[[#This Row],[launched_at]]/86400</f>
        <v>16666.764340277779</v>
      </c>
      <c r="M2668" s="5" t="str">
        <f>TEXT(Table1[[#This Row],[div/86400]],"yyyy/mm/dd")</f>
        <v>1945/08/17</v>
      </c>
      <c r="N2668" s="5">
        <f>Table1[[#This Row],[change to date]]+DATE(1970,1,1)</f>
        <v>42235</v>
      </c>
      <c r="O2668" t="b">
        <v>0</v>
      </c>
      <c r="P2668">
        <v>206</v>
      </c>
      <c r="Q2668" t="b">
        <v>1</v>
      </c>
      <c r="R2668" t="s">
        <v>8300</v>
      </c>
    </row>
    <row r="2669" spans="1:18" ht="43.2" x14ac:dyDescent="0.55000000000000004">
      <c r="A2669">
        <v>2667</v>
      </c>
      <c r="B2669" s="3" t="s">
        <v>2667</v>
      </c>
      <c r="C2669" s="3" t="s">
        <v>6777</v>
      </c>
      <c r="D2669" s="10">
        <v>1500</v>
      </c>
      <c r="E2669" s="12">
        <v>1660</v>
      </c>
      <c r="F2669" s="14">
        <f>Table1[[#This Row],[pledged]]/Table1[[#This Row],[goal]]*100</f>
        <v>110.66666666666667</v>
      </c>
      <c r="G2669" t="s">
        <v>8218</v>
      </c>
      <c r="H2669" t="s">
        <v>8223</v>
      </c>
      <c r="I2669" t="s">
        <v>8245</v>
      </c>
      <c r="J2669">
        <v>1455142416</v>
      </c>
      <c r="K2669">
        <v>1452550416</v>
      </c>
      <c r="L2669">
        <f>Table1[[#This Row],[launched_at]]/86400</f>
        <v>16811.926111111112</v>
      </c>
      <c r="M2669" s="5" t="str">
        <f>TEXT(Table1[[#This Row],[div/86400]],"yyyy/mm/dd")</f>
        <v>1946/01/09</v>
      </c>
      <c r="N2669" s="5">
        <f>Table1[[#This Row],[change to date]]+DATE(1970,1,1)</f>
        <v>42380</v>
      </c>
      <c r="O2669" t="b">
        <v>0</v>
      </c>
      <c r="P2669">
        <v>18</v>
      </c>
      <c r="Q2669" t="b">
        <v>1</v>
      </c>
      <c r="R2669" t="s">
        <v>8300</v>
      </c>
    </row>
    <row r="2670" spans="1:18" ht="28.8" x14ac:dyDescent="0.55000000000000004">
      <c r="A2670">
        <v>2668</v>
      </c>
      <c r="B2670" s="3" t="s">
        <v>2668</v>
      </c>
      <c r="C2670" s="3" t="s">
        <v>6778</v>
      </c>
      <c r="D2670" s="10">
        <v>1000</v>
      </c>
      <c r="E2670" s="12">
        <v>1707</v>
      </c>
      <c r="F2670" s="14">
        <f>Table1[[#This Row],[pledged]]/Table1[[#This Row],[goal]]*100</f>
        <v>170.70000000000002</v>
      </c>
      <c r="G2670" t="s">
        <v>8218</v>
      </c>
      <c r="H2670" t="s">
        <v>8228</v>
      </c>
      <c r="I2670" t="s">
        <v>8250</v>
      </c>
      <c r="J2670">
        <v>1447079520</v>
      </c>
      <c r="K2670">
        <v>1443449265</v>
      </c>
      <c r="L2670">
        <f>Table1[[#This Row],[launched_at]]/86400</f>
        <v>16706.58871527778</v>
      </c>
      <c r="M2670" s="5" t="str">
        <f>TEXT(Table1[[#This Row],[div/86400]],"yyyy/mm/dd")</f>
        <v>1945/09/26</v>
      </c>
      <c r="N2670" s="5">
        <f>Table1[[#This Row],[change to date]]+DATE(1970,1,1)</f>
        <v>42275</v>
      </c>
      <c r="O2670" t="b">
        <v>0</v>
      </c>
      <c r="P2670">
        <v>28</v>
      </c>
      <c r="Q2670" t="b">
        <v>1</v>
      </c>
      <c r="R2670" t="s">
        <v>8300</v>
      </c>
    </row>
    <row r="2671" spans="1:18" ht="43.2" x14ac:dyDescent="0.55000000000000004">
      <c r="A2671">
        <v>2669</v>
      </c>
      <c r="B2671" s="3" t="s">
        <v>2669</v>
      </c>
      <c r="C2671" s="3" t="s">
        <v>6779</v>
      </c>
      <c r="D2671" s="10">
        <v>800</v>
      </c>
      <c r="E2671" s="12">
        <v>1001</v>
      </c>
      <c r="F2671" s="14">
        <f>Table1[[#This Row],[pledged]]/Table1[[#This Row],[goal]]*100</f>
        <v>125.125</v>
      </c>
      <c r="G2671" t="s">
        <v>8218</v>
      </c>
      <c r="H2671" t="s">
        <v>8223</v>
      </c>
      <c r="I2671" t="s">
        <v>8245</v>
      </c>
      <c r="J2671">
        <v>1452387096</v>
      </c>
      <c r="K2671">
        <v>1447203096</v>
      </c>
      <c r="L2671">
        <f>Table1[[#This Row],[launched_at]]/86400</f>
        <v>16750.035833333332</v>
      </c>
      <c r="M2671" s="5" t="str">
        <f>TEXT(Table1[[#This Row],[div/86400]],"yyyy/mm/dd")</f>
        <v>1945/11/09</v>
      </c>
      <c r="N2671" s="5">
        <f>Table1[[#This Row],[change to date]]+DATE(1970,1,1)</f>
        <v>42319</v>
      </c>
      <c r="O2671" t="b">
        <v>0</v>
      </c>
      <c r="P2671">
        <v>11</v>
      </c>
      <c r="Q2671" t="b">
        <v>1</v>
      </c>
      <c r="R2671" t="s">
        <v>8300</v>
      </c>
    </row>
    <row r="2672" spans="1:18" ht="43.2" x14ac:dyDescent="0.55000000000000004">
      <c r="A2672">
        <v>2670</v>
      </c>
      <c r="B2672" s="3" t="s">
        <v>2670</v>
      </c>
      <c r="C2672" s="3" t="s">
        <v>6780</v>
      </c>
      <c r="D2672" s="10">
        <v>38888</v>
      </c>
      <c r="E2672" s="12">
        <v>2495</v>
      </c>
      <c r="F2672" s="14">
        <f>Table1[[#This Row],[pledged]]/Table1[[#This Row],[goal]]*100</f>
        <v>6.4158609339642041</v>
      </c>
      <c r="G2672" t="s">
        <v>8220</v>
      </c>
      <c r="H2672" t="s">
        <v>8225</v>
      </c>
      <c r="I2672" t="s">
        <v>8247</v>
      </c>
      <c r="J2672">
        <v>1406593780</v>
      </c>
      <c r="K2672">
        <v>1404174580</v>
      </c>
      <c r="L2672">
        <f>Table1[[#This Row],[launched_at]]/86400</f>
        <v>16252.020601851851</v>
      </c>
      <c r="M2672" s="5" t="str">
        <f>TEXT(Table1[[#This Row],[div/86400]],"yyyy/mm/dd")</f>
        <v>1944/06/29</v>
      </c>
      <c r="N2672" s="5">
        <f>Table1[[#This Row],[change to date]]+DATE(1970,1,1)</f>
        <v>41821</v>
      </c>
      <c r="O2672" t="b">
        <v>1</v>
      </c>
      <c r="P2672">
        <v>60</v>
      </c>
      <c r="Q2672" t="b">
        <v>0</v>
      </c>
      <c r="R2672" t="s">
        <v>8300</v>
      </c>
    </row>
    <row r="2673" spans="1:18" ht="43.2" x14ac:dyDescent="0.55000000000000004">
      <c r="A2673">
        <v>2671</v>
      </c>
      <c r="B2673" s="3" t="s">
        <v>2671</v>
      </c>
      <c r="C2673" s="3" t="s">
        <v>6781</v>
      </c>
      <c r="D2673" s="10">
        <v>25000</v>
      </c>
      <c r="E2673" s="12">
        <v>2836</v>
      </c>
      <c r="F2673" s="14">
        <f>Table1[[#This Row],[pledged]]/Table1[[#This Row],[goal]]*100</f>
        <v>11.343999999999999</v>
      </c>
      <c r="G2673" t="s">
        <v>8220</v>
      </c>
      <c r="H2673" t="s">
        <v>8223</v>
      </c>
      <c r="I2673" t="s">
        <v>8245</v>
      </c>
      <c r="J2673">
        <v>1419017880</v>
      </c>
      <c r="K2673">
        <v>1416419916</v>
      </c>
      <c r="L2673">
        <f>Table1[[#This Row],[launched_at]]/86400</f>
        <v>16393.749027777776</v>
      </c>
      <c r="M2673" s="5" t="str">
        <f>TEXT(Table1[[#This Row],[div/86400]],"yyyy/mm/dd")</f>
        <v>1944/11/17</v>
      </c>
      <c r="N2673" s="5">
        <f>Table1[[#This Row],[change to date]]+DATE(1970,1,1)</f>
        <v>41962</v>
      </c>
      <c r="O2673" t="b">
        <v>1</v>
      </c>
      <c r="P2673">
        <v>84</v>
      </c>
      <c r="Q2673" t="b">
        <v>0</v>
      </c>
      <c r="R2673" t="s">
        <v>8300</v>
      </c>
    </row>
    <row r="2674" spans="1:18" ht="43.2" x14ac:dyDescent="0.55000000000000004">
      <c r="A2674">
        <v>2672</v>
      </c>
      <c r="B2674" s="3" t="s">
        <v>2672</v>
      </c>
      <c r="C2674" s="3" t="s">
        <v>6782</v>
      </c>
      <c r="D2674" s="10">
        <v>10000</v>
      </c>
      <c r="E2674" s="12">
        <v>3319</v>
      </c>
      <c r="F2674" s="14">
        <f>Table1[[#This Row],[pledged]]/Table1[[#This Row],[goal]]*100</f>
        <v>33.19</v>
      </c>
      <c r="G2674" t="s">
        <v>8220</v>
      </c>
      <c r="H2674" t="s">
        <v>8223</v>
      </c>
      <c r="I2674" t="s">
        <v>8245</v>
      </c>
      <c r="J2674">
        <v>1451282400</v>
      </c>
      <c r="K2674">
        <v>1449436390</v>
      </c>
      <c r="L2674">
        <f>Table1[[#This Row],[launched_at]]/86400</f>
        <v>16775.884143518517</v>
      </c>
      <c r="M2674" s="5" t="str">
        <f>TEXT(Table1[[#This Row],[div/86400]],"yyyy/mm/dd")</f>
        <v>1945/12/04</v>
      </c>
      <c r="N2674" s="5">
        <f>Table1[[#This Row],[change to date]]+DATE(1970,1,1)</f>
        <v>42344</v>
      </c>
      <c r="O2674" t="b">
        <v>1</v>
      </c>
      <c r="P2674">
        <v>47</v>
      </c>
      <c r="Q2674" t="b">
        <v>0</v>
      </c>
      <c r="R2674" t="s">
        <v>8300</v>
      </c>
    </row>
    <row r="2675" spans="1:18" ht="43.2" x14ac:dyDescent="0.55000000000000004">
      <c r="A2675">
        <v>2673</v>
      </c>
      <c r="B2675" s="3" t="s">
        <v>2673</v>
      </c>
      <c r="C2675" s="3" t="s">
        <v>6783</v>
      </c>
      <c r="D2675" s="10">
        <v>40000</v>
      </c>
      <c r="E2675" s="12">
        <v>11032</v>
      </c>
      <c r="F2675" s="14">
        <f>Table1[[#This Row],[pledged]]/Table1[[#This Row],[goal]]*100</f>
        <v>27.58</v>
      </c>
      <c r="G2675" t="s">
        <v>8220</v>
      </c>
      <c r="H2675" t="s">
        <v>8223</v>
      </c>
      <c r="I2675" t="s">
        <v>8245</v>
      </c>
      <c r="J2675">
        <v>1414622700</v>
      </c>
      <c r="K2675">
        <v>1412081999</v>
      </c>
      <c r="L2675">
        <f>Table1[[#This Row],[launched_at]]/86400</f>
        <v>16343.541655092593</v>
      </c>
      <c r="M2675" s="5" t="str">
        <f>TEXT(Table1[[#This Row],[div/86400]],"yyyy/mm/dd")</f>
        <v>1944/09/28</v>
      </c>
      <c r="N2675" s="5">
        <f>Table1[[#This Row],[change to date]]+DATE(1970,1,1)</f>
        <v>41912</v>
      </c>
      <c r="O2675" t="b">
        <v>1</v>
      </c>
      <c r="P2675">
        <v>66</v>
      </c>
      <c r="Q2675" t="b">
        <v>0</v>
      </c>
      <c r="R2675" t="s">
        <v>8300</v>
      </c>
    </row>
    <row r="2676" spans="1:18" ht="57.6" x14ac:dyDescent="0.55000000000000004">
      <c r="A2676">
        <v>2674</v>
      </c>
      <c r="B2676" s="3" t="s">
        <v>2674</v>
      </c>
      <c r="C2676" s="3" t="s">
        <v>6784</v>
      </c>
      <c r="D2676" s="10">
        <v>35000</v>
      </c>
      <c r="E2676" s="12">
        <v>21994</v>
      </c>
      <c r="F2676" s="14">
        <f>Table1[[#This Row],[pledged]]/Table1[[#This Row],[goal]]*100</f>
        <v>62.839999999999996</v>
      </c>
      <c r="G2676" t="s">
        <v>8220</v>
      </c>
      <c r="H2676" t="s">
        <v>8223</v>
      </c>
      <c r="I2676" t="s">
        <v>8245</v>
      </c>
      <c r="J2676">
        <v>1467694740</v>
      </c>
      <c r="K2676">
        <v>1465398670</v>
      </c>
      <c r="L2676">
        <f>Table1[[#This Row],[launched_at]]/86400</f>
        <v>16960.632754629631</v>
      </c>
      <c r="M2676" s="5" t="str">
        <f>TEXT(Table1[[#This Row],[div/86400]],"yyyy/mm/dd")</f>
        <v>1946/06/07</v>
      </c>
      <c r="N2676" s="5">
        <f>Table1[[#This Row],[change to date]]+DATE(1970,1,1)</f>
        <v>42529</v>
      </c>
      <c r="O2676" t="b">
        <v>1</v>
      </c>
      <c r="P2676">
        <v>171</v>
      </c>
      <c r="Q2676" t="b">
        <v>0</v>
      </c>
      <c r="R2676" t="s">
        <v>8300</v>
      </c>
    </row>
    <row r="2677" spans="1:18" ht="43.2" x14ac:dyDescent="0.55000000000000004">
      <c r="A2677">
        <v>2675</v>
      </c>
      <c r="B2677" s="3" t="s">
        <v>2675</v>
      </c>
      <c r="C2677" s="3" t="s">
        <v>6785</v>
      </c>
      <c r="D2677" s="10">
        <v>25000</v>
      </c>
      <c r="E2677" s="12">
        <v>1897</v>
      </c>
      <c r="F2677" s="14">
        <f>Table1[[#This Row],[pledged]]/Table1[[#This Row],[goal]]*100</f>
        <v>7.5880000000000001</v>
      </c>
      <c r="G2677" t="s">
        <v>8220</v>
      </c>
      <c r="H2677" t="s">
        <v>8223</v>
      </c>
      <c r="I2677" t="s">
        <v>8245</v>
      </c>
      <c r="J2677">
        <v>1415655289</v>
      </c>
      <c r="K2677">
        <v>1413059689</v>
      </c>
      <c r="L2677">
        <f>Table1[[#This Row],[launched_at]]/86400</f>
        <v>16354.857511574073</v>
      </c>
      <c r="M2677" s="5" t="str">
        <f>TEXT(Table1[[#This Row],[div/86400]],"yyyy/mm/dd")</f>
        <v>1944/10/09</v>
      </c>
      <c r="N2677" s="5">
        <f>Table1[[#This Row],[change to date]]+DATE(1970,1,1)</f>
        <v>41923</v>
      </c>
      <c r="O2677" t="b">
        <v>1</v>
      </c>
      <c r="P2677">
        <v>29</v>
      </c>
      <c r="Q2677" t="b">
        <v>0</v>
      </c>
      <c r="R2677" t="s">
        <v>8300</v>
      </c>
    </row>
    <row r="2678" spans="1:18" ht="43.2" x14ac:dyDescent="0.55000000000000004">
      <c r="A2678">
        <v>2676</v>
      </c>
      <c r="B2678" s="3" t="s">
        <v>2676</v>
      </c>
      <c r="C2678" s="3" t="s">
        <v>6786</v>
      </c>
      <c r="D2678" s="10">
        <v>2100</v>
      </c>
      <c r="E2678" s="12">
        <v>1058</v>
      </c>
      <c r="F2678" s="14">
        <f>Table1[[#This Row],[pledged]]/Table1[[#This Row],[goal]]*100</f>
        <v>50.38095238095238</v>
      </c>
      <c r="G2678" t="s">
        <v>8220</v>
      </c>
      <c r="H2678" t="s">
        <v>8228</v>
      </c>
      <c r="I2678" t="s">
        <v>8250</v>
      </c>
      <c r="J2678">
        <v>1463929174</v>
      </c>
      <c r="K2678">
        <v>1461337174</v>
      </c>
      <c r="L2678">
        <f>Table1[[#This Row],[launched_at]]/86400</f>
        <v>16913.624699074073</v>
      </c>
      <c r="M2678" s="5" t="str">
        <f>TEXT(Table1[[#This Row],[div/86400]],"yyyy/mm/dd")</f>
        <v>1946/04/21</v>
      </c>
      <c r="N2678" s="5">
        <f>Table1[[#This Row],[change to date]]+DATE(1970,1,1)</f>
        <v>42482</v>
      </c>
      <c r="O2678" t="b">
        <v>0</v>
      </c>
      <c r="P2678">
        <v>9</v>
      </c>
      <c r="Q2678" t="b">
        <v>0</v>
      </c>
      <c r="R2678" t="s">
        <v>8300</v>
      </c>
    </row>
    <row r="2679" spans="1:18" ht="43.2" x14ac:dyDescent="0.55000000000000004">
      <c r="A2679">
        <v>2677</v>
      </c>
      <c r="B2679" s="3" t="s">
        <v>2677</v>
      </c>
      <c r="C2679" s="3" t="s">
        <v>6787</v>
      </c>
      <c r="D2679" s="10">
        <v>19500</v>
      </c>
      <c r="E2679" s="12">
        <v>3415</v>
      </c>
      <c r="F2679" s="14">
        <f>Table1[[#This Row],[pledged]]/Table1[[#This Row],[goal]]*100</f>
        <v>17.512820512820511</v>
      </c>
      <c r="G2679" t="s">
        <v>8220</v>
      </c>
      <c r="H2679" t="s">
        <v>8223</v>
      </c>
      <c r="I2679" t="s">
        <v>8245</v>
      </c>
      <c r="J2679">
        <v>1404348143</v>
      </c>
      <c r="K2679">
        <v>1401756143</v>
      </c>
      <c r="L2679">
        <f>Table1[[#This Row],[launched_at]]/86400</f>
        <v>16224.029432870371</v>
      </c>
      <c r="M2679" s="5" t="str">
        <f>TEXT(Table1[[#This Row],[div/86400]],"yyyy/mm/dd")</f>
        <v>1944/06/01</v>
      </c>
      <c r="N2679" s="5">
        <f>Table1[[#This Row],[change to date]]+DATE(1970,1,1)</f>
        <v>41793</v>
      </c>
      <c r="O2679" t="b">
        <v>0</v>
      </c>
      <c r="P2679">
        <v>27</v>
      </c>
      <c r="Q2679" t="b">
        <v>0</v>
      </c>
      <c r="R2679" t="s">
        <v>8300</v>
      </c>
    </row>
    <row r="2680" spans="1:18" ht="43.2" x14ac:dyDescent="0.55000000000000004">
      <c r="A2680">
        <v>2678</v>
      </c>
      <c r="B2680" s="3" t="s">
        <v>2678</v>
      </c>
      <c r="C2680" s="3" t="s">
        <v>6788</v>
      </c>
      <c r="D2680" s="10">
        <v>8000000</v>
      </c>
      <c r="E2680" s="12">
        <v>1100</v>
      </c>
      <c r="F2680" s="14">
        <f>Table1[[#This Row],[pledged]]/Table1[[#This Row],[goal]]*100</f>
        <v>1.375E-2</v>
      </c>
      <c r="G2680" t="s">
        <v>8220</v>
      </c>
      <c r="H2680" t="s">
        <v>8226</v>
      </c>
      <c r="I2680" t="s">
        <v>8248</v>
      </c>
      <c r="J2680">
        <v>1443121765</v>
      </c>
      <c r="K2680">
        <v>1440529765</v>
      </c>
      <c r="L2680">
        <f>Table1[[#This Row],[launched_at]]/86400</f>
        <v>16672.798206018517</v>
      </c>
      <c r="M2680" s="5" t="str">
        <f>TEXT(Table1[[#This Row],[div/86400]],"yyyy/mm/dd")</f>
        <v>1945/08/23</v>
      </c>
      <c r="N2680" s="5">
        <f>Table1[[#This Row],[change to date]]+DATE(1970,1,1)</f>
        <v>42241</v>
      </c>
      <c r="O2680" t="b">
        <v>0</v>
      </c>
      <c r="P2680">
        <v>2</v>
      </c>
      <c r="Q2680" t="b">
        <v>0</v>
      </c>
      <c r="R2680" t="s">
        <v>8300</v>
      </c>
    </row>
    <row r="2681" spans="1:18" ht="43.2" x14ac:dyDescent="0.55000000000000004">
      <c r="A2681">
        <v>2679</v>
      </c>
      <c r="B2681" s="3" t="s">
        <v>2679</v>
      </c>
      <c r="C2681" s="3" t="s">
        <v>6789</v>
      </c>
      <c r="D2681" s="10">
        <v>40000</v>
      </c>
      <c r="E2681" s="12">
        <v>132</v>
      </c>
      <c r="F2681" s="14">
        <f>Table1[[#This Row],[pledged]]/Table1[[#This Row],[goal]]*100</f>
        <v>0.33</v>
      </c>
      <c r="G2681" t="s">
        <v>8220</v>
      </c>
      <c r="H2681" t="s">
        <v>8223</v>
      </c>
      <c r="I2681" t="s">
        <v>8245</v>
      </c>
      <c r="J2681">
        <v>1425081694</v>
      </c>
      <c r="K2681">
        <v>1422489694</v>
      </c>
      <c r="L2681">
        <f>Table1[[#This Row],[launched_at]]/86400</f>
        <v>16464.001087962963</v>
      </c>
      <c r="M2681" s="5" t="str">
        <f>TEXT(Table1[[#This Row],[div/86400]],"yyyy/mm/dd")</f>
        <v>1945/01/27</v>
      </c>
      <c r="N2681" s="5">
        <f>Table1[[#This Row],[change to date]]+DATE(1970,1,1)</f>
        <v>42033</v>
      </c>
      <c r="O2681" t="b">
        <v>0</v>
      </c>
      <c r="P2681">
        <v>3</v>
      </c>
      <c r="Q2681" t="b">
        <v>0</v>
      </c>
      <c r="R2681" t="s">
        <v>8300</v>
      </c>
    </row>
    <row r="2682" spans="1:18" x14ac:dyDescent="0.55000000000000004">
      <c r="A2682">
        <v>2680</v>
      </c>
      <c r="B2682" s="3" t="s">
        <v>2680</v>
      </c>
      <c r="C2682" s="3" t="s">
        <v>6790</v>
      </c>
      <c r="D2682" s="10">
        <v>32000</v>
      </c>
      <c r="E2682" s="12">
        <v>276</v>
      </c>
      <c r="F2682" s="14">
        <f>Table1[[#This Row],[pledged]]/Table1[[#This Row],[goal]]*100</f>
        <v>0.86250000000000004</v>
      </c>
      <c r="G2682" t="s">
        <v>8220</v>
      </c>
      <c r="H2682" t="s">
        <v>8226</v>
      </c>
      <c r="I2682" t="s">
        <v>8248</v>
      </c>
      <c r="J2682">
        <v>1459915491</v>
      </c>
      <c r="K2682">
        <v>1457327091</v>
      </c>
      <c r="L2682">
        <f>Table1[[#This Row],[launched_at]]/86400</f>
        <v>16867.211701388889</v>
      </c>
      <c r="M2682" s="5" t="str">
        <f>TEXT(Table1[[#This Row],[div/86400]],"yyyy/mm/dd")</f>
        <v>1946/03/06</v>
      </c>
      <c r="N2682" s="5">
        <f>Table1[[#This Row],[change to date]]+DATE(1970,1,1)</f>
        <v>42436</v>
      </c>
      <c r="O2682" t="b">
        <v>0</v>
      </c>
      <c r="P2682">
        <v>4</v>
      </c>
      <c r="Q2682" t="b">
        <v>0</v>
      </c>
      <c r="R2682" t="s">
        <v>8300</v>
      </c>
    </row>
    <row r="2683" spans="1:18" ht="28.8" x14ac:dyDescent="0.55000000000000004">
      <c r="A2683">
        <v>2681</v>
      </c>
      <c r="B2683" s="3" t="s">
        <v>2681</v>
      </c>
      <c r="C2683" s="3" t="s">
        <v>6791</v>
      </c>
      <c r="D2683" s="10">
        <v>8000</v>
      </c>
      <c r="E2683" s="12">
        <v>55</v>
      </c>
      <c r="F2683" s="14">
        <f>Table1[[#This Row],[pledged]]/Table1[[#This Row],[goal]]*100</f>
        <v>0.6875</v>
      </c>
      <c r="G2683" t="s">
        <v>8220</v>
      </c>
      <c r="H2683" t="s">
        <v>8223</v>
      </c>
      <c r="I2683" t="s">
        <v>8245</v>
      </c>
      <c r="J2683">
        <v>1405027750</v>
      </c>
      <c r="K2683">
        <v>1402867750</v>
      </c>
      <c r="L2683">
        <f>Table1[[#This Row],[launched_at]]/86400</f>
        <v>16236.89525462963</v>
      </c>
      <c r="M2683" s="5" t="str">
        <f>TEXT(Table1[[#This Row],[div/86400]],"yyyy/mm/dd")</f>
        <v>1944/06/13</v>
      </c>
      <c r="N2683" s="5">
        <f>Table1[[#This Row],[change to date]]+DATE(1970,1,1)</f>
        <v>41805</v>
      </c>
      <c r="O2683" t="b">
        <v>0</v>
      </c>
      <c r="P2683">
        <v>2</v>
      </c>
      <c r="Q2683" t="b">
        <v>0</v>
      </c>
      <c r="R2683" t="s">
        <v>8282</v>
      </c>
    </row>
    <row r="2684" spans="1:18" ht="43.2" x14ac:dyDescent="0.55000000000000004">
      <c r="A2684">
        <v>2682</v>
      </c>
      <c r="B2684" s="3" t="s">
        <v>2682</v>
      </c>
      <c r="C2684" s="3" t="s">
        <v>6792</v>
      </c>
      <c r="D2684" s="10">
        <v>6000</v>
      </c>
      <c r="E2684" s="12">
        <v>1698</v>
      </c>
      <c r="F2684" s="14">
        <f>Table1[[#This Row],[pledged]]/Table1[[#This Row],[goal]]*100</f>
        <v>28.299999999999997</v>
      </c>
      <c r="G2684" t="s">
        <v>8220</v>
      </c>
      <c r="H2684" t="s">
        <v>8223</v>
      </c>
      <c r="I2684" t="s">
        <v>8245</v>
      </c>
      <c r="J2684">
        <v>1416635940</v>
      </c>
      <c r="K2684">
        <v>1413838540</v>
      </c>
      <c r="L2684">
        <f>Table1[[#This Row],[launched_at]]/86400</f>
        <v>16363.871990740741</v>
      </c>
      <c r="M2684" s="5" t="str">
        <f>TEXT(Table1[[#This Row],[div/86400]],"yyyy/mm/dd")</f>
        <v>1944/10/18</v>
      </c>
      <c r="N2684" s="5">
        <f>Table1[[#This Row],[change to date]]+DATE(1970,1,1)</f>
        <v>41932</v>
      </c>
      <c r="O2684" t="b">
        <v>0</v>
      </c>
      <c r="P2684">
        <v>20</v>
      </c>
      <c r="Q2684" t="b">
        <v>0</v>
      </c>
      <c r="R2684" t="s">
        <v>8282</v>
      </c>
    </row>
    <row r="2685" spans="1:18" ht="43.2" x14ac:dyDescent="0.55000000000000004">
      <c r="A2685">
        <v>2683</v>
      </c>
      <c r="B2685" s="3" t="s">
        <v>2683</v>
      </c>
      <c r="C2685" s="3" t="s">
        <v>6793</v>
      </c>
      <c r="D2685" s="10">
        <v>15000</v>
      </c>
      <c r="E2685" s="12">
        <v>36</v>
      </c>
      <c r="F2685" s="14">
        <f>Table1[[#This Row],[pledged]]/Table1[[#This Row],[goal]]*100</f>
        <v>0.24</v>
      </c>
      <c r="G2685" t="s">
        <v>8220</v>
      </c>
      <c r="H2685" t="s">
        <v>8223</v>
      </c>
      <c r="I2685" t="s">
        <v>8245</v>
      </c>
      <c r="J2685">
        <v>1425233240</v>
      </c>
      <c r="K2685">
        <v>1422641240</v>
      </c>
      <c r="L2685">
        <f>Table1[[#This Row],[launched_at]]/86400</f>
        <v>16465.755092592593</v>
      </c>
      <c r="M2685" s="5" t="str">
        <f>TEXT(Table1[[#This Row],[div/86400]],"yyyy/mm/dd")</f>
        <v>1945/01/28</v>
      </c>
      <c r="N2685" s="5">
        <f>Table1[[#This Row],[change to date]]+DATE(1970,1,1)</f>
        <v>42034</v>
      </c>
      <c r="O2685" t="b">
        <v>0</v>
      </c>
      <c r="P2685">
        <v>3</v>
      </c>
      <c r="Q2685" t="b">
        <v>0</v>
      </c>
      <c r="R2685" t="s">
        <v>8282</v>
      </c>
    </row>
    <row r="2686" spans="1:18" ht="43.2" x14ac:dyDescent="0.55000000000000004">
      <c r="A2686">
        <v>2684</v>
      </c>
      <c r="B2686" s="3" t="s">
        <v>2684</v>
      </c>
      <c r="C2686" s="3" t="s">
        <v>6794</v>
      </c>
      <c r="D2686" s="10">
        <v>70000</v>
      </c>
      <c r="E2686" s="12">
        <v>800</v>
      </c>
      <c r="F2686" s="14">
        <f>Table1[[#This Row],[pledged]]/Table1[[#This Row],[goal]]*100</f>
        <v>1.1428571428571428</v>
      </c>
      <c r="G2686" t="s">
        <v>8220</v>
      </c>
      <c r="H2686" t="s">
        <v>8223</v>
      </c>
      <c r="I2686" t="s">
        <v>8245</v>
      </c>
      <c r="J2686">
        <v>1407621425</v>
      </c>
      <c r="K2686">
        <v>1404165425</v>
      </c>
      <c r="L2686">
        <f>Table1[[#This Row],[launched_at]]/86400</f>
        <v>16251.914641203704</v>
      </c>
      <c r="M2686" s="5" t="str">
        <f>TEXT(Table1[[#This Row],[div/86400]],"yyyy/mm/dd")</f>
        <v>1944/06/28</v>
      </c>
      <c r="N2686" s="5">
        <f>Table1[[#This Row],[change to date]]+DATE(1970,1,1)</f>
        <v>41820</v>
      </c>
      <c r="O2686" t="b">
        <v>0</v>
      </c>
      <c r="P2686">
        <v>4</v>
      </c>
      <c r="Q2686" t="b">
        <v>0</v>
      </c>
      <c r="R2686" t="s">
        <v>8282</v>
      </c>
    </row>
    <row r="2687" spans="1:18" ht="43.2" x14ac:dyDescent="0.55000000000000004">
      <c r="A2687">
        <v>2685</v>
      </c>
      <c r="B2687" s="3" t="s">
        <v>2685</v>
      </c>
      <c r="C2687" s="3" t="s">
        <v>6795</v>
      </c>
      <c r="D2687" s="10">
        <v>50000</v>
      </c>
      <c r="E2687" s="12">
        <v>10</v>
      </c>
      <c r="F2687" s="14">
        <f>Table1[[#This Row],[pledged]]/Table1[[#This Row],[goal]]*100</f>
        <v>0.02</v>
      </c>
      <c r="G2687" t="s">
        <v>8220</v>
      </c>
      <c r="H2687" t="s">
        <v>8223</v>
      </c>
      <c r="I2687" t="s">
        <v>8245</v>
      </c>
      <c r="J2687">
        <v>1430149330</v>
      </c>
      <c r="K2687">
        <v>1424968930</v>
      </c>
      <c r="L2687">
        <f>Table1[[#This Row],[launched_at]]/86400</f>
        <v>16492.695949074074</v>
      </c>
      <c r="M2687" s="5" t="str">
        <f>TEXT(Table1[[#This Row],[div/86400]],"yyyy/mm/dd")</f>
        <v>1945/02/24</v>
      </c>
      <c r="N2687" s="5">
        <f>Table1[[#This Row],[change to date]]+DATE(1970,1,1)</f>
        <v>42061</v>
      </c>
      <c r="O2687" t="b">
        <v>0</v>
      </c>
      <c r="P2687">
        <v>1</v>
      </c>
      <c r="Q2687" t="b">
        <v>0</v>
      </c>
      <c r="R2687" t="s">
        <v>8282</v>
      </c>
    </row>
    <row r="2688" spans="1:18" ht="43.2" x14ac:dyDescent="0.55000000000000004">
      <c r="A2688">
        <v>2686</v>
      </c>
      <c r="B2688" s="3" t="s">
        <v>2686</v>
      </c>
      <c r="C2688" s="3" t="s">
        <v>6796</v>
      </c>
      <c r="D2688" s="10">
        <v>30000</v>
      </c>
      <c r="E2688" s="12">
        <v>0</v>
      </c>
      <c r="F2688" s="14">
        <f>Table1[[#This Row],[pledged]]/Table1[[#This Row],[goal]]*100</f>
        <v>0</v>
      </c>
      <c r="G2688" t="s">
        <v>8220</v>
      </c>
      <c r="H2688" t="s">
        <v>8223</v>
      </c>
      <c r="I2688" t="s">
        <v>8245</v>
      </c>
      <c r="J2688">
        <v>1412119423</v>
      </c>
      <c r="K2688">
        <v>1410391423</v>
      </c>
      <c r="L2688">
        <f>Table1[[#This Row],[launched_at]]/86400</f>
        <v>16323.974803240741</v>
      </c>
      <c r="M2688" s="5" t="str">
        <f>TEXT(Table1[[#This Row],[div/86400]],"yyyy/mm/dd")</f>
        <v>1944/09/08</v>
      </c>
      <c r="N2688" s="5">
        <f>Table1[[#This Row],[change to date]]+DATE(1970,1,1)</f>
        <v>41892</v>
      </c>
      <c r="O2688" t="b">
        <v>0</v>
      </c>
      <c r="P2688">
        <v>0</v>
      </c>
      <c r="Q2688" t="b">
        <v>0</v>
      </c>
      <c r="R2688" t="s">
        <v>8282</v>
      </c>
    </row>
    <row r="2689" spans="1:18" ht="28.8" x14ac:dyDescent="0.55000000000000004">
      <c r="A2689">
        <v>2687</v>
      </c>
      <c r="B2689" s="3" t="s">
        <v>2687</v>
      </c>
      <c r="C2689" s="3" t="s">
        <v>6797</v>
      </c>
      <c r="D2689" s="10">
        <v>15000</v>
      </c>
      <c r="E2689" s="12">
        <v>0</v>
      </c>
      <c r="F2689" s="14">
        <f>Table1[[#This Row],[pledged]]/Table1[[#This Row],[goal]]*100</f>
        <v>0</v>
      </c>
      <c r="G2689" t="s">
        <v>8220</v>
      </c>
      <c r="H2689" t="s">
        <v>8223</v>
      </c>
      <c r="I2689" t="s">
        <v>8245</v>
      </c>
      <c r="J2689">
        <v>1435591318</v>
      </c>
      <c r="K2689">
        <v>1432999318</v>
      </c>
      <c r="L2689">
        <f>Table1[[#This Row],[launched_at]]/86400</f>
        <v>16585.64025462963</v>
      </c>
      <c r="M2689" s="5" t="str">
        <f>TEXT(Table1[[#This Row],[div/86400]],"yyyy/mm/dd")</f>
        <v>1945/05/28</v>
      </c>
      <c r="N2689" s="5">
        <f>Table1[[#This Row],[change to date]]+DATE(1970,1,1)</f>
        <v>42154</v>
      </c>
      <c r="O2689" t="b">
        <v>0</v>
      </c>
      <c r="P2689">
        <v>0</v>
      </c>
      <c r="Q2689" t="b">
        <v>0</v>
      </c>
      <c r="R2689" t="s">
        <v>8282</v>
      </c>
    </row>
    <row r="2690" spans="1:18" ht="28.8" x14ac:dyDescent="0.55000000000000004">
      <c r="A2690">
        <v>2688</v>
      </c>
      <c r="B2690" s="3" t="s">
        <v>2688</v>
      </c>
      <c r="C2690" s="3" t="s">
        <v>6798</v>
      </c>
      <c r="D2690" s="10">
        <v>50000</v>
      </c>
      <c r="E2690" s="12">
        <v>74</v>
      </c>
      <c r="F2690" s="14">
        <f>Table1[[#This Row],[pledged]]/Table1[[#This Row],[goal]]*100</f>
        <v>0.14799999999999999</v>
      </c>
      <c r="G2690" t="s">
        <v>8220</v>
      </c>
      <c r="H2690" t="s">
        <v>8223</v>
      </c>
      <c r="I2690" t="s">
        <v>8245</v>
      </c>
      <c r="J2690">
        <v>1424746800</v>
      </c>
      <c r="K2690">
        <v>1422067870</v>
      </c>
      <c r="L2690">
        <f>Table1[[#This Row],[launched_at]]/86400</f>
        <v>16459.11886574074</v>
      </c>
      <c r="M2690" s="5" t="str">
        <f>TEXT(Table1[[#This Row],[div/86400]],"yyyy/mm/dd")</f>
        <v>1945/01/22</v>
      </c>
      <c r="N2690" s="5">
        <f>Table1[[#This Row],[change to date]]+DATE(1970,1,1)</f>
        <v>42028</v>
      </c>
      <c r="O2690" t="b">
        <v>0</v>
      </c>
      <c r="P2690">
        <v>14</v>
      </c>
      <c r="Q2690" t="b">
        <v>0</v>
      </c>
      <c r="R2690" t="s">
        <v>8282</v>
      </c>
    </row>
    <row r="2691" spans="1:18" ht="43.2" x14ac:dyDescent="0.55000000000000004">
      <c r="A2691">
        <v>2689</v>
      </c>
      <c r="B2691" s="3" t="s">
        <v>2689</v>
      </c>
      <c r="C2691" s="3" t="s">
        <v>6799</v>
      </c>
      <c r="D2691" s="10">
        <v>35000</v>
      </c>
      <c r="E2691" s="12">
        <v>1</v>
      </c>
      <c r="F2691" s="14">
        <f>Table1[[#This Row],[pledged]]/Table1[[#This Row],[goal]]*100</f>
        <v>2.8571428571428571E-3</v>
      </c>
      <c r="G2691" t="s">
        <v>8220</v>
      </c>
      <c r="H2691" t="s">
        <v>8223</v>
      </c>
      <c r="I2691" t="s">
        <v>8245</v>
      </c>
      <c r="J2691">
        <v>1469919890</v>
      </c>
      <c r="K2691">
        <v>1467327890</v>
      </c>
      <c r="L2691">
        <f>Table1[[#This Row],[launched_at]]/86400</f>
        <v>16982.961689814816</v>
      </c>
      <c r="M2691" s="5" t="str">
        <f>TEXT(Table1[[#This Row],[div/86400]],"yyyy/mm/dd")</f>
        <v>1946/06/29</v>
      </c>
      <c r="N2691" s="5">
        <f>Table1[[#This Row],[change to date]]+DATE(1970,1,1)</f>
        <v>42551</v>
      </c>
      <c r="O2691" t="b">
        <v>0</v>
      </c>
      <c r="P2691">
        <v>1</v>
      </c>
      <c r="Q2691" t="b">
        <v>0</v>
      </c>
      <c r="R2691" t="s">
        <v>8282</v>
      </c>
    </row>
    <row r="2692" spans="1:18" ht="43.2" x14ac:dyDescent="0.55000000000000004">
      <c r="A2692">
        <v>2690</v>
      </c>
      <c r="B2692" s="3" t="s">
        <v>2690</v>
      </c>
      <c r="C2692" s="3" t="s">
        <v>6800</v>
      </c>
      <c r="D2692" s="10">
        <v>80000</v>
      </c>
      <c r="E2692" s="12">
        <v>8586</v>
      </c>
      <c r="F2692" s="14">
        <f>Table1[[#This Row],[pledged]]/Table1[[#This Row],[goal]]*100</f>
        <v>10.7325</v>
      </c>
      <c r="G2692" t="s">
        <v>8220</v>
      </c>
      <c r="H2692" t="s">
        <v>8223</v>
      </c>
      <c r="I2692" t="s">
        <v>8245</v>
      </c>
      <c r="J2692">
        <v>1433298676</v>
      </c>
      <c r="K2692">
        <v>1429410676</v>
      </c>
      <c r="L2692">
        <f>Table1[[#This Row],[launched_at]]/86400</f>
        <v>16544.105046296296</v>
      </c>
      <c r="M2692" s="5" t="str">
        <f>TEXT(Table1[[#This Row],[div/86400]],"yyyy/mm/dd")</f>
        <v>1945/04/17</v>
      </c>
      <c r="N2692" s="5">
        <f>Table1[[#This Row],[change to date]]+DATE(1970,1,1)</f>
        <v>42113</v>
      </c>
      <c r="O2692" t="b">
        <v>0</v>
      </c>
      <c r="P2692">
        <v>118</v>
      </c>
      <c r="Q2692" t="b">
        <v>0</v>
      </c>
      <c r="R2692" t="s">
        <v>8282</v>
      </c>
    </row>
    <row r="2693" spans="1:18" ht="28.8" x14ac:dyDescent="0.55000000000000004">
      <c r="A2693">
        <v>2691</v>
      </c>
      <c r="B2693" s="3" t="s">
        <v>2691</v>
      </c>
      <c r="C2693" s="3" t="s">
        <v>6801</v>
      </c>
      <c r="D2693" s="10">
        <v>65000</v>
      </c>
      <c r="E2693" s="12">
        <v>35</v>
      </c>
      <c r="F2693" s="14">
        <f>Table1[[#This Row],[pledged]]/Table1[[#This Row],[goal]]*100</f>
        <v>5.3846153846153842E-2</v>
      </c>
      <c r="G2693" t="s">
        <v>8220</v>
      </c>
      <c r="H2693" t="s">
        <v>8228</v>
      </c>
      <c r="I2693" t="s">
        <v>8250</v>
      </c>
      <c r="J2693">
        <v>1431278557</v>
      </c>
      <c r="K2693">
        <v>1427390557</v>
      </c>
      <c r="L2693">
        <f>Table1[[#This Row],[launched_at]]/86400</f>
        <v>16520.724039351851</v>
      </c>
      <c r="M2693" s="5" t="str">
        <f>TEXT(Table1[[#This Row],[div/86400]],"yyyy/mm/dd")</f>
        <v>1945/03/24</v>
      </c>
      <c r="N2693" s="5">
        <f>Table1[[#This Row],[change to date]]+DATE(1970,1,1)</f>
        <v>42089</v>
      </c>
      <c r="O2693" t="b">
        <v>0</v>
      </c>
      <c r="P2693">
        <v>2</v>
      </c>
      <c r="Q2693" t="b">
        <v>0</v>
      </c>
      <c r="R2693" t="s">
        <v>8282</v>
      </c>
    </row>
    <row r="2694" spans="1:18" ht="43.2" x14ac:dyDescent="0.55000000000000004">
      <c r="A2694">
        <v>2692</v>
      </c>
      <c r="B2694" s="3" t="s">
        <v>2692</v>
      </c>
      <c r="C2694" s="3" t="s">
        <v>6802</v>
      </c>
      <c r="D2694" s="10">
        <v>3500</v>
      </c>
      <c r="E2694" s="12">
        <v>25</v>
      </c>
      <c r="F2694" s="14">
        <f>Table1[[#This Row],[pledged]]/Table1[[#This Row],[goal]]*100</f>
        <v>0.7142857142857143</v>
      </c>
      <c r="G2694" t="s">
        <v>8220</v>
      </c>
      <c r="H2694" t="s">
        <v>8223</v>
      </c>
      <c r="I2694" t="s">
        <v>8245</v>
      </c>
      <c r="J2694">
        <v>1427266860</v>
      </c>
      <c r="K2694">
        <v>1424678460</v>
      </c>
      <c r="L2694">
        <f>Table1[[#This Row],[launched_at]]/86400</f>
        <v>16489.334027777779</v>
      </c>
      <c r="M2694" s="5" t="str">
        <f>TEXT(Table1[[#This Row],[div/86400]],"yyyy/mm/dd")</f>
        <v>1945/02/21</v>
      </c>
      <c r="N2694" s="5">
        <f>Table1[[#This Row],[change to date]]+DATE(1970,1,1)</f>
        <v>42058</v>
      </c>
      <c r="O2694" t="b">
        <v>0</v>
      </c>
      <c r="P2694">
        <v>1</v>
      </c>
      <c r="Q2694" t="b">
        <v>0</v>
      </c>
      <c r="R2694" t="s">
        <v>8282</v>
      </c>
    </row>
    <row r="2695" spans="1:18" ht="43.2" x14ac:dyDescent="0.55000000000000004">
      <c r="A2695">
        <v>2693</v>
      </c>
      <c r="B2695" s="3" t="s">
        <v>2693</v>
      </c>
      <c r="C2695" s="3" t="s">
        <v>6803</v>
      </c>
      <c r="D2695" s="10">
        <v>5000</v>
      </c>
      <c r="E2695" s="12">
        <v>40</v>
      </c>
      <c r="F2695" s="14">
        <f>Table1[[#This Row],[pledged]]/Table1[[#This Row],[goal]]*100</f>
        <v>0.8</v>
      </c>
      <c r="G2695" t="s">
        <v>8220</v>
      </c>
      <c r="H2695" t="s">
        <v>8223</v>
      </c>
      <c r="I2695" t="s">
        <v>8245</v>
      </c>
      <c r="J2695">
        <v>1407899966</v>
      </c>
      <c r="K2695">
        <v>1405307966</v>
      </c>
      <c r="L2695">
        <f>Table1[[#This Row],[launched_at]]/86400</f>
        <v>16265.138495370371</v>
      </c>
      <c r="M2695" s="5" t="str">
        <f>TEXT(Table1[[#This Row],[div/86400]],"yyyy/mm/dd")</f>
        <v>1944/07/12</v>
      </c>
      <c r="N2695" s="5">
        <f>Table1[[#This Row],[change to date]]+DATE(1970,1,1)</f>
        <v>41834</v>
      </c>
      <c r="O2695" t="b">
        <v>0</v>
      </c>
      <c r="P2695">
        <v>3</v>
      </c>
      <c r="Q2695" t="b">
        <v>0</v>
      </c>
      <c r="R2695" t="s">
        <v>8282</v>
      </c>
    </row>
    <row r="2696" spans="1:18" ht="43.2" x14ac:dyDescent="0.55000000000000004">
      <c r="A2696">
        <v>2694</v>
      </c>
      <c r="B2696" s="3" t="s">
        <v>2694</v>
      </c>
      <c r="C2696" s="3" t="s">
        <v>6804</v>
      </c>
      <c r="D2696" s="10">
        <v>30000</v>
      </c>
      <c r="E2696" s="12">
        <v>1</v>
      </c>
      <c r="F2696" s="14">
        <f>Table1[[#This Row],[pledged]]/Table1[[#This Row],[goal]]*100</f>
        <v>3.3333333333333335E-3</v>
      </c>
      <c r="G2696" t="s">
        <v>8220</v>
      </c>
      <c r="H2696" t="s">
        <v>8223</v>
      </c>
      <c r="I2696" t="s">
        <v>8245</v>
      </c>
      <c r="J2696">
        <v>1411701739</v>
      </c>
      <c r="K2696">
        <v>1409109739</v>
      </c>
      <c r="L2696">
        <f>Table1[[#This Row],[launched_at]]/86400</f>
        <v>16309.140497685185</v>
      </c>
      <c r="M2696" s="5" t="str">
        <f>TEXT(Table1[[#This Row],[div/86400]],"yyyy/mm/dd")</f>
        <v>1944/08/25</v>
      </c>
      <c r="N2696" s="5">
        <f>Table1[[#This Row],[change to date]]+DATE(1970,1,1)</f>
        <v>41878</v>
      </c>
      <c r="O2696" t="b">
        <v>0</v>
      </c>
      <c r="P2696">
        <v>1</v>
      </c>
      <c r="Q2696" t="b">
        <v>0</v>
      </c>
      <c r="R2696" t="s">
        <v>8282</v>
      </c>
    </row>
    <row r="2697" spans="1:18" ht="28.8" x14ac:dyDescent="0.55000000000000004">
      <c r="A2697">
        <v>2695</v>
      </c>
      <c r="B2697" s="3" t="s">
        <v>2695</v>
      </c>
      <c r="C2697" s="3" t="s">
        <v>6805</v>
      </c>
      <c r="D2697" s="10">
        <v>15000</v>
      </c>
      <c r="E2697" s="12">
        <v>71</v>
      </c>
      <c r="F2697" s="14">
        <f>Table1[[#This Row],[pledged]]/Table1[[#This Row],[goal]]*100</f>
        <v>0.47333333333333333</v>
      </c>
      <c r="G2697" t="s">
        <v>8220</v>
      </c>
      <c r="H2697" t="s">
        <v>8223</v>
      </c>
      <c r="I2697" t="s">
        <v>8245</v>
      </c>
      <c r="J2697">
        <v>1428981718</v>
      </c>
      <c r="K2697">
        <v>1423801318</v>
      </c>
      <c r="L2697">
        <f>Table1[[#This Row],[launched_at]]/86400</f>
        <v>16479.181921296295</v>
      </c>
      <c r="M2697" s="5" t="str">
        <f>TEXT(Table1[[#This Row],[div/86400]],"yyyy/mm/dd")</f>
        <v>1945/02/11</v>
      </c>
      <c r="N2697" s="5">
        <f>Table1[[#This Row],[change to date]]+DATE(1970,1,1)</f>
        <v>42048</v>
      </c>
      <c r="O2697" t="b">
        <v>0</v>
      </c>
      <c r="P2697">
        <v>3</v>
      </c>
      <c r="Q2697" t="b">
        <v>0</v>
      </c>
      <c r="R2697" t="s">
        <v>8282</v>
      </c>
    </row>
    <row r="2698" spans="1:18" ht="43.2" x14ac:dyDescent="0.55000000000000004">
      <c r="A2698">
        <v>2696</v>
      </c>
      <c r="B2698" s="3" t="s">
        <v>2696</v>
      </c>
      <c r="C2698" s="3" t="s">
        <v>6806</v>
      </c>
      <c r="D2698" s="10">
        <v>60000</v>
      </c>
      <c r="E2698" s="12">
        <v>3390</v>
      </c>
      <c r="F2698" s="14">
        <f>Table1[[#This Row],[pledged]]/Table1[[#This Row],[goal]]*100</f>
        <v>5.65</v>
      </c>
      <c r="G2698" t="s">
        <v>8220</v>
      </c>
      <c r="H2698" t="s">
        <v>8223</v>
      </c>
      <c r="I2698" t="s">
        <v>8245</v>
      </c>
      <c r="J2698">
        <v>1419538560</v>
      </c>
      <c r="K2698">
        <v>1416600960</v>
      </c>
      <c r="L2698">
        <f>Table1[[#This Row],[launched_at]]/86400</f>
        <v>16395.844444444443</v>
      </c>
      <c r="M2698" s="5" t="str">
        <f>TEXT(Table1[[#This Row],[div/86400]],"yyyy/mm/dd")</f>
        <v>1944/11/19</v>
      </c>
      <c r="N2698" s="5">
        <f>Table1[[#This Row],[change to date]]+DATE(1970,1,1)</f>
        <v>41964</v>
      </c>
      <c r="O2698" t="b">
        <v>0</v>
      </c>
      <c r="P2698">
        <v>38</v>
      </c>
      <c r="Q2698" t="b">
        <v>0</v>
      </c>
      <c r="R2698" t="s">
        <v>8282</v>
      </c>
    </row>
    <row r="2699" spans="1:18" ht="28.8" x14ac:dyDescent="0.55000000000000004">
      <c r="A2699">
        <v>2697</v>
      </c>
      <c r="B2699" s="3" t="s">
        <v>2697</v>
      </c>
      <c r="C2699" s="3" t="s">
        <v>6807</v>
      </c>
      <c r="D2699" s="10">
        <v>23000</v>
      </c>
      <c r="E2699" s="12">
        <v>6061</v>
      </c>
      <c r="F2699" s="14">
        <f>Table1[[#This Row],[pledged]]/Table1[[#This Row],[goal]]*100</f>
        <v>26.35217391304348</v>
      </c>
      <c r="G2699" t="s">
        <v>8220</v>
      </c>
      <c r="H2699" t="s">
        <v>8223</v>
      </c>
      <c r="I2699" t="s">
        <v>8245</v>
      </c>
      <c r="J2699">
        <v>1438552800</v>
      </c>
      <c r="K2699">
        <v>1435876423</v>
      </c>
      <c r="L2699">
        <f>Table1[[#This Row],[launched_at]]/86400</f>
        <v>16618.940081018518</v>
      </c>
      <c r="M2699" s="5" t="str">
        <f>TEXT(Table1[[#This Row],[div/86400]],"yyyy/mm/dd")</f>
        <v>1945/06/30</v>
      </c>
      <c r="N2699" s="5">
        <f>Table1[[#This Row],[change to date]]+DATE(1970,1,1)</f>
        <v>42187</v>
      </c>
      <c r="O2699" t="b">
        <v>0</v>
      </c>
      <c r="P2699">
        <v>52</v>
      </c>
      <c r="Q2699" t="b">
        <v>0</v>
      </c>
      <c r="R2699" t="s">
        <v>8282</v>
      </c>
    </row>
    <row r="2700" spans="1:18" ht="43.2" x14ac:dyDescent="0.55000000000000004">
      <c r="A2700">
        <v>2698</v>
      </c>
      <c r="B2700" s="3" t="s">
        <v>2698</v>
      </c>
      <c r="C2700" s="3" t="s">
        <v>6808</v>
      </c>
      <c r="D2700" s="10">
        <v>8000</v>
      </c>
      <c r="E2700" s="12">
        <v>26.01</v>
      </c>
      <c r="F2700" s="14">
        <f>Table1[[#This Row],[pledged]]/Table1[[#This Row],[goal]]*100</f>
        <v>0.325125</v>
      </c>
      <c r="G2700" t="s">
        <v>8220</v>
      </c>
      <c r="H2700" t="s">
        <v>8223</v>
      </c>
      <c r="I2700" t="s">
        <v>8245</v>
      </c>
      <c r="J2700">
        <v>1403904808</v>
      </c>
      <c r="K2700">
        <v>1401312808</v>
      </c>
      <c r="L2700">
        <f>Table1[[#This Row],[launched_at]]/86400</f>
        <v>16218.89824074074</v>
      </c>
      <c r="M2700" s="5" t="str">
        <f>TEXT(Table1[[#This Row],[div/86400]],"yyyy/mm/dd")</f>
        <v>1944/05/26</v>
      </c>
      <c r="N2700" s="5">
        <f>Table1[[#This Row],[change to date]]+DATE(1970,1,1)</f>
        <v>41787</v>
      </c>
      <c r="O2700" t="b">
        <v>0</v>
      </c>
      <c r="P2700">
        <v>2</v>
      </c>
      <c r="Q2700" t="b">
        <v>0</v>
      </c>
      <c r="R2700" t="s">
        <v>8282</v>
      </c>
    </row>
    <row r="2701" spans="1:18" ht="43.2" x14ac:dyDescent="0.55000000000000004">
      <c r="A2701">
        <v>2699</v>
      </c>
      <c r="B2701" s="3" t="s">
        <v>2699</v>
      </c>
      <c r="C2701" s="3" t="s">
        <v>6809</v>
      </c>
      <c r="D2701" s="10">
        <v>2</v>
      </c>
      <c r="E2701" s="12">
        <v>0</v>
      </c>
      <c r="F2701" s="14">
        <f>Table1[[#This Row],[pledged]]/Table1[[#This Row],[goal]]*100</f>
        <v>0</v>
      </c>
      <c r="G2701" t="s">
        <v>8220</v>
      </c>
      <c r="H2701" t="s">
        <v>8228</v>
      </c>
      <c r="I2701" t="s">
        <v>8250</v>
      </c>
      <c r="J2701">
        <v>1407533463</v>
      </c>
      <c r="K2701">
        <v>1404941463</v>
      </c>
      <c r="L2701">
        <f>Table1[[#This Row],[launched_at]]/86400</f>
        <v>16260.8965625</v>
      </c>
      <c r="M2701" s="5" t="str">
        <f>TEXT(Table1[[#This Row],[div/86400]],"yyyy/mm/dd")</f>
        <v>1944/07/07</v>
      </c>
      <c r="N2701" s="5">
        <f>Table1[[#This Row],[change to date]]+DATE(1970,1,1)</f>
        <v>41829</v>
      </c>
      <c r="O2701" t="b">
        <v>0</v>
      </c>
      <c r="P2701">
        <v>0</v>
      </c>
      <c r="Q2701" t="b">
        <v>0</v>
      </c>
      <c r="R2701" t="s">
        <v>8282</v>
      </c>
    </row>
    <row r="2702" spans="1:18" ht="43.2" x14ac:dyDescent="0.55000000000000004">
      <c r="A2702">
        <v>2700</v>
      </c>
      <c r="B2702" s="3" t="s">
        <v>2700</v>
      </c>
      <c r="C2702" s="3" t="s">
        <v>6810</v>
      </c>
      <c r="D2702" s="10">
        <v>9999</v>
      </c>
      <c r="E2702" s="12">
        <v>70</v>
      </c>
      <c r="F2702" s="14">
        <f>Table1[[#This Row],[pledged]]/Table1[[#This Row],[goal]]*100</f>
        <v>0.7000700070007001</v>
      </c>
      <c r="G2702" t="s">
        <v>8220</v>
      </c>
      <c r="H2702" t="s">
        <v>8223</v>
      </c>
      <c r="I2702" t="s">
        <v>8245</v>
      </c>
      <c r="J2702">
        <v>1411073972</v>
      </c>
      <c r="K2702">
        <v>1408481972</v>
      </c>
      <c r="L2702">
        <f>Table1[[#This Row],[launched_at]]/86400</f>
        <v>16301.874675925927</v>
      </c>
      <c r="M2702" s="5" t="str">
        <f>TEXT(Table1[[#This Row],[div/86400]],"yyyy/mm/dd")</f>
        <v>1944/08/17</v>
      </c>
      <c r="N2702" s="5">
        <f>Table1[[#This Row],[change to date]]+DATE(1970,1,1)</f>
        <v>41870</v>
      </c>
      <c r="O2702" t="b">
        <v>0</v>
      </c>
      <c r="P2702">
        <v>4</v>
      </c>
      <c r="Q2702" t="b">
        <v>0</v>
      </c>
      <c r="R2702" t="s">
        <v>8282</v>
      </c>
    </row>
    <row r="2703" spans="1:18" ht="43.2" x14ac:dyDescent="0.55000000000000004">
      <c r="A2703">
        <v>2701</v>
      </c>
      <c r="B2703" s="3" t="s">
        <v>2701</v>
      </c>
      <c r="C2703" s="3" t="s">
        <v>6811</v>
      </c>
      <c r="D2703" s="10">
        <v>3400</v>
      </c>
      <c r="E2703" s="12">
        <v>1570</v>
      </c>
      <c r="F2703" s="14">
        <f>Table1[[#This Row],[pledged]]/Table1[[#This Row],[goal]]*100</f>
        <v>46.176470588235297</v>
      </c>
      <c r="G2703" t="s">
        <v>8221</v>
      </c>
      <c r="H2703" t="s">
        <v>8240</v>
      </c>
      <c r="I2703" t="s">
        <v>8248</v>
      </c>
      <c r="J2703">
        <v>1491586534</v>
      </c>
      <c r="K2703">
        <v>1488911734</v>
      </c>
      <c r="L2703">
        <f>Table1[[#This Row],[launched_at]]/86400</f>
        <v>17232.774699074074</v>
      </c>
      <c r="M2703" s="5" t="str">
        <f>TEXT(Table1[[#This Row],[div/86400]],"yyyy/mm/dd")</f>
        <v>1947/03/06</v>
      </c>
      <c r="N2703" s="5">
        <f>Table1[[#This Row],[change to date]]+DATE(1970,1,1)</f>
        <v>42801</v>
      </c>
      <c r="O2703" t="b">
        <v>0</v>
      </c>
      <c r="P2703">
        <v>46</v>
      </c>
      <c r="Q2703" t="b">
        <v>0</v>
      </c>
      <c r="R2703" t="s">
        <v>8301</v>
      </c>
    </row>
    <row r="2704" spans="1:18" ht="43.2" x14ac:dyDescent="0.55000000000000004">
      <c r="A2704">
        <v>2702</v>
      </c>
      <c r="B2704" s="3" t="s">
        <v>2702</v>
      </c>
      <c r="C2704" s="3" t="s">
        <v>6812</v>
      </c>
      <c r="D2704" s="10">
        <v>10000</v>
      </c>
      <c r="E2704" s="12">
        <v>3441</v>
      </c>
      <c r="F2704" s="14">
        <f>Table1[[#This Row],[pledged]]/Table1[[#This Row],[goal]]*100</f>
        <v>34.410000000000004</v>
      </c>
      <c r="G2704" t="s">
        <v>8221</v>
      </c>
      <c r="H2704" t="s">
        <v>8223</v>
      </c>
      <c r="I2704" t="s">
        <v>8245</v>
      </c>
      <c r="J2704">
        <v>1491416077</v>
      </c>
      <c r="K2704">
        <v>1488827677</v>
      </c>
      <c r="L2704">
        <f>Table1[[#This Row],[launched_at]]/86400</f>
        <v>17231.801817129628</v>
      </c>
      <c r="M2704" s="5" t="str">
        <f>TEXT(Table1[[#This Row],[div/86400]],"yyyy/mm/dd")</f>
        <v>1947/03/05</v>
      </c>
      <c r="N2704" s="5">
        <f>Table1[[#This Row],[change to date]]+DATE(1970,1,1)</f>
        <v>42800</v>
      </c>
      <c r="O2704" t="b">
        <v>1</v>
      </c>
      <c r="P2704">
        <v>26</v>
      </c>
      <c r="Q2704" t="b">
        <v>0</v>
      </c>
      <c r="R2704" t="s">
        <v>8301</v>
      </c>
    </row>
    <row r="2705" spans="1:18" ht="28.8" x14ac:dyDescent="0.55000000000000004">
      <c r="A2705">
        <v>2703</v>
      </c>
      <c r="B2705" s="3" t="s">
        <v>2703</v>
      </c>
      <c r="C2705" s="3" t="s">
        <v>6813</v>
      </c>
      <c r="D2705" s="10">
        <v>40000</v>
      </c>
      <c r="E2705" s="12">
        <v>41500</v>
      </c>
      <c r="F2705" s="14">
        <f>Table1[[#This Row],[pledged]]/Table1[[#This Row],[goal]]*100</f>
        <v>103.75000000000001</v>
      </c>
      <c r="G2705" t="s">
        <v>8221</v>
      </c>
      <c r="H2705" t="s">
        <v>8237</v>
      </c>
      <c r="I2705" t="s">
        <v>8255</v>
      </c>
      <c r="J2705">
        <v>1490196830</v>
      </c>
      <c r="K2705">
        <v>1485016430</v>
      </c>
      <c r="L2705">
        <f>Table1[[#This Row],[launched_at]]/86400</f>
        <v>17187.690162037037</v>
      </c>
      <c r="M2705" s="5" t="str">
        <f>TEXT(Table1[[#This Row],[div/86400]],"yyyy/mm/dd")</f>
        <v>1947/01/20</v>
      </c>
      <c r="N2705" s="5">
        <f>Table1[[#This Row],[change to date]]+DATE(1970,1,1)</f>
        <v>42756</v>
      </c>
      <c r="O2705" t="b">
        <v>0</v>
      </c>
      <c r="P2705">
        <v>45</v>
      </c>
      <c r="Q2705" t="b">
        <v>0</v>
      </c>
      <c r="R2705" t="s">
        <v>8301</v>
      </c>
    </row>
    <row r="2706" spans="1:18" ht="43.2" x14ac:dyDescent="0.55000000000000004">
      <c r="A2706">
        <v>2704</v>
      </c>
      <c r="B2706" s="3" t="s">
        <v>2704</v>
      </c>
      <c r="C2706" s="3" t="s">
        <v>6814</v>
      </c>
      <c r="D2706" s="10">
        <v>19000</v>
      </c>
      <c r="E2706" s="12">
        <v>1145</v>
      </c>
      <c r="F2706" s="14">
        <f>Table1[[#This Row],[pledged]]/Table1[[#This Row],[goal]]*100</f>
        <v>6.0263157894736841</v>
      </c>
      <c r="G2706" t="s">
        <v>8221</v>
      </c>
      <c r="H2706" t="s">
        <v>8223</v>
      </c>
      <c r="I2706" t="s">
        <v>8245</v>
      </c>
      <c r="J2706">
        <v>1491421314</v>
      </c>
      <c r="K2706">
        <v>1487709714</v>
      </c>
      <c r="L2706">
        <f>Table1[[#This Row],[launched_at]]/86400</f>
        <v>17218.862430555557</v>
      </c>
      <c r="M2706" s="5" t="str">
        <f>TEXT(Table1[[#This Row],[div/86400]],"yyyy/mm/dd")</f>
        <v>1947/02/20</v>
      </c>
      <c r="N2706" s="5">
        <f>Table1[[#This Row],[change to date]]+DATE(1970,1,1)</f>
        <v>42787</v>
      </c>
      <c r="O2706" t="b">
        <v>0</v>
      </c>
      <c r="P2706">
        <v>7</v>
      </c>
      <c r="Q2706" t="b">
        <v>0</v>
      </c>
      <c r="R2706" t="s">
        <v>8301</v>
      </c>
    </row>
    <row r="2707" spans="1:18" ht="28.8" x14ac:dyDescent="0.55000000000000004">
      <c r="A2707">
        <v>2705</v>
      </c>
      <c r="B2707" s="3" t="s">
        <v>2705</v>
      </c>
      <c r="C2707" s="3" t="s">
        <v>6815</v>
      </c>
      <c r="D2707" s="10">
        <v>16500</v>
      </c>
      <c r="E2707" s="12">
        <v>1739</v>
      </c>
      <c r="F2707" s="14">
        <f>Table1[[#This Row],[pledged]]/Table1[[#This Row],[goal]]*100</f>
        <v>10.539393939393939</v>
      </c>
      <c r="G2707" t="s">
        <v>8221</v>
      </c>
      <c r="H2707" t="s">
        <v>8223</v>
      </c>
      <c r="I2707" t="s">
        <v>8245</v>
      </c>
      <c r="J2707">
        <v>1490389158</v>
      </c>
      <c r="K2707">
        <v>1486504758</v>
      </c>
      <c r="L2707">
        <f>Table1[[#This Row],[launched_at]]/86400</f>
        <v>17204.916180555556</v>
      </c>
      <c r="M2707" s="5" t="str">
        <f>TEXT(Table1[[#This Row],[div/86400]],"yyyy/mm/dd")</f>
        <v>1947/02/06</v>
      </c>
      <c r="N2707" s="5">
        <f>Table1[[#This Row],[change to date]]+DATE(1970,1,1)</f>
        <v>42773</v>
      </c>
      <c r="O2707" t="b">
        <v>0</v>
      </c>
      <c r="P2707">
        <v>8</v>
      </c>
      <c r="Q2707" t="b">
        <v>0</v>
      </c>
      <c r="R2707" t="s">
        <v>8301</v>
      </c>
    </row>
    <row r="2708" spans="1:18" ht="43.2" x14ac:dyDescent="0.55000000000000004">
      <c r="A2708">
        <v>2706</v>
      </c>
      <c r="B2708" s="3" t="s">
        <v>2706</v>
      </c>
      <c r="C2708" s="3" t="s">
        <v>6816</v>
      </c>
      <c r="D2708" s="10">
        <v>35000</v>
      </c>
      <c r="E2708" s="12">
        <v>39304</v>
      </c>
      <c r="F2708" s="14">
        <f>Table1[[#This Row],[pledged]]/Table1[[#This Row],[goal]]*100</f>
        <v>112.29714285714284</v>
      </c>
      <c r="G2708" t="s">
        <v>8218</v>
      </c>
      <c r="H2708" t="s">
        <v>8223</v>
      </c>
      <c r="I2708" t="s">
        <v>8245</v>
      </c>
      <c r="J2708">
        <v>1413442740</v>
      </c>
      <c r="K2708">
        <v>1410937483</v>
      </c>
      <c r="L2708">
        <f>Table1[[#This Row],[launched_at]]/86400</f>
        <v>16330.294942129629</v>
      </c>
      <c r="M2708" s="5" t="str">
        <f>TEXT(Table1[[#This Row],[div/86400]],"yyyy/mm/dd")</f>
        <v>1944/09/15</v>
      </c>
      <c r="N2708" s="5">
        <f>Table1[[#This Row],[change to date]]+DATE(1970,1,1)</f>
        <v>41899</v>
      </c>
      <c r="O2708" t="b">
        <v>1</v>
      </c>
      <c r="P2708">
        <v>263</v>
      </c>
      <c r="Q2708" t="b">
        <v>1</v>
      </c>
      <c r="R2708" t="s">
        <v>8301</v>
      </c>
    </row>
    <row r="2709" spans="1:18" ht="28.8" x14ac:dyDescent="0.55000000000000004">
      <c r="A2709">
        <v>2707</v>
      </c>
      <c r="B2709" s="3" t="s">
        <v>2707</v>
      </c>
      <c r="C2709" s="3" t="s">
        <v>6817</v>
      </c>
      <c r="D2709" s="10">
        <v>8000</v>
      </c>
      <c r="E2709" s="12">
        <v>28067.57</v>
      </c>
      <c r="F2709" s="14">
        <f>Table1[[#This Row],[pledged]]/Table1[[#This Row],[goal]]*100</f>
        <v>350.84462500000001</v>
      </c>
      <c r="G2709" t="s">
        <v>8218</v>
      </c>
      <c r="H2709" t="s">
        <v>8223</v>
      </c>
      <c r="I2709" t="s">
        <v>8245</v>
      </c>
      <c r="J2709">
        <v>1369637940</v>
      </c>
      <c r="K2709">
        <v>1367088443</v>
      </c>
      <c r="L2709">
        <f>Table1[[#This Row],[launched_at]]/86400</f>
        <v>15822.782905092592</v>
      </c>
      <c r="M2709" s="5" t="str">
        <f>TEXT(Table1[[#This Row],[div/86400]],"yyyy/mm/dd")</f>
        <v>1943/04/26</v>
      </c>
      <c r="N2709" s="5">
        <f>Table1[[#This Row],[change to date]]+DATE(1970,1,1)</f>
        <v>41391</v>
      </c>
      <c r="O2709" t="b">
        <v>1</v>
      </c>
      <c r="P2709">
        <v>394</v>
      </c>
      <c r="Q2709" t="b">
        <v>1</v>
      </c>
      <c r="R2709" t="s">
        <v>8301</v>
      </c>
    </row>
    <row r="2710" spans="1:18" ht="43.2" x14ac:dyDescent="0.55000000000000004">
      <c r="A2710">
        <v>2708</v>
      </c>
      <c r="B2710" s="3" t="s">
        <v>2708</v>
      </c>
      <c r="C2710" s="3" t="s">
        <v>6818</v>
      </c>
      <c r="D2710" s="10">
        <v>20000</v>
      </c>
      <c r="E2710" s="12">
        <v>46643.07</v>
      </c>
      <c r="F2710" s="14">
        <f>Table1[[#This Row],[pledged]]/Table1[[#This Row],[goal]]*100</f>
        <v>233.21535</v>
      </c>
      <c r="G2710" t="s">
        <v>8218</v>
      </c>
      <c r="H2710" t="s">
        <v>8224</v>
      </c>
      <c r="I2710" t="s">
        <v>8246</v>
      </c>
      <c r="J2710">
        <v>1469119526</v>
      </c>
      <c r="K2710">
        <v>1463935526</v>
      </c>
      <c r="L2710">
        <f>Table1[[#This Row],[launched_at]]/86400</f>
        <v>16943.698217592591</v>
      </c>
      <c r="M2710" s="5" t="str">
        <f>TEXT(Table1[[#This Row],[div/86400]],"yyyy/mm/dd")</f>
        <v>1946/05/21</v>
      </c>
      <c r="N2710" s="5">
        <f>Table1[[#This Row],[change to date]]+DATE(1970,1,1)</f>
        <v>42512</v>
      </c>
      <c r="O2710" t="b">
        <v>1</v>
      </c>
      <c r="P2710">
        <v>1049</v>
      </c>
      <c r="Q2710" t="b">
        <v>1</v>
      </c>
      <c r="R2710" t="s">
        <v>8301</v>
      </c>
    </row>
    <row r="2711" spans="1:18" ht="43.2" x14ac:dyDescent="0.55000000000000004">
      <c r="A2711">
        <v>2709</v>
      </c>
      <c r="B2711" s="3" t="s">
        <v>2709</v>
      </c>
      <c r="C2711" s="3" t="s">
        <v>6819</v>
      </c>
      <c r="D2711" s="10">
        <v>50000</v>
      </c>
      <c r="E2711" s="12">
        <v>50803</v>
      </c>
      <c r="F2711" s="14">
        <f>Table1[[#This Row],[pledged]]/Table1[[#This Row],[goal]]*100</f>
        <v>101.60599999999999</v>
      </c>
      <c r="G2711" t="s">
        <v>8218</v>
      </c>
      <c r="H2711" t="s">
        <v>8223</v>
      </c>
      <c r="I2711" t="s">
        <v>8245</v>
      </c>
      <c r="J2711">
        <v>1475553540</v>
      </c>
      <c r="K2711">
        <v>1472528141</v>
      </c>
      <c r="L2711">
        <f>Table1[[#This Row],[launched_at]]/86400</f>
        <v>17043.149780092594</v>
      </c>
      <c r="M2711" s="5" t="str">
        <f>TEXT(Table1[[#This Row],[div/86400]],"yyyy/mm/dd")</f>
        <v>1946/08/29</v>
      </c>
      <c r="N2711" s="5">
        <f>Table1[[#This Row],[change to date]]+DATE(1970,1,1)</f>
        <v>42612</v>
      </c>
      <c r="O2711" t="b">
        <v>1</v>
      </c>
      <c r="P2711">
        <v>308</v>
      </c>
      <c r="Q2711" t="b">
        <v>1</v>
      </c>
      <c r="R2711" t="s">
        <v>8301</v>
      </c>
    </row>
    <row r="2712" spans="1:18" ht="28.8" x14ac:dyDescent="0.55000000000000004">
      <c r="A2712">
        <v>2710</v>
      </c>
      <c r="B2712" s="3" t="s">
        <v>2710</v>
      </c>
      <c r="C2712" s="3" t="s">
        <v>6820</v>
      </c>
      <c r="D2712" s="10">
        <v>60000</v>
      </c>
      <c r="E2712" s="12">
        <v>92340.21</v>
      </c>
      <c r="F2712" s="14">
        <f>Table1[[#This Row],[pledged]]/Table1[[#This Row],[goal]]*100</f>
        <v>153.90035000000003</v>
      </c>
      <c r="G2712" t="s">
        <v>8218</v>
      </c>
      <c r="H2712" t="s">
        <v>8223</v>
      </c>
      <c r="I2712" t="s">
        <v>8245</v>
      </c>
      <c r="J2712">
        <v>1407549600</v>
      </c>
      <c r="K2712">
        <v>1404797428</v>
      </c>
      <c r="L2712">
        <f>Table1[[#This Row],[launched_at]]/86400</f>
        <v>16259.229490740741</v>
      </c>
      <c r="M2712" s="5" t="str">
        <f>TEXT(Table1[[#This Row],[div/86400]],"yyyy/mm/dd")</f>
        <v>1944/07/06</v>
      </c>
      <c r="N2712" s="5">
        <f>Table1[[#This Row],[change to date]]+DATE(1970,1,1)</f>
        <v>41828</v>
      </c>
      <c r="O2712" t="b">
        <v>1</v>
      </c>
      <c r="P2712">
        <v>1088</v>
      </c>
      <c r="Q2712" t="b">
        <v>1</v>
      </c>
      <c r="R2712" t="s">
        <v>8301</v>
      </c>
    </row>
    <row r="2713" spans="1:18" ht="43.2" x14ac:dyDescent="0.55000000000000004">
      <c r="A2713">
        <v>2711</v>
      </c>
      <c r="B2713" s="3" t="s">
        <v>2711</v>
      </c>
      <c r="C2713" s="3" t="s">
        <v>6821</v>
      </c>
      <c r="D2713" s="10">
        <v>3910</v>
      </c>
      <c r="E2713" s="12">
        <v>3938</v>
      </c>
      <c r="F2713" s="14">
        <f>Table1[[#This Row],[pledged]]/Table1[[#This Row],[goal]]*100</f>
        <v>100.7161125319693</v>
      </c>
      <c r="G2713" t="s">
        <v>8218</v>
      </c>
      <c r="H2713" t="s">
        <v>8224</v>
      </c>
      <c r="I2713" t="s">
        <v>8246</v>
      </c>
      <c r="J2713">
        <v>1403301660</v>
      </c>
      <c r="K2713">
        <v>1400694790</v>
      </c>
      <c r="L2713">
        <f>Table1[[#This Row],[launched_at]]/86400</f>
        <v>16211.74525462963</v>
      </c>
      <c r="M2713" s="5" t="str">
        <f>TEXT(Table1[[#This Row],[div/86400]],"yyyy/mm/dd")</f>
        <v>1944/05/19</v>
      </c>
      <c r="N2713" s="5">
        <f>Table1[[#This Row],[change to date]]+DATE(1970,1,1)</f>
        <v>41780</v>
      </c>
      <c r="O2713" t="b">
        <v>1</v>
      </c>
      <c r="P2713">
        <v>73</v>
      </c>
      <c r="Q2713" t="b">
        <v>1</v>
      </c>
      <c r="R2713" t="s">
        <v>8301</v>
      </c>
    </row>
    <row r="2714" spans="1:18" ht="43.2" x14ac:dyDescent="0.55000000000000004">
      <c r="A2714">
        <v>2712</v>
      </c>
      <c r="B2714" s="3" t="s">
        <v>2712</v>
      </c>
      <c r="C2714" s="3" t="s">
        <v>6822</v>
      </c>
      <c r="D2714" s="10">
        <v>5500</v>
      </c>
      <c r="E2714" s="12">
        <v>7226</v>
      </c>
      <c r="F2714" s="14">
        <f>Table1[[#This Row],[pledged]]/Table1[[#This Row],[goal]]*100</f>
        <v>131.38181818181818</v>
      </c>
      <c r="G2714" t="s">
        <v>8218</v>
      </c>
      <c r="H2714" t="s">
        <v>8223</v>
      </c>
      <c r="I2714" t="s">
        <v>8245</v>
      </c>
      <c r="J2714">
        <v>1373738400</v>
      </c>
      <c r="K2714">
        <v>1370568560</v>
      </c>
      <c r="L2714">
        <f>Table1[[#This Row],[launched_at]]/86400</f>
        <v>15863.062037037036</v>
      </c>
      <c r="M2714" s="5" t="str">
        <f>TEXT(Table1[[#This Row],[div/86400]],"yyyy/mm/dd")</f>
        <v>1943/06/06</v>
      </c>
      <c r="N2714" s="5">
        <f>Table1[[#This Row],[change to date]]+DATE(1970,1,1)</f>
        <v>41432</v>
      </c>
      <c r="O2714" t="b">
        <v>1</v>
      </c>
      <c r="P2714">
        <v>143</v>
      </c>
      <c r="Q2714" t="b">
        <v>1</v>
      </c>
      <c r="R2714" t="s">
        <v>8301</v>
      </c>
    </row>
    <row r="2715" spans="1:18" ht="43.2" x14ac:dyDescent="0.55000000000000004">
      <c r="A2715">
        <v>2713</v>
      </c>
      <c r="B2715" s="3" t="s">
        <v>2713</v>
      </c>
      <c r="C2715" s="3" t="s">
        <v>6823</v>
      </c>
      <c r="D2715" s="10">
        <v>150000</v>
      </c>
      <c r="E2715" s="12">
        <v>153362</v>
      </c>
      <c r="F2715" s="14">
        <f>Table1[[#This Row],[pledged]]/Table1[[#This Row],[goal]]*100</f>
        <v>102.24133333333334</v>
      </c>
      <c r="G2715" t="s">
        <v>8218</v>
      </c>
      <c r="H2715" t="s">
        <v>8223</v>
      </c>
      <c r="I2715" t="s">
        <v>8245</v>
      </c>
      <c r="J2715">
        <v>1450971684</v>
      </c>
      <c r="K2715">
        <v>1447515684</v>
      </c>
      <c r="L2715">
        <f>Table1[[#This Row],[launched_at]]/86400</f>
        <v>16753.653750000001</v>
      </c>
      <c r="M2715" s="5" t="str">
        <f>TEXT(Table1[[#This Row],[div/86400]],"yyyy/mm/dd")</f>
        <v>1945/11/12</v>
      </c>
      <c r="N2715" s="5">
        <f>Table1[[#This Row],[change to date]]+DATE(1970,1,1)</f>
        <v>42322</v>
      </c>
      <c r="O2715" t="b">
        <v>1</v>
      </c>
      <c r="P2715">
        <v>1420</v>
      </c>
      <c r="Q2715" t="b">
        <v>1</v>
      </c>
      <c r="R2715" t="s">
        <v>8301</v>
      </c>
    </row>
    <row r="2716" spans="1:18" ht="28.8" x14ac:dyDescent="0.55000000000000004">
      <c r="A2716">
        <v>2714</v>
      </c>
      <c r="B2716" s="3" t="s">
        <v>2714</v>
      </c>
      <c r="C2716" s="3" t="s">
        <v>6824</v>
      </c>
      <c r="D2716" s="10">
        <v>25000</v>
      </c>
      <c r="E2716" s="12">
        <v>29089</v>
      </c>
      <c r="F2716" s="14">
        <f>Table1[[#This Row],[pledged]]/Table1[[#This Row],[goal]]*100</f>
        <v>116.35599999999999</v>
      </c>
      <c r="G2716" t="s">
        <v>8218</v>
      </c>
      <c r="H2716" t="s">
        <v>8223</v>
      </c>
      <c r="I2716" t="s">
        <v>8245</v>
      </c>
      <c r="J2716">
        <v>1476486000</v>
      </c>
      <c r="K2716">
        <v>1474040596</v>
      </c>
      <c r="L2716">
        <f>Table1[[#This Row],[launched_at]]/86400</f>
        <v>17060.655046296295</v>
      </c>
      <c r="M2716" s="5" t="str">
        <f>TEXT(Table1[[#This Row],[div/86400]],"yyyy/mm/dd")</f>
        <v>1946/09/15</v>
      </c>
      <c r="N2716" s="5">
        <f>Table1[[#This Row],[change to date]]+DATE(1970,1,1)</f>
        <v>42629</v>
      </c>
      <c r="O2716" t="b">
        <v>1</v>
      </c>
      <c r="P2716">
        <v>305</v>
      </c>
      <c r="Q2716" t="b">
        <v>1</v>
      </c>
      <c r="R2716" t="s">
        <v>8301</v>
      </c>
    </row>
    <row r="2717" spans="1:18" ht="43.2" x14ac:dyDescent="0.55000000000000004">
      <c r="A2717">
        <v>2715</v>
      </c>
      <c r="B2717" s="3" t="s">
        <v>2715</v>
      </c>
      <c r="C2717" s="3" t="s">
        <v>6825</v>
      </c>
      <c r="D2717" s="10">
        <v>12000</v>
      </c>
      <c r="E2717" s="12">
        <v>31754.69</v>
      </c>
      <c r="F2717" s="14">
        <f>Table1[[#This Row],[pledged]]/Table1[[#This Row],[goal]]*100</f>
        <v>264.62241666666665</v>
      </c>
      <c r="G2717" t="s">
        <v>8218</v>
      </c>
      <c r="H2717" t="s">
        <v>8223</v>
      </c>
      <c r="I2717" t="s">
        <v>8245</v>
      </c>
      <c r="J2717">
        <v>1456047228</v>
      </c>
      <c r="K2717">
        <v>1453109628</v>
      </c>
      <c r="L2717">
        <f>Table1[[#This Row],[launched_at]]/86400</f>
        <v>16818.398472222223</v>
      </c>
      <c r="M2717" s="5" t="str">
        <f>TEXT(Table1[[#This Row],[div/86400]],"yyyy/mm/dd")</f>
        <v>1946/01/16</v>
      </c>
      <c r="N2717" s="5">
        <f>Table1[[#This Row],[change to date]]+DATE(1970,1,1)</f>
        <v>42387</v>
      </c>
      <c r="O2717" t="b">
        <v>1</v>
      </c>
      <c r="P2717">
        <v>551</v>
      </c>
      <c r="Q2717" t="b">
        <v>1</v>
      </c>
      <c r="R2717" t="s">
        <v>8301</v>
      </c>
    </row>
    <row r="2718" spans="1:18" ht="57.6" x14ac:dyDescent="0.55000000000000004">
      <c r="A2718">
        <v>2716</v>
      </c>
      <c r="B2718" s="3" t="s">
        <v>2716</v>
      </c>
      <c r="C2718" s="3" t="s">
        <v>6826</v>
      </c>
      <c r="D2718" s="10">
        <v>10000</v>
      </c>
      <c r="E2718" s="12">
        <v>11998.01</v>
      </c>
      <c r="F2718" s="14">
        <f>Table1[[#This Row],[pledged]]/Table1[[#This Row],[goal]]*100</f>
        <v>119.98010000000001</v>
      </c>
      <c r="G2718" t="s">
        <v>8218</v>
      </c>
      <c r="H2718" t="s">
        <v>8235</v>
      </c>
      <c r="I2718" t="s">
        <v>8248</v>
      </c>
      <c r="J2718">
        <v>1444291193</v>
      </c>
      <c r="K2718">
        <v>1441699193</v>
      </c>
      <c r="L2718">
        <f>Table1[[#This Row],[launched_at]]/86400</f>
        <v>16686.333252314816</v>
      </c>
      <c r="M2718" s="5" t="str">
        <f>TEXT(Table1[[#This Row],[div/86400]],"yyyy/mm/dd")</f>
        <v>1945/09/06</v>
      </c>
      <c r="N2718" s="5">
        <f>Table1[[#This Row],[change to date]]+DATE(1970,1,1)</f>
        <v>42255</v>
      </c>
      <c r="O2718" t="b">
        <v>1</v>
      </c>
      <c r="P2718">
        <v>187</v>
      </c>
      <c r="Q2718" t="b">
        <v>1</v>
      </c>
      <c r="R2718" t="s">
        <v>8301</v>
      </c>
    </row>
    <row r="2719" spans="1:18" ht="43.2" x14ac:dyDescent="0.55000000000000004">
      <c r="A2719">
        <v>2717</v>
      </c>
      <c r="B2719" s="3" t="s">
        <v>2717</v>
      </c>
      <c r="C2719" s="3" t="s">
        <v>6827</v>
      </c>
      <c r="D2719" s="10">
        <v>25000</v>
      </c>
      <c r="E2719" s="12">
        <v>30026</v>
      </c>
      <c r="F2719" s="14">
        <f>Table1[[#This Row],[pledged]]/Table1[[#This Row],[goal]]*100</f>
        <v>120.10400000000001</v>
      </c>
      <c r="G2719" t="s">
        <v>8218</v>
      </c>
      <c r="H2719" t="s">
        <v>8223</v>
      </c>
      <c r="I2719" t="s">
        <v>8245</v>
      </c>
      <c r="J2719">
        <v>1417906649</v>
      </c>
      <c r="K2719">
        <v>1414015049</v>
      </c>
      <c r="L2719">
        <f>Table1[[#This Row],[launched_at]]/86400</f>
        <v>16365.914918981482</v>
      </c>
      <c r="M2719" s="5" t="str">
        <f>TEXT(Table1[[#This Row],[div/86400]],"yyyy/mm/dd")</f>
        <v>1944/10/20</v>
      </c>
      <c r="N2719" s="5">
        <f>Table1[[#This Row],[change to date]]+DATE(1970,1,1)</f>
        <v>41934</v>
      </c>
      <c r="O2719" t="b">
        <v>1</v>
      </c>
      <c r="P2719">
        <v>325</v>
      </c>
      <c r="Q2719" t="b">
        <v>1</v>
      </c>
      <c r="R2719" t="s">
        <v>8301</v>
      </c>
    </row>
    <row r="2720" spans="1:18" ht="43.2" x14ac:dyDescent="0.55000000000000004">
      <c r="A2720">
        <v>2718</v>
      </c>
      <c r="B2720" s="3" t="s">
        <v>2718</v>
      </c>
      <c r="C2720" s="3" t="s">
        <v>6828</v>
      </c>
      <c r="D2720" s="10">
        <v>18000</v>
      </c>
      <c r="E2720" s="12">
        <v>18645</v>
      </c>
      <c r="F2720" s="14">
        <f>Table1[[#This Row],[pledged]]/Table1[[#This Row],[goal]]*100</f>
        <v>103.58333333333334</v>
      </c>
      <c r="G2720" t="s">
        <v>8218</v>
      </c>
      <c r="H2720" t="s">
        <v>8223</v>
      </c>
      <c r="I2720" t="s">
        <v>8245</v>
      </c>
      <c r="J2720">
        <v>1462316400</v>
      </c>
      <c r="K2720">
        <v>1459865945</v>
      </c>
      <c r="L2720">
        <f>Table1[[#This Row],[launched_at]]/86400</f>
        <v>16896.596585648149</v>
      </c>
      <c r="M2720" s="5" t="str">
        <f>TEXT(Table1[[#This Row],[div/86400]],"yyyy/mm/dd")</f>
        <v>1946/04/04</v>
      </c>
      <c r="N2720" s="5">
        <f>Table1[[#This Row],[change to date]]+DATE(1970,1,1)</f>
        <v>42465</v>
      </c>
      <c r="O2720" t="b">
        <v>1</v>
      </c>
      <c r="P2720">
        <v>148</v>
      </c>
      <c r="Q2720" t="b">
        <v>1</v>
      </c>
      <c r="R2720" t="s">
        <v>8301</v>
      </c>
    </row>
    <row r="2721" spans="1:18" ht="43.2" x14ac:dyDescent="0.55000000000000004">
      <c r="A2721">
        <v>2719</v>
      </c>
      <c r="B2721" s="3" t="s">
        <v>2719</v>
      </c>
      <c r="C2721" s="3" t="s">
        <v>6829</v>
      </c>
      <c r="D2721" s="10">
        <v>6000</v>
      </c>
      <c r="E2721" s="12">
        <v>6530</v>
      </c>
      <c r="F2721" s="14">
        <f>Table1[[#This Row],[pledged]]/Table1[[#This Row],[goal]]*100</f>
        <v>108.83333333333334</v>
      </c>
      <c r="G2721" t="s">
        <v>8218</v>
      </c>
      <c r="H2721" t="s">
        <v>8223</v>
      </c>
      <c r="I2721" t="s">
        <v>8245</v>
      </c>
      <c r="J2721">
        <v>1460936694</v>
      </c>
      <c r="K2721">
        <v>1455756294</v>
      </c>
      <c r="L2721">
        <f>Table1[[#This Row],[launched_at]]/86400</f>
        <v>16849.031180555554</v>
      </c>
      <c r="M2721" s="5" t="str">
        <f>TEXT(Table1[[#This Row],[div/86400]],"yyyy/mm/dd")</f>
        <v>1946/02/16</v>
      </c>
      <c r="N2721" s="5">
        <f>Table1[[#This Row],[change to date]]+DATE(1970,1,1)</f>
        <v>42418</v>
      </c>
      <c r="O2721" t="b">
        <v>0</v>
      </c>
      <c r="P2721">
        <v>69</v>
      </c>
      <c r="Q2721" t="b">
        <v>1</v>
      </c>
      <c r="R2721" t="s">
        <v>8301</v>
      </c>
    </row>
    <row r="2722" spans="1:18" ht="28.8" x14ac:dyDescent="0.55000000000000004">
      <c r="A2722">
        <v>2720</v>
      </c>
      <c r="B2722" s="3" t="s">
        <v>2720</v>
      </c>
      <c r="C2722" s="3" t="s">
        <v>6830</v>
      </c>
      <c r="D2722" s="10">
        <v>25000</v>
      </c>
      <c r="E2722" s="12">
        <v>29531</v>
      </c>
      <c r="F2722" s="14">
        <f>Table1[[#This Row],[pledged]]/Table1[[#This Row],[goal]]*100</f>
        <v>118.12400000000001</v>
      </c>
      <c r="G2722" t="s">
        <v>8218</v>
      </c>
      <c r="H2722" t="s">
        <v>8223</v>
      </c>
      <c r="I2722" t="s">
        <v>8245</v>
      </c>
      <c r="J2722">
        <v>1478866253</v>
      </c>
      <c r="K2722">
        <v>1476270653</v>
      </c>
      <c r="L2722">
        <f>Table1[[#This Row],[launched_at]]/86400</f>
        <v>17086.465891203705</v>
      </c>
      <c r="M2722" s="5" t="str">
        <f>TEXT(Table1[[#This Row],[div/86400]],"yyyy/mm/dd")</f>
        <v>1946/10/11</v>
      </c>
      <c r="N2722" s="5">
        <f>Table1[[#This Row],[change to date]]+DATE(1970,1,1)</f>
        <v>42655</v>
      </c>
      <c r="O2722" t="b">
        <v>0</v>
      </c>
      <c r="P2722">
        <v>173</v>
      </c>
      <c r="Q2722" t="b">
        <v>1</v>
      </c>
      <c r="R2722" t="s">
        <v>8301</v>
      </c>
    </row>
    <row r="2723" spans="1:18" ht="43.2" x14ac:dyDescent="0.55000000000000004">
      <c r="A2723">
        <v>2721</v>
      </c>
      <c r="B2723" s="3" t="s">
        <v>2721</v>
      </c>
      <c r="C2723" s="3" t="s">
        <v>6831</v>
      </c>
      <c r="D2723" s="10">
        <v>750</v>
      </c>
      <c r="E2723" s="12">
        <v>10965</v>
      </c>
      <c r="F2723" s="14">
        <f>Table1[[#This Row],[pledged]]/Table1[[#This Row],[goal]]*100</f>
        <v>1462</v>
      </c>
      <c r="G2723" t="s">
        <v>8218</v>
      </c>
      <c r="H2723" t="s">
        <v>8224</v>
      </c>
      <c r="I2723" t="s">
        <v>8246</v>
      </c>
      <c r="J2723">
        <v>1378494000</v>
      </c>
      <c r="K2723">
        <v>1375880598</v>
      </c>
      <c r="L2723">
        <f>Table1[[#This Row],[launched_at]]/86400</f>
        <v>15924.543958333334</v>
      </c>
      <c r="M2723" s="5" t="str">
        <f>TEXT(Table1[[#This Row],[div/86400]],"yyyy/mm/dd")</f>
        <v>1943/08/06</v>
      </c>
      <c r="N2723" s="5">
        <f>Table1[[#This Row],[change to date]]+DATE(1970,1,1)</f>
        <v>41493</v>
      </c>
      <c r="O2723" t="b">
        <v>0</v>
      </c>
      <c r="P2723">
        <v>269</v>
      </c>
      <c r="Q2723" t="b">
        <v>1</v>
      </c>
      <c r="R2723" t="s">
        <v>8293</v>
      </c>
    </row>
    <row r="2724" spans="1:18" ht="43.2" x14ac:dyDescent="0.55000000000000004">
      <c r="A2724">
        <v>2722</v>
      </c>
      <c r="B2724" s="3" t="s">
        <v>2722</v>
      </c>
      <c r="C2724" s="3" t="s">
        <v>6832</v>
      </c>
      <c r="D2724" s="10">
        <v>5000</v>
      </c>
      <c r="E2724" s="12">
        <v>12627</v>
      </c>
      <c r="F2724" s="14">
        <f>Table1[[#This Row],[pledged]]/Table1[[#This Row],[goal]]*100</f>
        <v>252.54</v>
      </c>
      <c r="G2724" t="s">
        <v>8218</v>
      </c>
      <c r="H2724" t="s">
        <v>8223</v>
      </c>
      <c r="I2724" t="s">
        <v>8245</v>
      </c>
      <c r="J2724">
        <v>1485722053</v>
      </c>
      <c r="K2724">
        <v>1480538053</v>
      </c>
      <c r="L2724">
        <f>Table1[[#This Row],[launched_at]]/86400</f>
        <v>17135.857094907409</v>
      </c>
      <c r="M2724" s="5" t="str">
        <f>TEXT(Table1[[#This Row],[div/86400]],"yyyy/mm/dd")</f>
        <v>1946/11/29</v>
      </c>
      <c r="N2724" s="5">
        <f>Table1[[#This Row],[change to date]]+DATE(1970,1,1)</f>
        <v>42704</v>
      </c>
      <c r="O2724" t="b">
        <v>0</v>
      </c>
      <c r="P2724">
        <v>185</v>
      </c>
      <c r="Q2724" t="b">
        <v>1</v>
      </c>
      <c r="R2724" t="s">
        <v>8293</v>
      </c>
    </row>
    <row r="2725" spans="1:18" ht="43.2" x14ac:dyDescent="0.55000000000000004">
      <c r="A2725">
        <v>2723</v>
      </c>
      <c r="B2725" s="3" t="s">
        <v>2723</v>
      </c>
      <c r="C2725" s="3" t="s">
        <v>6833</v>
      </c>
      <c r="D2725" s="10">
        <v>12000</v>
      </c>
      <c r="E2725" s="12">
        <v>16806</v>
      </c>
      <c r="F2725" s="14">
        <f>Table1[[#This Row],[pledged]]/Table1[[#This Row],[goal]]*100</f>
        <v>140.05000000000001</v>
      </c>
      <c r="G2725" t="s">
        <v>8218</v>
      </c>
      <c r="H2725" t="s">
        <v>8223</v>
      </c>
      <c r="I2725" t="s">
        <v>8245</v>
      </c>
      <c r="J2725">
        <v>1420060088</v>
      </c>
      <c r="K2725">
        <v>1414872488</v>
      </c>
      <c r="L2725">
        <f>Table1[[#This Row],[launched_at]]/86400</f>
        <v>16375.838981481482</v>
      </c>
      <c r="M2725" s="5" t="str">
        <f>TEXT(Table1[[#This Row],[div/86400]],"yyyy/mm/dd")</f>
        <v>1944/10/30</v>
      </c>
      <c r="N2725" s="5">
        <f>Table1[[#This Row],[change to date]]+DATE(1970,1,1)</f>
        <v>41944</v>
      </c>
      <c r="O2725" t="b">
        <v>0</v>
      </c>
      <c r="P2725">
        <v>176</v>
      </c>
      <c r="Q2725" t="b">
        <v>1</v>
      </c>
      <c r="R2725" t="s">
        <v>8293</v>
      </c>
    </row>
    <row r="2726" spans="1:18" ht="43.2" x14ac:dyDescent="0.55000000000000004">
      <c r="A2726">
        <v>2724</v>
      </c>
      <c r="B2726" s="3" t="s">
        <v>2724</v>
      </c>
      <c r="C2726" s="3" t="s">
        <v>6834</v>
      </c>
      <c r="D2726" s="10">
        <v>2468</v>
      </c>
      <c r="E2726" s="12">
        <v>7326.88</v>
      </c>
      <c r="F2726" s="14">
        <f>Table1[[#This Row],[pledged]]/Table1[[#This Row],[goal]]*100</f>
        <v>296.87520259319291</v>
      </c>
      <c r="G2726" t="s">
        <v>8218</v>
      </c>
      <c r="H2726" t="s">
        <v>8224</v>
      </c>
      <c r="I2726" t="s">
        <v>8246</v>
      </c>
      <c r="J2726">
        <v>1439625059</v>
      </c>
      <c r="K2726">
        <v>1436860259</v>
      </c>
      <c r="L2726">
        <f>Table1[[#This Row],[launched_at]]/86400</f>
        <v>16630.32707175926</v>
      </c>
      <c r="M2726" s="5" t="str">
        <f>TEXT(Table1[[#This Row],[div/86400]],"yyyy/mm/dd")</f>
        <v>1945/07/12</v>
      </c>
      <c r="N2726" s="5">
        <f>Table1[[#This Row],[change to date]]+DATE(1970,1,1)</f>
        <v>42199</v>
      </c>
      <c r="O2726" t="b">
        <v>0</v>
      </c>
      <c r="P2726">
        <v>1019</v>
      </c>
      <c r="Q2726" t="b">
        <v>1</v>
      </c>
      <c r="R2726" t="s">
        <v>8293</v>
      </c>
    </row>
    <row r="2727" spans="1:18" ht="28.8" x14ac:dyDescent="0.55000000000000004">
      <c r="A2727">
        <v>2725</v>
      </c>
      <c r="B2727" s="3" t="s">
        <v>2725</v>
      </c>
      <c r="C2727" s="3" t="s">
        <v>6835</v>
      </c>
      <c r="D2727" s="10">
        <v>40000</v>
      </c>
      <c r="E2727" s="12">
        <v>57817</v>
      </c>
      <c r="F2727" s="14">
        <f>Table1[[#This Row],[pledged]]/Table1[[#This Row],[goal]]*100</f>
        <v>144.54249999999999</v>
      </c>
      <c r="G2727" t="s">
        <v>8218</v>
      </c>
      <c r="H2727" t="s">
        <v>8228</v>
      </c>
      <c r="I2727" t="s">
        <v>8250</v>
      </c>
      <c r="J2727">
        <v>1488390735</v>
      </c>
      <c r="K2727">
        <v>1484070735</v>
      </c>
      <c r="L2727">
        <f>Table1[[#This Row],[launched_at]]/86400</f>
        <v>17176.744618055556</v>
      </c>
      <c r="M2727" s="5" t="str">
        <f>TEXT(Table1[[#This Row],[div/86400]],"yyyy/mm/dd")</f>
        <v>1947/01/09</v>
      </c>
      <c r="N2727" s="5">
        <f>Table1[[#This Row],[change to date]]+DATE(1970,1,1)</f>
        <v>42745</v>
      </c>
      <c r="O2727" t="b">
        <v>0</v>
      </c>
      <c r="P2727">
        <v>113</v>
      </c>
      <c r="Q2727" t="b">
        <v>1</v>
      </c>
      <c r="R2727" t="s">
        <v>8293</v>
      </c>
    </row>
    <row r="2728" spans="1:18" x14ac:dyDescent="0.55000000000000004">
      <c r="A2728">
        <v>2726</v>
      </c>
      <c r="B2728" s="3" t="s">
        <v>2726</v>
      </c>
      <c r="C2728" s="3" t="s">
        <v>6836</v>
      </c>
      <c r="D2728" s="10">
        <v>100000</v>
      </c>
      <c r="E2728" s="12">
        <v>105745</v>
      </c>
      <c r="F2728" s="14">
        <f>Table1[[#This Row],[pledged]]/Table1[[#This Row],[goal]]*100</f>
        <v>105.745</v>
      </c>
      <c r="G2728" t="s">
        <v>8218</v>
      </c>
      <c r="H2728" t="s">
        <v>8223</v>
      </c>
      <c r="I2728" t="s">
        <v>8245</v>
      </c>
      <c r="J2728">
        <v>1461333311</v>
      </c>
      <c r="K2728">
        <v>1458741311</v>
      </c>
      <c r="L2728">
        <f>Table1[[#This Row],[launched_at]]/86400</f>
        <v>16883.579988425925</v>
      </c>
      <c r="M2728" s="5" t="str">
        <f>TEXT(Table1[[#This Row],[div/86400]],"yyyy/mm/dd")</f>
        <v>1946/03/22</v>
      </c>
      <c r="N2728" s="5">
        <f>Table1[[#This Row],[change to date]]+DATE(1970,1,1)</f>
        <v>42452</v>
      </c>
      <c r="O2728" t="b">
        <v>0</v>
      </c>
      <c r="P2728">
        <v>404</v>
      </c>
      <c r="Q2728" t="b">
        <v>1</v>
      </c>
      <c r="R2728" t="s">
        <v>8293</v>
      </c>
    </row>
    <row r="2729" spans="1:18" ht="43.2" x14ac:dyDescent="0.55000000000000004">
      <c r="A2729">
        <v>2727</v>
      </c>
      <c r="B2729" s="3" t="s">
        <v>2727</v>
      </c>
      <c r="C2729" s="3" t="s">
        <v>6837</v>
      </c>
      <c r="D2729" s="10">
        <v>10000</v>
      </c>
      <c r="E2729" s="12">
        <v>49321</v>
      </c>
      <c r="F2729" s="14">
        <f>Table1[[#This Row],[pledged]]/Table1[[#This Row],[goal]]*100</f>
        <v>493.21000000000004</v>
      </c>
      <c r="G2729" t="s">
        <v>8218</v>
      </c>
      <c r="H2729" t="s">
        <v>8223</v>
      </c>
      <c r="I2729" t="s">
        <v>8245</v>
      </c>
      <c r="J2729">
        <v>1438964063</v>
      </c>
      <c r="K2729">
        <v>1436804063</v>
      </c>
      <c r="L2729">
        <f>Table1[[#This Row],[launched_at]]/86400</f>
        <v>16629.676655092593</v>
      </c>
      <c r="M2729" s="5" t="str">
        <f>TEXT(Table1[[#This Row],[div/86400]],"yyyy/mm/dd")</f>
        <v>1945/07/11</v>
      </c>
      <c r="N2729" s="5">
        <f>Table1[[#This Row],[change to date]]+DATE(1970,1,1)</f>
        <v>42198</v>
      </c>
      <c r="O2729" t="b">
        <v>0</v>
      </c>
      <c r="P2729">
        <v>707</v>
      </c>
      <c r="Q2729" t="b">
        <v>1</v>
      </c>
      <c r="R2729" t="s">
        <v>8293</v>
      </c>
    </row>
    <row r="2730" spans="1:18" ht="28.8" x14ac:dyDescent="0.55000000000000004">
      <c r="A2730">
        <v>2728</v>
      </c>
      <c r="B2730" s="3" t="s">
        <v>2728</v>
      </c>
      <c r="C2730" s="3" t="s">
        <v>6838</v>
      </c>
      <c r="D2730" s="10">
        <v>15000</v>
      </c>
      <c r="E2730" s="12">
        <v>30274</v>
      </c>
      <c r="F2730" s="14">
        <f>Table1[[#This Row],[pledged]]/Table1[[#This Row],[goal]]*100</f>
        <v>201.82666666666668</v>
      </c>
      <c r="G2730" t="s">
        <v>8218</v>
      </c>
      <c r="H2730" t="s">
        <v>8223</v>
      </c>
      <c r="I2730" t="s">
        <v>8245</v>
      </c>
      <c r="J2730">
        <v>1451485434</v>
      </c>
      <c r="K2730">
        <v>1448461434</v>
      </c>
      <c r="L2730">
        <f>Table1[[#This Row],[launched_at]]/86400</f>
        <v>16764.599930555556</v>
      </c>
      <c r="M2730" s="5" t="str">
        <f>TEXT(Table1[[#This Row],[div/86400]],"yyyy/mm/dd")</f>
        <v>1945/11/23</v>
      </c>
      <c r="N2730" s="5">
        <f>Table1[[#This Row],[change to date]]+DATE(1970,1,1)</f>
        <v>42333</v>
      </c>
      <c r="O2730" t="b">
        <v>0</v>
      </c>
      <c r="P2730">
        <v>392</v>
      </c>
      <c r="Q2730" t="b">
        <v>1</v>
      </c>
      <c r="R2730" t="s">
        <v>8293</v>
      </c>
    </row>
    <row r="2731" spans="1:18" ht="28.8" x14ac:dyDescent="0.55000000000000004">
      <c r="A2731">
        <v>2729</v>
      </c>
      <c r="B2731" s="3" t="s">
        <v>2729</v>
      </c>
      <c r="C2731" s="3" t="s">
        <v>6839</v>
      </c>
      <c r="D2731" s="10">
        <v>7500</v>
      </c>
      <c r="E2731" s="12">
        <v>7833</v>
      </c>
      <c r="F2731" s="14">
        <f>Table1[[#This Row],[pledged]]/Table1[[#This Row],[goal]]*100</f>
        <v>104.44</v>
      </c>
      <c r="G2731" t="s">
        <v>8218</v>
      </c>
      <c r="H2731" t="s">
        <v>8223</v>
      </c>
      <c r="I2731" t="s">
        <v>8245</v>
      </c>
      <c r="J2731">
        <v>1430459197</v>
      </c>
      <c r="K2731">
        <v>1427867197</v>
      </c>
      <c r="L2731">
        <f>Table1[[#This Row],[launched_at]]/86400</f>
        <v>16526.240706018518</v>
      </c>
      <c r="M2731" s="5" t="str">
        <f>TEXT(Table1[[#This Row],[div/86400]],"yyyy/mm/dd")</f>
        <v>1945/03/30</v>
      </c>
      <c r="N2731" s="5">
        <f>Table1[[#This Row],[change to date]]+DATE(1970,1,1)</f>
        <v>42095</v>
      </c>
      <c r="O2731" t="b">
        <v>0</v>
      </c>
      <c r="P2731">
        <v>23</v>
      </c>
      <c r="Q2731" t="b">
        <v>1</v>
      </c>
      <c r="R2731" t="s">
        <v>8293</v>
      </c>
    </row>
    <row r="2732" spans="1:18" ht="28.8" x14ac:dyDescent="0.55000000000000004">
      <c r="A2732">
        <v>2730</v>
      </c>
      <c r="B2732" s="3" t="s">
        <v>2730</v>
      </c>
      <c r="C2732" s="3" t="s">
        <v>6840</v>
      </c>
      <c r="D2732" s="10">
        <v>27000</v>
      </c>
      <c r="E2732" s="12">
        <v>45979.01</v>
      </c>
      <c r="F2732" s="14">
        <f>Table1[[#This Row],[pledged]]/Table1[[#This Row],[goal]]*100</f>
        <v>170.29262962962963</v>
      </c>
      <c r="G2732" t="s">
        <v>8218</v>
      </c>
      <c r="H2732" t="s">
        <v>8223</v>
      </c>
      <c r="I2732" t="s">
        <v>8245</v>
      </c>
      <c r="J2732">
        <v>1366635575</v>
      </c>
      <c r="K2732">
        <v>1363611575</v>
      </c>
      <c r="L2732">
        <f>Table1[[#This Row],[launched_at]]/86400</f>
        <v>15782.541377314816</v>
      </c>
      <c r="M2732" s="5" t="str">
        <f>TEXT(Table1[[#This Row],[div/86400]],"yyyy/mm/dd")</f>
        <v>1943/03/17</v>
      </c>
      <c r="N2732" s="5">
        <f>Table1[[#This Row],[change to date]]+DATE(1970,1,1)</f>
        <v>41351</v>
      </c>
      <c r="O2732" t="b">
        <v>0</v>
      </c>
      <c r="P2732">
        <v>682</v>
      </c>
      <c r="Q2732" t="b">
        <v>1</v>
      </c>
      <c r="R2732" t="s">
        <v>8293</v>
      </c>
    </row>
    <row r="2733" spans="1:18" ht="43.2" x14ac:dyDescent="0.55000000000000004">
      <c r="A2733">
        <v>2731</v>
      </c>
      <c r="B2733" s="3" t="s">
        <v>2731</v>
      </c>
      <c r="C2733" s="3" t="s">
        <v>6841</v>
      </c>
      <c r="D2733" s="10">
        <v>30000</v>
      </c>
      <c r="E2733" s="12">
        <v>31291</v>
      </c>
      <c r="F2733" s="14">
        <f>Table1[[#This Row],[pledged]]/Table1[[#This Row],[goal]]*100</f>
        <v>104.30333333333333</v>
      </c>
      <c r="G2733" t="s">
        <v>8218</v>
      </c>
      <c r="H2733" t="s">
        <v>8223</v>
      </c>
      <c r="I2733" t="s">
        <v>8245</v>
      </c>
      <c r="J2733">
        <v>1413604800</v>
      </c>
      <c r="K2733">
        <v>1408624622</v>
      </c>
      <c r="L2733">
        <f>Table1[[#This Row],[launched_at]]/86400</f>
        <v>16303.525717592593</v>
      </c>
      <c r="M2733" s="5" t="str">
        <f>TEXT(Table1[[#This Row],[div/86400]],"yyyy/mm/dd")</f>
        <v>1944/08/19</v>
      </c>
      <c r="N2733" s="5">
        <f>Table1[[#This Row],[change to date]]+DATE(1970,1,1)</f>
        <v>41872</v>
      </c>
      <c r="O2733" t="b">
        <v>0</v>
      </c>
      <c r="P2733">
        <v>37</v>
      </c>
      <c r="Q2733" t="b">
        <v>1</v>
      </c>
      <c r="R2733" t="s">
        <v>8293</v>
      </c>
    </row>
    <row r="2734" spans="1:18" ht="43.2" x14ac:dyDescent="0.55000000000000004">
      <c r="A2734">
        <v>2732</v>
      </c>
      <c r="B2734" s="3" t="s">
        <v>2732</v>
      </c>
      <c r="C2734" s="3" t="s">
        <v>6842</v>
      </c>
      <c r="D2734" s="10">
        <v>12000</v>
      </c>
      <c r="E2734" s="12">
        <v>14190</v>
      </c>
      <c r="F2734" s="14">
        <f>Table1[[#This Row],[pledged]]/Table1[[#This Row],[goal]]*100</f>
        <v>118.25000000000001</v>
      </c>
      <c r="G2734" t="s">
        <v>8218</v>
      </c>
      <c r="H2734" t="s">
        <v>8223</v>
      </c>
      <c r="I2734" t="s">
        <v>8245</v>
      </c>
      <c r="J2734">
        <v>1369699200</v>
      </c>
      <c r="K2734">
        <v>1366917828</v>
      </c>
      <c r="L2734">
        <f>Table1[[#This Row],[launched_at]]/86400</f>
        <v>15820.808194444444</v>
      </c>
      <c r="M2734" s="5" t="str">
        <f>TEXT(Table1[[#This Row],[div/86400]],"yyyy/mm/dd")</f>
        <v>1943/04/24</v>
      </c>
      <c r="N2734" s="5">
        <f>Table1[[#This Row],[change to date]]+DATE(1970,1,1)</f>
        <v>41389</v>
      </c>
      <c r="O2734" t="b">
        <v>0</v>
      </c>
      <c r="P2734">
        <v>146</v>
      </c>
      <c r="Q2734" t="b">
        <v>1</v>
      </c>
      <c r="R2734" t="s">
        <v>8293</v>
      </c>
    </row>
    <row r="2735" spans="1:18" ht="43.2" x14ac:dyDescent="0.55000000000000004">
      <c r="A2735">
        <v>2733</v>
      </c>
      <c r="B2735" s="3" t="s">
        <v>2733</v>
      </c>
      <c r="C2735" s="3" t="s">
        <v>6843</v>
      </c>
      <c r="D2735" s="10">
        <v>50000</v>
      </c>
      <c r="E2735" s="12">
        <v>53769</v>
      </c>
      <c r="F2735" s="14">
        <f>Table1[[#This Row],[pledged]]/Table1[[#This Row],[goal]]*100</f>
        <v>107.538</v>
      </c>
      <c r="G2735" t="s">
        <v>8218</v>
      </c>
      <c r="H2735" t="s">
        <v>8223</v>
      </c>
      <c r="I2735" t="s">
        <v>8245</v>
      </c>
      <c r="J2735">
        <v>1428643974</v>
      </c>
      <c r="K2735">
        <v>1423463574</v>
      </c>
      <c r="L2735">
        <f>Table1[[#This Row],[launched_at]]/86400</f>
        <v>16475.272847222222</v>
      </c>
      <c r="M2735" s="5" t="str">
        <f>TEXT(Table1[[#This Row],[div/86400]],"yyyy/mm/dd")</f>
        <v>1945/02/07</v>
      </c>
      <c r="N2735" s="5">
        <f>Table1[[#This Row],[change to date]]+DATE(1970,1,1)</f>
        <v>42044</v>
      </c>
      <c r="O2735" t="b">
        <v>0</v>
      </c>
      <c r="P2735">
        <v>119</v>
      </c>
      <c r="Q2735" t="b">
        <v>1</v>
      </c>
      <c r="R2735" t="s">
        <v>8293</v>
      </c>
    </row>
    <row r="2736" spans="1:18" ht="43.2" x14ac:dyDescent="0.55000000000000004">
      <c r="A2736">
        <v>2734</v>
      </c>
      <c r="B2736" s="3" t="s">
        <v>2734</v>
      </c>
      <c r="C2736" s="3" t="s">
        <v>6844</v>
      </c>
      <c r="D2736" s="10">
        <v>1</v>
      </c>
      <c r="E2736" s="12">
        <v>22603</v>
      </c>
      <c r="F2736" s="14">
        <f>Table1[[#This Row],[pledged]]/Table1[[#This Row],[goal]]*100</f>
        <v>2260300</v>
      </c>
      <c r="G2736" t="s">
        <v>8218</v>
      </c>
      <c r="H2736" t="s">
        <v>8223</v>
      </c>
      <c r="I2736" t="s">
        <v>8245</v>
      </c>
      <c r="J2736">
        <v>1476395940</v>
      </c>
      <c r="K2736">
        <v>1473782592</v>
      </c>
      <c r="L2736">
        <f>Table1[[#This Row],[launched_at]]/86400</f>
        <v>17057.668888888889</v>
      </c>
      <c r="M2736" s="5" t="str">
        <f>TEXT(Table1[[#This Row],[div/86400]],"yyyy/mm/dd")</f>
        <v>1946/09/12</v>
      </c>
      <c r="N2736" s="5">
        <f>Table1[[#This Row],[change to date]]+DATE(1970,1,1)</f>
        <v>42626</v>
      </c>
      <c r="O2736" t="b">
        <v>0</v>
      </c>
      <c r="P2736">
        <v>163</v>
      </c>
      <c r="Q2736" t="b">
        <v>1</v>
      </c>
      <c r="R2736" t="s">
        <v>8293</v>
      </c>
    </row>
    <row r="2737" spans="1:18" ht="43.2" x14ac:dyDescent="0.55000000000000004">
      <c r="A2737">
        <v>2735</v>
      </c>
      <c r="B2737" s="3" t="s">
        <v>2735</v>
      </c>
      <c r="C2737" s="3" t="s">
        <v>6845</v>
      </c>
      <c r="D2737" s="10">
        <v>750</v>
      </c>
      <c r="E2737" s="12">
        <v>7336.01</v>
      </c>
      <c r="F2737" s="14">
        <f>Table1[[#This Row],[pledged]]/Table1[[#This Row],[goal]]*100</f>
        <v>978.13466666666682</v>
      </c>
      <c r="G2737" t="s">
        <v>8218</v>
      </c>
      <c r="H2737" t="s">
        <v>8224</v>
      </c>
      <c r="I2737" t="s">
        <v>8246</v>
      </c>
      <c r="J2737">
        <v>1363204800</v>
      </c>
      <c r="K2737">
        <v>1360551250</v>
      </c>
      <c r="L2737">
        <f>Table1[[#This Row],[launched_at]]/86400</f>
        <v>15747.120949074075</v>
      </c>
      <c r="M2737" s="5" t="str">
        <f>TEXT(Table1[[#This Row],[div/86400]],"yyyy/mm/dd")</f>
        <v>1943/02/10</v>
      </c>
      <c r="N2737" s="5">
        <f>Table1[[#This Row],[change to date]]+DATE(1970,1,1)</f>
        <v>41316</v>
      </c>
      <c r="O2737" t="b">
        <v>0</v>
      </c>
      <c r="P2737">
        <v>339</v>
      </c>
      <c r="Q2737" t="b">
        <v>1</v>
      </c>
      <c r="R2737" t="s">
        <v>8293</v>
      </c>
    </row>
    <row r="2738" spans="1:18" ht="57.6" x14ac:dyDescent="0.55000000000000004">
      <c r="A2738">
        <v>2736</v>
      </c>
      <c r="B2738" s="3" t="s">
        <v>2736</v>
      </c>
      <c r="C2738" s="3" t="s">
        <v>6846</v>
      </c>
      <c r="D2738" s="10">
        <v>8000</v>
      </c>
      <c r="E2738" s="12">
        <v>9832</v>
      </c>
      <c r="F2738" s="14">
        <f>Table1[[#This Row],[pledged]]/Table1[[#This Row],[goal]]*100</f>
        <v>122.9</v>
      </c>
      <c r="G2738" t="s">
        <v>8218</v>
      </c>
      <c r="H2738" t="s">
        <v>8228</v>
      </c>
      <c r="I2738" t="s">
        <v>8250</v>
      </c>
      <c r="J2738">
        <v>1398268773</v>
      </c>
      <c r="K2738">
        <v>1395676773</v>
      </c>
      <c r="L2738">
        <f>Table1[[#This Row],[launched_at]]/86400</f>
        <v>16153.666354166666</v>
      </c>
      <c r="M2738" s="5" t="str">
        <f>TEXT(Table1[[#This Row],[div/86400]],"yyyy/mm/dd")</f>
        <v>1944/03/22</v>
      </c>
      <c r="N2738" s="5">
        <f>Table1[[#This Row],[change to date]]+DATE(1970,1,1)</f>
        <v>41722</v>
      </c>
      <c r="O2738" t="b">
        <v>0</v>
      </c>
      <c r="P2738">
        <v>58</v>
      </c>
      <c r="Q2738" t="b">
        <v>1</v>
      </c>
      <c r="R2738" t="s">
        <v>8293</v>
      </c>
    </row>
    <row r="2739" spans="1:18" ht="43.2" x14ac:dyDescent="0.55000000000000004">
      <c r="A2739">
        <v>2737</v>
      </c>
      <c r="B2739" s="3" t="s">
        <v>2737</v>
      </c>
      <c r="C2739" s="3" t="s">
        <v>6847</v>
      </c>
      <c r="D2739" s="10">
        <v>30000</v>
      </c>
      <c r="E2739" s="12">
        <v>73818.240000000005</v>
      </c>
      <c r="F2739" s="14">
        <f>Table1[[#This Row],[pledged]]/Table1[[#This Row],[goal]]*100</f>
        <v>246.0608</v>
      </c>
      <c r="G2739" t="s">
        <v>8218</v>
      </c>
      <c r="H2739" t="s">
        <v>8223</v>
      </c>
      <c r="I2739" t="s">
        <v>8245</v>
      </c>
      <c r="J2739">
        <v>1389812400</v>
      </c>
      <c r="K2739">
        <v>1386108087</v>
      </c>
      <c r="L2739">
        <f>Table1[[#This Row],[launched_at]]/86400</f>
        <v>16042.917673611111</v>
      </c>
      <c r="M2739" s="5" t="str">
        <f>TEXT(Table1[[#This Row],[div/86400]],"yyyy/mm/dd")</f>
        <v>1943/12/02</v>
      </c>
      <c r="N2739" s="5">
        <f>Table1[[#This Row],[change to date]]+DATE(1970,1,1)</f>
        <v>41611</v>
      </c>
      <c r="O2739" t="b">
        <v>0</v>
      </c>
      <c r="P2739">
        <v>456</v>
      </c>
      <c r="Q2739" t="b">
        <v>1</v>
      </c>
      <c r="R2739" t="s">
        <v>8293</v>
      </c>
    </row>
    <row r="2740" spans="1:18" ht="43.2" x14ac:dyDescent="0.55000000000000004">
      <c r="A2740">
        <v>2738</v>
      </c>
      <c r="B2740" s="3" t="s">
        <v>2738</v>
      </c>
      <c r="C2740" s="3" t="s">
        <v>6848</v>
      </c>
      <c r="D2740" s="10">
        <v>5000</v>
      </c>
      <c r="E2740" s="12">
        <v>7397</v>
      </c>
      <c r="F2740" s="14">
        <f>Table1[[#This Row],[pledged]]/Table1[[#This Row],[goal]]*100</f>
        <v>147.94</v>
      </c>
      <c r="G2740" t="s">
        <v>8218</v>
      </c>
      <c r="H2740" t="s">
        <v>8223</v>
      </c>
      <c r="I2740" t="s">
        <v>8245</v>
      </c>
      <c r="J2740">
        <v>1478402804</v>
      </c>
      <c r="K2740">
        <v>1473218804</v>
      </c>
      <c r="L2740">
        <f>Table1[[#This Row],[launched_at]]/86400</f>
        <v>17051.143564814814</v>
      </c>
      <c r="M2740" s="5" t="str">
        <f>TEXT(Table1[[#This Row],[div/86400]],"yyyy/mm/dd")</f>
        <v>1946/09/06</v>
      </c>
      <c r="N2740" s="5">
        <f>Table1[[#This Row],[change to date]]+DATE(1970,1,1)</f>
        <v>42620</v>
      </c>
      <c r="O2740" t="b">
        <v>0</v>
      </c>
      <c r="P2740">
        <v>15</v>
      </c>
      <c r="Q2740" t="b">
        <v>1</v>
      </c>
      <c r="R2740" t="s">
        <v>8293</v>
      </c>
    </row>
    <row r="2741" spans="1:18" ht="43.2" x14ac:dyDescent="0.55000000000000004">
      <c r="A2741">
        <v>2739</v>
      </c>
      <c r="B2741" s="3" t="s">
        <v>2739</v>
      </c>
      <c r="C2741" s="3" t="s">
        <v>6849</v>
      </c>
      <c r="D2741" s="10">
        <v>1100</v>
      </c>
      <c r="E2741" s="12">
        <v>4225</v>
      </c>
      <c r="F2741" s="14">
        <f>Table1[[#This Row],[pledged]]/Table1[[#This Row],[goal]]*100</f>
        <v>384.09090909090907</v>
      </c>
      <c r="G2741" t="s">
        <v>8218</v>
      </c>
      <c r="H2741" t="s">
        <v>8224</v>
      </c>
      <c r="I2741" t="s">
        <v>8246</v>
      </c>
      <c r="J2741">
        <v>1399324717</v>
      </c>
      <c r="K2741">
        <v>1395436717</v>
      </c>
      <c r="L2741">
        <f>Table1[[#This Row],[launched_at]]/86400</f>
        <v>16150.887928240742</v>
      </c>
      <c r="M2741" s="5" t="str">
        <f>TEXT(Table1[[#This Row],[div/86400]],"yyyy/mm/dd")</f>
        <v>1944/03/19</v>
      </c>
      <c r="N2741" s="5">
        <f>Table1[[#This Row],[change to date]]+DATE(1970,1,1)</f>
        <v>41719</v>
      </c>
      <c r="O2741" t="b">
        <v>0</v>
      </c>
      <c r="P2741">
        <v>191</v>
      </c>
      <c r="Q2741" t="b">
        <v>1</v>
      </c>
      <c r="R2741" t="s">
        <v>8293</v>
      </c>
    </row>
    <row r="2742" spans="1:18" ht="28.8" x14ac:dyDescent="0.55000000000000004">
      <c r="A2742">
        <v>2740</v>
      </c>
      <c r="B2742" s="3" t="s">
        <v>2740</v>
      </c>
      <c r="C2742" s="3" t="s">
        <v>6850</v>
      </c>
      <c r="D2742" s="10">
        <v>300</v>
      </c>
      <c r="E2742" s="12">
        <v>310</v>
      </c>
      <c r="F2742" s="14">
        <f>Table1[[#This Row],[pledged]]/Table1[[#This Row],[goal]]*100</f>
        <v>103.33333333333334</v>
      </c>
      <c r="G2742" t="s">
        <v>8218</v>
      </c>
      <c r="H2742" t="s">
        <v>8223</v>
      </c>
      <c r="I2742" t="s">
        <v>8245</v>
      </c>
      <c r="J2742">
        <v>1426117552</v>
      </c>
      <c r="K2742">
        <v>1423529152</v>
      </c>
      <c r="L2742">
        <f>Table1[[#This Row],[launched_at]]/86400</f>
        <v>16476.031851851851</v>
      </c>
      <c r="M2742" s="5" t="str">
        <f>TEXT(Table1[[#This Row],[div/86400]],"yyyy/mm/dd")</f>
        <v>1945/02/08</v>
      </c>
      <c r="N2742" s="5">
        <f>Table1[[#This Row],[change to date]]+DATE(1970,1,1)</f>
        <v>42045</v>
      </c>
      <c r="O2742" t="b">
        <v>0</v>
      </c>
      <c r="P2742">
        <v>17</v>
      </c>
      <c r="Q2742" t="b">
        <v>1</v>
      </c>
      <c r="R2742" t="s">
        <v>8293</v>
      </c>
    </row>
    <row r="2743" spans="1:18" ht="28.8" x14ac:dyDescent="0.55000000000000004">
      <c r="A2743">
        <v>2741</v>
      </c>
      <c r="B2743" s="3" t="s">
        <v>2741</v>
      </c>
      <c r="C2743" s="3" t="s">
        <v>6851</v>
      </c>
      <c r="D2743" s="10">
        <v>8000</v>
      </c>
      <c r="E2743" s="12">
        <v>35</v>
      </c>
      <c r="F2743" s="14">
        <f>Table1[[#This Row],[pledged]]/Table1[[#This Row],[goal]]*100</f>
        <v>0.43750000000000006</v>
      </c>
      <c r="G2743" t="s">
        <v>8220</v>
      </c>
      <c r="H2743" t="s">
        <v>8223</v>
      </c>
      <c r="I2743" t="s">
        <v>8245</v>
      </c>
      <c r="J2743">
        <v>1413770820</v>
      </c>
      <c r="K2743">
        <v>1412005602</v>
      </c>
      <c r="L2743">
        <f>Table1[[#This Row],[launched_at]]/86400</f>
        <v>16342.657430555555</v>
      </c>
      <c r="M2743" s="5" t="str">
        <f>TEXT(Table1[[#This Row],[div/86400]],"yyyy/mm/dd")</f>
        <v>1944/09/27</v>
      </c>
      <c r="N2743" s="5">
        <f>Table1[[#This Row],[change to date]]+DATE(1970,1,1)</f>
        <v>41911</v>
      </c>
      <c r="O2743" t="b">
        <v>0</v>
      </c>
      <c r="P2743">
        <v>4</v>
      </c>
      <c r="Q2743" t="b">
        <v>0</v>
      </c>
      <c r="R2743" t="s">
        <v>8302</v>
      </c>
    </row>
    <row r="2744" spans="1:18" ht="28.8" x14ac:dyDescent="0.55000000000000004">
      <c r="A2744">
        <v>2742</v>
      </c>
      <c r="B2744" s="3" t="s">
        <v>2742</v>
      </c>
      <c r="C2744" s="3" t="s">
        <v>6852</v>
      </c>
      <c r="D2744" s="10">
        <v>2500</v>
      </c>
      <c r="E2744" s="12">
        <v>731</v>
      </c>
      <c r="F2744" s="14">
        <f>Table1[[#This Row],[pledged]]/Table1[[#This Row],[goal]]*100</f>
        <v>29.24</v>
      </c>
      <c r="G2744" t="s">
        <v>8220</v>
      </c>
      <c r="H2744" t="s">
        <v>8223</v>
      </c>
      <c r="I2744" t="s">
        <v>8245</v>
      </c>
      <c r="J2744">
        <v>1337102187</v>
      </c>
      <c r="K2744">
        <v>1335892587</v>
      </c>
      <c r="L2744">
        <f>Table1[[#This Row],[launched_at]]/86400</f>
        <v>15461.719756944445</v>
      </c>
      <c r="M2744" s="5" t="str">
        <f>TEXT(Table1[[#This Row],[div/86400]],"yyyy/mm/dd")</f>
        <v>1942/04/30</v>
      </c>
      <c r="N2744" s="5">
        <f>Table1[[#This Row],[change to date]]+DATE(1970,1,1)</f>
        <v>41030</v>
      </c>
      <c r="O2744" t="b">
        <v>0</v>
      </c>
      <c r="P2744">
        <v>18</v>
      </c>
      <c r="Q2744" t="b">
        <v>0</v>
      </c>
      <c r="R2744" t="s">
        <v>8302</v>
      </c>
    </row>
    <row r="2745" spans="1:18" ht="43.2" x14ac:dyDescent="0.55000000000000004">
      <c r="A2745">
        <v>2743</v>
      </c>
      <c r="B2745" s="3" t="s">
        <v>2743</v>
      </c>
      <c r="C2745" s="3" t="s">
        <v>6853</v>
      </c>
      <c r="D2745" s="10">
        <v>5999</v>
      </c>
      <c r="E2745" s="12">
        <v>0</v>
      </c>
      <c r="F2745" s="14">
        <f>Table1[[#This Row],[pledged]]/Table1[[#This Row],[goal]]*100</f>
        <v>0</v>
      </c>
      <c r="G2745" t="s">
        <v>8220</v>
      </c>
      <c r="H2745" t="s">
        <v>8223</v>
      </c>
      <c r="I2745" t="s">
        <v>8245</v>
      </c>
      <c r="J2745">
        <v>1476863607</v>
      </c>
      <c r="K2745">
        <v>1474271607</v>
      </c>
      <c r="L2745">
        <f>Table1[[#This Row],[launched_at]]/86400</f>
        <v>17063.328784722224</v>
      </c>
      <c r="M2745" s="5" t="str">
        <f>TEXT(Table1[[#This Row],[div/86400]],"yyyy/mm/dd")</f>
        <v>1946/09/18</v>
      </c>
      <c r="N2745" s="5">
        <f>Table1[[#This Row],[change to date]]+DATE(1970,1,1)</f>
        <v>42632</v>
      </c>
      <c r="O2745" t="b">
        <v>0</v>
      </c>
      <c r="P2745">
        <v>0</v>
      </c>
      <c r="Q2745" t="b">
        <v>0</v>
      </c>
      <c r="R2745" t="s">
        <v>8302</v>
      </c>
    </row>
    <row r="2746" spans="1:18" ht="43.2" x14ac:dyDescent="0.55000000000000004">
      <c r="A2746">
        <v>2744</v>
      </c>
      <c r="B2746" s="3" t="s">
        <v>2744</v>
      </c>
      <c r="C2746" s="3" t="s">
        <v>6854</v>
      </c>
      <c r="D2746" s="10">
        <v>16000</v>
      </c>
      <c r="E2746" s="12">
        <v>835</v>
      </c>
      <c r="F2746" s="14">
        <f>Table1[[#This Row],[pledged]]/Table1[[#This Row],[goal]]*100</f>
        <v>5.21875</v>
      </c>
      <c r="G2746" t="s">
        <v>8220</v>
      </c>
      <c r="H2746" t="s">
        <v>8223</v>
      </c>
      <c r="I2746" t="s">
        <v>8245</v>
      </c>
      <c r="J2746">
        <v>1330478998</v>
      </c>
      <c r="K2746">
        <v>1327886998</v>
      </c>
      <c r="L2746">
        <f>Table1[[#This Row],[launched_at]]/86400</f>
        <v>15369.062476851852</v>
      </c>
      <c r="M2746" s="5" t="str">
        <f>TEXT(Table1[[#This Row],[div/86400]],"yyyy/mm/dd")</f>
        <v>1942/01/28</v>
      </c>
      <c r="N2746" s="5">
        <f>Table1[[#This Row],[change to date]]+DATE(1970,1,1)</f>
        <v>40938</v>
      </c>
      <c r="O2746" t="b">
        <v>0</v>
      </c>
      <c r="P2746">
        <v>22</v>
      </c>
      <c r="Q2746" t="b">
        <v>0</v>
      </c>
      <c r="R2746" t="s">
        <v>8302</v>
      </c>
    </row>
    <row r="2747" spans="1:18" ht="43.2" x14ac:dyDescent="0.55000000000000004">
      <c r="A2747">
        <v>2745</v>
      </c>
      <c r="B2747" s="3" t="s">
        <v>2745</v>
      </c>
      <c r="C2747" s="3" t="s">
        <v>6855</v>
      </c>
      <c r="D2747" s="10">
        <v>8000</v>
      </c>
      <c r="E2747" s="12">
        <v>1751</v>
      </c>
      <c r="F2747" s="14">
        <f>Table1[[#This Row],[pledged]]/Table1[[#This Row],[goal]]*100</f>
        <v>21.887499999999999</v>
      </c>
      <c r="G2747" t="s">
        <v>8220</v>
      </c>
      <c r="H2747" t="s">
        <v>8223</v>
      </c>
      <c r="I2747" t="s">
        <v>8245</v>
      </c>
      <c r="J2747">
        <v>1342309368</v>
      </c>
      <c r="K2747">
        <v>1337125368</v>
      </c>
      <c r="L2747">
        <f>Table1[[#This Row],[launched_at]]/86400</f>
        <v>15475.988055555556</v>
      </c>
      <c r="M2747" s="5" t="str">
        <f>TEXT(Table1[[#This Row],[div/86400]],"yyyy/mm/dd")</f>
        <v>1942/05/14</v>
      </c>
      <c r="N2747" s="5">
        <f>Table1[[#This Row],[change to date]]+DATE(1970,1,1)</f>
        <v>41044</v>
      </c>
      <c r="O2747" t="b">
        <v>0</v>
      </c>
      <c r="P2747">
        <v>49</v>
      </c>
      <c r="Q2747" t="b">
        <v>0</v>
      </c>
      <c r="R2747" t="s">
        <v>8302</v>
      </c>
    </row>
    <row r="2748" spans="1:18" ht="43.2" x14ac:dyDescent="0.55000000000000004">
      <c r="A2748">
        <v>2746</v>
      </c>
      <c r="B2748" s="3" t="s">
        <v>2746</v>
      </c>
      <c r="C2748" s="3" t="s">
        <v>6856</v>
      </c>
      <c r="D2748" s="10">
        <v>3000</v>
      </c>
      <c r="E2748" s="12">
        <v>801</v>
      </c>
      <c r="F2748" s="14">
        <f>Table1[[#This Row],[pledged]]/Table1[[#This Row],[goal]]*100</f>
        <v>26.700000000000003</v>
      </c>
      <c r="G2748" t="s">
        <v>8220</v>
      </c>
      <c r="H2748" t="s">
        <v>8223</v>
      </c>
      <c r="I2748" t="s">
        <v>8245</v>
      </c>
      <c r="J2748">
        <v>1409337911</v>
      </c>
      <c r="K2748">
        <v>1406745911</v>
      </c>
      <c r="L2748">
        <f>Table1[[#This Row],[launched_at]]/86400</f>
        <v>16281.781377314815</v>
      </c>
      <c r="M2748" s="5" t="str">
        <f>TEXT(Table1[[#This Row],[div/86400]],"yyyy/mm/dd")</f>
        <v>1944/07/28</v>
      </c>
      <c r="N2748" s="5">
        <f>Table1[[#This Row],[change to date]]+DATE(1970,1,1)</f>
        <v>41850</v>
      </c>
      <c r="O2748" t="b">
        <v>0</v>
      </c>
      <c r="P2748">
        <v>19</v>
      </c>
      <c r="Q2748" t="b">
        <v>0</v>
      </c>
      <c r="R2748" t="s">
        <v>8302</v>
      </c>
    </row>
    <row r="2749" spans="1:18" ht="43.2" x14ac:dyDescent="0.55000000000000004">
      <c r="A2749">
        <v>2747</v>
      </c>
      <c r="B2749" s="3" t="s">
        <v>2747</v>
      </c>
      <c r="C2749" s="3" t="s">
        <v>6857</v>
      </c>
      <c r="D2749" s="10">
        <v>500</v>
      </c>
      <c r="E2749" s="12">
        <v>140</v>
      </c>
      <c r="F2749" s="14">
        <f>Table1[[#This Row],[pledged]]/Table1[[#This Row],[goal]]*100</f>
        <v>28.000000000000004</v>
      </c>
      <c r="G2749" t="s">
        <v>8220</v>
      </c>
      <c r="H2749" t="s">
        <v>8223</v>
      </c>
      <c r="I2749" t="s">
        <v>8245</v>
      </c>
      <c r="J2749">
        <v>1339816200</v>
      </c>
      <c r="K2749">
        <v>1337095997</v>
      </c>
      <c r="L2749">
        <f>Table1[[#This Row],[launched_at]]/86400</f>
        <v>15475.648113425927</v>
      </c>
      <c r="M2749" s="5" t="str">
        <f>TEXT(Table1[[#This Row],[div/86400]],"yyyy/mm/dd")</f>
        <v>1942/05/14</v>
      </c>
      <c r="N2749" s="5">
        <f>Table1[[#This Row],[change to date]]+DATE(1970,1,1)</f>
        <v>41044</v>
      </c>
      <c r="O2749" t="b">
        <v>0</v>
      </c>
      <c r="P2749">
        <v>4</v>
      </c>
      <c r="Q2749" t="b">
        <v>0</v>
      </c>
      <c r="R2749" t="s">
        <v>8302</v>
      </c>
    </row>
    <row r="2750" spans="1:18" ht="28.8" x14ac:dyDescent="0.55000000000000004">
      <c r="A2750">
        <v>2748</v>
      </c>
      <c r="B2750" s="3" t="s">
        <v>2748</v>
      </c>
      <c r="C2750" s="3" t="s">
        <v>6858</v>
      </c>
      <c r="D2750" s="10">
        <v>5000</v>
      </c>
      <c r="E2750" s="12">
        <v>53</v>
      </c>
      <c r="F2750" s="14">
        <f>Table1[[#This Row],[pledged]]/Table1[[#This Row],[goal]]*100</f>
        <v>1.06</v>
      </c>
      <c r="G2750" t="s">
        <v>8220</v>
      </c>
      <c r="H2750" t="s">
        <v>8223</v>
      </c>
      <c r="I2750" t="s">
        <v>8245</v>
      </c>
      <c r="J2750">
        <v>1472835802</v>
      </c>
      <c r="K2750">
        <v>1470243802</v>
      </c>
      <c r="L2750">
        <f>Table1[[#This Row],[launched_at]]/86400</f>
        <v>17016.710671296296</v>
      </c>
      <c r="M2750" s="5" t="str">
        <f>TEXT(Table1[[#This Row],[div/86400]],"yyyy/mm/dd")</f>
        <v>1946/08/02</v>
      </c>
      <c r="N2750" s="5">
        <f>Table1[[#This Row],[change to date]]+DATE(1970,1,1)</f>
        <v>42585</v>
      </c>
      <c r="O2750" t="b">
        <v>0</v>
      </c>
      <c r="P2750">
        <v>4</v>
      </c>
      <c r="Q2750" t="b">
        <v>0</v>
      </c>
      <c r="R2750" t="s">
        <v>8302</v>
      </c>
    </row>
    <row r="2751" spans="1:18" ht="28.8" x14ac:dyDescent="0.55000000000000004">
      <c r="A2751">
        <v>2749</v>
      </c>
      <c r="B2751" s="3" t="s">
        <v>2749</v>
      </c>
      <c r="C2751" s="3" t="s">
        <v>6859</v>
      </c>
      <c r="D2751" s="10">
        <v>10000</v>
      </c>
      <c r="E2751" s="12">
        <v>110</v>
      </c>
      <c r="F2751" s="14">
        <f>Table1[[#This Row],[pledged]]/Table1[[#This Row],[goal]]*100</f>
        <v>1.0999999999999999</v>
      </c>
      <c r="G2751" t="s">
        <v>8220</v>
      </c>
      <c r="H2751" t="s">
        <v>8223</v>
      </c>
      <c r="I2751" t="s">
        <v>8245</v>
      </c>
      <c r="J2751">
        <v>1428171037</v>
      </c>
      <c r="K2751">
        <v>1425582637</v>
      </c>
      <c r="L2751">
        <f>Table1[[#This Row],[launched_at]]/86400</f>
        <v>16499.799039351852</v>
      </c>
      <c r="M2751" s="5" t="str">
        <f>TEXT(Table1[[#This Row],[div/86400]],"yyyy/mm/dd")</f>
        <v>1945/03/03</v>
      </c>
      <c r="N2751" s="5">
        <f>Table1[[#This Row],[change to date]]+DATE(1970,1,1)</f>
        <v>42068</v>
      </c>
      <c r="O2751" t="b">
        <v>0</v>
      </c>
      <c r="P2751">
        <v>2</v>
      </c>
      <c r="Q2751" t="b">
        <v>0</v>
      </c>
      <c r="R2751" t="s">
        <v>8302</v>
      </c>
    </row>
    <row r="2752" spans="1:18" ht="28.8" x14ac:dyDescent="0.55000000000000004">
      <c r="A2752">
        <v>2750</v>
      </c>
      <c r="B2752" s="3" t="s">
        <v>2750</v>
      </c>
      <c r="C2752" s="3" t="s">
        <v>6860</v>
      </c>
      <c r="D2752" s="10">
        <v>1999</v>
      </c>
      <c r="E2752" s="12">
        <v>0</v>
      </c>
      <c r="F2752" s="14">
        <f>Table1[[#This Row],[pledged]]/Table1[[#This Row],[goal]]*100</f>
        <v>0</v>
      </c>
      <c r="G2752" t="s">
        <v>8220</v>
      </c>
      <c r="H2752" t="s">
        <v>8223</v>
      </c>
      <c r="I2752" t="s">
        <v>8245</v>
      </c>
      <c r="J2752">
        <v>1341086400</v>
      </c>
      <c r="K2752">
        <v>1340055345</v>
      </c>
      <c r="L2752">
        <f>Table1[[#This Row],[launched_at]]/86400</f>
        <v>15509.89982638889</v>
      </c>
      <c r="M2752" s="5" t="str">
        <f>TEXT(Table1[[#This Row],[div/86400]],"yyyy/mm/dd")</f>
        <v>1942/06/17</v>
      </c>
      <c r="N2752" s="5">
        <f>Table1[[#This Row],[change to date]]+DATE(1970,1,1)</f>
        <v>41078</v>
      </c>
      <c r="O2752" t="b">
        <v>0</v>
      </c>
      <c r="P2752">
        <v>0</v>
      </c>
      <c r="Q2752" t="b">
        <v>0</v>
      </c>
      <c r="R2752" t="s">
        <v>8302</v>
      </c>
    </row>
    <row r="2753" spans="1:18" ht="43.2" x14ac:dyDescent="0.55000000000000004">
      <c r="A2753">
        <v>2751</v>
      </c>
      <c r="B2753" s="3" t="s">
        <v>2751</v>
      </c>
      <c r="C2753" s="3" t="s">
        <v>6861</v>
      </c>
      <c r="D2753" s="10">
        <v>3274</v>
      </c>
      <c r="E2753" s="12">
        <v>0</v>
      </c>
      <c r="F2753" s="14">
        <f>Table1[[#This Row],[pledged]]/Table1[[#This Row],[goal]]*100</f>
        <v>0</v>
      </c>
      <c r="G2753" t="s">
        <v>8220</v>
      </c>
      <c r="H2753" t="s">
        <v>8223</v>
      </c>
      <c r="I2753" t="s">
        <v>8245</v>
      </c>
      <c r="J2753">
        <v>1403039842</v>
      </c>
      <c r="K2753">
        <v>1397855842</v>
      </c>
      <c r="L2753">
        <f>Table1[[#This Row],[launched_at]]/86400</f>
        <v>16178.887060185185</v>
      </c>
      <c r="M2753" s="5" t="str">
        <f>TEXT(Table1[[#This Row],[div/86400]],"yyyy/mm/dd")</f>
        <v>1944/04/16</v>
      </c>
      <c r="N2753" s="5">
        <f>Table1[[#This Row],[change to date]]+DATE(1970,1,1)</f>
        <v>41747</v>
      </c>
      <c r="O2753" t="b">
        <v>0</v>
      </c>
      <c r="P2753">
        <v>0</v>
      </c>
      <c r="Q2753" t="b">
        <v>0</v>
      </c>
      <c r="R2753" t="s">
        <v>8302</v>
      </c>
    </row>
    <row r="2754" spans="1:18" ht="43.2" x14ac:dyDescent="0.55000000000000004">
      <c r="A2754">
        <v>2752</v>
      </c>
      <c r="B2754" s="3" t="s">
        <v>2752</v>
      </c>
      <c r="C2754" s="3" t="s">
        <v>6862</v>
      </c>
      <c r="D2754" s="10">
        <v>4800</v>
      </c>
      <c r="E2754" s="12">
        <v>550</v>
      </c>
      <c r="F2754" s="14">
        <f>Table1[[#This Row],[pledged]]/Table1[[#This Row],[goal]]*100</f>
        <v>11.458333333333332</v>
      </c>
      <c r="G2754" t="s">
        <v>8220</v>
      </c>
      <c r="H2754" t="s">
        <v>8223</v>
      </c>
      <c r="I2754" t="s">
        <v>8245</v>
      </c>
      <c r="J2754">
        <v>1324232504</v>
      </c>
      <c r="K2754">
        <v>1320776504</v>
      </c>
      <c r="L2754">
        <f>Table1[[#This Row],[launched_at]]/86400</f>
        <v>15286.765092592592</v>
      </c>
      <c r="M2754" s="5" t="str">
        <f>TEXT(Table1[[#This Row],[div/86400]],"yyyy/mm/dd")</f>
        <v>1941/11/06</v>
      </c>
      <c r="N2754" s="5">
        <f>Table1[[#This Row],[change to date]]+DATE(1970,1,1)</f>
        <v>40855</v>
      </c>
      <c r="O2754" t="b">
        <v>0</v>
      </c>
      <c r="P2754">
        <v>14</v>
      </c>
      <c r="Q2754" t="b">
        <v>0</v>
      </c>
      <c r="R2754" t="s">
        <v>8302</v>
      </c>
    </row>
    <row r="2755" spans="1:18" ht="28.8" x14ac:dyDescent="0.55000000000000004">
      <c r="A2755">
        <v>2753</v>
      </c>
      <c r="B2755" s="3" t="s">
        <v>2753</v>
      </c>
      <c r="C2755" s="3" t="s">
        <v>6863</v>
      </c>
      <c r="D2755" s="10">
        <v>2000</v>
      </c>
      <c r="E2755" s="12">
        <v>380</v>
      </c>
      <c r="F2755" s="14">
        <f>Table1[[#This Row],[pledged]]/Table1[[#This Row],[goal]]*100</f>
        <v>19</v>
      </c>
      <c r="G2755" t="s">
        <v>8220</v>
      </c>
      <c r="H2755" t="s">
        <v>8223</v>
      </c>
      <c r="I2755" t="s">
        <v>8245</v>
      </c>
      <c r="J2755">
        <v>1346017023</v>
      </c>
      <c r="K2755">
        <v>1343425023</v>
      </c>
      <c r="L2755">
        <f>Table1[[#This Row],[launched_at]]/86400</f>
        <v>15548.900729166666</v>
      </c>
      <c r="M2755" s="5" t="str">
        <f>TEXT(Table1[[#This Row],[div/86400]],"yyyy/mm/dd")</f>
        <v>1942/07/26</v>
      </c>
      <c r="N2755" s="5">
        <f>Table1[[#This Row],[change to date]]+DATE(1970,1,1)</f>
        <v>41117</v>
      </c>
      <c r="O2755" t="b">
        <v>0</v>
      </c>
      <c r="P2755">
        <v>8</v>
      </c>
      <c r="Q2755" t="b">
        <v>0</v>
      </c>
      <c r="R2755" t="s">
        <v>8302</v>
      </c>
    </row>
    <row r="2756" spans="1:18" ht="43.2" x14ac:dyDescent="0.55000000000000004">
      <c r="A2756">
        <v>2754</v>
      </c>
      <c r="B2756" s="3" t="s">
        <v>2754</v>
      </c>
      <c r="C2756" s="3" t="s">
        <v>6864</v>
      </c>
      <c r="D2756" s="10">
        <v>10000</v>
      </c>
      <c r="E2756" s="12">
        <v>0</v>
      </c>
      <c r="F2756" s="14">
        <f>Table1[[#This Row],[pledged]]/Table1[[#This Row],[goal]]*100</f>
        <v>0</v>
      </c>
      <c r="G2756" t="s">
        <v>8220</v>
      </c>
      <c r="H2756" t="s">
        <v>8223</v>
      </c>
      <c r="I2756" t="s">
        <v>8245</v>
      </c>
      <c r="J2756">
        <v>1410448551</v>
      </c>
      <c r="K2756">
        <v>1407856551</v>
      </c>
      <c r="L2756">
        <f>Table1[[#This Row],[launched_at]]/86400</f>
        <v>16294.636006944444</v>
      </c>
      <c r="M2756" s="5" t="str">
        <f>TEXT(Table1[[#This Row],[div/86400]],"yyyy/mm/dd")</f>
        <v>1944/08/10</v>
      </c>
      <c r="N2756" s="5">
        <f>Table1[[#This Row],[change to date]]+DATE(1970,1,1)</f>
        <v>41863</v>
      </c>
      <c r="O2756" t="b">
        <v>0</v>
      </c>
      <c r="P2756">
        <v>0</v>
      </c>
      <c r="Q2756" t="b">
        <v>0</v>
      </c>
      <c r="R2756" t="s">
        <v>8302</v>
      </c>
    </row>
    <row r="2757" spans="1:18" ht="28.8" x14ac:dyDescent="0.55000000000000004">
      <c r="A2757">
        <v>2755</v>
      </c>
      <c r="B2757" s="3" t="s">
        <v>2755</v>
      </c>
      <c r="C2757" s="3" t="s">
        <v>6865</v>
      </c>
      <c r="D2757" s="10">
        <v>500</v>
      </c>
      <c r="E2757" s="12">
        <v>260</v>
      </c>
      <c r="F2757" s="14">
        <f>Table1[[#This Row],[pledged]]/Table1[[#This Row],[goal]]*100</f>
        <v>52</v>
      </c>
      <c r="G2757" t="s">
        <v>8220</v>
      </c>
      <c r="H2757" t="s">
        <v>8240</v>
      </c>
      <c r="I2757" t="s">
        <v>8248</v>
      </c>
      <c r="J2757">
        <v>1428519527</v>
      </c>
      <c r="K2757">
        <v>1425927527</v>
      </c>
      <c r="L2757">
        <f>Table1[[#This Row],[launched_at]]/86400</f>
        <v>16503.790821759259</v>
      </c>
      <c r="M2757" s="5" t="str">
        <f>TEXT(Table1[[#This Row],[div/86400]],"yyyy/mm/dd")</f>
        <v>1945/03/07</v>
      </c>
      <c r="N2757" s="5">
        <f>Table1[[#This Row],[change to date]]+DATE(1970,1,1)</f>
        <v>42072</v>
      </c>
      <c r="O2757" t="b">
        <v>0</v>
      </c>
      <c r="P2757">
        <v>15</v>
      </c>
      <c r="Q2757" t="b">
        <v>0</v>
      </c>
      <c r="R2757" t="s">
        <v>8302</v>
      </c>
    </row>
    <row r="2758" spans="1:18" ht="43.2" x14ac:dyDescent="0.55000000000000004">
      <c r="A2758">
        <v>2756</v>
      </c>
      <c r="B2758" s="3" t="s">
        <v>2756</v>
      </c>
      <c r="C2758" s="3" t="s">
        <v>6866</v>
      </c>
      <c r="D2758" s="10">
        <v>10000</v>
      </c>
      <c r="E2758" s="12">
        <v>1048</v>
      </c>
      <c r="F2758" s="14">
        <f>Table1[[#This Row],[pledged]]/Table1[[#This Row],[goal]]*100</f>
        <v>10.48</v>
      </c>
      <c r="G2758" t="s">
        <v>8220</v>
      </c>
      <c r="H2758" t="s">
        <v>8223</v>
      </c>
      <c r="I2758" t="s">
        <v>8245</v>
      </c>
      <c r="J2758">
        <v>1389476201</v>
      </c>
      <c r="K2758">
        <v>1386884201</v>
      </c>
      <c r="L2758">
        <f>Table1[[#This Row],[launched_at]]/86400</f>
        <v>16051.900474537037</v>
      </c>
      <c r="M2758" s="5" t="str">
        <f>TEXT(Table1[[#This Row],[div/86400]],"yyyy/mm/dd")</f>
        <v>1943/12/11</v>
      </c>
      <c r="N2758" s="5">
        <f>Table1[[#This Row],[change to date]]+DATE(1970,1,1)</f>
        <v>41620</v>
      </c>
      <c r="O2758" t="b">
        <v>0</v>
      </c>
      <c r="P2758">
        <v>33</v>
      </c>
      <c r="Q2758" t="b">
        <v>0</v>
      </c>
      <c r="R2758" t="s">
        <v>8302</v>
      </c>
    </row>
    <row r="2759" spans="1:18" x14ac:dyDescent="0.55000000000000004">
      <c r="A2759">
        <v>2757</v>
      </c>
      <c r="B2759" s="3" t="s">
        <v>2757</v>
      </c>
      <c r="C2759" s="3" t="s">
        <v>6867</v>
      </c>
      <c r="D2759" s="10">
        <v>1500</v>
      </c>
      <c r="E2759" s="12">
        <v>10</v>
      </c>
      <c r="F2759" s="14">
        <f>Table1[[#This Row],[pledged]]/Table1[[#This Row],[goal]]*100</f>
        <v>0.66666666666666674</v>
      </c>
      <c r="G2759" t="s">
        <v>8220</v>
      </c>
      <c r="H2759" t="s">
        <v>8223</v>
      </c>
      <c r="I2759" t="s">
        <v>8245</v>
      </c>
      <c r="J2759">
        <v>1470498332</v>
      </c>
      <c r="K2759">
        <v>1469202332</v>
      </c>
      <c r="L2759">
        <f>Table1[[#This Row],[launched_at]]/86400</f>
        <v>17004.65662037037</v>
      </c>
      <c r="M2759" s="5" t="str">
        <f>TEXT(Table1[[#This Row],[div/86400]],"yyyy/mm/dd")</f>
        <v>1946/07/21</v>
      </c>
      <c r="N2759" s="5">
        <f>Table1[[#This Row],[change to date]]+DATE(1970,1,1)</f>
        <v>42573</v>
      </c>
      <c r="O2759" t="b">
        <v>0</v>
      </c>
      <c r="P2759">
        <v>2</v>
      </c>
      <c r="Q2759" t="b">
        <v>0</v>
      </c>
      <c r="R2759" t="s">
        <v>8302</v>
      </c>
    </row>
    <row r="2760" spans="1:18" ht="43.2" x14ac:dyDescent="0.55000000000000004">
      <c r="A2760">
        <v>2758</v>
      </c>
      <c r="B2760" s="3" t="s">
        <v>2758</v>
      </c>
      <c r="C2760" s="3" t="s">
        <v>6868</v>
      </c>
      <c r="D2760" s="10">
        <v>2000</v>
      </c>
      <c r="E2760" s="12">
        <v>234</v>
      </c>
      <c r="F2760" s="14">
        <f>Table1[[#This Row],[pledged]]/Table1[[#This Row],[goal]]*100</f>
        <v>11.700000000000001</v>
      </c>
      <c r="G2760" t="s">
        <v>8220</v>
      </c>
      <c r="H2760" t="s">
        <v>8225</v>
      </c>
      <c r="I2760" t="s">
        <v>8247</v>
      </c>
      <c r="J2760">
        <v>1476095783</v>
      </c>
      <c r="K2760">
        <v>1474886183</v>
      </c>
      <c r="L2760">
        <f>Table1[[#This Row],[launched_at]]/86400</f>
        <v>17070.44193287037</v>
      </c>
      <c r="M2760" s="5" t="str">
        <f>TEXT(Table1[[#This Row],[div/86400]],"yyyy/mm/dd")</f>
        <v>1946/09/25</v>
      </c>
      <c r="N2760" s="5">
        <f>Table1[[#This Row],[change to date]]+DATE(1970,1,1)</f>
        <v>42639</v>
      </c>
      <c r="O2760" t="b">
        <v>0</v>
      </c>
      <c r="P2760">
        <v>6</v>
      </c>
      <c r="Q2760" t="b">
        <v>0</v>
      </c>
      <c r="R2760" t="s">
        <v>8302</v>
      </c>
    </row>
    <row r="2761" spans="1:18" ht="43.2" x14ac:dyDescent="0.55000000000000004">
      <c r="A2761">
        <v>2759</v>
      </c>
      <c r="B2761" s="3" t="s">
        <v>2759</v>
      </c>
      <c r="C2761" s="3" t="s">
        <v>6869</v>
      </c>
      <c r="D2761" s="10">
        <v>1000</v>
      </c>
      <c r="E2761" s="12">
        <v>105</v>
      </c>
      <c r="F2761" s="14">
        <f>Table1[[#This Row],[pledged]]/Table1[[#This Row],[goal]]*100</f>
        <v>10.5</v>
      </c>
      <c r="G2761" t="s">
        <v>8220</v>
      </c>
      <c r="H2761" t="s">
        <v>8225</v>
      </c>
      <c r="I2761" t="s">
        <v>8247</v>
      </c>
      <c r="J2761">
        <v>1468658866</v>
      </c>
      <c r="K2761">
        <v>1464943666</v>
      </c>
      <c r="L2761">
        <f>Table1[[#This Row],[launched_at]]/86400</f>
        <v>16955.36650462963</v>
      </c>
      <c r="M2761" s="5" t="str">
        <f>TEXT(Table1[[#This Row],[div/86400]],"yyyy/mm/dd")</f>
        <v>1946/06/02</v>
      </c>
      <c r="N2761" s="5">
        <f>Table1[[#This Row],[change to date]]+DATE(1970,1,1)</f>
        <v>42524</v>
      </c>
      <c r="O2761" t="b">
        <v>0</v>
      </c>
      <c r="P2761">
        <v>2</v>
      </c>
      <c r="Q2761" t="b">
        <v>0</v>
      </c>
      <c r="R2761" t="s">
        <v>8302</v>
      </c>
    </row>
    <row r="2762" spans="1:18" ht="43.2" x14ac:dyDescent="0.55000000000000004">
      <c r="A2762">
        <v>2760</v>
      </c>
      <c r="B2762" s="3" t="s">
        <v>2760</v>
      </c>
      <c r="C2762" s="3" t="s">
        <v>6870</v>
      </c>
      <c r="D2762" s="10">
        <v>5000</v>
      </c>
      <c r="E2762" s="12">
        <v>0</v>
      </c>
      <c r="F2762" s="14">
        <f>Table1[[#This Row],[pledged]]/Table1[[#This Row],[goal]]*100</f>
        <v>0</v>
      </c>
      <c r="G2762" t="s">
        <v>8220</v>
      </c>
      <c r="H2762" t="s">
        <v>8224</v>
      </c>
      <c r="I2762" t="s">
        <v>8246</v>
      </c>
      <c r="J2762">
        <v>1371726258</v>
      </c>
      <c r="K2762">
        <v>1369134258</v>
      </c>
      <c r="L2762">
        <f>Table1[[#This Row],[launched_at]]/86400</f>
        <v>15846.461319444445</v>
      </c>
      <c r="M2762" s="5" t="str">
        <f>TEXT(Table1[[#This Row],[div/86400]],"yyyy/mm/dd")</f>
        <v>1943/05/20</v>
      </c>
      <c r="N2762" s="5">
        <f>Table1[[#This Row],[change to date]]+DATE(1970,1,1)</f>
        <v>41415</v>
      </c>
      <c r="O2762" t="b">
        <v>0</v>
      </c>
      <c r="P2762">
        <v>0</v>
      </c>
      <c r="Q2762" t="b">
        <v>0</v>
      </c>
      <c r="R2762" t="s">
        <v>8302</v>
      </c>
    </row>
    <row r="2763" spans="1:18" ht="28.8" x14ac:dyDescent="0.55000000000000004">
      <c r="A2763">
        <v>2761</v>
      </c>
      <c r="B2763" s="3" t="s">
        <v>2761</v>
      </c>
      <c r="C2763" s="3" t="s">
        <v>6871</v>
      </c>
      <c r="D2763" s="10">
        <v>5000</v>
      </c>
      <c r="E2763" s="12">
        <v>36</v>
      </c>
      <c r="F2763" s="14">
        <f>Table1[[#This Row],[pledged]]/Table1[[#This Row],[goal]]*100</f>
        <v>0.72</v>
      </c>
      <c r="G2763" t="s">
        <v>8220</v>
      </c>
      <c r="H2763" t="s">
        <v>8223</v>
      </c>
      <c r="I2763" t="s">
        <v>8245</v>
      </c>
      <c r="J2763">
        <v>1357176693</v>
      </c>
      <c r="K2763">
        <v>1354584693</v>
      </c>
      <c r="L2763">
        <f>Table1[[#This Row],[launched_at]]/86400</f>
        <v>15678.063576388889</v>
      </c>
      <c r="M2763" s="5" t="str">
        <f>TEXT(Table1[[#This Row],[div/86400]],"yyyy/mm/dd")</f>
        <v>1942/12/03</v>
      </c>
      <c r="N2763" s="5">
        <f>Table1[[#This Row],[change to date]]+DATE(1970,1,1)</f>
        <v>41247</v>
      </c>
      <c r="O2763" t="b">
        <v>0</v>
      </c>
      <c r="P2763">
        <v>4</v>
      </c>
      <c r="Q2763" t="b">
        <v>0</v>
      </c>
      <c r="R2763" t="s">
        <v>8302</v>
      </c>
    </row>
    <row r="2764" spans="1:18" ht="43.2" x14ac:dyDescent="0.55000000000000004">
      <c r="A2764">
        <v>2762</v>
      </c>
      <c r="B2764" s="3" t="s">
        <v>2762</v>
      </c>
      <c r="C2764" s="3" t="s">
        <v>6872</v>
      </c>
      <c r="D2764" s="10">
        <v>3250</v>
      </c>
      <c r="E2764" s="12">
        <v>25</v>
      </c>
      <c r="F2764" s="14">
        <f>Table1[[#This Row],[pledged]]/Table1[[#This Row],[goal]]*100</f>
        <v>0.76923076923076927</v>
      </c>
      <c r="G2764" t="s">
        <v>8220</v>
      </c>
      <c r="H2764" t="s">
        <v>8223</v>
      </c>
      <c r="I2764" t="s">
        <v>8245</v>
      </c>
      <c r="J2764">
        <v>1332114795</v>
      </c>
      <c r="K2764">
        <v>1326934395</v>
      </c>
      <c r="L2764">
        <f>Table1[[#This Row],[launched_at]]/86400</f>
        <v>15358.036979166667</v>
      </c>
      <c r="M2764" s="5" t="str">
        <f>TEXT(Table1[[#This Row],[div/86400]],"yyyy/mm/dd")</f>
        <v>1942/01/17</v>
      </c>
      <c r="N2764" s="5">
        <f>Table1[[#This Row],[change to date]]+DATE(1970,1,1)</f>
        <v>40927</v>
      </c>
      <c r="O2764" t="b">
        <v>0</v>
      </c>
      <c r="P2764">
        <v>1</v>
      </c>
      <c r="Q2764" t="b">
        <v>0</v>
      </c>
      <c r="R2764" t="s">
        <v>8302</v>
      </c>
    </row>
    <row r="2765" spans="1:18" ht="28.8" x14ac:dyDescent="0.55000000000000004">
      <c r="A2765">
        <v>2763</v>
      </c>
      <c r="B2765" s="3" t="s">
        <v>2763</v>
      </c>
      <c r="C2765" s="3" t="s">
        <v>6873</v>
      </c>
      <c r="D2765" s="10">
        <v>39400</v>
      </c>
      <c r="E2765" s="12">
        <v>90</v>
      </c>
      <c r="F2765" s="14">
        <f>Table1[[#This Row],[pledged]]/Table1[[#This Row],[goal]]*100</f>
        <v>0.22842639593908631</v>
      </c>
      <c r="G2765" t="s">
        <v>8220</v>
      </c>
      <c r="H2765" t="s">
        <v>8223</v>
      </c>
      <c r="I2765" t="s">
        <v>8245</v>
      </c>
      <c r="J2765">
        <v>1369403684</v>
      </c>
      <c r="K2765">
        <v>1365515684</v>
      </c>
      <c r="L2765">
        <f>Table1[[#This Row],[launched_at]]/86400</f>
        <v>15804.579675925926</v>
      </c>
      <c r="M2765" s="5" t="str">
        <f>TEXT(Table1[[#This Row],[div/86400]],"yyyy/mm/dd")</f>
        <v>1943/04/08</v>
      </c>
      <c r="N2765" s="5">
        <f>Table1[[#This Row],[change to date]]+DATE(1970,1,1)</f>
        <v>41373</v>
      </c>
      <c r="O2765" t="b">
        <v>0</v>
      </c>
      <c r="P2765">
        <v>3</v>
      </c>
      <c r="Q2765" t="b">
        <v>0</v>
      </c>
      <c r="R2765" t="s">
        <v>8302</v>
      </c>
    </row>
    <row r="2766" spans="1:18" ht="43.2" x14ac:dyDescent="0.55000000000000004">
      <c r="A2766">
        <v>2764</v>
      </c>
      <c r="B2766" s="3" t="s">
        <v>2764</v>
      </c>
      <c r="C2766" s="3" t="s">
        <v>6874</v>
      </c>
      <c r="D2766" s="10">
        <v>4000</v>
      </c>
      <c r="E2766" s="12">
        <v>45</v>
      </c>
      <c r="F2766" s="14">
        <f>Table1[[#This Row],[pledged]]/Table1[[#This Row],[goal]]*100</f>
        <v>1.125</v>
      </c>
      <c r="G2766" t="s">
        <v>8220</v>
      </c>
      <c r="H2766" t="s">
        <v>8223</v>
      </c>
      <c r="I2766" t="s">
        <v>8245</v>
      </c>
      <c r="J2766">
        <v>1338404400</v>
      </c>
      <c r="K2766">
        <v>1335855631</v>
      </c>
      <c r="L2766">
        <f>Table1[[#This Row],[launched_at]]/86400</f>
        <v>15461.292025462963</v>
      </c>
      <c r="M2766" s="5" t="str">
        <f>TEXT(Table1[[#This Row],[div/86400]],"yyyy/mm/dd")</f>
        <v>1942/04/30</v>
      </c>
      <c r="N2766" s="5">
        <f>Table1[[#This Row],[change to date]]+DATE(1970,1,1)</f>
        <v>41030</v>
      </c>
      <c r="O2766" t="b">
        <v>0</v>
      </c>
      <c r="P2766">
        <v>4</v>
      </c>
      <c r="Q2766" t="b">
        <v>0</v>
      </c>
      <c r="R2766" t="s">
        <v>8302</v>
      </c>
    </row>
    <row r="2767" spans="1:18" ht="28.8" x14ac:dyDescent="0.55000000000000004">
      <c r="A2767">
        <v>2765</v>
      </c>
      <c r="B2767" s="3" t="s">
        <v>2765</v>
      </c>
      <c r="C2767" s="3" t="s">
        <v>6875</v>
      </c>
      <c r="D2767" s="10">
        <v>4000</v>
      </c>
      <c r="E2767" s="12">
        <v>0</v>
      </c>
      <c r="F2767" s="14">
        <f>Table1[[#This Row],[pledged]]/Table1[[#This Row],[goal]]*100</f>
        <v>0</v>
      </c>
      <c r="G2767" t="s">
        <v>8220</v>
      </c>
      <c r="H2767" t="s">
        <v>8223</v>
      </c>
      <c r="I2767" t="s">
        <v>8245</v>
      </c>
      <c r="J2767">
        <v>1351432428</v>
      </c>
      <c r="K2767">
        <v>1350050028</v>
      </c>
      <c r="L2767">
        <f>Table1[[#This Row],[launched_at]]/86400</f>
        <v>15625.579027777778</v>
      </c>
      <c r="M2767" s="5" t="str">
        <f>TEXT(Table1[[#This Row],[div/86400]],"yyyy/mm/dd")</f>
        <v>1942/10/11</v>
      </c>
      <c r="N2767" s="5">
        <f>Table1[[#This Row],[change to date]]+DATE(1970,1,1)</f>
        <v>41194</v>
      </c>
      <c r="O2767" t="b">
        <v>0</v>
      </c>
      <c r="P2767">
        <v>0</v>
      </c>
      <c r="Q2767" t="b">
        <v>0</v>
      </c>
      <c r="R2767" t="s">
        <v>8302</v>
      </c>
    </row>
    <row r="2768" spans="1:18" ht="43.2" x14ac:dyDescent="0.55000000000000004">
      <c r="A2768">
        <v>2766</v>
      </c>
      <c r="B2768" s="3" t="s">
        <v>2766</v>
      </c>
      <c r="C2768" s="3" t="s">
        <v>6876</v>
      </c>
      <c r="D2768" s="10">
        <v>5000</v>
      </c>
      <c r="E2768" s="12">
        <v>100</v>
      </c>
      <c r="F2768" s="14">
        <f>Table1[[#This Row],[pledged]]/Table1[[#This Row],[goal]]*100</f>
        <v>2</v>
      </c>
      <c r="G2768" t="s">
        <v>8220</v>
      </c>
      <c r="H2768" t="s">
        <v>8223</v>
      </c>
      <c r="I2768" t="s">
        <v>8245</v>
      </c>
      <c r="J2768">
        <v>1313078518</v>
      </c>
      <c r="K2768">
        <v>1310486518</v>
      </c>
      <c r="L2768">
        <f>Table1[[#This Row],[launched_at]]/86400</f>
        <v>15167.668032407408</v>
      </c>
      <c r="M2768" s="5" t="str">
        <f>TEXT(Table1[[#This Row],[div/86400]],"yyyy/mm/dd")</f>
        <v>1941/07/10</v>
      </c>
      <c r="N2768" s="5">
        <f>Table1[[#This Row],[change to date]]+DATE(1970,1,1)</f>
        <v>40736</v>
      </c>
      <c r="O2768" t="b">
        <v>0</v>
      </c>
      <c r="P2768">
        <v>4</v>
      </c>
      <c r="Q2768" t="b">
        <v>0</v>
      </c>
      <c r="R2768" t="s">
        <v>8302</v>
      </c>
    </row>
    <row r="2769" spans="1:18" ht="28.8" x14ac:dyDescent="0.55000000000000004">
      <c r="A2769">
        <v>2767</v>
      </c>
      <c r="B2769" s="3" t="s">
        <v>2767</v>
      </c>
      <c r="C2769" s="3" t="s">
        <v>6877</v>
      </c>
      <c r="D2769" s="10">
        <v>4000</v>
      </c>
      <c r="E2769" s="12">
        <v>34</v>
      </c>
      <c r="F2769" s="14">
        <f>Table1[[#This Row],[pledged]]/Table1[[#This Row],[goal]]*100</f>
        <v>0.85000000000000009</v>
      </c>
      <c r="G2769" t="s">
        <v>8220</v>
      </c>
      <c r="H2769" t="s">
        <v>8228</v>
      </c>
      <c r="I2769" t="s">
        <v>8250</v>
      </c>
      <c r="J2769">
        <v>1439766050</v>
      </c>
      <c r="K2769">
        <v>1434582050</v>
      </c>
      <c r="L2769">
        <f>Table1[[#This Row],[launched_at]]/86400</f>
        <v>16603.958912037036</v>
      </c>
      <c r="M2769" s="5" t="str">
        <f>TEXT(Table1[[#This Row],[div/86400]],"yyyy/mm/dd")</f>
        <v>1945/06/15</v>
      </c>
      <c r="N2769" s="5">
        <f>Table1[[#This Row],[change to date]]+DATE(1970,1,1)</f>
        <v>42172</v>
      </c>
      <c r="O2769" t="b">
        <v>0</v>
      </c>
      <c r="P2769">
        <v>3</v>
      </c>
      <c r="Q2769" t="b">
        <v>0</v>
      </c>
      <c r="R2769" t="s">
        <v>8302</v>
      </c>
    </row>
    <row r="2770" spans="1:18" ht="43.2" x14ac:dyDescent="0.55000000000000004">
      <c r="A2770">
        <v>2768</v>
      </c>
      <c r="B2770" s="3" t="s">
        <v>2768</v>
      </c>
      <c r="C2770" s="3" t="s">
        <v>6878</v>
      </c>
      <c r="D2770" s="10">
        <v>7000</v>
      </c>
      <c r="E2770" s="12">
        <v>1002</v>
      </c>
      <c r="F2770" s="14">
        <f>Table1[[#This Row],[pledged]]/Table1[[#This Row],[goal]]*100</f>
        <v>14.314285714285715</v>
      </c>
      <c r="G2770" t="s">
        <v>8220</v>
      </c>
      <c r="H2770" t="s">
        <v>8223</v>
      </c>
      <c r="I2770" t="s">
        <v>8245</v>
      </c>
      <c r="J2770">
        <v>1333028723</v>
      </c>
      <c r="K2770">
        <v>1330440323</v>
      </c>
      <c r="L2770">
        <f>Table1[[#This Row],[launched_at]]/86400</f>
        <v>15398.614849537036</v>
      </c>
      <c r="M2770" s="5" t="str">
        <f>TEXT(Table1[[#This Row],[div/86400]],"yyyy/mm/dd")</f>
        <v>1942/02/26</v>
      </c>
      <c r="N2770" s="5">
        <f>Table1[[#This Row],[change to date]]+DATE(1970,1,1)</f>
        <v>40967</v>
      </c>
      <c r="O2770" t="b">
        <v>0</v>
      </c>
      <c r="P2770">
        <v>34</v>
      </c>
      <c r="Q2770" t="b">
        <v>0</v>
      </c>
      <c r="R2770" t="s">
        <v>8302</v>
      </c>
    </row>
    <row r="2771" spans="1:18" ht="43.2" x14ac:dyDescent="0.55000000000000004">
      <c r="A2771">
        <v>2769</v>
      </c>
      <c r="B2771" s="3" t="s">
        <v>2769</v>
      </c>
      <c r="C2771" s="3" t="s">
        <v>6879</v>
      </c>
      <c r="D2771" s="10">
        <v>800</v>
      </c>
      <c r="E2771" s="12">
        <v>2</v>
      </c>
      <c r="F2771" s="14">
        <f>Table1[[#This Row],[pledged]]/Table1[[#This Row],[goal]]*100</f>
        <v>0.25</v>
      </c>
      <c r="G2771" t="s">
        <v>8220</v>
      </c>
      <c r="H2771" t="s">
        <v>8224</v>
      </c>
      <c r="I2771" t="s">
        <v>8246</v>
      </c>
      <c r="J2771">
        <v>1401997790</v>
      </c>
      <c r="K2771">
        <v>1397677790</v>
      </c>
      <c r="L2771">
        <f>Table1[[#This Row],[launched_at]]/86400</f>
        <v>16176.826273148148</v>
      </c>
      <c r="M2771" s="5" t="str">
        <f>TEXT(Table1[[#This Row],[div/86400]],"yyyy/mm/dd")</f>
        <v>1944/04/14</v>
      </c>
      <c r="N2771" s="5">
        <f>Table1[[#This Row],[change to date]]+DATE(1970,1,1)</f>
        <v>41745</v>
      </c>
      <c r="O2771" t="b">
        <v>0</v>
      </c>
      <c r="P2771">
        <v>2</v>
      </c>
      <c r="Q2771" t="b">
        <v>0</v>
      </c>
      <c r="R2771" t="s">
        <v>8302</v>
      </c>
    </row>
    <row r="2772" spans="1:18" ht="43.2" x14ac:dyDescent="0.55000000000000004">
      <c r="A2772">
        <v>2770</v>
      </c>
      <c r="B2772" s="3" t="s">
        <v>2770</v>
      </c>
      <c r="C2772" s="3" t="s">
        <v>6880</v>
      </c>
      <c r="D2772" s="10">
        <v>20000</v>
      </c>
      <c r="E2772" s="12">
        <v>2082.25</v>
      </c>
      <c r="F2772" s="14">
        <f>Table1[[#This Row],[pledged]]/Table1[[#This Row],[goal]]*100</f>
        <v>10.411249999999999</v>
      </c>
      <c r="G2772" t="s">
        <v>8220</v>
      </c>
      <c r="H2772" t="s">
        <v>8223</v>
      </c>
      <c r="I2772" t="s">
        <v>8245</v>
      </c>
      <c r="J2772">
        <v>1395158130</v>
      </c>
      <c r="K2772">
        <v>1392569730</v>
      </c>
      <c r="L2772">
        <f>Table1[[#This Row],[launched_at]]/86400</f>
        <v>16117.705208333333</v>
      </c>
      <c r="M2772" s="5" t="str">
        <f>TEXT(Table1[[#This Row],[div/86400]],"yyyy/mm/dd")</f>
        <v>1944/02/15</v>
      </c>
      <c r="N2772" s="5">
        <f>Table1[[#This Row],[change to date]]+DATE(1970,1,1)</f>
        <v>41686</v>
      </c>
      <c r="O2772" t="b">
        <v>0</v>
      </c>
      <c r="P2772">
        <v>33</v>
      </c>
      <c r="Q2772" t="b">
        <v>0</v>
      </c>
      <c r="R2772" t="s">
        <v>8302</v>
      </c>
    </row>
    <row r="2773" spans="1:18" ht="43.2" x14ac:dyDescent="0.55000000000000004">
      <c r="A2773">
        <v>2771</v>
      </c>
      <c r="B2773" s="3" t="s">
        <v>2771</v>
      </c>
      <c r="C2773" s="3" t="s">
        <v>6881</v>
      </c>
      <c r="D2773" s="10">
        <v>19980</v>
      </c>
      <c r="E2773" s="12">
        <v>0</v>
      </c>
      <c r="F2773" s="14">
        <f>Table1[[#This Row],[pledged]]/Table1[[#This Row],[goal]]*100</f>
        <v>0</v>
      </c>
      <c r="G2773" t="s">
        <v>8220</v>
      </c>
      <c r="H2773" t="s">
        <v>8223</v>
      </c>
      <c r="I2773" t="s">
        <v>8245</v>
      </c>
      <c r="J2773">
        <v>1359738000</v>
      </c>
      <c r="K2773">
        <v>1355489140</v>
      </c>
      <c r="L2773">
        <f>Table1[[#This Row],[launched_at]]/86400</f>
        <v>15688.531712962964</v>
      </c>
      <c r="M2773" s="5" t="str">
        <f>TEXT(Table1[[#This Row],[div/86400]],"yyyy/mm/dd")</f>
        <v>1942/12/13</v>
      </c>
      <c r="N2773" s="5">
        <f>Table1[[#This Row],[change to date]]+DATE(1970,1,1)</f>
        <v>41257</v>
      </c>
      <c r="O2773" t="b">
        <v>0</v>
      </c>
      <c r="P2773">
        <v>0</v>
      </c>
      <c r="Q2773" t="b">
        <v>0</v>
      </c>
      <c r="R2773" t="s">
        <v>8302</v>
      </c>
    </row>
    <row r="2774" spans="1:18" ht="43.2" x14ac:dyDescent="0.55000000000000004">
      <c r="A2774">
        <v>2772</v>
      </c>
      <c r="B2774" s="3" t="s">
        <v>2772</v>
      </c>
      <c r="C2774" s="3" t="s">
        <v>6882</v>
      </c>
      <c r="D2774" s="10">
        <v>8000</v>
      </c>
      <c r="E2774" s="12">
        <v>0</v>
      </c>
      <c r="F2774" s="14">
        <f>Table1[[#This Row],[pledged]]/Table1[[#This Row],[goal]]*100</f>
        <v>0</v>
      </c>
      <c r="G2774" t="s">
        <v>8220</v>
      </c>
      <c r="H2774" t="s">
        <v>8223</v>
      </c>
      <c r="I2774" t="s">
        <v>8245</v>
      </c>
      <c r="J2774">
        <v>1381006294</v>
      </c>
      <c r="K2774">
        <v>1379710294</v>
      </c>
      <c r="L2774">
        <f>Table1[[#This Row],[launched_at]]/86400</f>
        <v>15968.869143518519</v>
      </c>
      <c r="M2774" s="5" t="str">
        <f>TEXT(Table1[[#This Row],[div/86400]],"yyyy/mm/dd")</f>
        <v>1943/09/19</v>
      </c>
      <c r="N2774" s="5">
        <f>Table1[[#This Row],[change to date]]+DATE(1970,1,1)</f>
        <v>41537</v>
      </c>
      <c r="O2774" t="b">
        <v>0</v>
      </c>
      <c r="P2774">
        <v>0</v>
      </c>
      <c r="Q2774" t="b">
        <v>0</v>
      </c>
      <c r="R2774" t="s">
        <v>8302</v>
      </c>
    </row>
    <row r="2775" spans="1:18" ht="28.8" x14ac:dyDescent="0.55000000000000004">
      <c r="A2775">
        <v>2773</v>
      </c>
      <c r="B2775" s="3" t="s">
        <v>2773</v>
      </c>
      <c r="C2775" s="3" t="s">
        <v>6883</v>
      </c>
      <c r="D2775" s="10">
        <v>530</v>
      </c>
      <c r="E2775" s="12">
        <v>1</v>
      </c>
      <c r="F2775" s="14">
        <f>Table1[[#This Row],[pledged]]/Table1[[#This Row],[goal]]*100</f>
        <v>0.18867924528301888</v>
      </c>
      <c r="G2775" t="s">
        <v>8220</v>
      </c>
      <c r="H2775" t="s">
        <v>8228</v>
      </c>
      <c r="I2775" t="s">
        <v>8250</v>
      </c>
      <c r="J2775">
        <v>1461530721</v>
      </c>
      <c r="K2775">
        <v>1460666721</v>
      </c>
      <c r="L2775">
        <f>Table1[[#This Row],[launched_at]]/86400</f>
        <v>16905.86482638889</v>
      </c>
      <c r="M2775" s="5" t="str">
        <f>TEXT(Table1[[#This Row],[div/86400]],"yyyy/mm/dd")</f>
        <v>1946/04/13</v>
      </c>
      <c r="N2775" s="5">
        <f>Table1[[#This Row],[change to date]]+DATE(1970,1,1)</f>
        <v>42474</v>
      </c>
      <c r="O2775" t="b">
        <v>0</v>
      </c>
      <c r="P2775">
        <v>1</v>
      </c>
      <c r="Q2775" t="b">
        <v>0</v>
      </c>
      <c r="R2775" t="s">
        <v>8302</v>
      </c>
    </row>
    <row r="2776" spans="1:18" ht="43.2" x14ac:dyDescent="0.55000000000000004">
      <c r="A2776">
        <v>2774</v>
      </c>
      <c r="B2776" s="3" t="s">
        <v>2774</v>
      </c>
      <c r="C2776" s="3" t="s">
        <v>6884</v>
      </c>
      <c r="D2776" s="10">
        <v>4000</v>
      </c>
      <c r="E2776" s="12">
        <v>570</v>
      </c>
      <c r="F2776" s="14">
        <f>Table1[[#This Row],[pledged]]/Table1[[#This Row],[goal]]*100</f>
        <v>14.249999999999998</v>
      </c>
      <c r="G2776" t="s">
        <v>8220</v>
      </c>
      <c r="H2776" t="s">
        <v>8223</v>
      </c>
      <c r="I2776" t="s">
        <v>8245</v>
      </c>
      <c r="J2776">
        <v>1362711728</v>
      </c>
      <c r="K2776">
        <v>1360119728</v>
      </c>
      <c r="L2776">
        <f>Table1[[#This Row],[launched_at]]/86400</f>
        <v>15742.126481481482</v>
      </c>
      <c r="M2776" s="5" t="str">
        <f>TEXT(Table1[[#This Row],[div/86400]],"yyyy/mm/dd")</f>
        <v>1943/02/05</v>
      </c>
      <c r="N2776" s="5">
        <f>Table1[[#This Row],[change to date]]+DATE(1970,1,1)</f>
        <v>41311</v>
      </c>
      <c r="O2776" t="b">
        <v>0</v>
      </c>
      <c r="P2776">
        <v>13</v>
      </c>
      <c r="Q2776" t="b">
        <v>0</v>
      </c>
      <c r="R2776" t="s">
        <v>8302</v>
      </c>
    </row>
    <row r="2777" spans="1:18" ht="43.2" x14ac:dyDescent="0.55000000000000004">
      <c r="A2777">
        <v>2775</v>
      </c>
      <c r="B2777" s="3" t="s">
        <v>2775</v>
      </c>
      <c r="C2777" s="3" t="s">
        <v>6885</v>
      </c>
      <c r="D2777" s="10">
        <v>5000</v>
      </c>
      <c r="E2777" s="12">
        <v>150</v>
      </c>
      <c r="F2777" s="14">
        <f>Table1[[#This Row],[pledged]]/Table1[[#This Row],[goal]]*100</f>
        <v>3</v>
      </c>
      <c r="G2777" t="s">
        <v>8220</v>
      </c>
      <c r="H2777" t="s">
        <v>8223</v>
      </c>
      <c r="I2777" t="s">
        <v>8245</v>
      </c>
      <c r="J2777">
        <v>1323994754</v>
      </c>
      <c r="K2777">
        <v>1321402754</v>
      </c>
      <c r="L2777">
        <f>Table1[[#This Row],[launched_at]]/86400</f>
        <v>15294.013356481482</v>
      </c>
      <c r="M2777" s="5" t="str">
        <f>TEXT(Table1[[#This Row],[div/86400]],"yyyy/mm/dd")</f>
        <v>1941/11/14</v>
      </c>
      <c r="N2777" s="5">
        <f>Table1[[#This Row],[change to date]]+DATE(1970,1,1)</f>
        <v>40863</v>
      </c>
      <c r="O2777" t="b">
        <v>0</v>
      </c>
      <c r="P2777">
        <v>2</v>
      </c>
      <c r="Q2777" t="b">
        <v>0</v>
      </c>
      <c r="R2777" t="s">
        <v>8302</v>
      </c>
    </row>
    <row r="2778" spans="1:18" ht="43.2" x14ac:dyDescent="0.55000000000000004">
      <c r="A2778">
        <v>2776</v>
      </c>
      <c r="B2778" s="3" t="s">
        <v>2776</v>
      </c>
      <c r="C2778" s="3" t="s">
        <v>6886</v>
      </c>
      <c r="D2778" s="10">
        <v>21000</v>
      </c>
      <c r="E2778" s="12">
        <v>1655</v>
      </c>
      <c r="F2778" s="14">
        <f>Table1[[#This Row],[pledged]]/Table1[[#This Row],[goal]]*100</f>
        <v>7.8809523809523814</v>
      </c>
      <c r="G2778" t="s">
        <v>8220</v>
      </c>
      <c r="H2778" t="s">
        <v>8223</v>
      </c>
      <c r="I2778" t="s">
        <v>8245</v>
      </c>
      <c r="J2778">
        <v>1434092876</v>
      </c>
      <c r="K2778">
        <v>1431414476</v>
      </c>
      <c r="L2778">
        <f>Table1[[#This Row],[launched_at]]/86400</f>
        <v>16567.297175925927</v>
      </c>
      <c r="M2778" s="5" t="str">
        <f>TEXT(Table1[[#This Row],[div/86400]],"yyyy/mm/dd")</f>
        <v>1945/05/10</v>
      </c>
      <c r="N2778" s="5">
        <f>Table1[[#This Row],[change to date]]+DATE(1970,1,1)</f>
        <v>42136</v>
      </c>
      <c r="O2778" t="b">
        <v>0</v>
      </c>
      <c r="P2778">
        <v>36</v>
      </c>
      <c r="Q2778" t="b">
        <v>0</v>
      </c>
      <c r="R2778" t="s">
        <v>8302</v>
      </c>
    </row>
    <row r="2779" spans="1:18" ht="43.2" x14ac:dyDescent="0.55000000000000004">
      <c r="A2779">
        <v>2777</v>
      </c>
      <c r="B2779" s="3" t="s">
        <v>2777</v>
      </c>
      <c r="C2779" s="3" t="s">
        <v>6887</v>
      </c>
      <c r="D2779" s="10">
        <v>3000</v>
      </c>
      <c r="E2779" s="12">
        <v>10</v>
      </c>
      <c r="F2779" s="14">
        <f>Table1[[#This Row],[pledged]]/Table1[[#This Row],[goal]]*100</f>
        <v>0.33333333333333337</v>
      </c>
      <c r="G2779" t="s">
        <v>8220</v>
      </c>
      <c r="H2779" t="s">
        <v>8223</v>
      </c>
      <c r="I2779" t="s">
        <v>8245</v>
      </c>
      <c r="J2779">
        <v>1437149004</v>
      </c>
      <c r="K2779">
        <v>1434557004</v>
      </c>
      <c r="L2779">
        <f>Table1[[#This Row],[launched_at]]/86400</f>
        <v>16603.669027777778</v>
      </c>
      <c r="M2779" s="5" t="str">
        <f>TEXT(Table1[[#This Row],[div/86400]],"yyyy/mm/dd")</f>
        <v>1945/06/15</v>
      </c>
      <c r="N2779" s="5">
        <f>Table1[[#This Row],[change to date]]+DATE(1970,1,1)</f>
        <v>42172</v>
      </c>
      <c r="O2779" t="b">
        <v>0</v>
      </c>
      <c r="P2779">
        <v>1</v>
      </c>
      <c r="Q2779" t="b">
        <v>0</v>
      </c>
      <c r="R2779" t="s">
        <v>8302</v>
      </c>
    </row>
    <row r="2780" spans="1:18" ht="57.6" x14ac:dyDescent="0.55000000000000004">
      <c r="A2780">
        <v>2778</v>
      </c>
      <c r="B2780" s="3" t="s">
        <v>2778</v>
      </c>
      <c r="C2780" s="3" t="s">
        <v>6888</v>
      </c>
      <c r="D2780" s="10">
        <v>5500</v>
      </c>
      <c r="E2780" s="12">
        <v>1405</v>
      </c>
      <c r="F2780" s="14">
        <f>Table1[[#This Row],[pledged]]/Table1[[#This Row],[goal]]*100</f>
        <v>25.545454545454543</v>
      </c>
      <c r="G2780" t="s">
        <v>8220</v>
      </c>
      <c r="H2780" t="s">
        <v>8223</v>
      </c>
      <c r="I2780" t="s">
        <v>8245</v>
      </c>
      <c r="J2780">
        <v>1409009306</v>
      </c>
      <c r="K2780">
        <v>1406417306</v>
      </c>
      <c r="L2780">
        <f>Table1[[#This Row],[launched_at]]/86400</f>
        <v>16277.978078703703</v>
      </c>
      <c r="M2780" s="5" t="str">
        <f>TEXT(Table1[[#This Row],[div/86400]],"yyyy/mm/dd")</f>
        <v>1944/07/24</v>
      </c>
      <c r="N2780" s="5">
        <f>Table1[[#This Row],[change to date]]+DATE(1970,1,1)</f>
        <v>41846</v>
      </c>
      <c r="O2780" t="b">
        <v>0</v>
      </c>
      <c r="P2780">
        <v>15</v>
      </c>
      <c r="Q2780" t="b">
        <v>0</v>
      </c>
      <c r="R2780" t="s">
        <v>8302</v>
      </c>
    </row>
    <row r="2781" spans="1:18" ht="43.2" x14ac:dyDescent="0.55000000000000004">
      <c r="A2781">
        <v>2779</v>
      </c>
      <c r="B2781" s="3" t="s">
        <v>2779</v>
      </c>
      <c r="C2781" s="3" t="s">
        <v>6889</v>
      </c>
      <c r="D2781" s="10">
        <v>2500</v>
      </c>
      <c r="E2781" s="12">
        <v>53</v>
      </c>
      <c r="F2781" s="14">
        <f>Table1[[#This Row],[pledged]]/Table1[[#This Row],[goal]]*100</f>
        <v>2.12</v>
      </c>
      <c r="G2781" t="s">
        <v>8220</v>
      </c>
      <c r="H2781" t="s">
        <v>8223</v>
      </c>
      <c r="I2781" t="s">
        <v>8245</v>
      </c>
      <c r="J2781">
        <v>1448204621</v>
      </c>
      <c r="K2781">
        <v>1445609021</v>
      </c>
      <c r="L2781">
        <f>Table1[[#This Row],[launched_at]]/86400</f>
        <v>16731.585891203704</v>
      </c>
      <c r="M2781" s="5" t="str">
        <f>TEXT(Table1[[#This Row],[div/86400]],"yyyy/mm/dd")</f>
        <v>1945/10/21</v>
      </c>
      <c r="N2781" s="5">
        <f>Table1[[#This Row],[change to date]]+DATE(1970,1,1)</f>
        <v>42300</v>
      </c>
      <c r="O2781" t="b">
        <v>0</v>
      </c>
      <c r="P2781">
        <v>1</v>
      </c>
      <c r="Q2781" t="b">
        <v>0</v>
      </c>
      <c r="R2781" t="s">
        <v>8302</v>
      </c>
    </row>
    <row r="2782" spans="1:18" ht="28.8" x14ac:dyDescent="0.55000000000000004">
      <c r="A2782">
        <v>2780</v>
      </c>
      <c r="B2782" s="3" t="s">
        <v>2780</v>
      </c>
      <c r="C2782" s="3" t="s">
        <v>6890</v>
      </c>
      <c r="D2782" s="10">
        <v>100000</v>
      </c>
      <c r="E2782" s="12">
        <v>0</v>
      </c>
      <c r="F2782" s="14">
        <f>Table1[[#This Row],[pledged]]/Table1[[#This Row],[goal]]*100</f>
        <v>0</v>
      </c>
      <c r="G2782" t="s">
        <v>8220</v>
      </c>
      <c r="H2782" t="s">
        <v>8236</v>
      </c>
      <c r="I2782" t="s">
        <v>8248</v>
      </c>
      <c r="J2782">
        <v>1489142688</v>
      </c>
      <c r="K2782">
        <v>1486550688</v>
      </c>
      <c r="L2782">
        <f>Table1[[#This Row],[launched_at]]/86400</f>
        <v>17205.447777777779</v>
      </c>
      <c r="M2782" s="5" t="str">
        <f>TEXT(Table1[[#This Row],[div/86400]],"yyyy/mm/dd")</f>
        <v>1947/02/07</v>
      </c>
      <c r="N2782" s="5">
        <f>Table1[[#This Row],[change to date]]+DATE(1970,1,1)</f>
        <v>42774</v>
      </c>
      <c r="O2782" t="b">
        <v>0</v>
      </c>
      <c r="P2782">
        <v>0</v>
      </c>
      <c r="Q2782" t="b">
        <v>0</v>
      </c>
      <c r="R2782" t="s">
        <v>8302</v>
      </c>
    </row>
    <row r="2783" spans="1:18" ht="28.8" x14ac:dyDescent="0.55000000000000004">
      <c r="A2783">
        <v>2781</v>
      </c>
      <c r="B2783" s="3" t="s">
        <v>2781</v>
      </c>
      <c r="C2783" s="3" t="s">
        <v>6891</v>
      </c>
      <c r="D2783" s="10">
        <v>1250</v>
      </c>
      <c r="E2783" s="12">
        <v>1316</v>
      </c>
      <c r="F2783" s="14">
        <f>Table1[[#This Row],[pledged]]/Table1[[#This Row],[goal]]*100</f>
        <v>105.28</v>
      </c>
      <c r="G2783" t="s">
        <v>8218</v>
      </c>
      <c r="H2783" t="s">
        <v>8223</v>
      </c>
      <c r="I2783" t="s">
        <v>8245</v>
      </c>
      <c r="J2783">
        <v>1423724400</v>
      </c>
      <c r="K2783">
        <v>1421274954</v>
      </c>
      <c r="L2783">
        <f>Table1[[#This Row],[launched_at]]/86400</f>
        <v>16449.941597222223</v>
      </c>
      <c r="M2783" s="5" t="str">
        <f>TEXT(Table1[[#This Row],[div/86400]],"yyyy/mm/dd")</f>
        <v>1945/01/12</v>
      </c>
      <c r="N2783" s="5">
        <f>Table1[[#This Row],[change to date]]+DATE(1970,1,1)</f>
        <v>42018</v>
      </c>
      <c r="O2783" t="b">
        <v>0</v>
      </c>
      <c r="P2783">
        <v>28</v>
      </c>
      <c r="Q2783" t="b">
        <v>1</v>
      </c>
      <c r="R2783" t="s">
        <v>8269</v>
      </c>
    </row>
    <row r="2784" spans="1:18" ht="28.8" x14ac:dyDescent="0.55000000000000004">
      <c r="A2784">
        <v>2782</v>
      </c>
      <c r="B2784" s="3" t="s">
        <v>2782</v>
      </c>
      <c r="C2784" s="3" t="s">
        <v>6892</v>
      </c>
      <c r="D2784" s="10">
        <v>1000</v>
      </c>
      <c r="E2784" s="12">
        <v>1200</v>
      </c>
      <c r="F2784" s="14">
        <f>Table1[[#This Row],[pledged]]/Table1[[#This Row],[goal]]*100</f>
        <v>120</v>
      </c>
      <c r="G2784" t="s">
        <v>8218</v>
      </c>
      <c r="H2784" t="s">
        <v>8223</v>
      </c>
      <c r="I2784" t="s">
        <v>8245</v>
      </c>
      <c r="J2784">
        <v>1424149140</v>
      </c>
      <c r="K2784">
        <v>1421964718</v>
      </c>
      <c r="L2784">
        <f>Table1[[#This Row],[launched_at]]/86400</f>
        <v>16457.924976851853</v>
      </c>
      <c r="M2784" s="5" t="str">
        <f>TEXT(Table1[[#This Row],[div/86400]],"yyyy/mm/dd")</f>
        <v>1945/01/20</v>
      </c>
      <c r="N2784" s="5">
        <f>Table1[[#This Row],[change to date]]+DATE(1970,1,1)</f>
        <v>42026</v>
      </c>
      <c r="O2784" t="b">
        <v>0</v>
      </c>
      <c r="P2784">
        <v>18</v>
      </c>
      <c r="Q2784" t="b">
        <v>1</v>
      </c>
      <c r="R2784" t="s">
        <v>8269</v>
      </c>
    </row>
    <row r="2785" spans="1:18" ht="43.2" x14ac:dyDescent="0.55000000000000004">
      <c r="A2785">
        <v>2783</v>
      </c>
      <c r="B2785" s="3" t="s">
        <v>2783</v>
      </c>
      <c r="C2785" s="3" t="s">
        <v>6893</v>
      </c>
      <c r="D2785" s="10">
        <v>1000</v>
      </c>
      <c r="E2785" s="12">
        <v>1145</v>
      </c>
      <c r="F2785" s="14">
        <f>Table1[[#This Row],[pledged]]/Table1[[#This Row],[goal]]*100</f>
        <v>114.5</v>
      </c>
      <c r="G2785" t="s">
        <v>8218</v>
      </c>
      <c r="H2785" t="s">
        <v>8224</v>
      </c>
      <c r="I2785" t="s">
        <v>8246</v>
      </c>
      <c r="J2785">
        <v>1429793446</v>
      </c>
      <c r="K2785">
        <v>1428583846</v>
      </c>
      <c r="L2785">
        <f>Table1[[#This Row],[launched_at]]/86400</f>
        <v>16534.535254629631</v>
      </c>
      <c r="M2785" s="5" t="str">
        <f>TEXT(Table1[[#This Row],[div/86400]],"yyyy/mm/dd")</f>
        <v>1945/04/07</v>
      </c>
      <c r="N2785" s="5">
        <f>Table1[[#This Row],[change to date]]+DATE(1970,1,1)</f>
        <v>42103</v>
      </c>
      <c r="O2785" t="b">
        <v>0</v>
      </c>
      <c r="P2785">
        <v>61</v>
      </c>
      <c r="Q2785" t="b">
        <v>1</v>
      </c>
      <c r="R2785" t="s">
        <v>8269</v>
      </c>
    </row>
    <row r="2786" spans="1:18" ht="28.8" x14ac:dyDescent="0.55000000000000004">
      <c r="A2786">
        <v>2784</v>
      </c>
      <c r="B2786" s="3" t="s">
        <v>2784</v>
      </c>
      <c r="C2786" s="3" t="s">
        <v>6894</v>
      </c>
      <c r="D2786" s="10">
        <v>6000</v>
      </c>
      <c r="E2786" s="12">
        <v>7140</v>
      </c>
      <c r="F2786" s="14">
        <f>Table1[[#This Row],[pledged]]/Table1[[#This Row],[goal]]*100</f>
        <v>119</v>
      </c>
      <c r="G2786" t="s">
        <v>8218</v>
      </c>
      <c r="H2786" t="s">
        <v>8223</v>
      </c>
      <c r="I2786" t="s">
        <v>8245</v>
      </c>
      <c r="J2786">
        <v>1414608843</v>
      </c>
      <c r="K2786">
        <v>1412794443</v>
      </c>
      <c r="L2786">
        <f>Table1[[#This Row],[launched_at]]/86400</f>
        <v>16351.787534722222</v>
      </c>
      <c r="M2786" s="5" t="str">
        <f>TEXT(Table1[[#This Row],[div/86400]],"yyyy/mm/dd")</f>
        <v>1944/10/06</v>
      </c>
      <c r="N2786" s="5">
        <f>Table1[[#This Row],[change to date]]+DATE(1970,1,1)</f>
        <v>41920</v>
      </c>
      <c r="O2786" t="b">
        <v>0</v>
      </c>
      <c r="P2786">
        <v>108</v>
      </c>
      <c r="Q2786" t="b">
        <v>1</v>
      </c>
      <c r="R2786" t="s">
        <v>8269</v>
      </c>
    </row>
    <row r="2787" spans="1:18" ht="28.8" x14ac:dyDescent="0.55000000000000004">
      <c r="A2787">
        <v>2785</v>
      </c>
      <c r="B2787" s="3" t="s">
        <v>2785</v>
      </c>
      <c r="C2787" s="3" t="s">
        <v>6895</v>
      </c>
      <c r="D2787" s="10">
        <v>5000</v>
      </c>
      <c r="E2787" s="12">
        <v>5234</v>
      </c>
      <c r="F2787" s="14">
        <f>Table1[[#This Row],[pledged]]/Table1[[#This Row],[goal]]*100</f>
        <v>104.67999999999999</v>
      </c>
      <c r="G2787" t="s">
        <v>8218</v>
      </c>
      <c r="H2787" t="s">
        <v>8223</v>
      </c>
      <c r="I2787" t="s">
        <v>8245</v>
      </c>
      <c r="J2787">
        <v>1470430800</v>
      </c>
      <c r="K2787">
        <v>1467865967</v>
      </c>
      <c r="L2787">
        <f>Table1[[#This Row],[launched_at]]/86400</f>
        <v>16989.189432870371</v>
      </c>
      <c r="M2787" s="5" t="str">
        <f>TEXT(Table1[[#This Row],[div/86400]],"yyyy/mm/dd")</f>
        <v>1946/07/06</v>
      </c>
      <c r="N2787" s="5">
        <f>Table1[[#This Row],[change to date]]+DATE(1970,1,1)</f>
        <v>42558</v>
      </c>
      <c r="O2787" t="b">
        <v>0</v>
      </c>
      <c r="P2787">
        <v>142</v>
      </c>
      <c r="Q2787" t="b">
        <v>1</v>
      </c>
      <c r="R2787" t="s">
        <v>8269</v>
      </c>
    </row>
    <row r="2788" spans="1:18" ht="28.8" x14ac:dyDescent="0.55000000000000004">
      <c r="A2788">
        <v>2786</v>
      </c>
      <c r="B2788" s="3" t="s">
        <v>2786</v>
      </c>
      <c r="C2788" s="3" t="s">
        <v>6896</v>
      </c>
      <c r="D2788" s="10">
        <v>2500</v>
      </c>
      <c r="E2788" s="12">
        <v>2946</v>
      </c>
      <c r="F2788" s="14">
        <f>Table1[[#This Row],[pledged]]/Table1[[#This Row],[goal]]*100</f>
        <v>117.83999999999999</v>
      </c>
      <c r="G2788" t="s">
        <v>8218</v>
      </c>
      <c r="H2788" t="s">
        <v>8224</v>
      </c>
      <c r="I2788" t="s">
        <v>8246</v>
      </c>
      <c r="J2788">
        <v>1404913180</v>
      </c>
      <c r="K2788">
        <v>1403703580</v>
      </c>
      <c r="L2788">
        <f>Table1[[#This Row],[launched_at]]/86400</f>
        <v>16246.569212962962</v>
      </c>
      <c r="M2788" s="5" t="str">
        <f>TEXT(Table1[[#This Row],[div/86400]],"yyyy/mm/dd")</f>
        <v>1944/06/23</v>
      </c>
      <c r="N2788" s="5">
        <f>Table1[[#This Row],[change to date]]+DATE(1970,1,1)</f>
        <v>41815</v>
      </c>
      <c r="O2788" t="b">
        <v>0</v>
      </c>
      <c r="P2788">
        <v>74</v>
      </c>
      <c r="Q2788" t="b">
        <v>1</v>
      </c>
      <c r="R2788" t="s">
        <v>8269</v>
      </c>
    </row>
    <row r="2789" spans="1:18" ht="43.2" x14ac:dyDescent="0.55000000000000004">
      <c r="A2789">
        <v>2787</v>
      </c>
      <c r="B2789" s="3" t="s">
        <v>2787</v>
      </c>
      <c r="C2789" s="3" t="s">
        <v>6897</v>
      </c>
      <c r="D2789" s="10">
        <v>1000</v>
      </c>
      <c r="E2789" s="12">
        <v>1197</v>
      </c>
      <c r="F2789" s="14">
        <f>Table1[[#This Row],[pledged]]/Table1[[#This Row],[goal]]*100</f>
        <v>119.7</v>
      </c>
      <c r="G2789" t="s">
        <v>8218</v>
      </c>
      <c r="H2789" t="s">
        <v>8223</v>
      </c>
      <c r="I2789" t="s">
        <v>8245</v>
      </c>
      <c r="J2789">
        <v>1405658752</v>
      </c>
      <c r="K2789">
        <v>1403066752</v>
      </c>
      <c r="L2789">
        <f>Table1[[#This Row],[launched_at]]/86400</f>
        <v>16239.198518518519</v>
      </c>
      <c r="M2789" s="5" t="str">
        <f>TEXT(Table1[[#This Row],[div/86400]],"yyyy/mm/dd")</f>
        <v>1944/06/16</v>
      </c>
      <c r="N2789" s="5">
        <f>Table1[[#This Row],[change to date]]+DATE(1970,1,1)</f>
        <v>41808</v>
      </c>
      <c r="O2789" t="b">
        <v>0</v>
      </c>
      <c r="P2789">
        <v>38</v>
      </c>
      <c r="Q2789" t="b">
        <v>1</v>
      </c>
      <c r="R2789" t="s">
        <v>8269</v>
      </c>
    </row>
    <row r="2790" spans="1:18" ht="28.8" x14ac:dyDescent="0.55000000000000004">
      <c r="A2790">
        <v>2788</v>
      </c>
      <c r="B2790" s="3" t="s">
        <v>2788</v>
      </c>
      <c r="C2790" s="3" t="s">
        <v>6898</v>
      </c>
      <c r="D2790" s="10">
        <v>2000</v>
      </c>
      <c r="E2790" s="12">
        <v>2050</v>
      </c>
      <c r="F2790" s="14">
        <f>Table1[[#This Row],[pledged]]/Table1[[#This Row],[goal]]*100</f>
        <v>102.49999999999999</v>
      </c>
      <c r="G2790" t="s">
        <v>8218</v>
      </c>
      <c r="H2790" t="s">
        <v>8223</v>
      </c>
      <c r="I2790" t="s">
        <v>8245</v>
      </c>
      <c r="J2790">
        <v>1469811043</v>
      </c>
      <c r="K2790">
        <v>1467219043</v>
      </c>
      <c r="L2790">
        <f>Table1[[#This Row],[launched_at]]/86400</f>
        <v>16981.701886574076</v>
      </c>
      <c r="M2790" s="5" t="str">
        <f>TEXT(Table1[[#This Row],[div/86400]],"yyyy/mm/dd")</f>
        <v>1946/06/28</v>
      </c>
      <c r="N2790" s="5">
        <f>Table1[[#This Row],[change to date]]+DATE(1970,1,1)</f>
        <v>42550</v>
      </c>
      <c r="O2790" t="b">
        <v>0</v>
      </c>
      <c r="P2790">
        <v>20</v>
      </c>
      <c r="Q2790" t="b">
        <v>1</v>
      </c>
      <c r="R2790" t="s">
        <v>8269</v>
      </c>
    </row>
    <row r="2791" spans="1:18" ht="28.8" x14ac:dyDescent="0.55000000000000004">
      <c r="A2791">
        <v>2789</v>
      </c>
      <c r="B2791" s="3" t="s">
        <v>2789</v>
      </c>
      <c r="C2791" s="3" t="s">
        <v>6899</v>
      </c>
      <c r="D2791" s="10">
        <v>3000</v>
      </c>
      <c r="E2791" s="12">
        <v>3035</v>
      </c>
      <c r="F2791" s="14">
        <f>Table1[[#This Row],[pledged]]/Table1[[#This Row],[goal]]*100</f>
        <v>101.16666666666667</v>
      </c>
      <c r="G2791" t="s">
        <v>8218</v>
      </c>
      <c r="H2791" t="s">
        <v>8223</v>
      </c>
      <c r="I2791" t="s">
        <v>8245</v>
      </c>
      <c r="J2791">
        <v>1426132800</v>
      </c>
      <c r="K2791">
        <v>1424477934</v>
      </c>
      <c r="L2791">
        <f>Table1[[#This Row],[launched_at]]/86400</f>
        <v>16487.013125000001</v>
      </c>
      <c r="M2791" s="5" t="str">
        <f>TEXT(Table1[[#This Row],[div/86400]],"yyyy/mm/dd")</f>
        <v>1945/02/19</v>
      </c>
      <c r="N2791" s="5">
        <f>Table1[[#This Row],[change to date]]+DATE(1970,1,1)</f>
        <v>42056</v>
      </c>
      <c r="O2791" t="b">
        <v>0</v>
      </c>
      <c r="P2791">
        <v>24</v>
      </c>
      <c r="Q2791" t="b">
        <v>1</v>
      </c>
      <c r="R2791" t="s">
        <v>8269</v>
      </c>
    </row>
    <row r="2792" spans="1:18" ht="43.2" x14ac:dyDescent="0.55000000000000004">
      <c r="A2792">
        <v>2790</v>
      </c>
      <c r="B2792" s="3" t="s">
        <v>2790</v>
      </c>
      <c r="C2792" s="3" t="s">
        <v>6900</v>
      </c>
      <c r="D2792" s="10">
        <v>3000</v>
      </c>
      <c r="E2792" s="12">
        <v>3160</v>
      </c>
      <c r="F2792" s="14">
        <f>Table1[[#This Row],[pledged]]/Table1[[#This Row],[goal]]*100</f>
        <v>105.33333333333333</v>
      </c>
      <c r="G2792" t="s">
        <v>8218</v>
      </c>
      <c r="H2792" t="s">
        <v>8223</v>
      </c>
      <c r="I2792" t="s">
        <v>8245</v>
      </c>
      <c r="J2792">
        <v>1423693903</v>
      </c>
      <c r="K2792">
        <v>1421101903</v>
      </c>
      <c r="L2792">
        <f>Table1[[#This Row],[launched_at]]/86400</f>
        <v>16447.938692129628</v>
      </c>
      <c r="M2792" s="5" t="str">
        <f>TEXT(Table1[[#This Row],[div/86400]],"yyyy/mm/dd")</f>
        <v>1945/01/10</v>
      </c>
      <c r="N2792" s="5">
        <f>Table1[[#This Row],[change to date]]+DATE(1970,1,1)</f>
        <v>42016</v>
      </c>
      <c r="O2792" t="b">
        <v>0</v>
      </c>
      <c r="P2792">
        <v>66</v>
      </c>
      <c r="Q2792" t="b">
        <v>1</v>
      </c>
      <c r="R2792" t="s">
        <v>8269</v>
      </c>
    </row>
    <row r="2793" spans="1:18" ht="43.2" x14ac:dyDescent="0.55000000000000004">
      <c r="A2793">
        <v>2791</v>
      </c>
      <c r="B2793" s="3" t="s">
        <v>2791</v>
      </c>
      <c r="C2793" s="3" t="s">
        <v>6901</v>
      </c>
      <c r="D2793" s="10">
        <v>2000</v>
      </c>
      <c r="E2793" s="12">
        <v>2050</v>
      </c>
      <c r="F2793" s="14">
        <f>Table1[[#This Row],[pledged]]/Table1[[#This Row],[goal]]*100</f>
        <v>102.49999999999999</v>
      </c>
      <c r="G2793" t="s">
        <v>8218</v>
      </c>
      <c r="H2793" t="s">
        <v>8223</v>
      </c>
      <c r="I2793" t="s">
        <v>8245</v>
      </c>
      <c r="J2793">
        <v>1473393600</v>
      </c>
      <c r="K2793">
        <v>1470778559</v>
      </c>
      <c r="L2793">
        <f>Table1[[#This Row],[launched_at]]/86400</f>
        <v>17022.899988425925</v>
      </c>
      <c r="M2793" s="5" t="str">
        <f>TEXT(Table1[[#This Row],[div/86400]],"yyyy/mm/dd")</f>
        <v>1946/08/08</v>
      </c>
      <c r="N2793" s="5">
        <f>Table1[[#This Row],[change to date]]+DATE(1970,1,1)</f>
        <v>42591</v>
      </c>
      <c r="O2793" t="b">
        <v>0</v>
      </c>
      <c r="P2793">
        <v>28</v>
      </c>
      <c r="Q2793" t="b">
        <v>1</v>
      </c>
      <c r="R2793" t="s">
        <v>8269</v>
      </c>
    </row>
    <row r="2794" spans="1:18" ht="43.2" x14ac:dyDescent="0.55000000000000004">
      <c r="A2794">
        <v>2792</v>
      </c>
      <c r="B2794" s="3" t="s">
        <v>2792</v>
      </c>
      <c r="C2794" s="3" t="s">
        <v>6902</v>
      </c>
      <c r="D2794" s="10">
        <v>2000</v>
      </c>
      <c r="E2794" s="12">
        <v>2152</v>
      </c>
      <c r="F2794" s="14">
        <f>Table1[[#This Row],[pledged]]/Table1[[#This Row],[goal]]*100</f>
        <v>107.60000000000001</v>
      </c>
      <c r="G2794" t="s">
        <v>8218</v>
      </c>
      <c r="H2794" t="s">
        <v>8223</v>
      </c>
      <c r="I2794" t="s">
        <v>8245</v>
      </c>
      <c r="J2794">
        <v>1439357559</v>
      </c>
      <c r="K2794">
        <v>1435469559</v>
      </c>
      <c r="L2794">
        <f>Table1[[#This Row],[launched_at]]/86400</f>
        <v>16614.231006944443</v>
      </c>
      <c r="M2794" s="5" t="str">
        <f>TEXT(Table1[[#This Row],[div/86400]],"yyyy/mm/dd")</f>
        <v>1945/06/26</v>
      </c>
      <c r="N2794" s="5">
        <f>Table1[[#This Row],[change to date]]+DATE(1970,1,1)</f>
        <v>42183</v>
      </c>
      <c r="O2794" t="b">
        <v>0</v>
      </c>
      <c r="P2794">
        <v>24</v>
      </c>
      <c r="Q2794" t="b">
        <v>1</v>
      </c>
      <c r="R2794" t="s">
        <v>8269</v>
      </c>
    </row>
    <row r="2795" spans="1:18" ht="57.6" x14ac:dyDescent="0.55000000000000004">
      <c r="A2795">
        <v>2793</v>
      </c>
      <c r="B2795" s="3" t="s">
        <v>2793</v>
      </c>
      <c r="C2795" s="3" t="s">
        <v>6903</v>
      </c>
      <c r="D2795" s="10">
        <v>10000</v>
      </c>
      <c r="E2795" s="12">
        <v>11056.75</v>
      </c>
      <c r="F2795" s="14">
        <f>Table1[[#This Row],[pledged]]/Table1[[#This Row],[goal]]*100</f>
        <v>110.5675</v>
      </c>
      <c r="G2795" t="s">
        <v>8218</v>
      </c>
      <c r="H2795" t="s">
        <v>8225</v>
      </c>
      <c r="I2795" t="s">
        <v>8247</v>
      </c>
      <c r="J2795">
        <v>1437473005</v>
      </c>
      <c r="K2795">
        <v>1434881005</v>
      </c>
      <c r="L2795">
        <f>Table1[[#This Row],[launched_at]]/86400</f>
        <v>16607.419039351851</v>
      </c>
      <c r="M2795" s="5" t="str">
        <f>TEXT(Table1[[#This Row],[div/86400]],"yyyy/mm/dd")</f>
        <v>1945/06/19</v>
      </c>
      <c r="N2795" s="5">
        <f>Table1[[#This Row],[change to date]]+DATE(1970,1,1)</f>
        <v>42176</v>
      </c>
      <c r="O2795" t="b">
        <v>0</v>
      </c>
      <c r="P2795">
        <v>73</v>
      </c>
      <c r="Q2795" t="b">
        <v>1</v>
      </c>
      <c r="R2795" t="s">
        <v>8269</v>
      </c>
    </row>
    <row r="2796" spans="1:18" ht="43.2" x14ac:dyDescent="0.55000000000000004">
      <c r="A2796">
        <v>2794</v>
      </c>
      <c r="B2796" s="3" t="s">
        <v>2794</v>
      </c>
      <c r="C2796" s="3" t="s">
        <v>6904</v>
      </c>
      <c r="D2796" s="10">
        <v>50</v>
      </c>
      <c r="E2796" s="12">
        <v>75</v>
      </c>
      <c r="F2796" s="14">
        <f>Table1[[#This Row],[pledged]]/Table1[[#This Row],[goal]]*100</f>
        <v>150</v>
      </c>
      <c r="G2796" t="s">
        <v>8218</v>
      </c>
      <c r="H2796" t="s">
        <v>8224</v>
      </c>
      <c r="I2796" t="s">
        <v>8246</v>
      </c>
      <c r="J2796">
        <v>1457031600</v>
      </c>
      <c r="K2796">
        <v>1455640559</v>
      </c>
      <c r="L2796">
        <f>Table1[[#This Row],[launched_at]]/86400</f>
        <v>16847.691655092593</v>
      </c>
      <c r="M2796" s="5" t="str">
        <f>TEXT(Table1[[#This Row],[div/86400]],"yyyy/mm/dd")</f>
        <v>1946/02/14</v>
      </c>
      <c r="N2796" s="5">
        <f>Table1[[#This Row],[change to date]]+DATE(1970,1,1)</f>
        <v>42416</v>
      </c>
      <c r="O2796" t="b">
        <v>0</v>
      </c>
      <c r="P2796">
        <v>3</v>
      </c>
      <c r="Q2796" t="b">
        <v>1</v>
      </c>
      <c r="R2796" t="s">
        <v>8269</v>
      </c>
    </row>
    <row r="2797" spans="1:18" ht="43.2" x14ac:dyDescent="0.55000000000000004">
      <c r="A2797">
        <v>2795</v>
      </c>
      <c r="B2797" s="3" t="s">
        <v>2795</v>
      </c>
      <c r="C2797" s="3" t="s">
        <v>6905</v>
      </c>
      <c r="D2797" s="10">
        <v>700</v>
      </c>
      <c r="E2797" s="12">
        <v>730</v>
      </c>
      <c r="F2797" s="14">
        <f>Table1[[#This Row],[pledged]]/Table1[[#This Row],[goal]]*100</f>
        <v>104.28571428571429</v>
      </c>
      <c r="G2797" t="s">
        <v>8218</v>
      </c>
      <c r="H2797" t="s">
        <v>8223</v>
      </c>
      <c r="I2797" t="s">
        <v>8245</v>
      </c>
      <c r="J2797">
        <v>1402095600</v>
      </c>
      <c r="K2797">
        <v>1400675841</v>
      </c>
      <c r="L2797">
        <f>Table1[[#This Row],[launched_at]]/86400</f>
        <v>16211.525937500001</v>
      </c>
      <c r="M2797" s="5" t="str">
        <f>TEXT(Table1[[#This Row],[div/86400]],"yyyy/mm/dd")</f>
        <v>1944/05/19</v>
      </c>
      <c r="N2797" s="5">
        <f>Table1[[#This Row],[change to date]]+DATE(1970,1,1)</f>
        <v>41780</v>
      </c>
      <c r="O2797" t="b">
        <v>0</v>
      </c>
      <c r="P2797">
        <v>20</v>
      </c>
      <c r="Q2797" t="b">
        <v>1</v>
      </c>
      <c r="R2797" t="s">
        <v>8269</v>
      </c>
    </row>
    <row r="2798" spans="1:18" ht="43.2" x14ac:dyDescent="0.55000000000000004">
      <c r="A2798">
        <v>2796</v>
      </c>
      <c r="B2798" s="3" t="s">
        <v>2796</v>
      </c>
      <c r="C2798" s="3" t="s">
        <v>6906</v>
      </c>
      <c r="D2798" s="10">
        <v>800</v>
      </c>
      <c r="E2798" s="12">
        <v>924</v>
      </c>
      <c r="F2798" s="14">
        <f>Table1[[#This Row],[pledged]]/Table1[[#This Row],[goal]]*100</f>
        <v>115.5</v>
      </c>
      <c r="G2798" t="s">
        <v>8218</v>
      </c>
      <c r="H2798" t="s">
        <v>8224</v>
      </c>
      <c r="I2798" t="s">
        <v>8246</v>
      </c>
      <c r="J2798">
        <v>1404564028</v>
      </c>
      <c r="K2798">
        <v>1401972028</v>
      </c>
      <c r="L2798">
        <f>Table1[[#This Row],[launched_at]]/86400</f>
        <v>16226.528101851853</v>
      </c>
      <c r="M2798" s="5" t="str">
        <f>TEXT(Table1[[#This Row],[div/86400]],"yyyy/mm/dd")</f>
        <v>1944/06/03</v>
      </c>
      <c r="N2798" s="5">
        <f>Table1[[#This Row],[change to date]]+DATE(1970,1,1)</f>
        <v>41795</v>
      </c>
      <c r="O2798" t="b">
        <v>0</v>
      </c>
      <c r="P2798">
        <v>21</v>
      </c>
      <c r="Q2798" t="b">
        <v>1</v>
      </c>
      <c r="R2798" t="s">
        <v>8269</v>
      </c>
    </row>
    <row r="2799" spans="1:18" ht="43.2" x14ac:dyDescent="0.55000000000000004">
      <c r="A2799">
        <v>2797</v>
      </c>
      <c r="B2799" s="3" t="s">
        <v>2797</v>
      </c>
      <c r="C2799" s="3" t="s">
        <v>6907</v>
      </c>
      <c r="D2799" s="10">
        <v>8000</v>
      </c>
      <c r="E2799" s="12">
        <v>8211.61</v>
      </c>
      <c r="F2799" s="14">
        <f>Table1[[#This Row],[pledged]]/Table1[[#This Row],[goal]]*100</f>
        <v>102.64512500000001</v>
      </c>
      <c r="G2799" t="s">
        <v>8218</v>
      </c>
      <c r="H2799" t="s">
        <v>8224</v>
      </c>
      <c r="I2799" t="s">
        <v>8246</v>
      </c>
      <c r="J2799">
        <v>1404858840</v>
      </c>
      <c r="K2799">
        <v>1402266840</v>
      </c>
      <c r="L2799">
        <f>Table1[[#This Row],[launched_at]]/86400</f>
        <v>16229.940277777778</v>
      </c>
      <c r="M2799" s="5" t="str">
        <f>TEXT(Table1[[#This Row],[div/86400]],"yyyy/mm/dd")</f>
        <v>1944/06/06</v>
      </c>
      <c r="N2799" s="5">
        <f>Table1[[#This Row],[change to date]]+DATE(1970,1,1)</f>
        <v>41798</v>
      </c>
      <c r="O2799" t="b">
        <v>0</v>
      </c>
      <c r="P2799">
        <v>94</v>
      </c>
      <c r="Q2799" t="b">
        <v>1</v>
      </c>
      <c r="R2799" t="s">
        <v>8269</v>
      </c>
    </row>
    <row r="2800" spans="1:18" ht="43.2" x14ac:dyDescent="0.55000000000000004">
      <c r="A2800">
        <v>2798</v>
      </c>
      <c r="B2800" s="3" t="s">
        <v>2798</v>
      </c>
      <c r="C2800" s="3" t="s">
        <v>6908</v>
      </c>
      <c r="D2800" s="10">
        <v>5000</v>
      </c>
      <c r="E2800" s="12">
        <v>5070</v>
      </c>
      <c r="F2800" s="14">
        <f>Table1[[#This Row],[pledged]]/Table1[[#This Row],[goal]]*100</f>
        <v>101.4</v>
      </c>
      <c r="G2800" t="s">
        <v>8218</v>
      </c>
      <c r="H2800" t="s">
        <v>8224</v>
      </c>
      <c r="I2800" t="s">
        <v>8246</v>
      </c>
      <c r="J2800">
        <v>1438358400</v>
      </c>
      <c r="K2800">
        <v>1437063121</v>
      </c>
      <c r="L2800">
        <f>Table1[[#This Row],[launched_at]]/86400</f>
        <v>16632.675011574072</v>
      </c>
      <c r="M2800" s="5" t="str">
        <f>TEXT(Table1[[#This Row],[div/86400]],"yyyy/mm/dd")</f>
        <v>1945/07/14</v>
      </c>
      <c r="N2800" s="5">
        <f>Table1[[#This Row],[change to date]]+DATE(1970,1,1)</f>
        <v>42201</v>
      </c>
      <c r="O2800" t="b">
        <v>0</v>
      </c>
      <c r="P2800">
        <v>139</v>
      </c>
      <c r="Q2800" t="b">
        <v>1</v>
      </c>
      <c r="R2800" t="s">
        <v>8269</v>
      </c>
    </row>
    <row r="2801" spans="1:18" ht="43.2" x14ac:dyDescent="0.55000000000000004">
      <c r="A2801">
        <v>2799</v>
      </c>
      <c r="B2801" s="3" t="s">
        <v>2799</v>
      </c>
      <c r="C2801" s="3" t="s">
        <v>6909</v>
      </c>
      <c r="D2801" s="10">
        <v>5000</v>
      </c>
      <c r="E2801" s="12">
        <v>5831.74</v>
      </c>
      <c r="F2801" s="14">
        <f>Table1[[#This Row],[pledged]]/Table1[[#This Row],[goal]]*100</f>
        <v>116.6348</v>
      </c>
      <c r="G2801" t="s">
        <v>8218</v>
      </c>
      <c r="H2801" t="s">
        <v>8224</v>
      </c>
      <c r="I2801" t="s">
        <v>8246</v>
      </c>
      <c r="J2801">
        <v>1466179200</v>
      </c>
      <c r="K2801">
        <v>1463466070</v>
      </c>
      <c r="L2801">
        <f>Table1[[#This Row],[launched_at]]/86400</f>
        <v>16938.264699074072</v>
      </c>
      <c r="M2801" s="5" t="str">
        <f>TEXT(Table1[[#This Row],[div/86400]],"yyyy/mm/dd")</f>
        <v>1946/05/16</v>
      </c>
      <c r="N2801" s="5">
        <f>Table1[[#This Row],[change to date]]+DATE(1970,1,1)</f>
        <v>42507</v>
      </c>
      <c r="O2801" t="b">
        <v>0</v>
      </c>
      <c r="P2801">
        <v>130</v>
      </c>
      <c r="Q2801" t="b">
        <v>1</v>
      </c>
      <c r="R2801" t="s">
        <v>8269</v>
      </c>
    </row>
    <row r="2802" spans="1:18" ht="43.2" x14ac:dyDescent="0.55000000000000004">
      <c r="A2802">
        <v>2800</v>
      </c>
      <c r="B2802" s="3" t="s">
        <v>2800</v>
      </c>
      <c r="C2802" s="3" t="s">
        <v>6910</v>
      </c>
      <c r="D2802" s="10">
        <v>1000</v>
      </c>
      <c r="E2802" s="12">
        <v>1330</v>
      </c>
      <c r="F2802" s="14">
        <f>Table1[[#This Row],[pledged]]/Table1[[#This Row],[goal]]*100</f>
        <v>133</v>
      </c>
      <c r="G2802" t="s">
        <v>8218</v>
      </c>
      <c r="H2802" t="s">
        <v>8224</v>
      </c>
      <c r="I2802" t="s">
        <v>8246</v>
      </c>
      <c r="J2802">
        <v>1420377366</v>
      </c>
      <c r="K2802">
        <v>1415193366</v>
      </c>
      <c r="L2802">
        <f>Table1[[#This Row],[launched_at]]/86400</f>
        <v>16379.552847222221</v>
      </c>
      <c r="M2802" s="5" t="str">
        <f>TEXT(Table1[[#This Row],[div/86400]],"yyyy/mm/dd")</f>
        <v>1944/11/03</v>
      </c>
      <c r="N2802" s="5">
        <f>Table1[[#This Row],[change to date]]+DATE(1970,1,1)</f>
        <v>41948</v>
      </c>
      <c r="O2802" t="b">
        <v>0</v>
      </c>
      <c r="P2802">
        <v>31</v>
      </c>
      <c r="Q2802" t="b">
        <v>1</v>
      </c>
      <c r="R2802" t="s">
        <v>8269</v>
      </c>
    </row>
    <row r="2803" spans="1:18" ht="28.8" x14ac:dyDescent="0.55000000000000004">
      <c r="A2803">
        <v>2801</v>
      </c>
      <c r="B2803" s="3" t="s">
        <v>2801</v>
      </c>
      <c r="C2803" s="3" t="s">
        <v>6911</v>
      </c>
      <c r="D2803" s="10">
        <v>500</v>
      </c>
      <c r="E2803" s="12">
        <v>666</v>
      </c>
      <c r="F2803" s="14">
        <f>Table1[[#This Row],[pledged]]/Table1[[#This Row],[goal]]*100</f>
        <v>133.20000000000002</v>
      </c>
      <c r="G2803" t="s">
        <v>8218</v>
      </c>
      <c r="H2803" t="s">
        <v>8225</v>
      </c>
      <c r="I2803" t="s">
        <v>8247</v>
      </c>
      <c r="J2803">
        <v>1412938800</v>
      </c>
      <c r="K2803">
        <v>1411019409</v>
      </c>
      <c r="L2803">
        <f>Table1[[#This Row],[launched_at]]/86400</f>
        <v>16331.243159722222</v>
      </c>
      <c r="M2803" s="5" t="str">
        <f>TEXT(Table1[[#This Row],[div/86400]],"yyyy/mm/dd")</f>
        <v>1944/09/16</v>
      </c>
      <c r="N2803" s="5">
        <f>Table1[[#This Row],[change to date]]+DATE(1970,1,1)</f>
        <v>41900</v>
      </c>
      <c r="O2803" t="b">
        <v>0</v>
      </c>
      <c r="P2803">
        <v>13</v>
      </c>
      <c r="Q2803" t="b">
        <v>1</v>
      </c>
      <c r="R2803" t="s">
        <v>8269</v>
      </c>
    </row>
    <row r="2804" spans="1:18" ht="43.2" x14ac:dyDescent="0.55000000000000004">
      <c r="A2804">
        <v>2802</v>
      </c>
      <c r="B2804" s="3" t="s">
        <v>2802</v>
      </c>
      <c r="C2804" s="3" t="s">
        <v>6912</v>
      </c>
      <c r="D2804" s="10">
        <v>3000</v>
      </c>
      <c r="E2804" s="12">
        <v>3055</v>
      </c>
      <c r="F2804" s="14">
        <f>Table1[[#This Row],[pledged]]/Table1[[#This Row],[goal]]*100</f>
        <v>101.83333333333333</v>
      </c>
      <c r="G2804" t="s">
        <v>8218</v>
      </c>
      <c r="H2804" t="s">
        <v>8224</v>
      </c>
      <c r="I2804" t="s">
        <v>8246</v>
      </c>
      <c r="J2804">
        <v>1438875107</v>
      </c>
      <c r="K2804">
        <v>1436283107</v>
      </c>
      <c r="L2804">
        <f>Table1[[#This Row],[launched_at]]/86400</f>
        <v>16623.64707175926</v>
      </c>
      <c r="M2804" s="5" t="str">
        <f>TEXT(Table1[[#This Row],[div/86400]],"yyyy/mm/dd")</f>
        <v>1945/07/05</v>
      </c>
      <c r="N2804" s="5">
        <f>Table1[[#This Row],[change to date]]+DATE(1970,1,1)</f>
        <v>42192</v>
      </c>
      <c r="O2804" t="b">
        <v>0</v>
      </c>
      <c r="P2804">
        <v>90</v>
      </c>
      <c r="Q2804" t="b">
        <v>1</v>
      </c>
      <c r="R2804" t="s">
        <v>8269</v>
      </c>
    </row>
    <row r="2805" spans="1:18" ht="43.2" x14ac:dyDescent="0.55000000000000004">
      <c r="A2805">
        <v>2803</v>
      </c>
      <c r="B2805" s="3" t="s">
        <v>2803</v>
      </c>
      <c r="C2805" s="3" t="s">
        <v>6913</v>
      </c>
      <c r="D2805" s="10">
        <v>10000</v>
      </c>
      <c r="E2805" s="12">
        <v>12795</v>
      </c>
      <c r="F2805" s="14">
        <f>Table1[[#This Row],[pledged]]/Table1[[#This Row],[goal]]*100</f>
        <v>127.95</v>
      </c>
      <c r="G2805" t="s">
        <v>8218</v>
      </c>
      <c r="H2805" t="s">
        <v>8223</v>
      </c>
      <c r="I2805" t="s">
        <v>8245</v>
      </c>
      <c r="J2805">
        <v>1437004800</v>
      </c>
      <c r="K2805">
        <v>1433295276</v>
      </c>
      <c r="L2805">
        <f>Table1[[#This Row],[launched_at]]/86400</f>
        <v>16589.065694444445</v>
      </c>
      <c r="M2805" s="5" t="str">
        <f>TEXT(Table1[[#This Row],[div/86400]],"yyyy/mm/dd")</f>
        <v>1945/06/01</v>
      </c>
      <c r="N2805" s="5">
        <f>Table1[[#This Row],[change to date]]+DATE(1970,1,1)</f>
        <v>42158</v>
      </c>
      <c r="O2805" t="b">
        <v>0</v>
      </c>
      <c r="P2805">
        <v>141</v>
      </c>
      <c r="Q2805" t="b">
        <v>1</v>
      </c>
      <c r="R2805" t="s">
        <v>8269</v>
      </c>
    </row>
    <row r="2806" spans="1:18" ht="43.2" x14ac:dyDescent="0.55000000000000004">
      <c r="A2806">
        <v>2804</v>
      </c>
      <c r="B2806" s="3" t="s">
        <v>2804</v>
      </c>
      <c r="C2806" s="3" t="s">
        <v>6914</v>
      </c>
      <c r="D2806" s="10">
        <v>1000</v>
      </c>
      <c r="E2806" s="12">
        <v>1150</v>
      </c>
      <c r="F2806" s="14">
        <f>Table1[[#This Row],[pledged]]/Table1[[#This Row],[goal]]*100</f>
        <v>114.99999999999999</v>
      </c>
      <c r="G2806" t="s">
        <v>8218</v>
      </c>
      <c r="H2806" t="s">
        <v>8224</v>
      </c>
      <c r="I2806" t="s">
        <v>8246</v>
      </c>
      <c r="J2806">
        <v>1411987990</v>
      </c>
      <c r="K2806">
        <v>1409395990</v>
      </c>
      <c r="L2806">
        <f>Table1[[#This Row],[launched_at]]/86400</f>
        <v>16312.453587962964</v>
      </c>
      <c r="M2806" s="5" t="str">
        <f>TEXT(Table1[[#This Row],[div/86400]],"yyyy/mm/dd")</f>
        <v>1944/08/28</v>
      </c>
      <c r="N2806" s="5">
        <f>Table1[[#This Row],[change to date]]+DATE(1970,1,1)</f>
        <v>41881</v>
      </c>
      <c r="O2806" t="b">
        <v>0</v>
      </c>
      <c r="P2806">
        <v>23</v>
      </c>
      <c r="Q2806" t="b">
        <v>1</v>
      </c>
      <c r="R2806" t="s">
        <v>8269</v>
      </c>
    </row>
    <row r="2807" spans="1:18" ht="57.6" x14ac:dyDescent="0.55000000000000004">
      <c r="A2807">
        <v>2805</v>
      </c>
      <c r="B2807" s="3" t="s">
        <v>2805</v>
      </c>
      <c r="C2807" s="3" t="s">
        <v>6915</v>
      </c>
      <c r="D2807" s="10">
        <v>400</v>
      </c>
      <c r="E2807" s="12">
        <v>440</v>
      </c>
      <c r="F2807" s="14">
        <f>Table1[[#This Row],[pledged]]/Table1[[#This Row],[goal]]*100</f>
        <v>110.00000000000001</v>
      </c>
      <c r="G2807" t="s">
        <v>8218</v>
      </c>
      <c r="H2807" t="s">
        <v>8224</v>
      </c>
      <c r="I2807" t="s">
        <v>8246</v>
      </c>
      <c r="J2807">
        <v>1440245273</v>
      </c>
      <c r="K2807">
        <v>1438085273</v>
      </c>
      <c r="L2807">
        <f>Table1[[#This Row],[launched_at]]/86400</f>
        <v>16644.505474537036</v>
      </c>
      <c r="M2807" s="5" t="str">
        <f>TEXT(Table1[[#This Row],[div/86400]],"yyyy/mm/dd")</f>
        <v>1945/07/26</v>
      </c>
      <c r="N2807" s="5">
        <f>Table1[[#This Row],[change to date]]+DATE(1970,1,1)</f>
        <v>42213</v>
      </c>
      <c r="O2807" t="b">
        <v>0</v>
      </c>
      <c r="P2807">
        <v>18</v>
      </c>
      <c r="Q2807" t="b">
        <v>1</v>
      </c>
      <c r="R2807" t="s">
        <v>8269</v>
      </c>
    </row>
    <row r="2808" spans="1:18" ht="43.2" x14ac:dyDescent="0.55000000000000004">
      <c r="A2808">
        <v>2806</v>
      </c>
      <c r="B2808" s="3" t="s">
        <v>2806</v>
      </c>
      <c r="C2808" s="3" t="s">
        <v>6916</v>
      </c>
      <c r="D2808" s="10">
        <v>3000</v>
      </c>
      <c r="E2808" s="12">
        <v>3363</v>
      </c>
      <c r="F2808" s="14">
        <f>Table1[[#This Row],[pledged]]/Table1[[#This Row],[goal]]*100</f>
        <v>112.1</v>
      </c>
      <c r="G2808" t="s">
        <v>8218</v>
      </c>
      <c r="H2808" t="s">
        <v>8224</v>
      </c>
      <c r="I2808" t="s">
        <v>8246</v>
      </c>
      <c r="J2808">
        <v>1438772400</v>
      </c>
      <c r="K2808">
        <v>1435645490</v>
      </c>
      <c r="L2808">
        <f>Table1[[#This Row],[launched_at]]/86400</f>
        <v>16616.267245370371</v>
      </c>
      <c r="M2808" s="5" t="str">
        <f>TEXT(Table1[[#This Row],[div/86400]],"yyyy/mm/dd")</f>
        <v>1945/06/28</v>
      </c>
      <c r="N2808" s="5">
        <f>Table1[[#This Row],[change to date]]+DATE(1970,1,1)</f>
        <v>42185</v>
      </c>
      <c r="O2808" t="b">
        <v>0</v>
      </c>
      <c r="P2808">
        <v>76</v>
      </c>
      <c r="Q2808" t="b">
        <v>1</v>
      </c>
      <c r="R2808" t="s">
        <v>8269</v>
      </c>
    </row>
    <row r="2809" spans="1:18" x14ac:dyDescent="0.55000000000000004">
      <c r="A2809">
        <v>2807</v>
      </c>
      <c r="B2809" s="3" t="s">
        <v>2807</v>
      </c>
      <c r="C2809" s="3" t="s">
        <v>6917</v>
      </c>
      <c r="D2809" s="10">
        <v>5000</v>
      </c>
      <c r="E2809" s="12">
        <v>6300</v>
      </c>
      <c r="F2809" s="14">
        <f>Table1[[#This Row],[pledged]]/Table1[[#This Row],[goal]]*100</f>
        <v>126</v>
      </c>
      <c r="G2809" t="s">
        <v>8218</v>
      </c>
      <c r="H2809" t="s">
        <v>8223</v>
      </c>
      <c r="I2809" t="s">
        <v>8245</v>
      </c>
      <c r="J2809">
        <v>1435611438</v>
      </c>
      <c r="K2809">
        <v>1433019438</v>
      </c>
      <c r="L2809">
        <f>Table1[[#This Row],[launched_at]]/86400</f>
        <v>16585.873124999998</v>
      </c>
      <c r="M2809" s="5" t="str">
        <f>TEXT(Table1[[#This Row],[div/86400]],"yyyy/mm/dd")</f>
        <v>1945/05/28</v>
      </c>
      <c r="N2809" s="5">
        <f>Table1[[#This Row],[change to date]]+DATE(1970,1,1)</f>
        <v>42154</v>
      </c>
      <c r="O2809" t="b">
        <v>0</v>
      </c>
      <c r="P2809">
        <v>93</v>
      </c>
      <c r="Q2809" t="b">
        <v>1</v>
      </c>
      <c r="R2809" t="s">
        <v>8269</v>
      </c>
    </row>
    <row r="2810" spans="1:18" ht="43.2" x14ac:dyDescent="0.55000000000000004">
      <c r="A2810">
        <v>2808</v>
      </c>
      <c r="B2810" s="3" t="s">
        <v>2808</v>
      </c>
      <c r="C2810" s="3" t="s">
        <v>6918</v>
      </c>
      <c r="D2810" s="10">
        <v>4500</v>
      </c>
      <c r="E2810" s="12">
        <v>4511</v>
      </c>
      <c r="F2810" s="14">
        <f>Table1[[#This Row],[pledged]]/Table1[[#This Row],[goal]]*100</f>
        <v>100.24444444444444</v>
      </c>
      <c r="G2810" t="s">
        <v>8218</v>
      </c>
      <c r="H2810" t="s">
        <v>8223</v>
      </c>
      <c r="I2810" t="s">
        <v>8245</v>
      </c>
      <c r="J2810">
        <v>1440274735</v>
      </c>
      <c r="K2810">
        <v>1437682735</v>
      </c>
      <c r="L2810">
        <f>Table1[[#This Row],[launched_at]]/86400</f>
        <v>16639.846469907407</v>
      </c>
      <c r="M2810" s="5" t="str">
        <f>TEXT(Table1[[#This Row],[div/86400]],"yyyy/mm/dd")</f>
        <v>1945/07/21</v>
      </c>
      <c r="N2810" s="5">
        <f>Table1[[#This Row],[change to date]]+DATE(1970,1,1)</f>
        <v>42208</v>
      </c>
      <c r="O2810" t="b">
        <v>0</v>
      </c>
      <c r="P2810">
        <v>69</v>
      </c>
      <c r="Q2810" t="b">
        <v>1</v>
      </c>
      <c r="R2810" t="s">
        <v>8269</v>
      </c>
    </row>
    <row r="2811" spans="1:18" ht="43.2" x14ac:dyDescent="0.55000000000000004">
      <c r="A2811">
        <v>2809</v>
      </c>
      <c r="B2811" s="3" t="s">
        <v>2809</v>
      </c>
      <c r="C2811" s="3" t="s">
        <v>6919</v>
      </c>
      <c r="D2811" s="10">
        <v>2500</v>
      </c>
      <c r="E2811" s="12">
        <v>2560</v>
      </c>
      <c r="F2811" s="14">
        <f>Table1[[#This Row],[pledged]]/Table1[[#This Row],[goal]]*100</f>
        <v>102.4</v>
      </c>
      <c r="G2811" t="s">
        <v>8218</v>
      </c>
      <c r="H2811" t="s">
        <v>8223</v>
      </c>
      <c r="I2811" t="s">
        <v>8245</v>
      </c>
      <c r="J2811">
        <v>1459348740</v>
      </c>
      <c r="K2811">
        <v>1458647725</v>
      </c>
      <c r="L2811">
        <f>Table1[[#This Row],[launched_at]]/86400</f>
        <v>16882.496817129631</v>
      </c>
      <c r="M2811" s="5" t="str">
        <f>TEXT(Table1[[#This Row],[div/86400]],"yyyy/mm/dd")</f>
        <v>1946/03/21</v>
      </c>
      <c r="N2811" s="5">
        <f>Table1[[#This Row],[change to date]]+DATE(1970,1,1)</f>
        <v>42451</v>
      </c>
      <c r="O2811" t="b">
        <v>0</v>
      </c>
      <c r="P2811">
        <v>21</v>
      </c>
      <c r="Q2811" t="b">
        <v>1</v>
      </c>
      <c r="R2811" t="s">
        <v>8269</v>
      </c>
    </row>
    <row r="2812" spans="1:18" ht="43.2" x14ac:dyDescent="0.55000000000000004">
      <c r="A2812">
        <v>2810</v>
      </c>
      <c r="B2812" s="3" t="s">
        <v>2810</v>
      </c>
      <c r="C2812" s="3" t="s">
        <v>6920</v>
      </c>
      <c r="D2812" s="10">
        <v>2500</v>
      </c>
      <c r="E2812" s="12">
        <v>2705</v>
      </c>
      <c r="F2812" s="14">
        <f>Table1[[#This Row],[pledged]]/Table1[[#This Row],[goal]]*100</f>
        <v>108.2</v>
      </c>
      <c r="G2812" t="s">
        <v>8218</v>
      </c>
      <c r="H2812" t="s">
        <v>8223</v>
      </c>
      <c r="I2812" t="s">
        <v>8245</v>
      </c>
      <c r="J2812">
        <v>1401595140</v>
      </c>
      <c r="K2812">
        <v>1398828064</v>
      </c>
      <c r="L2812">
        <f>Table1[[#This Row],[launched_at]]/86400</f>
        <v>16190.13962962963</v>
      </c>
      <c r="M2812" s="5" t="str">
        <f>TEXT(Table1[[#This Row],[div/86400]],"yyyy/mm/dd")</f>
        <v>1944/04/28</v>
      </c>
      <c r="N2812" s="5">
        <f>Table1[[#This Row],[change to date]]+DATE(1970,1,1)</f>
        <v>41759</v>
      </c>
      <c r="O2812" t="b">
        <v>0</v>
      </c>
      <c r="P2812">
        <v>57</v>
      </c>
      <c r="Q2812" t="b">
        <v>1</v>
      </c>
      <c r="R2812" t="s">
        <v>8269</v>
      </c>
    </row>
    <row r="2813" spans="1:18" ht="28.8" x14ac:dyDescent="0.55000000000000004">
      <c r="A2813">
        <v>2811</v>
      </c>
      <c r="B2813" s="3" t="s">
        <v>2811</v>
      </c>
      <c r="C2813" s="3" t="s">
        <v>6921</v>
      </c>
      <c r="D2813" s="10">
        <v>10000</v>
      </c>
      <c r="E2813" s="12">
        <v>10027</v>
      </c>
      <c r="F2813" s="14">
        <f>Table1[[#This Row],[pledged]]/Table1[[#This Row],[goal]]*100</f>
        <v>100.27</v>
      </c>
      <c r="G2813" t="s">
        <v>8218</v>
      </c>
      <c r="H2813" t="s">
        <v>8224</v>
      </c>
      <c r="I2813" t="s">
        <v>8246</v>
      </c>
      <c r="J2813">
        <v>1424692503</v>
      </c>
      <c r="K2813">
        <v>1422100503</v>
      </c>
      <c r="L2813">
        <f>Table1[[#This Row],[launched_at]]/86400</f>
        <v>16459.4965625</v>
      </c>
      <c r="M2813" s="5" t="str">
        <f>TEXT(Table1[[#This Row],[div/86400]],"yyyy/mm/dd")</f>
        <v>1945/01/22</v>
      </c>
      <c r="N2813" s="5">
        <f>Table1[[#This Row],[change to date]]+DATE(1970,1,1)</f>
        <v>42028</v>
      </c>
      <c r="O2813" t="b">
        <v>0</v>
      </c>
      <c r="P2813">
        <v>108</v>
      </c>
      <c r="Q2813" t="b">
        <v>1</v>
      </c>
      <c r="R2813" t="s">
        <v>8269</v>
      </c>
    </row>
    <row r="2814" spans="1:18" ht="28.8" x14ac:dyDescent="0.55000000000000004">
      <c r="A2814">
        <v>2812</v>
      </c>
      <c r="B2814" s="3" t="s">
        <v>2812</v>
      </c>
      <c r="C2814" s="3" t="s">
        <v>6922</v>
      </c>
      <c r="D2814" s="10">
        <v>5000</v>
      </c>
      <c r="E2814" s="12">
        <v>5665</v>
      </c>
      <c r="F2814" s="14">
        <f>Table1[[#This Row],[pledged]]/Table1[[#This Row],[goal]]*100</f>
        <v>113.3</v>
      </c>
      <c r="G2814" t="s">
        <v>8218</v>
      </c>
      <c r="H2814" t="s">
        <v>8228</v>
      </c>
      <c r="I2814" t="s">
        <v>8250</v>
      </c>
      <c r="J2814">
        <v>1428292800</v>
      </c>
      <c r="K2814">
        <v>1424368298</v>
      </c>
      <c r="L2814">
        <f>Table1[[#This Row],[launched_at]]/86400</f>
        <v>16485.744189814814</v>
      </c>
      <c r="M2814" s="5" t="str">
        <f>TEXT(Table1[[#This Row],[div/86400]],"yyyy/mm/dd")</f>
        <v>1945/02/17</v>
      </c>
      <c r="N2814" s="5">
        <f>Table1[[#This Row],[change to date]]+DATE(1970,1,1)</f>
        <v>42054</v>
      </c>
      <c r="O2814" t="b">
        <v>0</v>
      </c>
      <c r="P2814">
        <v>83</v>
      </c>
      <c r="Q2814" t="b">
        <v>1</v>
      </c>
      <c r="R2814" t="s">
        <v>8269</v>
      </c>
    </row>
    <row r="2815" spans="1:18" ht="43.2" x14ac:dyDescent="0.55000000000000004">
      <c r="A2815">
        <v>2813</v>
      </c>
      <c r="B2815" s="3" t="s">
        <v>2813</v>
      </c>
      <c r="C2815" s="3" t="s">
        <v>6923</v>
      </c>
      <c r="D2815" s="10">
        <v>2800</v>
      </c>
      <c r="E2815" s="12">
        <v>3572.12</v>
      </c>
      <c r="F2815" s="14">
        <f>Table1[[#This Row],[pledged]]/Table1[[#This Row],[goal]]*100</f>
        <v>127.57571428571428</v>
      </c>
      <c r="G2815" t="s">
        <v>8218</v>
      </c>
      <c r="H2815" t="s">
        <v>8223</v>
      </c>
      <c r="I2815" t="s">
        <v>8245</v>
      </c>
      <c r="J2815">
        <v>1481737761</v>
      </c>
      <c r="K2815">
        <v>1479577761</v>
      </c>
      <c r="L2815">
        <f>Table1[[#This Row],[launched_at]]/86400</f>
        <v>17124.742604166666</v>
      </c>
      <c r="M2815" s="5" t="str">
        <f>TEXT(Table1[[#This Row],[div/86400]],"yyyy/mm/dd")</f>
        <v>1946/11/18</v>
      </c>
      <c r="N2815" s="5">
        <f>Table1[[#This Row],[change to date]]+DATE(1970,1,1)</f>
        <v>42693</v>
      </c>
      <c r="O2815" t="b">
        <v>0</v>
      </c>
      <c r="P2815">
        <v>96</v>
      </c>
      <c r="Q2815" t="b">
        <v>1</v>
      </c>
      <c r="R2815" t="s">
        <v>8269</v>
      </c>
    </row>
    <row r="2816" spans="1:18" ht="43.2" x14ac:dyDescent="0.55000000000000004">
      <c r="A2816">
        <v>2814</v>
      </c>
      <c r="B2816" s="3" t="s">
        <v>2814</v>
      </c>
      <c r="C2816" s="3" t="s">
        <v>6924</v>
      </c>
      <c r="D2816" s="10">
        <v>1500</v>
      </c>
      <c r="E2816" s="12">
        <v>1616</v>
      </c>
      <c r="F2816" s="14">
        <f>Table1[[#This Row],[pledged]]/Table1[[#This Row],[goal]]*100</f>
        <v>107.73333333333332</v>
      </c>
      <c r="G2816" t="s">
        <v>8218</v>
      </c>
      <c r="H2816" t="s">
        <v>8224</v>
      </c>
      <c r="I2816" t="s">
        <v>8246</v>
      </c>
      <c r="J2816">
        <v>1431164115</v>
      </c>
      <c r="K2816">
        <v>1428572115</v>
      </c>
      <c r="L2816">
        <f>Table1[[#This Row],[launched_at]]/86400</f>
        <v>16534.399479166666</v>
      </c>
      <c r="M2816" s="5" t="str">
        <f>TEXT(Table1[[#This Row],[div/86400]],"yyyy/mm/dd")</f>
        <v>1945/04/07</v>
      </c>
      <c r="N2816" s="5">
        <f>Table1[[#This Row],[change to date]]+DATE(1970,1,1)</f>
        <v>42103</v>
      </c>
      <c r="O2816" t="b">
        <v>0</v>
      </c>
      <c r="P2816">
        <v>64</v>
      </c>
      <c r="Q2816" t="b">
        <v>1</v>
      </c>
      <c r="R2816" t="s">
        <v>8269</v>
      </c>
    </row>
    <row r="2817" spans="1:18" ht="43.2" x14ac:dyDescent="0.55000000000000004">
      <c r="A2817">
        <v>2815</v>
      </c>
      <c r="B2817" s="3" t="s">
        <v>2815</v>
      </c>
      <c r="C2817" s="3" t="s">
        <v>6925</v>
      </c>
      <c r="D2817" s="10">
        <v>250</v>
      </c>
      <c r="E2817" s="12">
        <v>605</v>
      </c>
      <c r="F2817" s="14">
        <f>Table1[[#This Row],[pledged]]/Table1[[#This Row],[goal]]*100</f>
        <v>242</v>
      </c>
      <c r="G2817" t="s">
        <v>8218</v>
      </c>
      <c r="H2817" t="s">
        <v>8228</v>
      </c>
      <c r="I2817" t="s">
        <v>8250</v>
      </c>
      <c r="J2817">
        <v>1470595109</v>
      </c>
      <c r="K2817">
        <v>1468003109</v>
      </c>
      <c r="L2817">
        <f>Table1[[#This Row],[launched_at]]/86400</f>
        <v>16990.776724537038</v>
      </c>
      <c r="M2817" s="5" t="str">
        <f>TEXT(Table1[[#This Row],[div/86400]],"yyyy/mm/dd")</f>
        <v>1946/07/07</v>
      </c>
      <c r="N2817" s="5">
        <f>Table1[[#This Row],[change to date]]+DATE(1970,1,1)</f>
        <v>42559</v>
      </c>
      <c r="O2817" t="b">
        <v>0</v>
      </c>
      <c r="P2817">
        <v>14</v>
      </c>
      <c r="Q2817" t="b">
        <v>1</v>
      </c>
      <c r="R2817" t="s">
        <v>8269</v>
      </c>
    </row>
    <row r="2818" spans="1:18" ht="43.2" x14ac:dyDescent="0.55000000000000004">
      <c r="A2818">
        <v>2816</v>
      </c>
      <c r="B2818" s="3" t="s">
        <v>2816</v>
      </c>
      <c r="C2818" s="3" t="s">
        <v>6926</v>
      </c>
      <c r="D2818" s="10">
        <v>3000</v>
      </c>
      <c r="E2818" s="12">
        <v>4247</v>
      </c>
      <c r="F2818" s="14">
        <f>Table1[[#This Row],[pledged]]/Table1[[#This Row],[goal]]*100</f>
        <v>141.56666666666666</v>
      </c>
      <c r="G2818" t="s">
        <v>8218</v>
      </c>
      <c r="H2818" t="s">
        <v>8224</v>
      </c>
      <c r="I2818" t="s">
        <v>8246</v>
      </c>
      <c r="J2818">
        <v>1438531200</v>
      </c>
      <c r="K2818">
        <v>1435921992</v>
      </c>
      <c r="L2818">
        <f>Table1[[#This Row],[launched_at]]/86400</f>
        <v>16619.467499999999</v>
      </c>
      <c r="M2818" s="5" t="str">
        <f>TEXT(Table1[[#This Row],[div/86400]],"yyyy/mm/dd")</f>
        <v>1945/07/01</v>
      </c>
      <c r="N2818" s="5">
        <f>Table1[[#This Row],[change to date]]+DATE(1970,1,1)</f>
        <v>42188</v>
      </c>
      <c r="O2818" t="b">
        <v>0</v>
      </c>
      <c r="P2818">
        <v>169</v>
      </c>
      <c r="Q2818" t="b">
        <v>1</v>
      </c>
      <c r="R2818" t="s">
        <v>8269</v>
      </c>
    </row>
    <row r="2819" spans="1:18" ht="43.2" x14ac:dyDescent="0.55000000000000004">
      <c r="A2819">
        <v>2817</v>
      </c>
      <c r="B2819" s="3" t="s">
        <v>2817</v>
      </c>
      <c r="C2819" s="3" t="s">
        <v>6927</v>
      </c>
      <c r="D2819" s="10">
        <v>600</v>
      </c>
      <c r="E2819" s="12">
        <v>780</v>
      </c>
      <c r="F2819" s="14">
        <f>Table1[[#This Row],[pledged]]/Table1[[#This Row],[goal]]*100</f>
        <v>130</v>
      </c>
      <c r="G2819" t="s">
        <v>8218</v>
      </c>
      <c r="H2819" t="s">
        <v>8224</v>
      </c>
      <c r="I2819" t="s">
        <v>8246</v>
      </c>
      <c r="J2819">
        <v>1425136462</v>
      </c>
      <c r="K2819">
        <v>1421680462</v>
      </c>
      <c r="L2819">
        <f>Table1[[#This Row],[launched_at]]/86400</f>
        <v>16454.634976851852</v>
      </c>
      <c r="M2819" s="5" t="str">
        <f>TEXT(Table1[[#This Row],[div/86400]],"yyyy/mm/dd")</f>
        <v>1945/01/17</v>
      </c>
      <c r="N2819" s="5">
        <f>Table1[[#This Row],[change to date]]+DATE(1970,1,1)</f>
        <v>42023</v>
      </c>
      <c r="O2819" t="b">
        <v>0</v>
      </c>
      <c r="P2819">
        <v>33</v>
      </c>
      <c r="Q2819" t="b">
        <v>1</v>
      </c>
      <c r="R2819" t="s">
        <v>8269</v>
      </c>
    </row>
    <row r="2820" spans="1:18" ht="43.2" x14ac:dyDescent="0.55000000000000004">
      <c r="A2820">
        <v>2818</v>
      </c>
      <c r="B2820" s="3" t="s">
        <v>2818</v>
      </c>
      <c r="C2820" s="3" t="s">
        <v>6928</v>
      </c>
      <c r="D2820" s="10">
        <v>10000</v>
      </c>
      <c r="E2820" s="12">
        <v>10603</v>
      </c>
      <c r="F2820" s="14">
        <f>Table1[[#This Row],[pledged]]/Table1[[#This Row],[goal]]*100</f>
        <v>106.03</v>
      </c>
      <c r="G2820" t="s">
        <v>8218</v>
      </c>
      <c r="H2820" t="s">
        <v>8223</v>
      </c>
      <c r="I2820" t="s">
        <v>8245</v>
      </c>
      <c r="J2820">
        <v>1443018086</v>
      </c>
      <c r="K2820">
        <v>1441290086</v>
      </c>
      <c r="L2820">
        <f>Table1[[#This Row],[launched_at]]/86400</f>
        <v>16681.598217592593</v>
      </c>
      <c r="M2820" s="5" t="str">
        <f>TEXT(Table1[[#This Row],[div/86400]],"yyyy/mm/dd")</f>
        <v>1945/09/01</v>
      </c>
      <c r="N2820" s="5">
        <f>Table1[[#This Row],[change to date]]+DATE(1970,1,1)</f>
        <v>42250</v>
      </c>
      <c r="O2820" t="b">
        <v>0</v>
      </c>
      <c r="P2820">
        <v>102</v>
      </c>
      <c r="Q2820" t="b">
        <v>1</v>
      </c>
      <c r="R2820" t="s">
        <v>8269</v>
      </c>
    </row>
    <row r="2821" spans="1:18" ht="43.2" x14ac:dyDescent="0.55000000000000004">
      <c r="A2821">
        <v>2819</v>
      </c>
      <c r="B2821" s="3" t="s">
        <v>2819</v>
      </c>
      <c r="C2821" s="3" t="s">
        <v>6929</v>
      </c>
      <c r="D2821" s="10">
        <v>5000</v>
      </c>
      <c r="E2821" s="12">
        <v>5240</v>
      </c>
      <c r="F2821" s="14">
        <f>Table1[[#This Row],[pledged]]/Table1[[#This Row],[goal]]*100</f>
        <v>104.80000000000001</v>
      </c>
      <c r="G2821" t="s">
        <v>8218</v>
      </c>
      <c r="H2821" t="s">
        <v>8224</v>
      </c>
      <c r="I2821" t="s">
        <v>8246</v>
      </c>
      <c r="J2821">
        <v>1434285409</v>
      </c>
      <c r="K2821">
        <v>1431693409</v>
      </c>
      <c r="L2821">
        <f>Table1[[#This Row],[launched_at]]/86400</f>
        <v>16570.525567129629</v>
      </c>
      <c r="M2821" s="5" t="str">
        <f>TEXT(Table1[[#This Row],[div/86400]],"yyyy/mm/dd")</f>
        <v>1945/05/13</v>
      </c>
      <c r="N2821" s="5">
        <f>Table1[[#This Row],[change to date]]+DATE(1970,1,1)</f>
        <v>42139</v>
      </c>
      <c r="O2821" t="b">
        <v>0</v>
      </c>
      <c r="P2821">
        <v>104</v>
      </c>
      <c r="Q2821" t="b">
        <v>1</v>
      </c>
      <c r="R2821" t="s">
        <v>8269</v>
      </c>
    </row>
    <row r="2822" spans="1:18" ht="43.2" x14ac:dyDescent="0.55000000000000004">
      <c r="A2822">
        <v>2820</v>
      </c>
      <c r="B2822" s="3" t="s">
        <v>2820</v>
      </c>
      <c r="C2822" s="3" t="s">
        <v>6930</v>
      </c>
      <c r="D2822" s="10">
        <v>200</v>
      </c>
      <c r="E2822" s="12">
        <v>272</v>
      </c>
      <c r="F2822" s="14">
        <f>Table1[[#This Row],[pledged]]/Table1[[#This Row],[goal]]*100</f>
        <v>136</v>
      </c>
      <c r="G2822" t="s">
        <v>8218</v>
      </c>
      <c r="H2822" t="s">
        <v>8224</v>
      </c>
      <c r="I2822" t="s">
        <v>8246</v>
      </c>
      <c r="J2822">
        <v>1456444800</v>
      </c>
      <c r="K2822">
        <v>1454337589</v>
      </c>
      <c r="L2822">
        <f>Table1[[#This Row],[launched_at]]/86400</f>
        <v>16832.610983796298</v>
      </c>
      <c r="M2822" s="5" t="str">
        <f>TEXT(Table1[[#This Row],[div/86400]],"yyyy/mm/dd")</f>
        <v>1946/01/30</v>
      </c>
      <c r="N2822" s="5">
        <f>Table1[[#This Row],[change to date]]+DATE(1970,1,1)</f>
        <v>42401</v>
      </c>
      <c r="O2822" t="b">
        <v>0</v>
      </c>
      <c r="P2822">
        <v>20</v>
      </c>
      <c r="Q2822" t="b">
        <v>1</v>
      </c>
      <c r="R2822" t="s">
        <v>8269</v>
      </c>
    </row>
    <row r="2823" spans="1:18" ht="43.2" x14ac:dyDescent="0.55000000000000004">
      <c r="A2823">
        <v>2821</v>
      </c>
      <c r="B2823" s="3" t="s">
        <v>2821</v>
      </c>
      <c r="C2823" s="3" t="s">
        <v>6931</v>
      </c>
      <c r="D2823" s="10">
        <v>1000</v>
      </c>
      <c r="E2823" s="12">
        <v>1000</v>
      </c>
      <c r="F2823" s="14">
        <f>Table1[[#This Row],[pledged]]/Table1[[#This Row],[goal]]*100</f>
        <v>100</v>
      </c>
      <c r="G2823" t="s">
        <v>8218</v>
      </c>
      <c r="H2823" t="s">
        <v>8224</v>
      </c>
      <c r="I2823" t="s">
        <v>8246</v>
      </c>
      <c r="J2823">
        <v>1411510135</v>
      </c>
      <c r="K2823">
        <v>1408918135</v>
      </c>
      <c r="L2823">
        <f>Table1[[#This Row],[launched_at]]/86400</f>
        <v>16306.922858796297</v>
      </c>
      <c r="M2823" s="5" t="str">
        <f>TEXT(Table1[[#This Row],[div/86400]],"yyyy/mm/dd")</f>
        <v>1944/08/22</v>
      </c>
      <c r="N2823" s="5">
        <f>Table1[[#This Row],[change to date]]+DATE(1970,1,1)</f>
        <v>41875</v>
      </c>
      <c r="O2823" t="b">
        <v>0</v>
      </c>
      <c r="P2823">
        <v>35</v>
      </c>
      <c r="Q2823" t="b">
        <v>1</v>
      </c>
      <c r="R2823" t="s">
        <v>8269</v>
      </c>
    </row>
    <row r="2824" spans="1:18" ht="43.2" x14ac:dyDescent="0.55000000000000004">
      <c r="A2824">
        <v>2822</v>
      </c>
      <c r="B2824" s="3" t="s">
        <v>2822</v>
      </c>
      <c r="C2824" s="3" t="s">
        <v>6932</v>
      </c>
      <c r="D2824" s="10">
        <v>6000</v>
      </c>
      <c r="E2824" s="12">
        <v>6000</v>
      </c>
      <c r="F2824" s="14">
        <f>Table1[[#This Row],[pledged]]/Table1[[#This Row],[goal]]*100</f>
        <v>100</v>
      </c>
      <c r="G2824" t="s">
        <v>8218</v>
      </c>
      <c r="H2824" t="s">
        <v>8223</v>
      </c>
      <c r="I2824" t="s">
        <v>8245</v>
      </c>
      <c r="J2824">
        <v>1427469892</v>
      </c>
      <c r="K2824">
        <v>1424881492</v>
      </c>
      <c r="L2824">
        <f>Table1[[#This Row],[launched_at]]/86400</f>
        <v>16491.683935185185</v>
      </c>
      <c r="M2824" s="5" t="str">
        <f>TEXT(Table1[[#This Row],[div/86400]],"yyyy/mm/dd")</f>
        <v>1945/02/23</v>
      </c>
      <c r="N2824" s="5">
        <f>Table1[[#This Row],[change to date]]+DATE(1970,1,1)</f>
        <v>42060</v>
      </c>
      <c r="O2824" t="b">
        <v>0</v>
      </c>
      <c r="P2824">
        <v>94</v>
      </c>
      <c r="Q2824" t="b">
        <v>1</v>
      </c>
      <c r="R2824" t="s">
        <v>8269</v>
      </c>
    </row>
    <row r="2825" spans="1:18" ht="43.2" x14ac:dyDescent="0.55000000000000004">
      <c r="A2825">
        <v>2823</v>
      </c>
      <c r="B2825" s="3" t="s">
        <v>2823</v>
      </c>
      <c r="C2825" s="3" t="s">
        <v>6933</v>
      </c>
      <c r="D2825" s="10">
        <v>100</v>
      </c>
      <c r="E2825" s="12">
        <v>124</v>
      </c>
      <c r="F2825" s="14">
        <f>Table1[[#This Row],[pledged]]/Table1[[#This Row],[goal]]*100</f>
        <v>124</v>
      </c>
      <c r="G2825" t="s">
        <v>8218</v>
      </c>
      <c r="H2825" t="s">
        <v>8224</v>
      </c>
      <c r="I2825" t="s">
        <v>8246</v>
      </c>
      <c r="J2825">
        <v>1427842740</v>
      </c>
      <c r="K2825">
        <v>1425428206</v>
      </c>
      <c r="L2825">
        <f>Table1[[#This Row],[launched_at]]/86400</f>
        <v>16498.011643518519</v>
      </c>
      <c r="M2825" s="5" t="str">
        <f>TEXT(Table1[[#This Row],[div/86400]],"yyyy/mm/dd")</f>
        <v>1945/03/02</v>
      </c>
      <c r="N2825" s="5">
        <f>Table1[[#This Row],[change to date]]+DATE(1970,1,1)</f>
        <v>42067</v>
      </c>
      <c r="O2825" t="b">
        <v>0</v>
      </c>
      <c r="P2825">
        <v>14</v>
      </c>
      <c r="Q2825" t="b">
        <v>1</v>
      </c>
      <c r="R2825" t="s">
        <v>8269</v>
      </c>
    </row>
    <row r="2826" spans="1:18" ht="28.8" x14ac:dyDescent="0.55000000000000004">
      <c r="A2826">
        <v>2824</v>
      </c>
      <c r="B2826" s="3" t="s">
        <v>2824</v>
      </c>
      <c r="C2826" s="3" t="s">
        <v>6934</v>
      </c>
      <c r="D2826" s="10">
        <v>650</v>
      </c>
      <c r="E2826" s="12">
        <v>760</v>
      </c>
      <c r="F2826" s="14">
        <f>Table1[[#This Row],[pledged]]/Table1[[#This Row],[goal]]*100</f>
        <v>116.92307692307693</v>
      </c>
      <c r="G2826" t="s">
        <v>8218</v>
      </c>
      <c r="H2826" t="s">
        <v>8223</v>
      </c>
      <c r="I2826" t="s">
        <v>8245</v>
      </c>
      <c r="J2826">
        <v>1434159780</v>
      </c>
      <c r="K2826">
        <v>1431412196</v>
      </c>
      <c r="L2826">
        <f>Table1[[#This Row],[launched_at]]/86400</f>
        <v>16567.270787037036</v>
      </c>
      <c r="M2826" s="5" t="str">
        <f>TEXT(Table1[[#This Row],[div/86400]],"yyyy/mm/dd")</f>
        <v>1945/05/10</v>
      </c>
      <c r="N2826" s="5">
        <f>Table1[[#This Row],[change to date]]+DATE(1970,1,1)</f>
        <v>42136</v>
      </c>
      <c r="O2826" t="b">
        <v>0</v>
      </c>
      <c r="P2826">
        <v>15</v>
      </c>
      <c r="Q2826" t="b">
        <v>1</v>
      </c>
      <c r="R2826" t="s">
        <v>8269</v>
      </c>
    </row>
    <row r="2827" spans="1:18" ht="43.2" x14ac:dyDescent="0.55000000000000004">
      <c r="A2827">
        <v>2825</v>
      </c>
      <c r="B2827" s="3" t="s">
        <v>2825</v>
      </c>
      <c r="C2827" s="3" t="s">
        <v>6935</v>
      </c>
      <c r="D2827" s="10">
        <v>3000</v>
      </c>
      <c r="E2827" s="12">
        <v>3100</v>
      </c>
      <c r="F2827" s="14">
        <f>Table1[[#This Row],[pledged]]/Table1[[#This Row],[goal]]*100</f>
        <v>103.33333333333334</v>
      </c>
      <c r="G2827" t="s">
        <v>8218</v>
      </c>
      <c r="H2827" t="s">
        <v>8224</v>
      </c>
      <c r="I2827" t="s">
        <v>8246</v>
      </c>
      <c r="J2827">
        <v>1449255686</v>
      </c>
      <c r="K2827">
        <v>1446663686</v>
      </c>
      <c r="L2827">
        <f>Table1[[#This Row],[launched_at]]/86400</f>
        <v>16743.792662037038</v>
      </c>
      <c r="M2827" s="5" t="str">
        <f>TEXT(Table1[[#This Row],[div/86400]],"yyyy/mm/dd")</f>
        <v>1945/11/02</v>
      </c>
      <c r="N2827" s="5">
        <f>Table1[[#This Row],[change to date]]+DATE(1970,1,1)</f>
        <v>42312</v>
      </c>
      <c r="O2827" t="b">
        <v>0</v>
      </c>
      <c r="P2827">
        <v>51</v>
      </c>
      <c r="Q2827" t="b">
        <v>1</v>
      </c>
      <c r="R2827" t="s">
        <v>8269</v>
      </c>
    </row>
    <row r="2828" spans="1:18" ht="43.2" x14ac:dyDescent="0.55000000000000004">
      <c r="A2828">
        <v>2826</v>
      </c>
      <c r="B2828" s="3" t="s">
        <v>2826</v>
      </c>
      <c r="C2828" s="3" t="s">
        <v>6936</v>
      </c>
      <c r="D2828" s="10">
        <v>2000</v>
      </c>
      <c r="E2828" s="12">
        <v>2155</v>
      </c>
      <c r="F2828" s="14">
        <f>Table1[[#This Row],[pledged]]/Table1[[#This Row],[goal]]*100</f>
        <v>107.74999999999999</v>
      </c>
      <c r="G2828" t="s">
        <v>8218</v>
      </c>
      <c r="H2828" t="s">
        <v>8223</v>
      </c>
      <c r="I2828" t="s">
        <v>8245</v>
      </c>
      <c r="J2828">
        <v>1436511600</v>
      </c>
      <c r="K2828">
        <v>1434415812</v>
      </c>
      <c r="L2828">
        <f>Table1[[#This Row],[launched_at]]/86400</f>
        <v>16602.034861111111</v>
      </c>
      <c r="M2828" s="5" t="str">
        <f>TEXT(Table1[[#This Row],[div/86400]],"yyyy/mm/dd")</f>
        <v>1945/06/14</v>
      </c>
      <c r="N2828" s="5">
        <f>Table1[[#This Row],[change to date]]+DATE(1970,1,1)</f>
        <v>42171</v>
      </c>
      <c r="O2828" t="b">
        <v>0</v>
      </c>
      <c r="P2828">
        <v>19</v>
      </c>
      <c r="Q2828" t="b">
        <v>1</v>
      </c>
      <c r="R2828" t="s">
        <v>8269</v>
      </c>
    </row>
    <row r="2829" spans="1:18" ht="43.2" x14ac:dyDescent="0.55000000000000004">
      <c r="A2829">
        <v>2827</v>
      </c>
      <c r="B2829" s="3" t="s">
        <v>2827</v>
      </c>
      <c r="C2829" s="3" t="s">
        <v>6937</v>
      </c>
      <c r="D2829" s="10">
        <v>2000</v>
      </c>
      <c r="E2829" s="12">
        <v>2405</v>
      </c>
      <c r="F2829" s="14">
        <f>Table1[[#This Row],[pledged]]/Table1[[#This Row],[goal]]*100</f>
        <v>120.24999999999999</v>
      </c>
      <c r="G2829" t="s">
        <v>8218</v>
      </c>
      <c r="H2829" t="s">
        <v>8223</v>
      </c>
      <c r="I2829" t="s">
        <v>8245</v>
      </c>
      <c r="J2829">
        <v>1464971400</v>
      </c>
      <c r="K2829">
        <v>1462379066</v>
      </c>
      <c r="L2829">
        <f>Table1[[#This Row],[launched_at]]/86400</f>
        <v>16925.683634259258</v>
      </c>
      <c r="M2829" s="5" t="str">
        <f>TEXT(Table1[[#This Row],[div/86400]],"yyyy/mm/dd")</f>
        <v>1946/05/03</v>
      </c>
      <c r="N2829" s="5">
        <f>Table1[[#This Row],[change to date]]+DATE(1970,1,1)</f>
        <v>42494</v>
      </c>
      <c r="O2829" t="b">
        <v>0</v>
      </c>
      <c r="P2829">
        <v>23</v>
      </c>
      <c r="Q2829" t="b">
        <v>1</v>
      </c>
      <c r="R2829" t="s">
        <v>8269</v>
      </c>
    </row>
    <row r="2830" spans="1:18" ht="43.2" x14ac:dyDescent="0.55000000000000004">
      <c r="A2830">
        <v>2828</v>
      </c>
      <c r="B2830" s="3" t="s">
        <v>2828</v>
      </c>
      <c r="C2830" s="3" t="s">
        <v>6938</v>
      </c>
      <c r="D2830" s="10">
        <v>9500</v>
      </c>
      <c r="E2830" s="12">
        <v>9536</v>
      </c>
      <c r="F2830" s="14">
        <f>Table1[[#This Row],[pledged]]/Table1[[#This Row],[goal]]*100</f>
        <v>100.37894736842105</v>
      </c>
      <c r="G2830" t="s">
        <v>8218</v>
      </c>
      <c r="H2830" t="s">
        <v>8224</v>
      </c>
      <c r="I2830" t="s">
        <v>8246</v>
      </c>
      <c r="J2830">
        <v>1443826800</v>
      </c>
      <c r="K2830">
        <v>1441606869</v>
      </c>
      <c r="L2830">
        <f>Table1[[#This Row],[launched_at]]/86400</f>
        <v>16685.264687499999</v>
      </c>
      <c r="M2830" s="5" t="str">
        <f>TEXT(Table1[[#This Row],[div/86400]],"yyyy/mm/dd")</f>
        <v>1945/09/05</v>
      </c>
      <c r="N2830" s="5">
        <f>Table1[[#This Row],[change to date]]+DATE(1970,1,1)</f>
        <v>42254</v>
      </c>
      <c r="O2830" t="b">
        <v>0</v>
      </c>
      <c r="P2830">
        <v>97</v>
      </c>
      <c r="Q2830" t="b">
        <v>1</v>
      </c>
      <c r="R2830" t="s">
        <v>8269</v>
      </c>
    </row>
    <row r="2831" spans="1:18" ht="43.2" x14ac:dyDescent="0.55000000000000004">
      <c r="A2831">
        <v>2829</v>
      </c>
      <c r="B2831" s="3" t="s">
        <v>2829</v>
      </c>
      <c r="C2831" s="3" t="s">
        <v>6939</v>
      </c>
      <c r="D2831" s="10">
        <v>2500</v>
      </c>
      <c r="E2831" s="12">
        <v>2663</v>
      </c>
      <c r="F2831" s="14">
        <f>Table1[[#This Row],[pledged]]/Table1[[#This Row],[goal]]*100</f>
        <v>106.52</v>
      </c>
      <c r="G2831" t="s">
        <v>8218</v>
      </c>
      <c r="H2831" t="s">
        <v>8224</v>
      </c>
      <c r="I2831" t="s">
        <v>8246</v>
      </c>
      <c r="J2831">
        <v>1464863118</v>
      </c>
      <c r="K2831">
        <v>1462443918</v>
      </c>
      <c r="L2831">
        <f>Table1[[#This Row],[launched_at]]/86400</f>
        <v>16926.434236111112</v>
      </c>
      <c r="M2831" s="5" t="str">
        <f>TEXT(Table1[[#This Row],[div/86400]],"yyyy/mm/dd")</f>
        <v>1946/05/04</v>
      </c>
      <c r="N2831" s="5">
        <f>Table1[[#This Row],[change to date]]+DATE(1970,1,1)</f>
        <v>42495</v>
      </c>
      <c r="O2831" t="b">
        <v>0</v>
      </c>
      <c r="P2831">
        <v>76</v>
      </c>
      <c r="Q2831" t="b">
        <v>1</v>
      </c>
      <c r="R2831" t="s">
        <v>8269</v>
      </c>
    </row>
    <row r="2832" spans="1:18" ht="28.8" x14ac:dyDescent="0.55000000000000004">
      <c r="A2832">
        <v>2830</v>
      </c>
      <c r="B2832" s="3" t="s">
        <v>2830</v>
      </c>
      <c r="C2832" s="3" t="s">
        <v>6940</v>
      </c>
      <c r="D2832" s="10">
        <v>3000</v>
      </c>
      <c r="E2832" s="12">
        <v>3000</v>
      </c>
      <c r="F2832" s="14">
        <f>Table1[[#This Row],[pledged]]/Table1[[#This Row],[goal]]*100</f>
        <v>100</v>
      </c>
      <c r="G2832" t="s">
        <v>8218</v>
      </c>
      <c r="H2832" t="s">
        <v>8223</v>
      </c>
      <c r="I2832" t="s">
        <v>8245</v>
      </c>
      <c r="J2832">
        <v>1399867140</v>
      </c>
      <c r="K2832">
        <v>1398802148</v>
      </c>
      <c r="L2832">
        <f>Table1[[#This Row],[launched_at]]/86400</f>
        <v>16189.839675925927</v>
      </c>
      <c r="M2832" s="5" t="str">
        <f>TEXT(Table1[[#This Row],[div/86400]],"yyyy/mm/dd")</f>
        <v>1944/04/27</v>
      </c>
      <c r="N2832" s="5">
        <f>Table1[[#This Row],[change to date]]+DATE(1970,1,1)</f>
        <v>41758</v>
      </c>
      <c r="O2832" t="b">
        <v>0</v>
      </c>
      <c r="P2832">
        <v>11</v>
      </c>
      <c r="Q2832" t="b">
        <v>1</v>
      </c>
      <c r="R2832" t="s">
        <v>8269</v>
      </c>
    </row>
    <row r="2833" spans="1:18" ht="28.8" x14ac:dyDescent="0.55000000000000004">
      <c r="A2833">
        <v>2831</v>
      </c>
      <c r="B2833" s="3" t="s">
        <v>2831</v>
      </c>
      <c r="C2833" s="3" t="s">
        <v>6941</v>
      </c>
      <c r="D2833" s="10">
        <v>3000</v>
      </c>
      <c r="E2833" s="12">
        <v>3320</v>
      </c>
      <c r="F2833" s="14">
        <f>Table1[[#This Row],[pledged]]/Table1[[#This Row],[goal]]*100</f>
        <v>110.66666666666667</v>
      </c>
      <c r="G2833" t="s">
        <v>8218</v>
      </c>
      <c r="H2833" t="s">
        <v>8223</v>
      </c>
      <c r="I2833" t="s">
        <v>8245</v>
      </c>
      <c r="J2833">
        <v>1437076070</v>
      </c>
      <c r="K2833">
        <v>1434484070</v>
      </c>
      <c r="L2833">
        <f>Table1[[#This Row],[launched_at]]/86400</f>
        <v>16602.824884259258</v>
      </c>
      <c r="M2833" s="5" t="str">
        <f>TEXT(Table1[[#This Row],[div/86400]],"yyyy/mm/dd")</f>
        <v>1945/06/14</v>
      </c>
      <c r="N2833" s="5">
        <f>Table1[[#This Row],[change to date]]+DATE(1970,1,1)</f>
        <v>42171</v>
      </c>
      <c r="O2833" t="b">
        <v>0</v>
      </c>
      <c r="P2833">
        <v>52</v>
      </c>
      <c r="Q2833" t="b">
        <v>1</v>
      </c>
      <c r="R2833" t="s">
        <v>8269</v>
      </c>
    </row>
    <row r="2834" spans="1:18" ht="43.2" x14ac:dyDescent="0.55000000000000004">
      <c r="A2834">
        <v>2832</v>
      </c>
      <c r="B2834" s="3" t="s">
        <v>2832</v>
      </c>
      <c r="C2834" s="3" t="s">
        <v>6942</v>
      </c>
      <c r="D2834" s="10">
        <v>2500</v>
      </c>
      <c r="E2834" s="12">
        <v>2867.99</v>
      </c>
      <c r="F2834" s="14">
        <f>Table1[[#This Row],[pledged]]/Table1[[#This Row],[goal]]*100</f>
        <v>114.71959999999999</v>
      </c>
      <c r="G2834" t="s">
        <v>8218</v>
      </c>
      <c r="H2834" t="s">
        <v>8224</v>
      </c>
      <c r="I2834" t="s">
        <v>8246</v>
      </c>
      <c r="J2834">
        <v>1416780000</v>
      </c>
      <c r="K2834">
        <v>1414342894</v>
      </c>
      <c r="L2834">
        <f>Table1[[#This Row],[launched_at]]/86400</f>
        <v>16369.709421296297</v>
      </c>
      <c r="M2834" s="5" t="str">
        <f>TEXT(Table1[[#This Row],[div/86400]],"yyyy/mm/dd")</f>
        <v>1944/10/24</v>
      </c>
      <c r="N2834" s="5">
        <f>Table1[[#This Row],[change to date]]+DATE(1970,1,1)</f>
        <v>41938</v>
      </c>
      <c r="O2834" t="b">
        <v>0</v>
      </c>
      <c r="P2834">
        <v>95</v>
      </c>
      <c r="Q2834" t="b">
        <v>1</v>
      </c>
      <c r="R2834" t="s">
        <v>8269</v>
      </c>
    </row>
    <row r="2835" spans="1:18" x14ac:dyDescent="0.55000000000000004">
      <c r="A2835">
        <v>2833</v>
      </c>
      <c r="B2835" s="3" t="s">
        <v>2833</v>
      </c>
      <c r="C2835" s="3" t="s">
        <v>6943</v>
      </c>
      <c r="D2835" s="10">
        <v>2700</v>
      </c>
      <c r="E2835" s="12">
        <v>2923</v>
      </c>
      <c r="F2835" s="14">
        <f>Table1[[#This Row],[pledged]]/Table1[[#This Row],[goal]]*100</f>
        <v>108.25925925925925</v>
      </c>
      <c r="G2835" t="s">
        <v>8218</v>
      </c>
      <c r="H2835" t="s">
        <v>8223</v>
      </c>
      <c r="I2835" t="s">
        <v>8245</v>
      </c>
      <c r="J2835">
        <v>1444528800</v>
      </c>
      <c r="K2835">
        <v>1442804633</v>
      </c>
      <c r="L2835">
        <f>Table1[[#This Row],[launched_at]]/86400</f>
        <v>16699.12769675926</v>
      </c>
      <c r="M2835" s="5" t="str">
        <f>TEXT(Table1[[#This Row],[div/86400]],"yyyy/mm/dd")</f>
        <v>1945/09/19</v>
      </c>
      <c r="N2835" s="5">
        <f>Table1[[#This Row],[change to date]]+DATE(1970,1,1)</f>
        <v>42268</v>
      </c>
      <c r="O2835" t="b">
        <v>0</v>
      </c>
      <c r="P2835">
        <v>35</v>
      </c>
      <c r="Q2835" t="b">
        <v>1</v>
      </c>
      <c r="R2835" t="s">
        <v>8269</v>
      </c>
    </row>
    <row r="2836" spans="1:18" ht="43.2" x14ac:dyDescent="0.55000000000000004">
      <c r="A2836">
        <v>2834</v>
      </c>
      <c r="B2836" s="3" t="s">
        <v>2834</v>
      </c>
      <c r="C2836" s="3" t="s">
        <v>6944</v>
      </c>
      <c r="D2836" s="10">
        <v>800</v>
      </c>
      <c r="E2836" s="12">
        <v>1360</v>
      </c>
      <c r="F2836" s="14">
        <f>Table1[[#This Row],[pledged]]/Table1[[#This Row],[goal]]*100</f>
        <v>170</v>
      </c>
      <c r="G2836" t="s">
        <v>8218</v>
      </c>
      <c r="H2836" t="s">
        <v>8224</v>
      </c>
      <c r="I2836" t="s">
        <v>8246</v>
      </c>
      <c r="J2836">
        <v>1422658930</v>
      </c>
      <c r="K2836">
        <v>1421362930</v>
      </c>
      <c r="L2836">
        <f>Table1[[#This Row],[launched_at]]/86400</f>
        <v>16450.959837962964</v>
      </c>
      <c r="M2836" s="5" t="str">
        <f>TEXT(Table1[[#This Row],[div/86400]],"yyyy/mm/dd")</f>
        <v>1945/01/13</v>
      </c>
      <c r="N2836" s="5">
        <f>Table1[[#This Row],[change to date]]+DATE(1970,1,1)</f>
        <v>42019</v>
      </c>
      <c r="O2836" t="b">
        <v>0</v>
      </c>
      <c r="P2836">
        <v>21</v>
      </c>
      <c r="Q2836" t="b">
        <v>1</v>
      </c>
      <c r="R2836" t="s">
        <v>8269</v>
      </c>
    </row>
    <row r="2837" spans="1:18" ht="43.2" x14ac:dyDescent="0.55000000000000004">
      <c r="A2837">
        <v>2835</v>
      </c>
      <c r="B2837" s="3" t="s">
        <v>2835</v>
      </c>
      <c r="C2837" s="3" t="s">
        <v>6945</v>
      </c>
      <c r="D2837" s="10">
        <v>1000</v>
      </c>
      <c r="E2837" s="12">
        <v>1870.99</v>
      </c>
      <c r="F2837" s="14">
        <f>Table1[[#This Row],[pledged]]/Table1[[#This Row],[goal]]*100</f>
        <v>187.09899999999999</v>
      </c>
      <c r="G2837" t="s">
        <v>8218</v>
      </c>
      <c r="H2837" t="s">
        <v>8224</v>
      </c>
      <c r="I2837" t="s">
        <v>8246</v>
      </c>
      <c r="J2837">
        <v>1449273600</v>
      </c>
      <c r="K2837">
        <v>1446742417</v>
      </c>
      <c r="L2837">
        <f>Table1[[#This Row],[launched_at]]/86400</f>
        <v>16744.703900462962</v>
      </c>
      <c r="M2837" s="5" t="str">
        <f>TEXT(Table1[[#This Row],[div/86400]],"yyyy/mm/dd")</f>
        <v>1945/11/03</v>
      </c>
      <c r="N2837" s="5">
        <f>Table1[[#This Row],[change to date]]+DATE(1970,1,1)</f>
        <v>42313</v>
      </c>
      <c r="O2837" t="b">
        <v>0</v>
      </c>
      <c r="P2837">
        <v>93</v>
      </c>
      <c r="Q2837" t="b">
        <v>1</v>
      </c>
      <c r="R2837" t="s">
        <v>8269</v>
      </c>
    </row>
    <row r="2838" spans="1:18" ht="43.2" x14ac:dyDescent="0.55000000000000004">
      <c r="A2838">
        <v>2836</v>
      </c>
      <c r="B2838" s="3" t="s">
        <v>2836</v>
      </c>
      <c r="C2838" s="3" t="s">
        <v>6946</v>
      </c>
      <c r="D2838" s="10">
        <v>450</v>
      </c>
      <c r="E2838" s="12">
        <v>485</v>
      </c>
      <c r="F2838" s="14">
        <f>Table1[[#This Row],[pledged]]/Table1[[#This Row],[goal]]*100</f>
        <v>107.77777777777777</v>
      </c>
      <c r="G2838" t="s">
        <v>8218</v>
      </c>
      <c r="H2838" t="s">
        <v>8223</v>
      </c>
      <c r="I2838" t="s">
        <v>8245</v>
      </c>
      <c r="J2838">
        <v>1487393940</v>
      </c>
      <c r="K2838">
        <v>1484115418</v>
      </c>
      <c r="L2838">
        <f>Table1[[#This Row],[launched_at]]/86400</f>
        <v>17177.261782407408</v>
      </c>
      <c r="M2838" s="5" t="str">
        <f>TEXT(Table1[[#This Row],[div/86400]],"yyyy/mm/dd")</f>
        <v>1947/01/10</v>
      </c>
      <c r="N2838" s="5">
        <f>Table1[[#This Row],[change to date]]+DATE(1970,1,1)</f>
        <v>42746</v>
      </c>
      <c r="O2838" t="b">
        <v>0</v>
      </c>
      <c r="P2838">
        <v>11</v>
      </c>
      <c r="Q2838" t="b">
        <v>1</v>
      </c>
      <c r="R2838" t="s">
        <v>8269</v>
      </c>
    </row>
    <row r="2839" spans="1:18" ht="43.2" x14ac:dyDescent="0.55000000000000004">
      <c r="A2839">
        <v>2837</v>
      </c>
      <c r="B2839" s="3" t="s">
        <v>2837</v>
      </c>
      <c r="C2839" s="3" t="s">
        <v>6947</v>
      </c>
      <c r="D2839" s="10">
        <v>850</v>
      </c>
      <c r="E2839" s="12">
        <v>850</v>
      </c>
      <c r="F2839" s="14">
        <f>Table1[[#This Row],[pledged]]/Table1[[#This Row],[goal]]*100</f>
        <v>100</v>
      </c>
      <c r="G2839" t="s">
        <v>8218</v>
      </c>
      <c r="H2839" t="s">
        <v>8228</v>
      </c>
      <c r="I2839" t="s">
        <v>8250</v>
      </c>
      <c r="J2839">
        <v>1449701284</v>
      </c>
      <c r="K2839">
        <v>1446241684</v>
      </c>
      <c r="L2839">
        <f>Table1[[#This Row],[launched_at]]/86400</f>
        <v>16738.908379629629</v>
      </c>
      <c r="M2839" s="5" t="str">
        <f>TEXT(Table1[[#This Row],[div/86400]],"yyyy/mm/dd")</f>
        <v>1945/10/28</v>
      </c>
      <c r="N2839" s="5">
        <f>Table1[[#This Row],[change to date]]+DATE(1970,1,1)</f>
        <v>42307</v>
      </c>
      <c r="O2839" t="b">
        <v>0</v>
      </c>
      <c r="P2839">
        <v>21</v>
      </c>
      <c r="Q2839" t="b">
        <v>1</v>
      </c>
      <c r="R2839" t="s">
        <v>8269</v>
      </c>
    </row>
    <row r="2840" spans="1:18" ht="43.2" x14ac:dyDescent="0.55000000000000004">
      <c r="A2840">
        <v>2838</v>
      </c>
      <c r="B2840" s="3" t="s">
        <v>2838</v>
      </c>
      <c r="C2840" s="3" t="s">
        <v>6948</v>
      </c>
      <c r="D2840" s="10">
        <v>2000</v>
      </c>
      <c r="E2840" s="12">
        <v>2405</v>
      </c>
      <c r="F2840" s="14">
        <f>Table1[[#This Row],[pledged]]/Table1[[#This Row],[goal]]*100</f>
        <v>120.24999999999999</v>
      </c>
      <c r="G2840" t="s">
        <v>8218</v>
      </c>
      <c r="H2840" t="s">
        <v>8223</v>
      </c>
      <c r="I2840" t="s">
        <v>8245</v>
      </c>
      <c r="J2840">
        <v>1407967200</v>
      </c>
      <c r="K2840">
        <v>1406039696</v>
      </c>
      <c r="L2840">
        <f>Table1[[#This Row],[launched_at]]/86400</f>
        <v>16273.607592592592</v>
      </c>
      <c r="M2840" s="5" t="str">
        <f>TEXT(Table1[[#This Row],[div/86400]],"yyyy/mm/dd")</f>
        <v>1944/07/20</v>
      </c>
      <c r="N2840" s="5">
        <f>Table1[[#This Row],[change to date]]+DATE(1970,1,1)</f>
        <v>41842</v>
      </c>
      <c r="O2840" t="b">
        <v>0</v>
      </c>
      <c r="P2840">
        <v>54</v>
      </c>
      <c r="Q2840" t="b">
        <v>1</v>
      </c>
      <c r="R2840" t="s">
        <v>8269</v>
      </c>
    </row>
    <row r="2841" spans="1:18" ht="43.2" x14ac:dyDescent="0.55000000000000004">
      <c r="A2841">
        <v>2839</v>
      </c>
      <c r="B2841" s="3" t="s">
        <v>2839</v>
      </c>
      <c r="C2841" s="3" t="s">
        <v>6949</v>
      </c>
      <c r="D2841" s="10">
        <v>3500</v>
      </c>
      <c r="E2841" s="12">
        <v>3900</v>
      </c>
      <c r="F2841" s="14">
        <f>Table1[[#This Row],[pledged]]/Table1[[#This Row],[goal]]*100</f>
        <v>111.42857142857143</v>
      </c>
      <c r="G2841" t="s">
        <v>8218</v>
      </c>
      <c r="H2841" t="s">
        <v>8223</v>
      </c>
      <c r="I2841" t="s">
        <v>8245</v>
      </c>
      <c r="J2841">
        <v>1408942740</v>
      </c>
      <c r="K2841">
        <v>1406958354</v>
      </c>
      <c r="L2841">
        <f>Table1[[#This Row],[launched_at]]/86400</f>
        <v>16284.240208333333</v>
      </c>
      <c r="M2841" s="5" t="str">
        <f>TEXT(Table1[[#This Row],[div/86400]],"yyyy/mm/dd")</f>
        <v>1944/07/31</v>
      </c>
      <c r="N2841" s="5">
        <f>Table1[[#This Row],[change to date]]+DATE(1970,1,1)</f>
        <v>41853</v>
      </c>
      <c r="O2841" t="b">
        <v>0</v>
      </c>
      <c r="P2841">
        <v>31</v>
      </c>
      <c r="Q2841" t="b">
        <v>1</v>
      </c>
      <c r="R2841" t="s">
        <v>8269</v>
      </c>
    </row>
    <row r="2842" spans="1:18" ht="43.2" x14ac:dyDescent="0.55000000000000004">
      <c r="A2842">
        <v>2840</v>
      </c>
      <c r="B2842" s="3" t="s">
        <v>2840</v>
      </c>
      <c r="C2842" s="3" t="s">
        <v>6950</v>
      </c>
      <c r="D2842" s="10">
        <v>2500</v>
      </c>
      <c r="E2842" s="12">
        <v>2600</v>
      </c>
      <c r="F2842" s="14">
        <f>Table1[[#This Row],[pledged]]/Table1[[#This Row],[goal]]*100</f>
        <v>104</v>
      </c>
      <c r="G2842" t="s">
        <v>8218</v>
      </c>
      <c r="H2842" t="s">
        <v>8224</v>
      </c>
      <c r="I2842" t="s">
        <v>8246</v>
      </c>
      <c r="J2842">
        <v>1426698000</v>
      </c>
      <c r="K2842">
        <v>1424825479</v>
      </c>
      <c r="L2842">
        <f>Table1[[#This Row],[launched_at]]/86400</f>
        <v>16491.035636574074</v>
      </c>
      <c r="M2842" s="5" t="str">
        <f>TEXT(Table1[[#This Row],[div/86400]],"yyyy/mm/dd")</f>
        <v>1945/02/23</v>
      </c>
      <c r="N2842" s="5">
        <f>Table1[[#This Row],[change to date]]+DATE(1970,1,1)</f>
        <v>42060</v>
      </c>
      <c r="O2842" t="b">
        <v>0</v>
      </c>
      <c r="P2842">
        <v>132</v>
      </c>
      <c r="Q2842" t="b">
        <v>1</v>
      </c>
      <c r="R2842" t="s">
        <v>8269</v>
      </c>
    </row>
    <row r="2843" spans="1:18" ht="43.2" x14ac:dyDescent="0.55000000000000004">
      <c r="A2843">
        <v>2841</v>
      </c>
      <c r="B2843" s="3" t="s">
        <v>2841</v>
      </c>
      <c r="C2843" s="3" t="s">
        <v>6951</v>
      </c>
      <c r="D2843" s="10">
        <v>1000</v>
      </c>
      <c r="E2843" s="12">
        <v>10</v>
      </c>
      <c r="F2843" s="14">
        <f>Table1[[#This Row],[pledged]]/Table1[[#This Row],[goal]]*100</f>
        <v>1</v>
      </c>
      <c r="G2843" t="s">
        <v>8220</v>
      </c>
      <c r="H2843" t="s">
        <v>8224</v>
      </c>
      <c r="I2843" t="s">
        <v>8246</v>
      </c>
      <c r="J2843">
        <v>1450032297</v>
      </c>
      <c r="K2843">
        <v>1444844697</v>
      </c>
      <c r="L2843">
        <f>Table1[[#This Row],[launched_at]]/86400</f>
        <v>16722.739548611113</v>
      </c>
      <c r="M2843" s="5" t="str">
        <f>TEXT(Table1[[#This Row],[div/86400]],"yyyy/mm/dd")</f>
        <v>1945/10/12</v>
      </c>
      <c r="N2843" s="5">
        <f>Table1[[#This Row],[change to date]]+DATE(1970,1,1)</f>
        <v>42291</v>
      </c>
      <c r="O2843" t="b">
        <v>0</v>
      </c>
      <c r="P2843">
        <v>1</v>
      </c>
      <c r="Q2843" t="b">
        <v>0</v>
      </c>
      <c r="R2843" t="s">
        <v>8269</v>
      </c>
    </row>
    <row r="2844" spans="1:18" ht="43.2" x14ac:dyDescent="0.55000000000000004">
      <c r="A2844">
        <v>2842</v>
      </c>
      <c r="B2844" s="3" t="s">
        <v>2842</v>
      </c>
      <c r="C2844" s="3" t="s">
        <v>6952</v>
      </c>
      <c r="D2844" s="10">
        <v>1500</v>
      </c>
      <c r="E2844" s="12">
        <v>0</v>
      </c>
      <c r="F2844" s="14">
        <f>Table1[[#This Row],[pledged]]/Table1[[#This Row],[goal]]*100</f>
        <v>0</v>
      </c>
      <c r="G2844" t="s">
        <v>8220</v>
      </c>
      <c r="H2844" t="s">
        <v>8224</v>
      </c>
      <c r="I2844" t="s">
        <v>8246</v>
      </c>
      <c r="J2844">
        <v>1403348400</v>
      </c>
      <c r="K2844">
        <v>1401058295</v>
      </c>
      <c r="L2844">
        <f>Table1[[#This Row],[launched_at]]/86400</f>
        <v>16215.952488425926</v>
      </c>
      <c r="M2844" s="5" t="str">
        <f>TEXT(Table1[[#This Row],[div/86400]],"yyyy/mm/dd")</f>
        <v>1944/05/23</v>
      </c>
      <c r="N2844" s="5">
        <f>Table1[[#This Row],[change to date]]+DATE(1970,1,1)</f>
        <v>41784</v>
      </c>
      <c r="O2844" t="b">
        <v>0</v>
      </c>
      <c r="P2844">
        <v>0</v>
      </c>
      <c r="Q2844" t="b">
        <v>0</v>
      </c>
      <c r="R2844" t="s">
        <v>8269</v>
      </c>
    </row>
    <row r="2845" spans="1:18" ht="43.2" x14ac:dyDescent="0.55000000000000004">
      <c r="A2845">
        <v>2843</v>
      </c>
      <c r="B2845" s="3" t="s">
        <v>2843</v>
      </c>
      <c r="C2845" s="3" t="s">
        <v>6953</v>
      </c>
      <c r="D2845" s="10">
        <v>1200</v>
      </c>
      <c r="E2845" s="12">
        <v>0</v>
      </c>
      <c r="F2845" s="14">
        <f>Table1[[#This Row],[pledged]]/Table1[[#This Row],[goal]]*100</f>
        <v>0</v>
      </c>
      <c r="G2845" t="s">
        <v>8220</v>
      </c>
      <c r="H2845" t="s">
        <v>8223</v>
      </c>
      <c r="I2845" t="s">
        <v>8245</v>
      </c>
      <c r="J2845">
        <v>1465790400</v>
      </c>
      <c r="K2845">
        <v>1462210950</v>
      </c>
      <c r="L2845">
        <f>Table1[[#This Row],[launched_at]]/86400</f>
        <v>16923.737847222223</v>
      </c>
      <c r="M2845" s="5" t="str">
        <f>TEXT(Table1[[#This Row],[div/86400]],"yyyy/mm/dd")</f>
        <v>1946/05/01</v>
      </c>
      <c r="N2845" s="5">
        <f>Table1[[#This Row],[change to date]]+DATE(1970,1,1)</f>
        <v>42492</v>
      </c>
      <c r="O2845" t="b">
        <v>0</v>
      </c>
      <c r="P2845">
        <v>0</v>
      </c>
      <c r="Q2845" t="b">
        <v>0</v>
      </c>
      <c r="R2845" t="s">
        <v>8269</v>
      </c>
    </row>
    <row r="2846" spans="1:18" ht="43.2" x14ac:dyDescent="0.55000000000000004">
      <c r="A2846">
        <v>2844</v>
      </c>
      <c r="B2846" s="3" t="s">
        <v>2844</v>
      </c>
      <c r="C2846" s="3" t="s">
        <v>6954</v>
      </c>
      <c r="D2846" s="10">
        <v>550</v>
      </c>
      <c r="E2846" s="12">
        <v>30</v>
      </c>
      <c r="F2846" s="14">
        <f>Table1[[#This Row],[pledged]]/Table1[[#This Row],[goal]]*100</f>
        <v>5.4545454545454541</v>
      </c>
      <c r="G2846" t="s">
        <v>8220</v>
      </c>
      <c r="H2846" t="s">
        <v>8238</v>
      </c>
      <c r="I2846" t="s">
        <v>8248</v>
      </c>
      <c r="J2846">
        <v>1483535180</v>
      </c>
      <c r="K2846">
        <v>1480943180</v>
      </c>
      <c r="L2846">
        <f>Table1[[#This Row],[launched_at]]/86400</f>
        <v>17140.546064814815</v>
      </c>
      <c r="M2846" s="5" t="str">
        <f>TEXT(Table1[[#This Row],[div/86400]],"yyyy/mm/dd")</f>
        <v>1946/12/04</v>
      </c>
      <c r="N2846" s="5">
        <f>Table1[[#This Row],[change to date]]+DATE(1970,1,1)</f>
        <v>42709</v>
      </c>
      <c r="O2846" t="b">
        <v>0</v>
      </c>
      <c r="P2846">
        <v>1</v>
      </c>
      <c r="Q2846" t="b">
        <v>0</v>
      </c>
      <c r="R2846" t="s">
        <v>8269</v>
      </c>
    </row>
    <row r="2847" spans="1:18" ht="28.8" x14ac:dyDescent="0.55000000000000004">
      <c r="A2847">
        <v>2845</v>
      </c>
      <c r="B2847" s="3" t="s">
        <v>2845</v>
      </c>
      <c r="C2847" s="3" t="s">
        <v>6955</v>
      </c>
      <c r="D2847" s="10">
        <v>7500</v>
      </c>
      <c r="E2847" s="12">
        <v>2366</v>
      </c>
      <c r="F2847" s="14">
        <f>Table1[[#This Row],[pledged]]/Table1[[#This Row],[goal]]*100</f>
        <v>31.546666666666667</v>
      </c>
      <c r="G2847" t="s">
        <v>8220</v>
      </c>
      <c r="H2847" t="s">
        <v>8223</v>
      </c>
      <c r="I2847" t="s">
        <v>8245</v>
      </c>
      <c r="J2847">
        <v>1433723033</v>
      </c>
      <c r="K2847">
        <v>1428539033</v>
      </c>
      <c r="L2847">
        <f>Table1[[#This Row],[launched_at]]/86400</f>
        <v>16534.016585648147</v>
      </c>
      <c r="M2847" s="5" t="str">
        <f>TEXT(Table1[[#This Row],[div/86400]],"yyyy/mm/dd")</f>
        <v>1945/04/07</v>
      </c>
      <c r="N2847" s="5">
        <f>Table1[[#This Row],[change to date]]+DATE(1970,1,1)</f>
        <v>42103</v>
      </c>
      <c r="O2847" t="b">
        <v>0</v>
      </c>
      <c r="P2847">
        <v>39</v>
      </c>
      <c r="Q2847" t="b">
        <v>0</v>
      </c>
      <c r="R2847" t="s">
        <v>8269</v>
      </c>
    </row>
    <row r="2848" spans="1:18" ht="43.2" x14ac:dyDescent="0.55000000000000004">
      <c r="A2848">
        <v>2846</v>
      </c>
      <c r="B2848" s="3" t="s">
        <v>2846</v>
      </c>
      <c r="C2848" s="3" t="s">
        <v>6956</v>
      </c>
      <c r="D2848" s="10">
        <v>8000</v>
      </c>
      <c r="E2848" s="12">
        <v>0</v>
      </c>
      <c r="F2848" s="14">
        <f>Table1[[#This Row],[pledged]]/Table1[[#This Row],[goal]]*100</f>
        <v>0</v>
      </c>
      <c r="G2848" t="s">
        <v>8220</v>
      </c>
      <c r="H2848" t="s">
        <v>8223</v>
      </c>
      <c r="I2848" t="s">
        <v>8245</v>
      </c>
      <c r="J2848">
        <v>1432917394</v>
      </c>
      <c r="K2848">
        <v>1429029394</v>
      </c>
      <c r="L2848">
        <f>Table1[[#This Row],[launched_at]]/86400</f>
        <v>16539.692060185185</v>
      </c>
      <c r="M2848" s="5" t="str">
        <f>TEXT(Table1[[#This Row],[div/86400]],"yyyy/mm/dd")</f>
        <v>1945/04/12</v>
      </c>
      <c r="N2848" s="5">
        <f>Table1[[#This Row],[change to date]]+DATE(1970,1,1)</f>
        <v>42108</v>
      </c>
      <c r="O2848" t="b">
        <v>0</v>
      </c>
      <c r="P2848">
        <v>0</v>
      </c>
      <c r="Q2848" t="b">
        <v>0</v>
      </c>
      <c r="R2848" t="s">
        <v>8269</v>
      </c>
    </row>
    <row r="2849" spans="1:18" ht="43.2" x14ac:dyDescent="0.55000000000000004">
      <c r="A2849">
        <v>2847</v>
      </c>
      <c r="B2849" s="3" t="s">
        <v>2847</v>
      </c>
      <c r="C2849" s="3" t="s">
        <v>6957</v>
      </c>
      <c r="D2849" s="10">
        <v>2000</v>
      </c>
      <c r="E2849" s="12">
        <v>0</v>
      </c>
      <c r="F2849" s="14">
        <f>Table1[[#This Row],[pledged]]/Table1[[#This Row],[goal]]*100</f>
        <v>0</v>
      </c>
      <c r="G2849" t="s">
        <v>8220</v>
      </c>
      <c r="H2849" t="s">
        <v>8223</v>
      </c>
      <c r="I2849" t="s">
        <v>8245</v>
      </c>
      <c r="J2849">
        <v>1464031265</v>
      </c>
      <c r="K2849">
        <v>1458847265</v>
      </c>
      <c r="L2849">
        <f>Table1[[#This Row],[launched_at]]/86400</f>
        <v>16884.806307870371</v>
      </c>
      <c r="M2849" s="5" t="str">
        <f>TEXT(Table1[[#This Row],[div/86400]],"yyyy/mm/dd")</f>
        <v>1946/03/23</v>
      </c>
      <c r="N2849" s="5">
        <f>Table1[[#This Row],[change to date]]+DATE(1970,1,1)</f>
        <v>42453</v>
      </c>
      <c r="O2849" t="b">
        <v>0</v>
      </c>
      <c r="P2849">
        <v>0</v>
      </c>
      <c r="Q2849" t="b">
        <v>0</v>
      </c>
      <c r="R2849" t="s">
        <v>8269</v>
      </c>
    </row>
    <row r="2850" spans="1:18" ht="43.2" x14ac:dyDescent="0.55000000000000004">
      <c r="A2850">
        <v>2848</v>
      </c>
      <c r="B2850" s="3" t="s">
        <v>2848</v>
      </c>
      <c r="C2850" s="3" t="s">
        <v>6958</v>
      </c>
      <c r="D2850" s="10">
        <v>35000</v>
      </c>
      <c r="E2850" s="12">
        <v>70</v>
      </c>
      <c r="F2850" s="14">
        <f>Table1[[#This Row],[pledged]]/Table1[[#This Row],[goal]]*100</f>
        <v>0.2</v>
      </c>
      <c r="G2850" t="s">
        <v>8220</v>
      </c>
      <c r="H2850" t="s">
        <v>8223</v>
      </c>
      <c r="I2850" t="s">
        <v>8245</v>
      </c>
      <c r="J2850">
        <v>1432913659</v>
      </c>
      <c r="K2850">
        <v>1430321659</v>
      </c>
      <c r="L2850">
        <f>Table1[[#This Row],[launched_at]]/86400</f>
        <v>16554.64883101852</v>
      </c>
      <c r="M2850" s="5" t="str">
        <f>TEXT(Table1[[#This Row],[div/86400]],"yyyy/mm/dd")</f>
        <v>1945/04/27</v>
      </c>
      <c r="N2850" s="5">
        <f>Table1[[#This Row],[change to date]]+DATE(1970,1,1)</f>
        <v>42123</v>
      </c>
      <c r="O2850" t="b">
        <v>0</v>
      </c>
      <c r="P2850">
        <v>3</v>
      </c>
      <c r="Q2850" t="b">
        <v>0</v>
      </c>
      <c r="R2850" t="s">
        <v>8269</v>
      </c>
    </row>
    <row r="2851" spans="1:18" ht="43.2" x14ac:dyDescent="0.55000000000000004">
      <c r="A2851">
        <v>2849</v>
      </c>
      <c r="B2851" s="3" t="s">
        <v>2849</v>
      </c>
      <c r="C2851" s="3" t="s">
        <v>6959</v>
      </c>
      <c r="D2851" s="10">
        <v>500</v>
      </c>
      <c r="E2851" s="12">
        <v>5</v>
      </c>
      <c r="F2851" s="14">
        <f>Table1[[#This Row],[pledged]]/Table1[[#This Row],[goal]]*100</f>
        <v>1</v>
      </c>
      <c r="G2851" t="s">
        <v>8220</v>
      </c>
      <c r="H2851" t="s">
        <v>8224</v>
      </c>
      <c r="I2851" t="s">
        <v>8246</v>
      </c>
      <c r="J2851">
        <v>1461406600</v>
      </c>
      <c r="K2851">
        <v>1458814600</v>
      </c>
      <c r="L2851">
        <f>Table1[[#This Row],[launched_at]]/86400</f>
        <v>16884.428240740741</v>
      </c>
      <c r="M2851" s="5" t="str">
        <f>TEXT(Table1[[#This Row],[div/86400]],"yyyy/mm/dd")</f>
        <v>1946/03/23</v>
      </c>
      <c r="N2851" s="5">
        <f>Table1[[#This Row],[change to date]]+DATE(1970,1,1)</f>
        <v>42453</v>
      </c>
      <c r="O2851" t="b">
        <v>0</v>
      </c>
      <c r="P2851">
        <v>1</v>
      </c>
      <c r="Q2851" t="b">
        <v>0</v>
      </c>
      <c r="R2851" t="s">
        <v>8269</v>
      </c>
    </row>
    <row r="2852" spans="1:18" ht="43.2" x14ac:dyDescent="0.55000000000000004">
      <c r="A2852">
        <v>2850</v>
      </c>
      <c r="B2852" s="3" t="s">
        <v>2850</v>
      </c>
      <c r="C2852" s="3" t="s">
        <v>6960</v>
      </c>
      <c r="D2852" s="10">
        <v>8000</v>
      </c>
      <c r="E2852" s="12">
        <v>311</v>
      </c>
      <c r="F2852" s="14">
        <f>Table1[[#This Row],[pledged]]/Table1[[#This Row],[goal]]*100</f>
        <v>3.8875000000000002</v>
      </c>
      <c r="G2852" t="s">
        <v>8220</v>
      </c>
      <c r="H2852" t="s">
        <v>8223</v>
      </c>
      <c r="I2852" t="s">
        <v>8245</v>
      </c>
      <c r="J2852">
        <v>1409962211</v>
      </c>
      <c r="K2852">
        <v>1407370211</v>
      </c>
      <c r="L2852">
        <f>Table1[[#This Row],[launched_at]]/86400</f>
        <v>16289.007071759259</v>
      </c>
      <c r="M2852" s="5" t="str">
        <f>TEXT(Table1[[#This Row],[div/86400]],"yyyy/mm/dd")</f>
        <v>1944/08/05</v>
      </c>
      <c r="N2852" s="5">
        <f>Table1[[#This Row],[change to date]]+DATE(1970,1,1)</f>
        <v>41858</v>
      </c>
      <c r="O2852" t="b">
        <v>0</v>
      </c>
      <c r="P2852">
        <v>13</v>
      </c>
      <c r="Q2852" t="b">
        <v>0</v>
      </c>
      <c r="R2852" t="s">
        <v>8269</v>
      </c>
    </row>
    <row r="2853" spans="1:18" ht="43.2" x14ac:dyDescent="0.55000000000000004">
      <c r="A2853">
        <v>2851</v>
      </c>
      <c r="B2853" s="3" t="s">
        <v>2851</v>
      </c>
      <c r="C2853" s="3" t="s">
        <v>6961</v>
      </c>
      <c r="D2853" s="10">
        <v>4500</v>
      </c>
      <c r="E2853" s="12">
        <v>0</v>
      </c>
      <c r="F2853" s="14">
        <f>Table1[[#This Row],[pledged]]/Table1[[#This Row],[goal]]*100</f>
        <v>0</v>
      </c>
      <c r="G2853" t="s">
        <v>8220</v>
      </c>
      <c r="H2853" t="s">
        <v>8240</v>
      </c>
      <c r="I2853" t="s">
        <v>8248</v>
      </c>
      <c r="J2853">
        <v>1454109420</v>
      </c>
      <c r="K2853">
        <v>1453334629</v>
      </c>
      <c r="L2853">
        <f>Table1[[#This Row],[launched_at]]/86400</f>
        <v>16821.002650462964</v>
      </c>
      <c r="M2853" s="5" t="str">
        <f>TEXT(Table1[[#This Row],[div/86400]],"yyyy/mm/dd")</f>
        <v>1946/01/19</v>
      </c>
      <c r="N2853" s="5">
        <f>Table1[[#This Row],[change to date]]+DATE(1970,1,1)</f>
        <v>42390</v>
      </c>
      <c r="O2853" t="b">
        <v>0</v>
      </c>
      <c r="P2853">
        <v>0</v>
      </c>
      <c r="Q2853" t="b">
        <v>0</v>
      </c>
      <c r="R2853" t="s">
        <v>8269</v>
      </c>
    </row>
    <row r="2854" spans="1:18" ht="43.2" x14ac:dyDescent="0.55000000000000004">
      <c r="A2854">
        <v>2852</v>
      </c>
      <c r="B2854" s="3" t="s">
        <v>2852</v>
      </c>
      <c r="C2854" s="3" t="s">
        <v>6962</v>
      </c>
      <c r="D2854" s="10">
        <v>5000</v>
      </c>
      <c r="E2854" s="12">
        <v>95</v>
      </c>
      <c r="F2854" s="14">
        <f>Table1[[#This Row],[pledged]]/Table1[[#This Row],[goal]]*100</f>
        <v>1.9</v>
      </c>
      <c r="G2854" t="s">
        <v>8220</v>
      </c>
      <c r="H2854" t="s">
        <v>8223</v>
      </c>
      <c r="I2854" t="s">
        <v>8245</v>
      </c>
      <c r="J2854">
        <v>1403312703</v>
      </c>
      <c r="K2854">
        <v>1400720703</v>
      </c>
      <c r="L2854">
        <f>Table1[[#This Row],[launched_at]]/86400</f>
        <v>16212.045173611112</v>
      </c>
      <c r="M2854" s="5" t="str">
        <f>TEXT(Table1[[#This Row],[div/86400]],"yyyy/mm/dd")</f>
        <v>1944/05/20</v>
      </c>
      <c r="N2854" s="5">
        <f>Table1[[#This Row],[change to date]]+DATE(1970,1,1)</f>
        <v>41781</v>
      </c>
      <c r="O2854" t="b">
        <v>0</v>
      </c>
      <c r="P2854">
        <v>6</v>
      </c>
      <c r="Q2854" t="b">
        <v>0</v>
      </c>
      <c r="R2854" t="s">
        <v>8269</v>
      </c>
    </row>
    <row r="2855" spans="1:18" ht="43.2" x14ac:dyDescent="0.55000000000000004">
      <c r="A2855">
        <v>2853</v>
      </c>
      <c r="B2855" s="3" t="s">
        <v>2853</v>
      </c>
      <c r="C2855" s="3" t="s">
        <v>6963</v>
      </c>
      <c r="D2855" s="10">
        <v>9500</v>
      </c>
      <c r="E2855" s="12">
        <v>0</v>
      </c>
      <c r="F2855" s="14">
        <f>Table1[[#This Row],[pledged]]/Table1[[#This Row],[goal]]*100</f>
        <v>0</v>
      </c>
      <c r="G2855" t="s">
        <v>8220</v>
      </c>
      <c r="H2855" t="s">
        <v>8228</v>
      </c>
      <c r="I2855" t="s">
        <v>8250</v>
      </c>
      <c r="J2855">
        <v>1410669297</v>
      </c>
      <c r="K2855">
        <v>1405485297</v>
      </c>
      <c r="L2855">
        <f>Table1[[#This Row],[launched_at]]/86400</f>
        <v>16267.1909375</v>
      </c>
      <c r="M2855" s="5" t="str">
        <f>TEXT(Table1[[#This Row],[div/86400]],"yyyy/mm/dd")</f>
        <v>1944/07/14</v>
      </c>
      <c r="N2855" s="5">
        <f>Table1[[#This Row],[change to date]]+DATE(1970,1,1)</f>
        <v>41836</v>
      </c>
      <c r="O2855" t="b">
        <v>0</v>
      </c>
      <c r="P2855">
        <v>0</v>
      </c>
      <c r="Q2855" t="b">
        <v>0</v>
      </c>
      <c r="R2855" t="s">
        <v>8269</v>
      </c>
    </row>
    <row r="2856" spans="1:18" ht="28.8" x14ac:dyDescent="0.55000000000000004">
      <c r="A2856">
        <v>2854</v>
      </c>
      <c r="B2856" s="3" t="s">
        <v>2854</v>
      </c>
      <c r="C2856" s="3" t="s">
        <v>6964</v>
      </c>
      <c r="D2856" s="10">
        <v>1000</v>
      </c>
      <c r="E2856" s="12">
        <v>417</v>
      </c>
      <c r="F2856" s="14">
        <f>Table1[[#This Row],[pledged]]/Table1[[#This Row],[goal]]*100</f>
        <v>41.699999999999996</v>
      </c>
      <c r="G2856" t="s">
        <v>8220</v>
      </c>
      <c r="H2856" t="s">
        <v>8224</v>
      </c>
      <c r="I2856" t="s">
        <v>8246</v>
      </c>
      <c r="J2856">
        <v>1431018719</v>
      </c>
      <c r="K2856">
        <v>1429290719</v>
      </c>
      <c r="L2856">
        <f>Table1[[#This Row],[launched_at]]/86400</f>
        <v>16542.716655092594</v>
      </c>
      <c r="M2856" s="5" t="str">
        <f>TEXT(Table1[[#This Row],[div/86400]],"yyyy/mm/dd")</f>
        <v>1945/04/15</v>
      </c>
      <c r="N2856" s="5">
        <f>Table1[[#This Row],[change to date]]+DATE(1970,1,1)</f>
        <v>42111</v>
      </c>
      <c r="O2856" t="b">
        <v>0</v>
      </c>
      <c r="P2856">
        <v>14</v>
      </c>
      <c r="Q2856" t="b">
        <v>0</v>
      </c>
      <c r="R2856" t="s">
        <v>8269</v>
      </c>
    </row>
    <row r="2857" spans="1:18" ht="43.2" x14ac:dyDescent="0.55000000000000004">
      <c r="A2857">
        <v>2855</v>
      </c>
      <c r="B2857" s="3" t="s">
        <v>2855</v>
      </c>
      <c r="C2857" s="3" t="s">
        <v>6965</v>
      </c>
      <c r="D2857" s="10">
        <v>600</v>
      </c>
      <c r="E2857" s="12">
        <v>300</v>
      </c>
      <c r="F2857" s="14">
        <f>Table1[[#This Row],[pledged]]/Table1[[#This Row],[goal]]*100</f>
        <v>50</v>
      </c>
      <c r="G2857" t="s">
        <v>8220</v>
      </c>
      <c r="H2857" t="s">
        <v>8223</v>
      </c>
      <c r="I2857" t="s">
        <v>8245</v>
      </c>
      <c r="J2857">
        <v>1454110440</v>
      </c>
      <c r="K2857">
        <v>1451607071</v>
      </c>
      <c r="L2857">
        <f>Table1[[#This Row],[launched_at]]/86400</f>
        <v>16801.007766203704</v>
      </c>
      <c r="M2857" s="5" t="str">
        <f>TEXT(Table1[[#This Row],[div/86400]],"yyyy/mm/dd")</f>
        <v>1945/12/30</v>
      </c>
      <c r="N2857" s="5">
        <f>Table1[[#This Row],[change to date]]+DATE(1970,1,1)</f>
        <v>42370</v>
      </c>
      <c r="O2857" t="b">
        <v>0</v>
      </c>
      <c r="P2857">
        <v>5</v>
      </c>
      <c r="Q2857" t="b">
        <v>0</v>
      </c>
      <c r="R2857" t="s">
        <v>8269</v>
      </c>
    </row>
    <row r="2858" spans="1:18" ht="43.2" x14ac:dyDescent="0.55000000000000004">
      <c r="A2858">
        <v>2856</v>
      </c>
      <c r="B2858" s="3" t="s">
        <v>2856</v>
      </c>
      <c r="C2858" s="3" t="s">
        <v>6966</v>
      </c>
      <c r="D2858" s="10">
        <v>3000</v>
      </c>
      <c r="E2858" s="12">
        <v>146</v>
      </c>
      <c r="F2858" s="14">
        <f>Table1[[#This Row],[pledged]]/Table1[[#This Row],[goal]]*100</f>
        <v>4.8666666666666663</v>
      </c>
      <c r="G2858" t="s">
        <v>8220</v>
      </c>
      <c r="H2858" t="s">
        <v>8223</v>
      </c>
      <c r="I2858" t="s">
        <v>8245</v>
      </c>
      <c r="J2858">
        <v>1439069640</v>
      </c>
      <c r="K2858">
        <v>1433897647</v>
      </c>
      <c r="L2858">
        <f>Table1[[#This Row],[launched_at]]/86400</f>
        <v>16596.037581018518</v>
      </c>
      <c r="M2858" s="5" t="str">
        <f>TEXT(Table1[[#This Row],[div/86400]],"yyyy/mm/dd")</f>
        <v>1945/06/08</v>
      </c>
      <c r="N2858" s="5">
        <f>Table1[[#This Row],[change to date]]+DATE(1970,1,1)</f>
        <v>42165</v>
      </c>
      <c r="O2858" t="b">
        <v>0</v>
      </c>
      <c r="P2858">
        <v>6</v>
      </c>
      <c r="Q2858" t="b">
        <v>0</v>
      </c>
      <c r="R2858" t="s">
        <v>8269</v>
      </c>
    </row>
    <row r="2859" spans="1:18" ht="43.2" x14ac:dyDescent="0.55000000000000004">
      <c r="A2859">
        <v>2857</v>
      </c>
      <c r="B2859" s="3" t="s">
        <v>2857</v>
      </c>
      <c r="C2859" s="3" t="s">
        <v>6967</v>
      </c>
      <c r="D2859" s="10">
        <v>38000</v>
      </c>
      <c r="E2859" s="12">
        <v>7500</v>
      </c>
      <c r="F2859" s="14">
        <f>Table1[[#This Row],[pledged]]/Table1[[#This Row],[goal]]*100</f>
        <v>19.736842105263158</v>
      </c>
      <c r="G2859" t="s">
        <v>8220</v>
      </c>
      <c r="H2859" t="s">
        <v>8237</v>
      </c>
      <c r="I2859" t="s">
        <v>8255</v>
      </c>
      <c r="J2859">
        <v>1487613600</v>
      </c>
      <c r="K2859">
        <v>1482444295</v>
      </c>
      <c r="L2859">
        <f>Table1[[#This Row],[launched_at]]/86400</f>
        <v>17157.920081018518</v>
      </c>
      <c r="M2859" s="5" t="str">
        <f>TEXT(Table1[[#This Row],[div/86400]],"yyyy/mm/dd")</f>
        <v>1946/12/21</v>
      </c>
      <c r="N2859" s="5">
        <f>Table1[[#This Row],[change to date]]+DATE(1970,1,1)</f>
        <v>42726</v>
      </c>
      <c r="O2859" t="b">
        <v>0</v>
      </c>
      <c r="P2859">
        <v>15</v>
      </c>
      <c r="Q2859" t="b">
        <v>0</v>
      </c>
      <c r="R2859" t="s">
        <v>8269</v>
      </c>
    </row>
    <row r="2860" spans="1:18" ht="43.2" x14ac:dyDescent="0.55000000000000004">
      <c r="A2860">
        <v>2858</v>
      </c>
      <c r="B2860" s="3" t="s">
        <v>2858</v>
      </c>
      <c r="C2860" s="3" t="s">
        <v>6968</v>
      </c>
      <c r="D2860" s="10">
        <v>1000</v>
      </c>
      <c r="E2860" s="12">
        <v>0</v>
      </c>
      <c r="F2860" s="14">
        <f>Table1[[#This Row],[pledged]]/Table1[[#This Row],[goal]]*100</f>
        <v>0</v>
      </c>
      <c r="G2860" t="s">
        <v>8220</v>
      </c>
      <c r="H2860" t="s">
        <v>8232</v>
      </c>
      <c r="I2860" t="s">
        <v>8248</v>
      </c>
      <c r="J2860">
        <v>1417778880</v>
      </c>
      <c r="K2860">
        <v>1415711095</v>
      </c>
      <c r="L2860">
        <f>Table1[[#This Row],[launched_at]]/86400</f>
        <v>16385.545081018518</v>
      </c>
      <c r="M2860" s="5" t="str">
        <f>TEXT(Table1[[#This Row],[div/86400]],"yyyy/mm/dd")</f>
        <v>1944/11/09</v>
      </c>
      <c r="N2860" s="5">
        <f>Table1[[#This Row],[change to date]]+DATE(1970,1,1)</f>
        <v>41954</v>
      </c>
      <c r="O2860" t="b">
        <v>0</v>
      </c>
      <c r="P2860">
        <v>0</v>
      </c>
      <c r="Q2860" t="b">
        <v>0</v>
      </c>
      <c r="R2860" t="s">
        <v>8269</v>
      </c>
    </row>
    <row r="2861" spans="1:18" ht="28.8" x14ac:dyDescent="0.55000000000000004">
      <c r="A2861">
        <v>2859</v>
      </c>
      <c r="B2861" s="3" t="s">
        <v>2859</v>
      </c>
      <c r="C2861" s="3" t="s">
        <v>6969</v>
      </c>
      <c r="D2861" s="10">
        <v>2000</v>
      </c>
      <c r="E2861" s="12">
        <v>35</v>
      </c>
      <c r="F2861" s="14">
        <f>Table1[[#This Row],[pledged]]/Table1[[#This Row],[goal]]*100</f>
        <v>1.7500000000000002</v>
      </c>
      <c r="G2861" t="s">
        <v>8220</v>
      </c>
      <c r="H2861" t="s">
        <v>8225</v>
      </c>
      <c r="I2861" t="s">
        <v>8247</v>
      </c>
      <c r="J2861">
        <v>1444984904</v>
      </c>
      <c r="K2861">
        <v>1439800904</v>
      </c>
      <c r="L2861">
        <f>Table1[[#This Row],[launched_at]]/86400</f>
        <v>16664.362314814814</v>
      </c>
      <c r="M2861" s="5" t="str">
        <f>TEXT(Table1[[#This Row],[div/86400]],"yyyy/mm/dd")</f>
        <v>1945/08/15</v>
      </c>
      <c r="N2861" s="5">
        <f>Table1[[#This Row],[change to date]]+DATE(1970,1,1)</f>
        <v>42233</v>
      </c>
      <c r="O2861" t="b">
        <v>0</v>
      </c>
      <c r="P2861">
        <v>1</v>
      </c>
      <c r="Q2861" t="b">
        <v>0</v>
      </c>
      <c r="R2861" t="s">
        <v>8269</v>
      </c>
    </row>
    <row r="2862" spans="1:18" ht="43.2" x14ac:dyDescent="0.55000000000000004">
      <c r="A2862">
        <v>2860</v>
      </c>
      <c r="B2862" s="3" t="s">
        <v>2860</v>
      </c>
      <c r="C2862" s="3" t="s">
        <v>6970</v>
      </c>
      <c r="D2862" s="10">
        <v>4000</v>
      </c>
      <c r="E2862" s="12">
        <v>266</v>
      </c>
      <c r="F2862" s="14">
        <f>Table1[[#This Row],[pledged]]/Table1[[#This Row],[goal]]*100</f>
        <v>6.65</v>
      </c>
      <c r="G2862" t="s">
        <v>8220</v>
      </c>
      <c r="H2862" t="s">
        <v>8223</v>
      </c>
      <c r="I2862" t="s">
        <v>8245</v>
      </c>
      <c r="J2862">
        <v>1466363576</v>
      </c>
      <c r="K2862">
        <v>1461179576</v>
      </c>
      <c r="L2862">
        <f>Table1[[#This Row],[launched_at]]/86400</f>
        <v>16911.80064814815</v>
      </c>
      <c r="M2862" s="5" t="str">
        <f>TEXT(Table1[[#This Row],[div/86400]],"yyyy/mm/dd")</f>
        <v>1946/04/19</v>
      </c>
      <c r="N2862" s="5">
        <f>Table1[[#This Row],[change to date]]+DATE(1970,1,1)</f>
        <v>42480</v>
      </c>
      <c r="O2862" t="b">
        <v>0</v>
      </c>
      <c r="P2862">
        <v>9</v>
      </c>
      <c r="Q2862" t="b">
        <v>0</v>
      </c>
      <c r="R2862" t="s">
        <v>8269</v>
      </c>
    </row>
    <row r="2863" spans="1:18" ht="43.2" x14ac:dyDescent="0.55000000000000004">
      <c r="A2863">
        <v>2861</v>
      </c>
      <c r="B2863" s="3" t="s">
        <v>2861</v>
      </c>
      <c r="C2863" s="3" t="s">
        <v>6971</v>
      </c>
      <c r="D2863" s="10">
        <v>250</v>
      </c>
      <c r="E2863" s="12">
        <v>80</v>
      </c>
      <c r="F2863" s="14">
        <f>Table1[[#This Row],[pledged]]/Table1[[#This Row],[goal]]*100</f>
        <v>32</v>
      </c>
      <c r="G2863" t="s">
        <v>8220</v>
      </c>
      <c r="H2863" t="s">
        <v>8225</v>
      </c>
      <c r="I2863" t="s">
        <v>8247</v>
      </c>
      <c r="J2863">
        <v>1443103848</v>
      </c>
      <c r="K2863">
        <v>1441894248</v>
      </c>
      <c r="L2863">
        <f>Table1[[#This Row],[launched_at]]/86400</f>
        <v>16688.590833333332</v>
      </c>
      <c r="M2863" s="5" t="str">
        <f>TEXT(Table1[[#This Row],[div/86400]],"yyyy/mm/dd")</f>
        <v>1945/09/08</v>
      </c>
      <c r="N2863" s="5">
        <f>Table1[[#This Row],[change to date]]+DATE(1970,1,1)</f>
        <v>42257</v>
      </c>
      <c r="O2863" t="b">
        <v>0</v>
      </c>
      <c r="P2863">
        <v>3</v>
      </c>
      <c r="Q2863" t="b">
        <v>0</v>
      </c>
      <c r="R2863" t="s">
        <v>8269</v>
      </c>
    </row>
    <row r="2864" spans="1:18" ht="43.2" x14ac:dyDescent="0.55000000000000004">
      <c r="A2864">
        <v>2862</v>
      </c>
      <c r="B2864" s="3" t="s">
        <v>2862</v>
      </c>
      <c r="C2864" s="3" t="s">
        <v>6972</v>
      </c>
      <c r="D2864" s="10">
        <v>12700</v>
      </c>
      <c r="E2864" s="12">
        <v>55</v>
      </c>
      <c r="F2864" s="14">
        <f>Table1[[#This Row],[pledged]]/Table1[[#This Row],[goal]]*100</f>
        <v>0.43307086614173229</v>
      </c>
      <c r="G2864" t="s">
        <v>8220</v>
      </c>
      <c r="H2864" t="s">
        <v>8223</v>
      </c>
      <c r="I2864" t="s">
        <v>8245</v>
      </c>
      <c r="J2864">
        <v>1403636229</v>
      </c>
      <c r="K2864">
        <v>1401044229</v>
      </c>
      <c r="L2864">
        <f>Table1[[#This Row],[launched_at]]/86400</f>
        <v>16215.789687500001</v>
      </c>
      <c r="M2864" s="5" t="str">
        <f>TEXT(Table1[[#This Row],[div/86400]],"yyyy/mm/dd")</f>
        <v>1944/05/23</v>
      </c>
      <c r="N2864" s="5">
        <f>Table1[[#This Row],[change to date]]+DATE(1970,1,1)</f>
        <v>41784</v>
      </c>
      <c r="O2864" t="b">
        <v>0</v>
      </c>
      <c r="P2864">
        <v>3</v>
      </c>
      <c r="Q2864" t="b">
        <v>0</v>
      </c>
      <c r="R2864" t="s">
        <v>8269</v>
      </c>
    </row>
    <row r="2865" spans="1:18" ht="43.2" x14ac:dyDescent="0.55000000000000004">
      <c r="A2865">
        <v>2863</v>
      </c>
      <c r="B2865" s="3" t="s">
        <v>2863</v>
      </c>
      <c r="C2865" s="3" t="s">
        <v>6973</v>
      </c>
      <c r="D2865" s="10">
        <v>50000</v>
      </c>
      <c r="E2865" s="12">
        <v>20</v>
      </c>
      <c r="F2865" s="14">
        <f>Table1[[#This Row],[pledged]]/Table1[[#This Row],[goal]]*100</f>
        <v>0.04</v>
      </c>
      <c r="G2865" t="s">
        <v>8220</v>
      </c>
      <c r="H2865" t="s">
        <v>8223</v>
      </c>
      <c r="I2865" t="s">
        <v>8245</v>
      </c>
      <c r="J2865">
        <v>1410279123</v>
      </c>
      <c r="K2865">
        <v>1405095123</v>
      </c>
      <c r="L2865">
        <f>Table1[[#This Row],[launched_at]]/86400</f>
        <v>16262.675034722222</v>
      </c>
      <c r="M2865" s="5" t="str">
        <f>TEXT(Table1[[#This Row],[div/86400]],"yyyy/mm/dd")</f>
        <v>1944/07/09</v>
      </c>
      <c r="N2865" s="5">
        <f>Table1[[#This Row],[change to date]]+DATE(1970,1,1)</f>
        <v>41831</v>
      </c>
      <c r="O2865" t="b">
        <v>0</v>
      </c>
      <c r="P2865">
        <v>1</v>
      </c>
      <c r="Q2865" t="b">
        <v>0</v>
      </c>
      <c r="R2865" t="s">
        <v>8269</v>
      </c>
    </row>
    <row r="2866" spans="1:18" x14ac:dyDescent="0.55000000000000004">
      <c r="A2866">
        <v>2864</v>
      </c>
      <c r="B2866" s="3" t="s">
        <v>2864</v>
      </c>
      <c r="C2866" s="3" t="s">
        <v>6974</v>
      </c>
      <c r="D2866" s="10">
        <v>2500</v>
      </c>
      <c r="E2866" s="12">
        <v>40</v>
      </c>
      <c r="F2866" s="14">
        <f>Table1[[#This Row],[pledged]]/Table1[[#This Row],[goal]]*100</f>
        <v>1.6</v>
      </c>
      <c r="G2866" t="s">
        <v>8220</v>
      </c>
      <c r="H2866" t="s">
        <v>8224</v>
      </c>
      <c r="I2866" t="s">
        <v>8246</v>
      </c>
      <c r="J2866">
        <v>1437139080</v>
      </c>
      <c r="K2866">
        <v>1434552207</v>
      </c>
      <c r="L2866">
        <f>Table1[[#This Row],[launched_at]]/86400</f>
        <v>16603.613506944443</v>
      </c>
      <c r="M2866" s="5" t="str">
        <f>TEXT(Table1[[#This Row],[div/86400]],"yyyy/mm/dd")</f>
        <v>1945/06/15</v>
      </c>
      <c r="N2866" s="5">
        <f>Table1[[#This Row],[change to date]]+DATE(1970,1,1)</f>
        <v>42172</v>
      </c>
      <c r="O2866" t="b">
        <v>0</v>
      </c>
      <c r="P2866">
        <v>3</v>
      </c>
      <c r="Q2866" t="b">
        <v>0</v>
      </c>
      <c r="R2866" t="s">
        <v>8269</v>
      </c>
    </row>
    <row r="2867" spans="1:18" ht="43.2" x14ac:dyDescent="0.55000000000000004">
      <c r="A2867">
        <v>2865</v>
      </c>
      <c r="B2867" s="3" t="s">
        <v>2865</v>
      </c>
      <c r="C2867" s="3" t="s">
        <v>6975</v>
      </c>
      <c r="D2867" s="10">
        <v>2888</v>
      </c>
      <c r="E2867" s="12">
        <v>0</v>
      </c>
      <c r="F2867" s="14">
        <f>Table1[[#This Row],[pledged]]/Table1[[#This Row],[goal]]*100</f>
        <v>0</v>
      </c>
      <c r="G2867" t="s">
        <v>8220</v>
      </c>
      <c r="H2867" t="s">
        <v>8223</v>
      </c>
      <c r="I2867" t="s">
        <v>8245</v>
      </c>
      <c r="J2867">
        <v>1420512259</v>
      </c>
      <c r="K2867">
        <v>1415328259</v>
      </c>
      <c r="L2867">
        <f>Table1[[#This Row],[launched_at]]/86400</f>
        <v>16381.114108796297</v>
      </c>
      <c r="M2867" s="5" t="str">
        <f>TEXT(Table1[[#This Row],[div/86400]],"yyyy/mm/dd")</f>
        <v>1944/11/05</v>
      </c>
      <c r="N2867" s="5">
        <f>Table1[[#This Row],[change to date]]+DATE(1970,1,1)</f>
        <v>41950</v>
      </c>
      <c r="O2867" t="b">
        <v>0</v>
      </c>
      <c r="P2867">
        <v>0</v>
      </c>
      <c r="Q2867" t="b">
        <v>0</v>
      </c>
      <c r="R2867" t="s">
        <v>8269</v>
      </c>
    </row>
    <row r="2868" spans="1:18" ht="43.2" x14ac:dyDescent="0.55000000000000004">
      <c r="A2868">
        <v>2866</v>
      </c>
      <c r="B2868" s="3" t="s">
        <v>2866</v>
      </c>
      <c r="C2868" s="3" t="s">
        <v>6976</v>
      </c>
      <c r="D2868" s="10">
        <v>5000</v>
      </c>
      <c r="E2868" s="12">
        <v>45</v>
      </c>
      <c r="F2868" s="14">
        <f>Table1[[#This Row],[pledged]]/Table1[[#This Row],[goal]]*100</f>
        <v>0.89999999999999991</v>
      </c>
      <c r="G2868" t="s">
        <v>8220</v>
      </c>
      <c r="H2868" t="s">
        <v>8223</v>
      </c>
      <c r="I2868" t="s">
        <v>8245</v>
      </c>
      <c r="J2868">
        <v>1476482400</v>
      </c>
      <c r="K2868">
        <v>1473893721</v>
      </c>
      <c r="L2868">
        <f>Table1[[#This Row],[launched_at]]/86400</f>
        <v>17058.955104166667</v>
      </c>
      <c r="M2868" s="5" t="str">
        <f>TEXT(Table1[[#This Row],[div/86400]],"yyyy/mm/dd")</f>
        <v>1946/09/13</v>
      </c>
      <c r="N2868" s="5">
        <f>Table1[[#This Row],[change to date]]+DATE(1970,1,1)</f>
        <v>42627</v>
      </c>
      <c r="O2868" t="b">
        <v>0</v>
      </c>
      <c r="P2868">
        <v>2</v>
      </c>
      <c r="Q2868" t="b">
        <v>0</v>
      </c>
      <c r="R2868" t="s">
        <v>8269</v>
      </c>
    </row>
    <row r="2869" spans="1:18" ht="43.2" x14ac:dyDescent="0.55000000000000004">
      <c r="A2869">
        <v>2867</v>
      </c>
      <c r="B2869" s="3" t="s">
        <v>2867</v>
      </c>
      <c r="C2869" s="3" t="s">
        <v>6977</v>
      </c>
      <c r="D2869" s="10">
        <v>2500</v>
      </c>
      <c r="E2869" s="12">
        <v>504</v>
      </c>
      <c r="F2869" s="14">
        <f>Table1[[#This Row],[pledged]]/Table1[[#This Row],[goal]]*100</f>
        <v>20.16</v>
      </c>
      <c r="G2869" t="s">
        <v>8220</v>
      </c>
      <c r="H2869" t="s">
        <v>8223</v>
      </c>
      <c r="I2869" t="s">
        <v>8245</v>
      </c>
      <c r="J2869">
        <v>1467604800</v>
      </c>
      <c r="K2869">
        <v>1465533672</v>
      </c>
      <c r="L2869">
        <f>Table1[[#This Row],[launched_at]]/86400</f>
        <v>16962.195277777777</v>
      </c>
      <c r="M2869" s="5" t="str">
        <f>TEXT(Table1[[#This Row],[div/86400]],"yyyy/mm/dd")</f>
        <v>1946/06/09</v>
      </c>
      <c r="N2869" s="5">
        <f>Table1[[#This Row],[change to date]]+DATE(1970,1,1)</f>
        <v>42531</v>
      </c>
      <c r="O2869" t="b">
        <v>0</v>
      </c>
      <c r="P2869">
        <v>10</v>
      </c>
      <c r="Q2869" t="b">
        <v>0</v>
      </c>
      <c r="R2869" t="s">
        <v>8269</v>
      </c>
    </row>
    <row r="2870" spans="1:18" ht="43.2" x14ac:dyDescent="0.55000000000000004">
      <c r="A2870">
        <v>2868</v>
      </c>
      <c r="B2870" s="3" t="s">
        <v>2868</v>
      </c>
      <c r="C2870" s="3" t="s">
        <v>6978</v>
      </c>
      <c r="D2870" s="10">
        <v>15000</v>
      </c>
      <c r="E2870" s="12">
        <v>6301.76</v>
      </c>
      <c r="F2870" s="14">
        <f>Table1[[#This Row],[pledged]]/Table1[[#This Row],[goal]]*100</f>
        <v>42.011733333333332</v>
      </c>
      <c r="G2870" t="s">
        <v>8220</v>
      </c>
      <c r="H2870" t="s">
        <v>8223</v>
      </c>
      <c r="I2870" t="s">
        <v>8245</v>
      </c>
      <c r="J2870">
        <v>1475697054</v>
      </c>
      <c r="K2870">
        <v>1473105054</v>
      </c>
      <c r="L2870">
        <f>Table1[[#This Row],[launched_at]]/86400</f>
        <v>17049.827013888887</v>
      </c>
      <c r="M2870" s="5" t="str">
        <f>TEXT(Table1[[#This Row],[div/86400]],"yyyy/mm/dd")</f>
        <v>1946/09/04</v>
      </c>
      <c r="N2870" s="5">
        <f>Table1[[#This Row],[change to date]]+DATE(1970,1,1)</f>
        <v>42618</v>
      </c>
      <c r="O2870" t="b">
        <v>0</v>
      </c>
      <c r="P2870">
        <v>60</v>
      </c>
      <c r="Q2870" t="b">
        <v>0</v>
      </c>
      <c r="R2870" t="s">
        <v>8269</v>
      </c>
    </row>
    <row r="2871" spans="1:18" ht="43.2" x14ac:dyDescent="0.55000000000000004">
      <c r="A2871">
        <v>2869</v>
      </c>
      <c r="B2871" s="3" t="s">
        <v>2869</v>
      </c>
      <c r="C2871" s="3" t="s">
        <v>6979</v>
      </c>
      <c r="D2871" s="10">
        <v>20000</v>
      </c>
      <c r="E2871" s="12">
        <v>177</v>
      </c>
      <c r="F2871" s="14">
        <f>Table1[[#This Row],[pledged]]/Table1[[#This Row],[goal]]*100</f>
        <v>0.88500000000000001</v>
      </c>
      <c r="G2871" t="s">
        <v>8220</v>
      </c>
      <c r="H2871" t="s">
        <v>8223</v>
      </c>
      <c r="I2871" t="s">
        <v>8245</v>
      </c>
      <c r="J2871">
        <v>1468937681</v>
      </c>
      <c r="K2871">
        <v>1466345681</v>
      </c>
      <c r="L2871">
        <f>Table1[[#This Row],[launched_at]]/86400</f>
        <v>16971.593530092592</v>
      </c>
      <c r="M2871" s="5" t="str">
        <f>TEXT(Table1[[#This Row],[div/86400]],"yyyy/mm/dd")</f>
        <v>1946/06/18</v>
      </c>
      <c r="N2871" s="5">
        <f>Table1[[#This Row],[change to date]]+DATE(1970,1,1)</f>
        <v>42540</v>
      </c>
      <c r="O2871" t="b">
        <v>0</v>
      </c>
      <c r="P2871">
        <v>5</v>
      </c>
      <c r="Q2871" t="b">
        <v>0</v>
      </c>
      <c r="R2871" t="s">
        <v>8269</v>
      </c>
    </row>
    <row r="2872" spans="1:18" ht="43.2" x14ac:dyDescent="0.55000000000000004">
      <c r="A2872">
        <v>2870</v>
      </c>
      <c r="B2872" s="3" t="s">
        <v>2870</v>
      </c>
      <c r="C2872" s="3" t="s">
        <v>6980</v>
      </c>
      <c r="D2872" s="10">
        <v>5000</v>
      </c>
      <c r="E2872" s="12">
        <v>750</v>
      </c>
      <c r="F2872" s="14">
        <f>Table1[[#This Row],[pledged]]/Table1[[#This Row],[goal]]*100</f>
        <v>15</v>
      </c>
      <c r="G2872" t="s">
        <v>8220</v>
      </c>
      <c r="H2872" t="s">
        <v>8223</v>
      </c>
      <c r="I2872" t="s">
        <v>8245</v>
      </c>
      <c r="J2872">
        <v>1400301165</v>
      </c>
      <c r="K2872">
        <v>1397709165</v>
      </c>
      <c r="L2872">
        <f>Table1[[#This Row],[launched_at]]/86400</f>
        <v>16177.189409722223</v>
      </c>
      <c r="M2872" s="5" t="str">
        <f>TEXT(Table1[[#This Row],[div/86400]],"yyyy/mm/dd")</f>
        <v>1944/04/15</v>
      </c>
      <c r="N2872" s="5">
        <f>Table1[[#This Row],[change to date]]+DATE(1970,1,1)</f>
        <v>41746</v>
      </c>
      <c r="O2872" t="b">
        <v>0</v>
      </c>
      <c r="P2872">
        <v>9</v>
      </c>
      <c r="Q2872" t="b">
        <v>0</v>
      </c>
      <c r="R2872" t="s">
        <v>8269</v>
      </c>
    </row>
    <row r="2873" spans="1:18" ht="43.2" x14ac:dyDescent="0.55000000000000004">
      <c r="A2873">
        <v>2871</v>
      </c>
      <c r="B2873" s="3" t="s">
        <v>2871</v>
      </c>
      <c r="C2873" s="3" t="s">
        <v>6981</v>
      </c>
      <c r="D2873" s="10">
        <v>10000</v>
      </c>
      <c r="E2873" s="12">
        <v>467</v>
      </c>
      <c r="F2873" s="14">
        <f>Table1[[#This Row],[pledged]]/Table1[[#This Row],[goal]]*100</f>
        <v>4.67</v>
      </c>
      <c r="G2873" t="s">
        <v>8220</v>
      </c>
      <c r="H2873" t="s">
        <v>8223</v>
      </c>
      <c r="I2873" t="s">
        <v>8245</v>
      </c>
      <c r="J2873">
        <v>1419183813</v>
      </c>
      <c r="K2873">
        <v>1417455813</v>
      </c>
      <c r="L2873">
        <f>Table1[[#This Row],[launched_at]]/86400</f>
        <v>16405.738576388889</v>
      </c>
      <c r="M2873" s="5" t="str">
        <f>TEXT(Table1[[#This Row],[div/86400]],"yyyy/mm/dd")</f>
        <v>1944/11/29</v>
      </c>
      <c r="N2873" s="5">
        <f>Table1[[#This Row],[change to date]]+DATE(1970,1,1)</f>
        <v>41974</v>
      </c>
      <c r="O2873" t="b">
        <v>0</v>
      </c>
      <c r="P2873">
        <v>13</v>
      </c>
      <c r="Q2873" t="b">
        <v>0</v>
      </c>
      <c r="R2873" t="s">
        <v>8269</v>
      </c>
    </row>
    <row r="2874" spans="1:18" ht="28.8" x14ac:dyDescent="0.55000000000000004">
      <c r="A2874">
        <v>2872</v>
      </c>
      <c r="B2874" s="3" t="s">
        <v>2872</v>
      </c>
      <c r="C2874" s="3" t="s">
        <v>6982</v>
      </c>
      <c r="D2874" s="10">
        <v>3000</v>
      </c>
      <c r="E2874" s="12">
        <v>0</v>
      </c>
      <c r="F2874" s="14">
        <f>Table1[[#This Row],[pledged]]/Table1[[#This Row],[goal]]*100</f>
        <v>0</v>
      </c>
      <c r="G2874" t="s">
        <v>8220</v>
      </c>
      <c r="H2874" t="s">
        <v>8223</v>
      </c>
      <c r="I2874" t="s">
        <v>8245</v>
      </c>
      <c r="J2874">
        <v>1434768438</v>
      </c>
      <c r="K2874">
        <v>1429584438</v>
      </c>
      <c r="L2874">
        <f>Table1[[#This Row],[launched_at]]/86400</f>
        <v>16546.116180555557</v>
      </c>
      <c r="M2874" s="5" t="str">
        <f>TEXT(Table1[[#This Row],[div/86400]],"yyyy/mm/dd")</f>
        <v>1945/04/19</v>
      </c>
      <c r="N2874" s="5">
        <f>Table1[[#This Row],[change to date]]+DATE(1970,1,1)</f>
        <v>42115</v>
      </c>
      <c r="O2874" t="b">
        <v>0</v>
      </c>
      <c r="P2874">
        <v>0</v>
      </c>
      <c r="Q2874" t="b">
        <v>0</v>
      </c>
      <c r="R2874" t="s">
        <v>8269</v>
      </c>
    </row>
    <row r="2875" spans="1:18" ht="43.2" x14ac:dyDescent="0.55000000000000004">
      <c r="A2875">
        <v>2873</v>
      </c>
      <c r="B2875" s="3" t="s">
        <v>2873</v>
      </c>
      <c r="C2875" s="3" t="s">
        <v>6983</v>
      </c>
      <c r="D2875" s="10">
        <v>2500</v>
      </c>
      <c r="E2875" s="12">
        <v>953</v>
      </c>
      <c r="F2875" s="14">
        <f>Table1[[#This Row],[pledged]]/Table1[[#This Row],[goal]]*100</f>
        <v>38.119999999999997</v>
      </c>
      <c r="G2875" t="s">
        <v>8220</v>
      </c>
      <c r="H2875" t="s">
        <v>8223</v>
      </c>
      <c r="I2875" t="s">
        <v>8245</v>
      </c>
      <c r="J2875">
        <v>1422473831</v>
      </c>
      <c r="K2875">
        <v>1419881831</v>
      </c>
      <c r="L2875">
        <f>Table1[[#This Row],[launched_at]]/86400</f>
        <v>16433.817488425924</v>
      </c>
      <c r="M2875" s="5" t="str">
        <f>TEXT(Table1[[#This Row],[div/86400]],"yyyy/mm/dd")</f>
        <v>1944/12/27</v>
      </c>
      <c r="N2875" s="5">
        <f>Table1[[#This Row],[change to date]]+DATE(1970,1,1)</f>
        <v>42002</v>
      </c>
      <c r="O2875" t="b">
        <v>0</v>
      </c>
      <c r="P2875">
        <v>8</v>
      </c>
      <c r="Q2875" t="b">
        <v>0</v>
      </c>
      <c r="R2875" t="s">
        <v>8269</v>
      </c>
    </row>
    <row r="2876" spans="1:18" ht="43.2" x14ac:dyDescent="0.55000000000000004">
      <c r="A2876">
        <v>2874</v>
      </c>
      <c r="B2876" s="3" t="s">
        <v>2874</v>
      </c>
      <c r="C2876" s="3" t="s">
        <v>6984</v>
      </c>
      <c r="D2876" s="10">
        <v>5000</v>
      </c>
      <c r="E2876" s="12">
        <v>271</v>
      </c>
      <c r="F2876" s="14">
        <f>Table1[[#This Row],[pledged]]/Table1[[#This Row],[goal]]*100</f>
        <v>5.42</v>
      </c>
      <c r="G2876" t="s">
        <v>8220</v>
      </c>
      <c r="H2876" t="s">
        <v>8223</v>
      </c>
      <c r="I2876" t="s">
        <v>8245</v>
      </c>
      <c r="J2876">
        <v>1484684186</v>
      </c>
      <c r="K2876">
        <v>1482092186</v>
      </c>
      <c r="L2876">
        <f>Table1[[#This Row],[launched_at]]/86400</f>
        <v>17153.84474537037</v>
      </c>
      <c r="M2876" s="5" t="str">
        <f>TEXT(Table1[[#This Row],[div/86400]],"yyyy/mm/dd")</f>
        <v>1946/12/17</v>
      </c>
      <c r="N2876" s="5">
        <f>Table1[[#This Row],[change to date]]+DATE(1970,1,1)</f>
        <v>42722</v>
      </c>
      <c r="O2876" t="b">
        <v>0</v>
      </c>
      <c r="P2876">
        <v>3</v>
      </c>
      <c r="Q2876" t="b">
        <v>0</v>
      </c>
      <c r="R2876" t="s">
        <v>8269</v>
      </c>
    </row>
    <row r="2877" spans="1:18" ht="43.2" x14ac:dyDescent="0.55000000000000004">
      <c r="A2877">
        <v>2875</v>
      </c>
      <c r="B2877" s="3" t="s">
        <v>2875</v>
      </c>
      <c r="C2877" s="3" t="s">
        <v>6985</v>
      </c>
      <c r="D2877" s="10">
        <v>20000</v>
      </c>
      <c r="E2877" s="12">
        <v>7</v>
      </c>
      <c r="F2877" s="14">
        <f>Table1[[#This Row],[pledged]]/Table1[[#This Row],[goal]]*100</f>
        <v>3.4999999999999996E-2</v>
      </c>
      <c r="G2877" t="s">
        <v>8220</v>
      </c>
      <c r="H2877" t="s">
        <v>8223</v>
      </c>
      <c r="I2877" t="s">
        <v>8245</v>
      </c>
      <c r="J2877">
        <v>1462417493</v>
      </c>
      <c r="K2877">
        <v>1459825493</v>
      </c>
      <c r="L2877">
        <f>Table1[[#This Row],[launched_at]]/86400</f>
        <v>16896.128391203703</v>
      </c>
      <c r="M2877" s="5" t="str">
        <f>TEXT(Table1[[#This Row],[div/86400]],"yyyy/mm/dd")</f>
        <v>1946/04/04</v>
      </c>
      <c r="N2877" s="5">
        <f>Table1[[#This Row],[change to date]]+DATE(1970,1,1)</f>
        <v>42465</v>
      </c>
      <c r="O2877" t="b">
        <v>0</v>
      </c>
      <c r="P2877">
        <v>3</v>
      </c>
      <c r="Q2877" t="b">
        <v>0</v>
      </c>
      <c r="R2877" t="s">
        <v>8269</v>
      </c>
    </row>
    <row r="2878" spans="1:18" ht="43.2" x14ac:dyDescent="0.55000000000000004">
      <c r="A2878">
        <v>2876</v>
      </c>
      <c r="B2878" s="3" t="s">
        <v>2876</v>
      </c>
      <c r="C2878" s="3" t="s">
        <v>6986</v>
      </c>
      <c r="D2878" s="10">
        <v>150000</v>
      </c>
      <c r="E2878" s="12">
        <v>0</v>
      </c>
      <c r="F2878" s="14">
        <f>Table1[[#This Row],[pledged]]/Table1[[#This Row],[goal]]*100</f>
        <v>0</v>
      </c>
      <c r="G2878" t="s">
        <v>8220</v>
      </c>
      <c r="H2878" t="s">
        <v>8223</v>
      </c>
      <c r="I2878" t="s">
        <v>8245</v>
      </c>
      <c r="J2878">
        <v>1437069079</v>
      </c>
      <c r="K2878">
        <v>1434477079</v>
      </c>
      <c r="L2878">
        <f>Table1[[#This Row],[launched_at]]/86400</f>
        <v>16602.743969907406</v>
      </c>
      <c r="M2878" s="5" t="str">
        <f>TEXT(Table1[[#This Row],[div/86400]],"yyyy/mm/dd")</f>
        <v>1945/06/14</v>
      </c>
      <c r="N2878" s="5">
        <f>Table1[[#This Row],[change to date]]+DATE(1970,1,1)</f>
        <v>42171</v>
      </c>
      <c r="O2878" t="b">
        <v>0</v>
      </c>
      <c r="P2878">
        <v>0</v>
      </c>
      <c r="Q2878" t="b">
        <v>0</v>
      </c>
      <c r="R2878" t="s">
        <v>8269</v>
      </c>
    </row>
    <row r="2879" spans="1:18" ht="43.2" x14ac:dyDescent="0.55000000000000004">
      <c r="A2879">
        <v>2877</v>
      </c>
      <c r="B2879" s="3" t="s">
        <v>2877</v>
      </c>
      <c r="C2879" s="3" t="s">
        <v>6987</v>
      </c>
      <c r="D2879" s="10">
        <v>6000</v>
      </c>
      <c r="E2879" s="12">
        <v>650</v>
      </c>
      <c r="F2879" s="14">
        <f>Table1[[#This Row],[pledged]]/Table1[[#This Row],[goal]]*100</f>
        <v>10.833333333333334</v>
      </c>
      <c r="G2879" t="s">
        <v>8220</v>
      </c>
      <c r="H2879" t="s">
        <v>8223</v>
      </c>
      <c r="I2879" t="s">
        <v>8245</v>
      </c>
      <c r="J2879">
        <v>1480525200</v>
      </c>
      <c r="K2879">
        <v>1477781724</v>
      </c>
      <c r="L2879">
        <f>Table1[[#This Row],[launched_at]]/86400</f>
        <v>17103.95513888889</v>
      </c>
      <c r="M2879" s="5" t="str">
        <f>TEXT(Table1[[#This Row],[div/86400]],"yyyy/mm/dd")</f>
        <v>1946/10/28</v>
      </c>
      <c r="N2879" s="5">
        <f>Table1[[#This Row],[change to date]]+DATE(1970,1,1)</f>
        <v>42672</v>
      </c>
      <c r="O2879" t="b">
        <v>0</v>
      </c>
      <c r="P2879">
        <v>6</v>
      </c>
      <c r="Q2879" t="b">
        <v>0</v>
      </c>
      <c r="R2879" t="s">
        <v>8269</v>
      </c>
    </row>
    <row r="2880" spans="1:18" ht="43.2" x14ac:dyDescent="0.55000000000000004">
      <c r="A2880">
        <v>2878</v>
      </c>
      <c r="B2880" s="3" t="s">
        <v>2878</v>
      </c>
      <c r="C2880" s="3" t="s">
        <v>6988</v>
      </c>
      <c r="D2880" s="10">
        <v>3000</v>
      </c>
      <c r="E2880" s="12">
        <v>63</v>
      </c>
      <c r="F2880" s="14">
        <f>Table1[[#This Row],[pledged]]/Table1[[#This Row],[goal]]*100</f>
        <v>2.1</v>
      </c>
      <c r="G2880" t="s">
        <v>8220</v>
      </c>
      <c r="H2880" t="s">
        <v>8224</v>
      </c>
      <c r="I2880" t="s">
        <v>8246</v>
      </c>
      <c r="J2880">
        <v>1435934795</v>
      </c>
      <c r="K2880">
        <v>1430750795</v>
      </c>
      <c r="L2880">
        <f>Table1[[#This Row],[launched_at]]/86400</f>
        <v>16559.615682870372</v>
      </c>
      <c r="M2880" s="5" t="str">
        <f>TEXT(Table1[[#This Row],[div/86400]],"yyyy/mm/dd")</f>
        <v>1945/05/02</v>
      </c>
      <c r="N2880" s="5">
        <f>Table1[[#This Row],[change to date]]+DATE(1970,1,1)</f>
        <v>42128</v>
      </c>
      <c r="O2880" t="b">
        <v>0</v>
      </c>
      <c r="P2880">
        <v>4</v>
      </c>
      <c r="Q2880" t="b">
        <v>0</v>
      </c>
      <c r="R2880" t="s">
        <v>8269</v>
      </c>
    </row>
    <row r="2881" spans="1:18" ht="28.8" x14ac:dyDescent="0.55000000000000004">
      <c r="A2881">
        <v>2879</v>
      </c>
      <c r="B2881" s="3" t="s">
        <v>2879</v>
      </c>
      <c r="C2881" s="3" t="s">
        <v>6989</v>
      </c>
      <c r="D2881" s="10">
        <v>11200</v>
      </c>
      <c r="E2881" s="12">
        <v>29</v>
      </c>
      <c r="F2881" s="14">
        <f>Table1[[#This Row],[pledged]]/Table1[[#This Row],[goal]]*100</f>
        <v>0.2589285714285714</v>
      </c>
      <c r="G2881" t="s">
        <v>8220</v>
      </c>
      <c r="H2881" t="s">
        <v>8223</v>
      </c>
      <c r="I2881" t="s">
        <v>8245</v>
      </c>
      <c r="J2881">
        <v>1453310661</v>
      </c>
      <c r="K2881">
        <v>1450718661</v>
      </c>
      <c r="L2881">
        <f>Table1[[#This Row],[launched_at]]/86400</f>
        <v>16790.725243055556</v>
      </c>
      <c r="M2881" s="5" t="str">
        <f>TEXT(Table1[[#This Row],[div/86400]],"yyyy/mm/dd")</f>
        <v>1945/12/19</v>
      </c>
      <c r="N2881" s="5">
        <f>Table1[[#This Row],[change to date]]+DATE(1970,1,1)</f>
        <v>42359</v>
      </c>
      <c r="O2881" t="b">
        <v>0</v>
      </c>
      <c r="P2881">
        <v>1</v>
      </c>
      <c r="Q2881" t="b">
        <v>0</v>
      </c>
      <c r="R2881" t="s">
        <v>8269</v>
      </c>
    </row>
    <row r="2882" spans="1:18" ht="43.2" x14ac:dyDescent="0.55000000000000004">
      <c r="A2882">
        <v>2880</v>
      </c>
      <c r="B2882" s="3" t="s">
        <v>2880</v>
      </c>
      <c r="C2882" s="3" t="s">
        <v>6990</v>
      </c>
      <c r="D2882" s="10">
        <v>12000</v>
      </c>
      <c r="E2882" s="12">
        <v>2800</v>
      </c>
      <c r="F2882" s="14">
        <f>Table1[[#This Row],[pledged]]/Table1[[#This Row],[goal]]*100</f>
        <v>23.333333333333332</v>
      </c>
      <c r="G2882" t="s">
        <v>8220</v>
      </c>
      <c r="H2882" t="s">
        <v>8223</v>
      </c>
      <c r="I2882" t="s">
        <v>8245</v>
      </c>
      <c r="J2882">
        <v>1440090300</v>
      </c>
      <c r="K2882">
        <v>1436305452</v>
      </c>
      <c r="L2882">
        <f>Table1[[#This Row],[launched_at]]/86400</f>
        <v>16623.905694444446</v>
      </c>
      <c r="M2882" s="5" t="str">
        <f>TEXT(Table1[[#This Row],[div/86400]],"yyyy/mm/dd")</f>
        <v>1945/07/05</v>
      </c>
      <c r="N2882" s="5">
        <f>Table1[[#This Row],[change to date]]+DATE(1970,1,1)</f>
        <v>42192</v>
      </c>
      <c r="O2882" t="b">
        <v>0</v>
      </c>
      <c r="P2882">
        <v>29</v>
      </c>
      <c r="Q2882" t="b">
        <v>0</v>
      </c>
      <c r="R2882" t="s">
        <v>8269</v>
      </c>
    </row>
    <row r="2883" spans="1:18" ht="43.2" x14ac:dyDescent="0.55000000000000004">
      <c r="A2883">
        <v>2881</v>
      </c>
      <c r="B2883" s="3" t="s">
        <v>2881</v>
      </c>
      <c r="C2883" s="3" t="s">
        <v>6991</v>
      </c>
      <c r="D2883" s="10">
        <v>5500</v>
      </c>
      <c r="E2883" s="12">
        <v>0</v>
      </c>
      <c r="F2883" s="14">
        <f>Table1[[#This Row],[pledged]]/Table1[[#This Row],[goal]]*100</f>
        <v>0</v>
      </c>
      <c r="G2883" t="s">
        <v>8220</v>
      </c>
      <c r="H2883" t="s">
        <v>8223</v>
      </c>
      <c r="I2883" t="s">
        <v>8245</v>
      </c>
      <c r="J2883">
        <v>1417620036</v>
      </c>
      <c r="K2883">
        <v>1412432436</v>
      </c>
      <c r="L2883">
        <f>Table1[[#This Row],[launched_at]]/86400</f>
        <v>16347.597638888888</v>
      </c>
      <c r="M2883" s="5" t="str">
        <f>TEXT(Table1[[#This Row],[div/86400]],"yyyy/mm/dd")</f>
        <v>1944/10/02</v>
      </c>
      <c r="N2883" s="5">
        <f>Table1[[#This Row],[change to date]]+DATE(1970,1,1)</f>
        <v>41916</v>
      </c>
      <c r="O2883" t="b">
        <v>0</v>
      </c>
      <c r="P2883">
        <v>0</v>
      </c>
      <c r="Q2883" t="b">
        <v>0</v>
      </c>
      <c r="R2883" t="s">
        <v>8269</v>
      </c>
    </row>
    <row r="2884" spans="1:18" ht="43.2" x14ac:dyDescent="0.55000000000000004">
      <c r="A2884">
        <v>2882</v>
      </c>
      <c r="B2884" s="3" t="s">
        <v>2882</v>
      </c>
      <c r="C2884" s="3" t="s">
        <v>6992</v>
      </c>
      <c r="D2884" s="10">
        <v>750</v>
      </c>
      <c r="E2884" s="12">
        <v>252</v>
      </c>
      <c r="F2884" s="14">
        <f>Table1[[#This Row],[pledged]]/Table1[[#This Row],[goal]]*100</f>
        <v>33.6</v>
      </c>
      <c r="G2884" t="s">
        <v>8220</v>
      </c>
      <c r="H2884" t="s">
        <v>8223</v>
      </c>
      <c r="I2884" t="s">
        <v>8245</v>
      </c>
      <c r="J2884">
        <v>1462112318</v>
      </c>
      <c r="K2884">
        <v>1459520318</v>
      </c>
      <c r="L2884">
        <f>Table1[[#This Row],[launched_at]]/86400</f>
        <v>16892.596273148149</v>
      </c>
      <c r="M2884" s="5" t="str">
        <f>TEXT(Table1[[#This Row],[div/86400]],"yyyy/mm/dd")</f>
        <v>1946/03/31</v>
      </c>
      <c r="N2884" s="5">
        <f>Table1[[#This Row],[change to date]]+DATE(1970,1,1)</f>
        <v>42461</v>
      </c>
      <c r="O2884" t="b">
        <v>0</v>
      </c>
      <c r="P2884">
        <v>4</v>
      </c>
      <c r="Q2884" t="b">
        <v>0</v>
      </c>
      <c r="R2884" t="s">
        <v>8269</v>
      </c>
    </row>
    <row r="2885" spans="1:18" ht="43.2" x14ac:dyDescent="0.55000000000000004">
      <c r="A2885">
        <v>2883</v>
      </c>
      <c r="B2885" s="3" t="s">
        <v>2883</v>
      </c>
      <c r="C2885" s="3" t="s">
        <v>6993</v>
      </c>
      <c r="D2885" s="10">
        <v>10000</v>
      </c>
      <c r="E2885" s="12">
        <v>1908</v>
      </c>
      <c r="F2885" s="14">
        <f>Table1[[#This Row],[pledged]]/Table1[[#This Row],[goal]]*100</f>
        <v>19.079999999999998</v>
      </c>
      <c r="G2885" t="s">
        <v>8220</v>
      </c>
      <c r="H2885" t="s">
        <v>8223</v>
      </c>
      <c r="I2885" t="s">
        <v>8245</v>
      </c>
      <c r="J2885">
        <v>1454734740</v>
      </c>
      <c r="K2885">
        <v>1451684437</v>
      </c>
      <c r="L2885">
        <f>Table1[[#This Row],[launched_at]]/86400</f>
        <v>16801.90320601852</v>
      </c>
      <c r="M2885" s="5" t="str">
        <f>TEXT(Table1[[#This Row],[div/86400]],"yyyy/mm/dd")</f>
        <v>1945/12/30</v>
      </c>
      <c r="N2885" s="5">
        <f>Table1[[#This Row],[change to date]]+DATE(1970,1,1)</f>
        <v>42370</v>
      </c>
      <c r="O2885" t="b">
        <v>0</v>
      </c>
      <c r="P2885">
        <v>5</v>
      </c>
      <c r="Q2885" t="b">
        <v>0</v>
      </c>
      <c r="R2885" t="s">
        <v>8269</v>
      </c>
    </row>
    <row r="2886" spans="1:18" ht="28.8" x14ac:dyDescent="0.55000000000000004">
      <c r="A2886">
        <v>2884</v>
      </c>
      <c r="B2886" s="3" t="s">
        <v>2884</v>
      </c>
      <c r="C2886" s="3" t="s">
        <v>6994</v>
      </c>
      <c r="D2886" s="10">
        <v>45000</v>
      </c>
      <c r="E2886" s="12">
        <v>185</v>
      </c>
      <c r="F2886" s="14">
        <f>Table1[[#This Row],[pledged]]/Table1[[#This Row],[goal]]*100</f>
        <v>0.41111111111111115</v>
      </c>
      <c r="G2886" t="s">
        <v>8220</v>
      </c>
      <c r="H2886" t="s">
        <v>8223</v>
      </c>
      <c r="I2886" t="s">
        <v>8245</v>
      </c>
      <c r="J2886">
        <v>1417800435</v>
      </c>
      <c r="K2886">
        <v>1415208435</v>
      </c>
      <c r="L2886">
        <f>Table1[[#This Row],[launched_at]]/86400</f>
        <v>16379.727256944445</v>
      </c>
      <c r="M2886" s="5" t="str">
        <f>TEXT(Table1[[#This Row],[div/86400]],"yyyy/mm/dd")</f>
        <v>1944/11/03</v>
      </c>
      <c r="N2886" s="5">
        <f>Table1[[#This Row],[change to date]]+DATE(1970,1,1)</f>
        <v>41948</v>
      </c>
      <c r="O2886" t="b">
        <v>0</v>
      </c>
      <c r="P2886">
        <v>4</v>
      </c>
      <c r="Q2886" t="b">
        <v>0</v>
      </c>
      <c r="R2886" t="s">
        <v>8269</v>
      </c>
    </row>
    <row r="2887" spans="1:18" ht="28.8" x14ac:dyDescent="0.55000000000000004">
      <c r="A2887">
        <v>2885</v>
      </c>
      <c r="B2887" s="3" t="s">
        <v>2885</v>
      </c>
      <c r="C2887" s="3" t="s">
        <v>6995</v>
      </c>
      <c r="D2887" s="10">
        <v>400</v>
      </c>
      <c r="E2887" s="12">
        <v>130</v>
      </c>
      <c r="F2887" s="14">
        <f>Table1[[#This Row],[pledged]]/Table1[[#This Row],[goal]]*100</f>
        <v>32.5</v>
      </c>
      <c r="G2887" t="s">
        <v>8220</v>
      </c>
      <c r="H2887" t="s">
        <v>8223</v>
      </c>
      <c r="I2887" t="s">
        <v>8245</v>
      </c>
      <c r="J2887">
        <v>1426294201</v>
      </c>
      <c r="K2887">
        <v>1423705801</v>
      </c>
      <c r="L2887">
        <f>Table1[[#This Row],[launched_at]]/86400</f>
        <v>16478.076400462964</v>
      </c>
      <c r="M2887" s="5" t="str">
        <f>TEXT(Table1[[#This Row],[div/86400]],"yyyy/mm/dd")</f>
        <v>1945/02/10</v>
      </c>
      <c r="N2887" s="5">
        <f>Table1[[#This Row],[change to date]]+DATE(1970,1,1)</f>
        <v>42047</v>
      </c>
      <c r="O2887" t="b">
        <v>0</v>
      </c>
      <c r="P2887">
        <v>5</v>
      </c>
      <c r="Q2887" t="b">
        <v>0</v>
      </c>
      <c r="R2887" t="s">
        <v>8269</v>
      </c>
    </row>
    <row r="2888" spans="1:18" ht="43.2" x14ac:dyDescent="0.55000000000000004">
      <c r="A2888">
        <v>2886</v>
      </c>
      <c r="B2888" s="3" t="s">
        <v>2886</v>
      </c>
      <c r="C2888" s="3" t="s">
        <v>6996</v>
      </c>
      <c r="D2888" s="10">
        <v>200</v>
      </c>
      <c r="E2888" s="12">
        <v>10</v>
      </c>
      <c r="F2888" s="14">
        <f>Table1[[#This Row],[pledged]]/Table1[[#This Row],[goal]]*100</f>
        <v>5</v>
      </c>
      <c r="G2888" t="s">
        <v>8220</v>
      </c>
      <c r="H2888" t="s">
        <v>8223</v>
      </c>
      <c r="I2888" t="s">
        <v>8245</v>
      </c>
      <c r="J2888">
        <v>1442635140</v>
      </c>
      <c r="K2888">
        <v>1442243484</v>
      </c>
      <c r="L2888">
        <f>Table1[[#This Row],[launched_at]]/86400</f>
        <v>16692.632916666666</v>
      </c>
      <c r="M2888" s="5" t="str">
        <f>TEXT(Table1[[#This Row],[div/86400]],"yyyy/mm/dd")</f>
        <v>1945/09/12</v>
      </c>
      <c r="N2888" s="5">
        <f>Table1[[#This Row],[change to date]]+DATE(1970,1,1)</f>
        <v>42261</v>
      </c>
      <c r="O2888" t="b">
        <v>0</v>
      </c>
      <c r="P2888">
        <v>1</v>
      </c>
      <c r="Q2888" t="b">
        <v>0</v>
      </c>
      <c r="R2888" t="s">
        <v>8269</v>
      </c>
    </row>
    <row r="2889" spans="1:18" ht="43.2" x14ac:dyDescent="0.55000000000000004">
      <c r="A2889">
        <v>2887</v>
      </c>
      <c r="B2889" s="3" t="s">
        <v>2887</v>
      </c>
      <c r="C2889" s="3" t="s">
        <v>6997</v>
      </c>
      <c r="D2889" s="10">
        <v>3000</v>
      </c>
      <c r="E2889" s="12">
        <v>5</v>
      </c>
      <c r="F2889" s="14">
        <f>Table1[[#This Row],[pledged]]/Table1[[#This Row],[goal]]*100</f>
        <v>0.16666666666666669</v>
      </c>
      <c r="G2889" t="s">
        <v>8220</v>
      </c>
      <c r="H2889" t="s">
        <v>8223</v>
      </c>
      <c r="I2889" t="s">
        <v>8245</v>
      </c>
      <c r="J2889">
        <v>1420971324</v>
      </c>
      <c r="K2889">
        <v>1418379324</v>
      </c>
      <c r="L2889">
        <f>Table1[[#This Row],[launched_at]]/86400</f>
        <v>16416.427361111109</v>
      </c>
      <c r="M2889" s="5" t="str">
        <f>TEXT(Table1[[#This Row],[div/86400]],"yyyy/mm/dd")</f>
        <v>1944/12/10</v>
      </c>
      <c r="N2889" s="5">
        <f>Table1[[#This Row],[change to date]]+DATE(1970,1,1)</f>
        <v>41985</v>
      </c>
      <c r="O2889" t="b">
        <v>0</v>
      </c>
      <c r="P2889">
        <v>1</v>
      </c>
      <c r="Q2889" t="b">
        <v>0</v>
      </c>
      <c r="R2889" t="s">
        <v>8269</v>
      </c>
    </row>
    <row r="2890" spans="1:18" ht="43.2" x14ac:dyDescent="0.55000000000000004">
      <c r="A2890">
        <v>2888</v>
      </c>
      <c r="B2890" s="3" t="s">
        <v>2888</v>
      </c>
      <c r="C2890" s="3" t="s">
        <v>6998</v>
      </c>
      <c r="D2890" s="10">
        <v>30000</v>
      </c>
      <c r="E2890" s="12">
        <v>0</v>
      </c>
      <c r="F2890" s="14">
        <f>Table1[[#This Row],[pledged]]/Table1[[#This Row],[goal]]*100</f>
        <v>0</v>
      </c>
      <c r="G2890" t="s">
        <v>8220</v>
      </c>
      <c r="H2890" t="s">
        <v>8223</v>
      </c>
      <c r="I2890" t="s">
        <v>8245</v>
      </c>
      <c r="J2890">
        <v>1413608340</v>
      </c>
      <c r="K2890">
        <v>1412945440</v>
      </c>
      <c r="L2890">
        <f>Table1[[#This Row],[launched_at]]/86400</f>
        <v>16353.535185185185</v>
      </c>
      <c r="M2890" s="5" t="str">
        <f>TEXT(Table1[[#This Row],[div/86400]],"yyyy/mm/dd")</f>
        <v>1944/10/08</v>
      </c>
      <c r="N2890" s="5">
        <f>Table1[[#This Row],[change to date]]+DATE(1970,1,1)</f>
        <v>41922</v>
      </c>
      <c r="O2890" t="b">
        <v>0</v>
      </c>
      <c r="P2890">
        <v>0</v>
      </c>
      <c r="Q2890" t="b">
        <v>0</v>
      </c>
      <c r="R2890" t="s">
        <v>8269</v>
      </c>
    </row>
    <row r="2891" spans="1:18" ht="43.2" x14ac:dyDescent="0.55000000000000004">
      <c r="A2891">
        <v>2889</v>
      </c>
      <c r="B2891" s="3" t="s">
        <v>2889</v>
      </c>
      <c r="C2891" s="3" t="s">
        <v>6999</v>
      </c>
      <c r="D2891" s="10">
        <v>3000</v>
      </c>
      <c r="E2891" s="12">
        <v>1142</v>
      </c>
      <c r="F2891" s="14">
        <f>Table1[[#This Row],[pledged]]/Table1[[#This Row],[goal]]*100</f>
        <v>38.066666666666663</v>
      </c>
      <c r="G2891" t="s">
        <v>8220</v>
      </c>
      <c r="H2891" t="s">
        <v>8223</v>
      </c>
      <c r="I2891" t="s">
        <v>8245</v>
      </c>
      <c r="J2891">
        <v>1409344985</v>
      </c>
      <c r="K2891">
        <v>1406752985</v>
      </c>
      <c r="L2891">
        <f>Table1[[#This Row],[launched_at]]/86400</f>
        <v>16281.863252314815</v>
      </c>
      <c r="M2891" s="5" t="str">
        <f>TEXT(Table1[[#This Row],[div/86400]],"yyyy/mm/dd")</f>
        <v>1944/07/28</v>
      </c>
      <c r="N2891" s="5">
        <f>Table1[[#This Row],[change to date]]+DATE(1970,1,1)</f>
        <v>41850</v>
      </c>
      <c r="O2891" t="b">
        <v>0</v>
      </c>
      <c r="P2891">
        <v>14</v>
      </c>
      <c r="Q2891" t="b">
        <v>0</v>
      </c>
      <c r="R2891" t="s">
        <v>8269</v>
      </c>
    </row>
    <row r="2892" spans="1:18" ht="43.2" x14ac:dyDescent="0.55000000000000004">
      <c r="A2892">
        <v>2890</v>
      </c>
      <c r="B2892" s="3" t="s">
        <v>2890</v>
      </c>
      <c r="C2892" s="3" t="s">
        <v>7000</v>
      </c>
      <c r="D2892" s="10">
        <v>2000</v>
      </c>
      <c r="E2892" s="12">
        <v>21</v>
      </c>
      <c r="F2892" s="14">
        <f>Table1[[#This Row],[pledged]]/Table1[[#This Row],[goal]]*100</f>
        <v>1.05</v>
      </c>
      <c r="G2892" t="s">
        <v>8220</v>
      </c>
      <c r="H2892" t="s">
        <v>8223</v>
      </c>
      <c r="I2892" t="s">
        <v>8245</v>
      </c>
      <c r="J2892">
        <v>1407553200</v>
      </c>
      <c r="K2892">
        <v>1405100992</v>
      </c>
      <c r="L2892">
        <f>Table1[[#This Row],[launched_at]]/86400</f>
        <v>16262.742962962962</v>
      </c>
      <c r="M2892" s="5" t="str">
        <f>TEXT(Table1[[#This Row],[div/86400]],"yyyy/mm/dd")</f>
        <v>1944/07/09</v>
      </c>
      <c r="N2892" s="5">
        <f>Table1[[#This Row],[change to date]]+DATE(1970,1,1)</f>
        <v>41831</v>
      </c>
      <c r="O2892" t="b">
        <v>0</v>
      </c>
      <c r="P2892">
        <v>3</v>
      </c>
      <c r="Q2892" t="b">
        <v>0</v>
      </c>
      <c r="R2892" t="s">
        <v>8269</v>
      </c>
    </row>
    <row r="2893" spans="1:18" ht="43.2" x14ac:dyDescent="0.55000000000000004">
      <c r="A2893">
        <v>2891</v>
      </c>
      <c r="B2893" s="3" t="s">
        <v>2891</v>
      </c>
      <c r="C2893" s="3" t="s">
        <v>7001</v>
      </c>
      <c r="D2893" s="10">
        <v>10000</v>
      </c>
      <c r="E2893" s="12">
        <v>273</v>
      </c>
      <c r="F2893" s="14">
        <f>Table1[[#This Row],[pledged]]/Table1[[#This Row],[goal]]*100</f>
        <v>2.73</v>
      </c>
      <c r="G2893" t="s">
        <v>8220</v>
      </c>
      <c r="H2893" t="s">
        <v>8223</v>
      </c>
      <c r="I2893" t="s">
        <v>8245</v>
      </c>
      <c r="J2893">
        <v>1460751128</v>
      </c>
      <c r="K2893">
        <v>1455570728</v>
      </c>
      <c r="L2893">
        <f>Table1[[#This Row],[launched_at]]/86400</f>
        <v>16846.883425925927</v>
      </c>
      <c r="M2893" s="5" t="str">
        <f>TEXT(Table1[[#This Row],[div/86400]],"yyyy/mm/dd")</f>
        <v>1946/02/13</v>
      </c>
      <c r="N2893" s="5">
        <f>Table1[[#This Row],[change to date]]+DATE(1970,1,1)</f>
        <v>42415</v>
      </c>
      <c r="O2893" t="b">
        <v>0</v>
      </c>
      <c r="P2893">
        <v>10</v>
      </c>
      <c r="Q2893" t="b">
        <v>0</v>
      </c>
      <c r="R2893" t="s">
        <v>8269</v>
      </c>
    </row>
    <row r="2894" spans="1:18" ht="43.2" x14ac:dyDescent="0.55000000000000004">
      <c r="A2894">
        <v>2892</v>
      </c>
      <c r="B2894" s="3" t="s">
        <v>2892</v>
      </c>
      <c r="C2894" s="3" t="s">
        <v>7002</v>
      </c>
      <c r="D2894" s="10">
        <v>5500</v>
      </c>
      <c r="E2894" s="12">
        <v>500</v>
      </c>
      <c r="F2894" s="14">
        <f>Table1[[#This Row],[pledged]]/Table1[[#This Row],[goal]]*100</f>
        <v>9.0909090909090917</v>
      </c>
      <c r="G2894" t="s">
        <v>8220</v>
      </c>
      <c r="H2894" t="s">
        <v>8223</v>
      </c>
      <c r="I2894" t="s">
        <v>8245</v>
      </c>
      <c r="J2894">
        <v>1409000400</v>
      </c>
      <c r="K2894">
        <v>1408381704</v>
      </c>
      <c r="L2894">
        <f>Table1[[#This Row],[launched_at]]/86400</f>
        <v>16300.714166666667</v>
      </c>
      <c r="M2894" s="5" t="str">
        <f>TEXT(Table1[[#This Row],[div/86400]],"yyyy/mm/dd")</f>
        <v>1944/08/16</v>
      </c>
      <c r="N2894" s="5">
        <f>Table1[[#This Row],[change to date]]+DATE(1970,1,1)</f>
        <v>41869</v>
      </c>
      <c r="O2894" t="b">
        <v>0</v>
      </c>
      <c r="P2894">
        <v>17</v>
      </c>
      <c r="Q2894" t="b">
        <v>0</v>
      </c>
      <c r="R2894" t="s">
        <v>8269</v>
      </c>
    </row>
    <row r="2895" spans="1:18" x14ac:dyDescent="0.55000000000000004">
      <c r="A2895">
        <v>2893</v>
      </c>
      <c r="B2895" s="3" t="s">
        <v>2893</v>
      </c>
      <c r="C2895" s="3" t="s">
        <v>7003</v>
      </c>
      <c r="D2895" s="10">
        <v>5000</v>
      </c>
      <c r="E2895" s="12">
        <v>25</v>
      </c>
      <c r="F2895" s="14">
        <f>Table1[[#This Row],[pledged]]/Table1[[#This Row],[goal]]*100</f>
        <v>0.5</v>
      </c>
      <c r="G2895" t="s">
        <v>8220</v>
      </c>
      <c r="H2895" t="s">
        <v>8223</v>
      </c>
      <c r="I2895" t="s">
        <v>8245</v>
      </c>
      <c r="J2895">
        <v>1420768800</v>
      </c>
      <c r="K2895">
        <v>1415644395</v>
      </c>
      <c r="L2895">
        <f>Table1[[#This Row],[launched_at]]/86400</f>
        <v>16384.773090277777</v>
      </c>
      <c r="M2895" s="5" t="str">
        <f>TEXT(Table1[[#This Row],[div/86400]],"yyyy/mm/dd")</f>
        <v>1944/11/08</v>
      </c>
      <c r="N2895" s="5">
        <f>Table1[[#This Row],[change to date]]+DATE(1970,1,1)</f>
        <v>41953</v>
      </c>
      <c r="O2895" t="b">
        <v>0</v>
      </c>
      <c r="P2895">
        <v>2</v>
      </c>
      <c r="Q2895" t="b">
        <v>0</v>
      </c>
      <c r="R2895" t="s">
        <v>8269</v>
      </c>
    </row>
    <row r="2896" spans="1:18" x14ac:dyDescent="0.55000000000000004">
      <c r="A2896">
        <v>2894</v>
      </c>
      <c r="B2896" s="3" t="s">
        <v>2894</v>
      </c>
      <c r="C2896" s="3" t="s">
        <v>7004</v>
      </c>
      <c r="D2896" s="10">
        <v>50000</v>
      </c>
      <c r="E2896" s="12">
        <v>0</v>
      </c>
      <c r="F2896" s="14">
        <f>Table1[[#This Row],[pledged]]/Table1[[#This Row],[goal]]*100</f>
        <v>0</v>
      </c>
      <c r="G2896" t="s">
        <v>8220</v>
      </c>
      <c r="H2896" t="s">
        <v>8223</v>
      </c>
      <c r="I2896" t="s">
        <v>8245</v>
      </c>
      <c r="J2896">
        <v>1428100815</v>
      </c>
      <c r="K2896">
        <v>1422920415</v>
      </c>
      <c r="L2896">
        <f>Table1[[#This Row],[launched_at]]/86400</f>
        <v>16468.986284722221</v>
      </c>
      <c r="M2896" s="5" t="str">
        <f>TEXT(Table1[[#This Row],[div/86400]],"yyyy/mm/dd")</f>
        <v>1945/01/31</v>
      </c>
      <c r="N2896" s="5">
        <f>Table1[[#This Row],[change to date]]+DATE(1970,1,1)</f>
        <v>42037</v>
      </c>
      <c r="O2896" t="b">
        <v>0</v>
      </c>
      <c r="P2896">
        <v>0</v>
      </c>
      <c r="Q2896" t="b">
        <v>0</v>
      </c>
      <c r="R2896" t="s">
        <v>8269</v>
      </c>
    </row>
    <row r="2897" spans="1:18" ht="43.2" x14ac:dyDescent="0.55000000000000004">
      <c r="A2897">
        <v>2895</v>
      </c>
      <c r="B2897" s="3" t="s">
        <v>2895</v>
      </c>
      <c r="C2897" s="3" t="s">
        <v>7005</v>
      </c>
      <c r="D2897" s="10">
        <v>500</v>
      </c>
      <c r="E2897" s="12">
        <v>23</v>
      </c>
      <c r="F2897" s="14">
        <f>Table1[[#This Row],[pledged]]/Table1[[#This Row],[goal]]*100</f>
        <v>4.5999999999999996</v>
      </c>
      <c r="G2897" t="s">
        <v>8220</v>
      </c>
      <c r="H2897" t="s">
        <v>8223</v>
      </c>
      <c r="I2897" t="s">
        <v>8245</v>
      </c>
      <c r="J2897">
        <v>1403470800</v>
      </c>
      <c r="K2897">
        <v>1403356792</v>
      </c>
      <c r="L2897">
        <f>Table1[[#This Row],[launched_at]]/86400</f>
        <v>16242.555462962962</v>
      </c>
      <c r="M2897" s="5" t="str">
        <f>TEXT(Table1[[#This Row],[div/86400]],"yyyy/mm/dd")</f>
        <v>1944/06/19</v>
      </c>
      <c r="N2897" s="5">
        <f>Table1[[#This Row],[change to date]]+DATE(1970,1,1)</f>
        <v>41811</v>
      </c>
      <c r="O2897" t="b">
        <v>0</v>
      </c>
      <c r="P2897">
        <v>4</v>
      </c>
      <c r="Q2897" t="b">
        <v>0</v>
      </c>
      <c r="R2897" t="s">
        <v>8269</v>
      </c>
    </row>
    <row r="2898" spans="1:18" ht="43.2" x14ac:dyDescent="0.55000000000000004">
      <c r="A2898">
        <v>2896</v>
      </c>
      <c r="B2898" s="3" t="s">
        <v>2896</v>
      </c>
      <c r="C2898" s="3" t="s">
        <v>7006</v>
      </c>
      <c r="D2898" s="10">
        <v>3000</v>
      </c>
      <c r="E2898" s="12">
        <v>625</v>
      </c>
      <c r="F2898" s="14">
        <f>Table1[[#This Row],[pledged]]/Table1[[#This Row],[goal]]*100</f>
        <v>20.833333333333336</v>
      </c>
      <c r="G2898" t="s">
        <v>8220</v>
      </c>
      <c r="H2898" t="s">
        <v>8223</v>
      </c>
      <c r="I2898" t="s">
        <v>8245</v>
      </c>
      <c r="J2898">
        <v>1481522400</v>
      </c>
      <c r="K2898">
        <v>1480283321</v>
      </c>
      <c r="L2898">
        <f>Table1[[#This Row],[launched_at]]/86400</f>
        <v>17132.908807870372</v>
      </c>
      <c r="M2898" s="5" t="str">
        <f>TEXT(Table1[[#This Row],[div/86400]],"yyyy/mm/dd")</f>
        <v>1946/11/26</v>
      </c>
      <c r="N2898" s="5">
        <f>Table1[[#This Row],[change to date]]+DATE(1970,1,1)</f>
        <v>42701</v>
      </c>
      <c r="O2898" t="b">
        <v>0</v>
      </c>
      <c r="P2898">
        <v>12</v>
      </c>
      <c r="Q2898" t="b">
        <v>0</v>
      </c>
      <c r="R2898" t="s">
        <v>8269</v>
      </c>
    </row>
    <row r="2899" spans="1:18" ht="43.2" x14ac:dyDescent="0.55000000000000004">
      <c r="A2899">
        <v>2897</v>
      </c>
      <c r="B2899" s="3" t="s">
        <v>2897</v>
      </c>
      <c r="C2899" s="3" t="s">
        <v>7007</v>
      </c>
      <c r="D2899" s="10">
        <v>12000</v>
      </c>
      <c r="E2899" s="12">
        <v>550</v>
      </c>
      <c r="F2899" s="14">
        <f>Table1[[#This Row],[pledged]]/Table1[[#This Row],[goal]]*100</f>
        <v>4.583333333333333</v>
      </c>
      <c r="G2899" t="s">
        <v>8220</v>
      </c>
      <c r="H2899" t="s">
        <v>8223</v>
      </c>
      <c r="I2899" t="s">
        <v>8245</v>
      </c>
      <c r="J2899">
        <v>1444577345</v>
      </c>
      <c r="K2899">
        <v>1441985458</v>
      </c>
      <c r="L2899">
        <f>Table1[[#This Row],[launched_at]]/86400</f>
        <v>16689.646504629629</v>
      </c>
      <c r="M2899" s="5" t="str">
        <f>TEXT(Table1[[#This Row],[div/86400]],"yyyy/mm/dd")</f>
        <v>1945/09/09</v>
      </c>
      <c r="N2899" s="5">
        <f>Table1[[#This Row],[change to date]]+DATE(1970,1,1)</f>
        <v>42258</v>
      </c>
      <c r="O2899" t="b">
        <v>0</v>
      </c>
      <c r="P2899">
        <v>3</v>
      </c>
      <c r="Q2899" t="b">
        <v>0</v>
      </c>
      <c r="R2899" t="s">
        <v>8269</v>
      </c>
    </row>
    <row r="2900" spans="1:18" ht="43.2" x14ac:dyDescent="0.55000000000000004">
      <c r="A2900">
        <v>2898</v>
      </c>
      <c r="B2900" s="3" t="s">
        <v>2898</v>
      </c>
      <c r="C2900" s="3" t="s">
        <v>7008</v>
      </c>
      <c r="D2900" s="10">
        <v>7500</v>
      </c>
      <c r="E2900" s="12">
        <v>316</v>
      </c>
      <c r="F2900" s="14">
        <f>Table1[[#This Row],[pledged]]/Table1[[#This Row],[goal]]*100</f>
        <v>4.2133333333333338</v>
      </c>
      <c r="G2900" t="s">
        <v>8220</v>
      </c>
      <c r="H2900" t="s">
        <v>8223</v>
      </c>
      <c r="I2900" t="s">
        <v>8245</v>
      </c>
      <c r="J2900">
        <v>1446307053</v>
      </c>
      <c r="K2900">
        <v>1443715053</v>
      </c>
      <c r="L2900">
        <f>Table1[[#This Row],[launched_at]]/86400</f>
        <v>16709.664965277778</v>
      </c>
      <c r="M2900" s="5" t="str">
        <f>TEXT(Table1[[#This Row],[div/86400]],"yyyy/mm/dd")</f>
        <v>1945/09/29</v>
      </c>
      <c r="N2900" s="5">
        <f>Table1[[#This Row],[change to date]]+DATE(1970,1,1)</f>
        <v>42278</v>
      </c>
      <c r="O2900" t="b">
        <v>0</v>
      </c>
      <c r="P2900">
        <v>12</v>
      </c>
      <c r="Q2900" t="b">
        <v>0</v>
      </c>
      <c r="R2900" t="s">
        <v>8269</v>
      </c>
    </row>
    <row r="2901" spans="1:18" ht="43.2" x14ac:dyDescent="0.55000000000000004">
      <c r="A2901">
        <v>2899</v>
      </c>
      <c r="B2901" s="3" t="s">
        <v>2899</v>
      </c>
      <c r="C2901" s="3" t="s">
        <v>7009</v>
      </c>
      <c r="D2901" s="10">
        <v>10000</v>
      </c>
      <c r="E2901" s="12">
        <v>0</v>
      </c>
      <c r="F2901" s="14">
        <f>Table1[[#This Row],[pledged]]/Table1[[#This Row],[goal]]*100</f>
        <v>0</v>
      </c>
      <c r="G2901" t="s">
        <v>8220</v>
      </c>
      <c r="H2901" t="s">
        <v>8223</v>
      </c>
      <c r="I2901" t="s">
        <v>8245</v>
      </c>
      <c r="J2901">
        <v>1469325158</v>
      </c>
      <c r="K2901">
        <v>1464141158</v>
      </c>
      <c r="L2901">
        <f>Table1[[#This Row],[launched_at]]/86400</f>
        <v>16946.078217592592</v>
      </c>
      <c r="M2901" s="5" t="str">
        <f>TEXT(Table1[[#This Row],[div/86400]],"yyyy/mm/dd")</f>
        <v>1946/05/24</v>
      </c>
      <c r="N2901" s="5">
        <f>Table1[[#This Row],[change to date]]+DATE(1970,1,1)</f>
        <v>42515</v>
      </c>
      <c r="O2901" t="b">
        <v>0</v>
      </c>
      <c r="P2901">
        <v>0</v>
      </c>
      <c r="Q2901" t="b">
        <v>0</v>
      </c>
      <c r="R2901" t="s">
        <v>8269</v>
      </c>
    </row>
    <row r="2902" spans="1:18" ht="43.2" x14ac:dyDescent="0.55000000000000004">
      <c r="A2902">
        <v>2900</v>
      </c>
      <c r="B2902" s="3" t="s">
        <v>2900</v>
      </c>
      <c r="C2902" s="3" t="s">
        <v>7010</v>
      </c>
      <c r="D2902" s="10">
        <v>5500</v>
      </c>
      <c r="E2902" s="12">
        <v>3405</v>
      </c>
      <c r="F2902" s="14">
        <f>Table1[[#This Row],[pledged]]/Table1[[#This Row],[goal]]*100</f>
        <v>61.909090909090914</v>
      </c>
      <c r="G2902" t="s">
        <v>8220</v>
      </c>
      <c r="H2902" t="s">
        <v>8223</v>
      </c>
      <c r="I2902" t="s">
        <v>8245</v>
      </c>
      <c r="J2902">
        <v>1407562632</v>
      </c>
      <c r="K2902">
        <v>1404970632</v>
      </c>
      <c r="L2902">
        <f>Table1[[#This Row],[launched_at]]/86400</f>
        <v>16261.234166666667</v>
      </c>
      <c r="M2902" s="5" t="str">
        <f>TEXT(Table1[[#This Row],[div/86400]],"yyyy/mm/dd")</f>
        <v>1944/07/08</v>
      </c>
      <c r="N2902" s="5">
        <f>Table1[[#This Row],[change to date]]+DATE(1970,1,1)</f>
        <v>41830</v>
      </c>
      <c r="O2902" t="b">
        <v>0</v>
      </c>
      <c r="P2902">
        <v>7</v>
      </c>
      <c r="Q2902" t="b">
        <v>0</v>
      </c>
      <c r="R2902" t="s">
        <v>8269</v>
      </c>
    </row>
    <row r="2903" spans="1:18" ht="43.2" x14ac:dyDescent="0.55000000000000004">
      <c r="A2903">
        <v>2901</v>
      </c>
      <c r="B2903" s="3" t="s">
        <v>2901</v>
      </c>
      <c r="C2903" s="3" t="s">
        <v>7011</v>
      </c>
      <c r="D2903" s="10">
        <v>750</v>
      </c>
      <c r="E2903" s="12">
        <v>6</v>
      </c>
      <c r="F2903" s="14">
        <f>Table1[[#This Row],[pledged]]/Table1[[#This Row],[goal]]*100</f>
        <v>0.8</v>
      </c>
      <c r="G2903" t="s">
        <v>8220</v>
      </c>
      <c r="H2903" t="s">
        <v>8223</v>
      </c>
      <c r="I2903" t="s">
        <v>8245</v>
      </c>
      <c r="J2903">
        <v>1423345339</v>
      </c>
      <c r="K2903">
        <v>1418161339</v>
      </c>
      <c r="L2903">
        <f>Table1[[#This Row],[launched_at]]/86400</f>
        <v>16413.904386574075</v>
      </c>
      <c r="M2903" s="5" t="str">
        <f>TEXT(Table1[[#This Row],[div/86400]],"yyyy/mm/dd")</f>
        <v>1944/12/07</v>
      </c>
      <c r="N2903" s="5">
        <f>Table1[[#This Row],[change to date]]+DATE(1970,1,1)</f>
        <v>41982</v>
      </c>
      <c r="O2903" t="b">
        <v>0</v>
      </c>
      <c r="P2903">
        <v>2</v>
      </c>
      <c r="Q2903" t="b">
        <v>0</v>
      </c>
      <c r="R2903" t="s">
        <v>8269</v>
      </c>
    </row>
    <row r="2904" spans="1:18" ht="28.8" x14ac:dyDescent="0.55000000000000004">
      <c r="A2904">
        <v>2902</v>
      </c>
      <c r="B2904" s="3" t="s">
        <v>2902</v>
      </c>
      <c r="C2904" s="3" t="s">
        <v>7012</v>
      </c>
      <c r="D2904" s="10">
        <v>150000</v>
      </c>
      <c r="E2904" s="12">
        <v>25</v>
      </c>
      <c r="F2904" s="14">
        <f>Table1[[#This Row],[pledged]]/Table1[[#This Row],[goal]]*100</f>
        <v>1.6666666666666666E-2</v>
      </c>
      <c r="G2904" t="s">
        <v>8220</v>
      </c>
      <c r="H2904" t="s">
        <v>8223</v>
      </c>
      <c r="I2904" t="s">
        <v>8245</v>
      </c>
      <c r="J2904">
        <v>1440412396</v>
      </c>
      <c r="K2904">
        <v>1437820396</v>
      </c>
      <c r="L2904">
        <f>Table1[[#This Row],[launched_at]]/86400</f>
        <v>16641.439768518518</v>
      </c>
      <c r="M2904" s="5" t="str">
        <f>TEXT(Table1[[#This Row],[div/86400]],"yyyy/mm/dd")</f>
        <v>1945/07/23</v>
      </c>
      <c r="N2904" s="5">
        <f>Table1[[#This Row],[change to date]]+DATE(1970,1,1)</f>
        <v>42210</v>
      </c>
      <c r="O2904" t="b">
        <v>0</v>
      </c>
      <c r="P2904">
        <v>1</v>
      </c>
      <c r="Q2904" t="b">
        <v>0</v>
      </c>
      <c r="R2904" t="s">
        <v>8269</v>
      </c>
    </row>
    <row r="2905" spans="1:18" ht="43.2" x14ac:dyDescent="0.55000000000000004">
      <c r="A2905">
        <v>2903</v>
      </c>
      <c r="B2905" s="3" t="s">
        <v>2903</v>
      </c>
      <c r="C2905" s="3" t="s">
        <v>7013</v>
      </c>
      <c r="D2905" s="10">
        <v>5000</v>
      </c>
      <c r="E2905" s="12">
        <v>39</v>
      </c>
      <c r="F2905" s="14">
        <f>Table1[[#This Row],[pledged]]/Table1[[#This Row],[goal]]*100</f>
        <v>0.77999999999999992</v>
      </c>
      <c r="G2905" t="s">
        <v>8220</v>
      </c>
      <c r="H2905" t="s">
        <v>8223</v>
      </c>
      <c r="I2905" t="s">
        <v>8245</v>
      </c>
      <c r="J2905">
        <v>1441771218</v>
      </c>
      <c r="K2905">
        <v>1436587218</v>
      </c>
      <c r="L2905">
        <f>Table1[[#This Row],[launched_at]]/86400</f>
        <v>16627.166874999999</v>
      </c>
      <c r="M2905" s="5" t="str">
        <f>TEXT(Table1[[#This Row],[div/86400]],"yyyy/mm/dd")</f>
        <v>1945/07/09</v>
      </c>
      <c r="N2905" s="5">
        <f>Table1[[#This Row],[change to date]]+DATE(1970,1,1)</f>
        <v>42196</v>
      </c>
      <c r="O2905" t="b">
        <v>0</v>
      </c>
      <c r="P2905">
        <v>4</v>
      </c>
      <c r="Q2905" t="b">
        <v>0</v>
      </c>
      <c r="R2905" t="s">
        <v>8269</v>
      </c>
    </row>
    <row r="2906" spans="1:18" ht="43.2" x14ac:dyDescent="0.55000000000000004">
      <c r="A2906">
        <v>2904</v>
      </c>
      <c r="B2906" s="3" t="s">
        <v>2904</v>
      </c>
      <c r="C2906" s="3" t="s">
        <v>7014</v>
      </c>
      <c r="D2906" s="10">
        <v>1500</v>
      </c>
      <c r="E2906" s="12">
        <v>75</v>
      </c>
      <c r="F2906" s="14">
        <f>Table1[[#This Row],[pledged]]/Table1[[#This Row],[goal]]*100</f>
        <v>5</v>
      </c>
      <c r="G2906" t="s">
        <v>8220</v>
      </c>
      <c r="H2906" t="s">
        <v>8224</v>
      </c>
      <c r="I2906" t="s">
        <v>8246</v>
      </c>
      <c r="J2906">
        <v>1415534400</v>
      </c>
      <c r="K2906">
        <v>1414538031</v>
      </c>
      <c r="L2906">
        <f>Table1[[#This Row],[launched_at]]/86400</f>
        <v>16371.96795138889</v>
      </c>
      <c r="M2906" s="5" t="str">
        <f>TEXT(Table1[[#This Row],[div/86400]],"yyyy/mm/dd")</f>
        <v>1944/10/26</v>
      </c>
      <c r="N2906" s="5">
        <f>Table1[[#This Row],[change to date]]+DATE(1970,1,1)</f>
        <v>41940</v>
      </c>
      <c r="O2906" t="b">
        <v>0</v>
      </c>
      <c r="P2906">
        <v>4</v>
      </c>
      <c r="Q2906" t="b">
        <v>0</v>
      </c>
      <c r="R2906" t="s">
        <v>8269</v>
      </c>
    </row>
    <row r="2907" spans="1:18" ht="43.2" x14ac:dyDescent="0.55000000000000004">
      <c r="A2907">
        <v>2905</v>
      </c>
      <c r="B2907" s="3" t="s">
        <v>2905</v>
      </c>
      <c r="C2907" s="3" t="s">
        <v>7015</v>
      </c>
      <c r="D2907" s="10">
        <v>3500</v>
      </c>
      <c r="E2907" s="12">
        <v>622</v>
      </c>
      <c r="F2907" s="14">
        <f>Table1[[#This Row],[pledged]]/Table1[[#This Row],[goal]]*100</f>
        <v>17.771428571428572</v>
      </c>
      <c r="G2907" t="s">
        <v>8220</v>
      </c>
      <c r="H2907" t="s">
        <v>8223</v>
      </c>
      <c r="I2907" t="s">
        <v>8245</v>
      </c>
      <c r="J2907">
        <v>1473211313</v>
      </c>
      <c r="K2907">
        <v>1472001713</v>
      </c>
      <c r="L2907">
        <f>Table1[[#This Row],[launched_at]]/86400</f>
        <v>17037.056863425925</v>
      </c>
      <c r="M2907" s="5" t="str">
        <f>TEXT(Table1[[#This Row],[div/86400]],"yyyy/mm/dd")</f>
        <v>1946/08/23</v>
      </c>
      <c r="N2907" s="5">
        <f>Table1[[#This Row],[change to date]]+DATE(1970,1,1)</f>
        <v>42606</v>
      </c>
      <c r="O2907" t="b">
        <v>0</v>
      </c>
      <c r="P2907">
        <v>17</v>
      </c>
      <c r="Q2907" t="b">
        <v>0</v>
      </c>
      <c r="R2907" t="s">
        <v>8269</v>
      </c>
    </row>
    <row r="2908" spans="1:18" ht="43.2" x14ac:dyDescent="0.55000000000000004">
      <c r="A2908">
        <v>2906</v>
      </c>
      <c r="B2908" s="3" t="s">
        <v>2906</v>
      </c>
      <c r="C2908" s="3" t="s">
        <v>7016</v>
      </c>
      <c r="D2908" s="10">
        <v>6000</v>
      </c>
      <c r="E2908" s="12">
        <v>565</v>
      </c>
      <c r="F2908" s="14">
        <f>Table1[[#This Row],[pledged]]/Table1[[#This Row],[goal]]*100</f>
        <v>9.4166666666666661</v>
      </c>
      <c r="G2908" t="s">
        <v>8220</v>
      </c>
      <c r="H2908" t="s">
        <v>8223</v>
      </c>
      <c r="I2908" t="s">
        <v>8245</v>
      </c>
      <c r="J2908">
        <v>1438390800</v>
      </c>
      <c r="K2908">
        <v>1436888066</v>
      </c>
      <c r="L2908">
        <f>Table1[[#This Row],[launched_at]]/86400</f>
        <v>16630.648912037039</v>
      </c>
      <c r="M2908" s="5" t="str">
        <f>TEXT(Table1[[#This Row],[div/86400]],"yyyy/mm/dd")</f>
        <v>1945/07/12</v>
      </c>
      <c r="N2908" s="5">
        <f>Table1[[#This Row],[change to date]]+DATE(1970,1,1)</f>
        <v>42199</v>
      </c>
      <c r="O2908" t="b">
        <v>0</v>
      </c>
      <c r="P2908">
        <v>7</v>
      </c>
      <c r="Q2908" t="b">
        <v>0</v>
      </c>
      <c r="R2908" t="s">
        <v>8269</v>
      </c>
    </row>
    <row r="2909" spans="1:18" ht="43.2" x14ac:dyDescent="0.55000000000000004">
      <c r="A2909">
        <v>2907</v>
      </c>
      <c r="B2909" s="3" t="s">
        <v>2907</v>
      </c>
      <c r="C2909" s="3" t="s">
        <v>7017</v>
      </c>
      <c r="D2909" s="10">
        <v>2500</v>
      </c>
      <c r="E2909" s="12">
        <v>2</v>
      </c>
      <c r="F2909" s="14">
        <f>Table1[[#This Row],[pledged]]/Table1[[#This Row],[goal]]*100</f>
        <v>0.08</v>
      </c>
      <c r="G2909" t="s">
        <v>8220</v>
      </c>
      <c r="H2909" t="s">
        <v>8223</v>
      </c>
      <c r="I2909" t="s">
        <v>8245</v>
      </c>
      <c r="J2909">
        <v>1463259837</v>
      </c>
      <c r="K2909">
        <v>1458075837</v>
      </c>
      <c r="L2909">
        <f>Table1[[#This Row],[launched_at]]/86400</f>
        <v>16875.877743055556</v>
      </c>
      <c r="M2909" s="5" t="str">
        <f>TEXT(Table1[[#This Row],[div/86400]],"yyyy/mm/dd")</f>
        <v>1946/03/14</v>
      </c>
      <c r="N2909" s="5">
        <f>Table1[[#This Row],[change to date]]+DATE(1970,1,1)</f>
        <v>42444</v>
      </c>
      <c r="O2909" t="b">
        <v>0</v>
      </c>
      <c r="P2909">
        <v>2</v>
      </c>
      <c r="Q2909" t="b">
        <v>0</v>
      </c>
      <c r="R2909" t="s">
        <v>8269</v>
      </c>
    </row>
    <row r="2910" spans="1:18" ht="57.6" x14ac:dyDescent="0.55000000000000004">
      <c r="A2910">
        <v>2908</v>
      </c>
      <c r="B2910" s="3" t="s">
        <v>2908</v>
      </c>
      <c r="C2910" s="3" t="s">
        <v>7018</v>
      </c>
      <c r="D2910" s="10">
        <v>9600</v>
      </c>
      <c r="E2910" s="12">
        <v>264</v>
      </c>
      <c r="F2910" s="14">
        <f>Table1[[#This Row],[pledged]]/Table1[[#This Row],[goal]]*100</f>
        <v>2.75</v>
      </c>
      <c r="G2910" t="s">
        <v>8220</v>
      </c>
      <c r="H2910" t="s">
        <v>8223</v>
      </c>
      <c r="I2910" t="s">
        <v>8245</v>
      </c>
      <c r="J2910">
        <v>1465407219</v>
      </c>
      <c r="K2910">
        <v>1462815219</v>
      </c>
      <c r="L2910">
        <f>Table1[[#This Row],[launched_at]]/86400</f>
        <v>16930.73170138889</v>
      </c>
      <c r="M2910" s="5" t="str">
        <f>TEXT(Table1[[#This Row],[div/86400]],"yyyy/mm/dd")</f>
        <v>1946/05/08</v>
      </c>
      <c r="N2910" s="5">
        <f>Table1[[#This Row],[change to date]]+DATE(1970,1,1)</f>
        <v>42499</v>
      </c>
      <c r="O2910" t="b">
        <v>0</v>
      </c>
      <c r="P2910">
        <v>5</v>
      </c>
      <c r="Q2910" t="b">
        <v>0</v>
      </c>
      <c r="R2910" t="s">
        <v>8269</v>
      </c>
    </row>
    <row r="2911" spans="1:18" ht="43.2" x14ac:dyDescent="0.55000000000000004">
      <c r="A2911">
        <v>2909</v>
      </c>
      <c r="B2911" s="3" t="s">
        <v>2909</v>
      </c>
      <c r="C2911" s="3" t="s">
        <v>7019</v>
      </c>
      <c r="D2911" s="10">
        <v>180000</v>
      </c>
      <c r="E2911" s="12">
        <v>20</v>
      </c>
      <c r="F2911" s="14">
        <f>Table1[[#This Row],[pledged]]/Table1[[#This Row],[goal]]*100</f>
        <v>1.1111111111111112E-2</v>
      </c>
      <c r="G2911" t="s">
        <v>8220</v>
      </c>
      <c r="H2911" t="s">
        <v>8223</v>
      </c>
      <c r="I2911" t="s">
        <v>8245</v>
      </c>
      <c r="J2911">
        <v>1416944760</v>
      </c>
      <c r="K2911">
        <v>1413527001</v>
      </c>
      <c r="L2911">
        <f>Table1[[#This Row],[launched_at]]/86400</f>
        <v>16360.266215277778</v>
      </c>
      <c r="M2911" s="5" t="str">
        <f>TEXT(Table1[[#This Row],[div/86400]],"yyyy/mm/dd")</f>
        <v>1944/10/15</v>
      </c>
      <c r="N2911" s="5">
        <f>Table1[[#This Row],[change to date]]+DATE(1970,1,1)</f>
        <v>41929</v>
      </c>
      <c r="O2911" t="b">
        <v>0</v>
      </c>
      <c r="P2911">
        <v>1</v>
      </c>
      <c r="Q2911" t="b">
        <v>0</v>
      </c>
      <c r="R2911" t="s">
        <v>8269</v>
      </c>
    </row>
    <row r="2912" spans="1:18" ht="43.2" x14ac:dyDescent="0.55000000000000004">
      <c r="A2912">
        <v>2910</v>
      </c>
      <c r="B2912" s="3" t="s">
        <v>2910</v>
      </c>
      <c r="C2912" s="3" t="s">
        <v>7020</v>
      </c>
      <c r="D2912" s="10">
        <v>30000</v>
      </c>
      <c r="E2912" s="12">
        <v>1</v>
      </c>
      <c r="F2912" s="14">
        <f>Table1[[#This Row],[pledged]]/Table1[[#This Row],[goal]]*100</f>
        <v>3.3333333333333335E-3</v>
      </c>
      <c r="G2912" t="s">
        <v>8220</v>
      </c>
      <c r="H2912" t="s">
        <v>8224</v>
      </c>
      <c r="I2912" t="s">
        <v>8246</v>
      </c>
      <c r="J2912">
        <v>1434139887</v>
      </c>
      <c r="K2912">
        <v>1428955887</v>
      </c>
      <c r="L2912">
        <f>Table1[[#This Row],[launched_at]]/86400</f>
        <v>16538.841284722221</v>
      </c>
      <c r="M2912" s="5" t="str">
        <f>TEXT(Table1[[#This Row],[div/86400]],"yyyy/mm/dd")</f>
        <v>1945/04/11</v>
      </c>
      <c r="N2912" s="5">
        <f>Table1[[#This Row],[change to date]]+DATE(1970,1,1)</f>
        <v>42107</v>
      </c>
      <c r="O2912" t="b">
        <v>0</v>
      </c>
      <c r="P2912">
        <v>1</v>
      </c>
      <c r="Q2912" t="b">
        <v>0</v>
      </c>
      <c r="R2912" t="s">
        <v>8269</v>
      </c>
    </row>
    <row r="2913" spans="1:18" ht="43.2" x14ac:dyDescent="0.55000000000000004">
      <c r="A2913">
        <v>2911</v>
      </c>
      <c r="B2913" s="3" t="s">
        <v>2911</v>
      </c>
      <c r="C2913" s="3" t="s">
        <v>7021</v>
      </c>
      <c r="D2913" s="10">
        <v>1800</v>
      </c>
      <c r="E2913" s="12">
        <v>657</v>
      </c>
      <c r="F2913" s="14">
        <f>Table1[[#This Row],[pledged]]/Table1[[#This Row],[goal]]*100</f>
        <v>36.5</v>
      </c>
      <c r="G2913" t="s">
        <v>8220</v>
      </c>
      <c r="H2913" t="s">
        <v>8223</v>
      </c>
      <c r="I2913" t="s">
        <v>8245</v>
      </c>
      <c r="J2913">
        <v>1435429626</v>
      </c>
      <c r="K2913">
        <v>1431973626</v>
      </c>
      <c r="L2913">
        <f>Table1[[#This Row],[launched_at]]/86400</f>
        <v>16573.768819444445</v>
      </c>
      <c r="M2913" s="5" t="str">
        <f>TEXT(Table1[[#This Row],[div/86400]],"yyyy/mm/dd")</f>
        <v>1945/05/16</v>
      </c>
      <c r="N2913" s="5">
        <f>Table1[[#This Row],[change to date]]+DATE(1970,1,1)</f>
        <v>42142</v>
      </c>
      <c r="O2913" t="b">
        <v>0</v>
      </c>
      <c r="P2913">
        <v>14</v>
      </c>
      <c r="Q2913" t="b">
        <v>0</v>
      </c>
      <c r="R2913" t="s">
        <v>8269</v>
      </c>
    </row>
    <row r="2914" spans="1:18" ht="43.2" x14ac:dyDescent="0.55000000000000004">
      <c r="A2914">
        <v>2912</v>
      </c>
      <c r="B2914" s="3" t="s">
        <v>2912</v>
      </c>
      <c r="C2914" s="3" t="s">
        <v>7022</v>
      </c>
      <c r="D2914" s="10">
        <v>14440</v>
      </c>
      <c r="E2914" s="12">
        <v>2030</v>
      </c>
      <c r="F2914" s="14">
        <f>Table1[[#This Row],[pledged]]/Table1[[#This Row],[goal]]*100</f>
        <v>14.058171745152354</v>
      </c>
      <c r="G2914" t="s">
        <v>8220</v>
      </c>
      <c r="H2914" t="s">
        <v>8223</v>
      </c>
      <c r="I2914" t="s">
        <v>8245</v>
      </c>
      <c r="J2914">
        <v>1452827374</v>
      </c>
      <c r="K2914">
        <v>1450235374</v>
      </c>
      <c r="L2914">
        <f>Table1[[#This Row],[launched_at]]/86400</f>
        <v>16785.131643518518</v>
      </c>
      <c r="M2914" s="5" t="str">
        <f>TEXT(Table1[[#This Row],[div/86400]],"yyyy/mm/dd")</f>
        <v>1945/12/14</v>
      </c>
      <c r="N2914" s="5">
        <f>Table1[[#This Row],[change to date]]+DATE(1970,1,1)</f>
        <v>42354</v>
      </c>
      <c r="O2914" t="b">
        <v>0</v>
      </c>
      <c r="P2914">
        <v>26</v>
      </c>
      <c r="Q2914" t="b">
        <v>0</v>
      </c>
      <c r="R2914" t="s">
        <v>8269</v>
      </c>
    </row>
    <row r="2915" spans="1:18" ht="43.2" x14ac:dyDescent="0.55000000000000004">
      <c r="A2915">
        <v>2913</v>
      </c>
      <c r="B2915" s="3" t="s">
        <v>2913</v>
      </c>
      <c r="C2915" s="3" t="s">
        <v>7023</v>
      </c>
      <c r="D2915" s="10">
        <v>10000</v>
      </c>
      <c r="E2915" s="12">
        <v>2</v>
      </c>
      <c r="F2915" s="14">
        <f>Table1[[#This Row],[pledged]]/Table1[[#This Row],[goal]]*100</f>
        <v>0.02</v>
      </c>
      <c r="G2915" t="s">
        <v>8220</v>
      </c>
      <c r="H2915" t="s">
        <v>8223</v>
      </c>
      <c r="I2915" t="s">
        <v>8245</v>
      </c>
      <c r="J2915">
        <v>1410041339</v>
      </c>
      <c r="K2915">
        <v>1404857339</v>
      </c>
      <c r="L2915">
        <f>Table1[[#This Row],[launched_at]]/86400</f>
        <v>16259.922905092593</v>
      </c>
      <c r="M2915" s="5" t="str">
        <f>TEXT(Table1[[#This Row],[div/86400]],"yyyy/mm/dd")</f>
        <v>1944/07/06</v>
      </c>
      <c r="N2915" s="5">
        <f>Table1[[#This Row],[change to date]]+DATE(1970,1,1)</f>
        <v>41828</v>
      </c>
      <c r="O2915" t="b">
        <v>0</v>
      </c>
      <c r="P2915">
        <v>2</v>
      </c>
      <c r="Q2915" t="b">
        <v>0</v>
      </c>
      <c r="R2915" t="s">
        <v>8269</v>
      </c>
    </row>
    <row r="2916" spans="1:18" ht="28.8" x14ac:dyDescent="0.55000000000000004">
      <c r="A2916">
        <v>2914</v>
      </c>
      <c r="B2916" s="3" t="s">
        <v>2914</v>
      </c>
      <c r="C2916" s="3" t="s">
        <v>7024</v>
      </c>
      <c r="D2916" s="10">
        <v>25000</v>
      </c>
      <c r="E2916" s="12">
        <v>1</v>
      </c>
      <c r="F2916" s="14">
        <f>Table1[[#This Row],[pledged]]/Table1[[#This Row],[goal]]*100</f>
        <v>4.0000000000000001E-3</v>
      </c>
      <c r="G2916" t="s">
        <v>8220</v>
      </c>
      <c r="H2916" t="s">
        <v>8224</v>
      </c>
      <c r="I2916" t="s">
        <v>8246</v>
      </c>
      <c r="J2916">
        <v>1426365994</v>
      </c>
      <c r="K2916">
        <v>1421185594</v>
      </c>
      <c r="L2916">
        <f>Table1[[#This Row],[launched_at]]/86400</f>
        <v>16448.907337962963</v>
      </c>
      <c r="M2916" s="5" t="str">
        <f>TEXT(Table1[[#This Row],[div/86400]],"yyyy/mm/dd")</f>
        <v>1945/01/11</v>
      </c>
      <c r="N2916" s="5">
        <f>Table1[[#This Row],[change to date]]+DATE(1970,1,1)</f>
        <v>42017</v>
      </c>
      <c r="O2916" t="b">
        <v>0</v>
      </c>
      <c r="P2916">
        <v>1</v>
      </c>
      <c r="Q2916" t="b">
        <v>0</v>
      </c>
      <c r="R2916" t="s">
        <v>8269</v>
      </c>
    </row>
    <row r="2917" spans="1:18" ht="28.8" x14ac:dyDescent="0.55000000000000004">
      <c r="A2917">
        <v>2915</v>
      </c>
      <c r="B2917" s="3" t="s">
        <v>2915</v>
      </c>
      <c r="C2917" s="3" t="s">
        <v>7025</v>
      </c>
      <c r="D2917" s="10">
        <v>1000</v>
      </c>
      <c r="E2917" s="12">
        <v>611</v>
      </c>
      <c r="F2917" s="14">
        <f>Table1[[#This Row],[pledged]]/Table1[[#This Row],[goal]]*100</f>
        <v>61.1</v>
      </c>
      <c r="G2917" t="s">
        <v>8220</v>
      </c>
      <c r="H2917" t="s">
        <v>8224</v>
      </c>
      <c r="I2917" t="s">
        <v>8246</v>
      </c>
      <c r="J2917">
        <v>1458117190</v>
      </c>
      <c r="K2917">
        <v>1455528790</v>
      </c>
      <c r="L2917">
        <f>Table1[[#This Row],[launched_at]]/86400</f>
        <v>16846.398032407407</v>
      </c>
      <c r="M2917" s="5" t="str">
        <f>TEXT(Table1[[#This Row],[div/86400]],"yyyy/mm/dd")</f>
        <v>1946/02/13</v>
      </c>
      <c r="N2917" s="5">
        <f>Table1[[#This Row],[change to date]]+DATE(1970,1,1)</f>
        <v>42415</v>
      </c>
      <c r="O2917" t="b">
        <v>0</v>
      </c>
      <c r="P2917">
        <v>3</v>
      </c>
      <c r="Q2917" t="b">
        <v>0</v>
      </c>
      <c r="R2917" t="s">
        <v>8269</v>
      </c>
    </row>
    <row r="2918" spans="1:18" ht="28.8" x14ac:dyDescent="0.55000000000000004">
      <c r="A2918">
        <v>2916</v>
      </c>
      <c r="B2918" s="3" t="s">
        <v>2916</v>
      </c>
      <c r="C2918" s="3" t="s">
        <v>7026</v>
      </c>
      <c r="D2918" s="10">
        <v>1850</v>
      </c>
      <c r="E2918" s="12">
        <v>145</v>
      </c>
      <c r="F2918" s="14">
        <f>Table1[[#This Row],[pledged]]/Table1[[#This Row],[goal]]*100</f>
        <v>7.8378378378378386</v>
      </c>
      <c r="G2918" t="s">
        <v>8220</v>
      </c>
      <c r="H2918" t="s">
        <v>8224</v>
      </c>
      <c r="I2918" t="s">
        <v>8246</v>
      </c>
      <c r="J2918">
        <v>1400498789</v>
      </c>
      <c r="K2918">
        <v>1398511589</v>
      </c>
      <c r="L2918">
        <f>Table1[[#This Row],[launched_at]]/86400</f>
        <v>16186.476724537037</v>
      </c>
      <c r="M2918" s="5" t="str">
        <f>TEXT(Table1[[#This Row],[div/86400]],"yyyy/mm/dd")</f>
        <v>1944/04/24</v>
      </c>
      <c r="N2918" s="5">
        <f>Table1[[#This Row],[change to date]]+DATE(1970,1,1)</f>
        <v>41755</v>
      </c>
      <c r="O2918" t="b">
        <v>0</v>
      </c>
      <c r="P2918">
        <v>7</v>
      </c>
      <c r="Q2918" t="b">
        <v>0</v>
      </c>
      <c r="R2918" t="s">
        <v>8269</v>
      </c>
    </row>
    <row r="2919" spans="1:18" ht="43.2" x14ac:dyDescent="0.55000000000000004">
      <c r="A2919">
        <v>2917</v>
      </c>
      <c r="B2919" s="3" t="s">
        <v>2917</v>
      </c>
      <c r="C2919" s="3" t="s">
        <v>7027</v>
      </c>
      <c r="D2919" s="10">
        <v>2000</v>
      </c>
      <c r="E2919" s="12">
        <v>437</v>
      </c>
      <c r="F2919" s="14">
        <f>Table1[[#This Row],[pledged]]/Table1[[#This Row],[goal]]*100</f>
        <v>21.85</v>
      </c>
      <c r="G2919" t="s">
        <v>8220</v>
      </c>
      <c r="H2919" t="s">
        <v>8223</v>
      </c>
      <c r="I2919" t="s">
        <v>8245</v>
      </c>
      <c r="J2919">
        <v>1442381847</v>
      </c>
      <c r="K2919">
        <v>1440826647</v>
      </c>
      <c r="L2919">
        <f>Table1[[#This Row],[launched_at]]/86400</f>
        <v>16676.234340277777</v>
      </c>
      <c r="M2919" s="5" t="str">
        <f>TEXT(Table1[[#This Row],[div/86400]],"yyyy/mm/dd")</f>
        <v>1945/08/27</v>
      </c>
      <c r="N2919" s="5">
        <f>Table1[[#This Row],[change to date]]+DATE(1970,1,1)</f>
        <v>42245</v>
      </c>
      <c r="O2919" t="b">
        <v>0</v>
      </c>
      <c r="P2919">
        <v>9</v>
      </c>
      <c r="Q2919" t="b">
        <v>0</v>
      </c>
      <c r="R2919" t="s">
        <v>8269</v>
      </c>
    </row>
    <row r="2920" spans="1:18" ht="43.2" x14ac:dyDescent="0.55000000000000004">
      <c r="A2920">
        <v>2918</v>
      </c>
      <c r="B2920" s="3" t="s">
        <v>2918</v>
      </c>
      <c r="C2920" s="3" t="s">
        <v>7028</v>
      </c>
      <c r="D2920" s="10">
        <v>5000</v>
      </c>
      <c r="E2920" s="12">
        <v>1362</v>
      </c>
      <c r="F2920" s="14">
        <f>Table1[[#This Row],[pledged]]/Table1[[#This Row],[goal]]*100</f>
        <v>27.24</v>
      </c>
      <c r="G2920" t="s">
        <v>8220</v>
      </c>
      <c r="H2920" t="s">
        <v>8223</v>
      </c>
      <c r="I2920" t="s">
        <v>8245</v>
      </c>
      <c r="J2920">
        <v>1446131207</v>
      </c>
      <c r="K2920">
        <v>1443712007</v>
      </c>
      <c r="L2920">
        <f>Table1[[#This Row],[launched_at]]/86400</f>
        <v>16709.629710648147</v>
      </c>
      <c r="M2920" s="5" t="str">
        <f>TEXT(Table1[[#This Row],[div/86400]],"yyyy/mm/dd")</f>
        <v>1945/09/29</v>
      </c>
      <c r="N2920" s="5">
        <f>Table1[[#This Row],[change to date]]+DATE(1970,1,1)</f>
        <v>42278</v>
      </c>
      <c r="O2920" t="b">
        <v>0</v>
      </c>
      <c r="P2920">
        <v>20</v>
      </c>
      <c r="Q2920" t="b">
        <v>0</v>
      </c>
      <c r="R2920" t="s">
        <v>8269</v>
      </c>
    </row>
    <row r="2921" spans="1:18" ht="43.2" x14ac:dyDescent="0.55000000000000004">
      <c r="A2921">
        <v>2919</v>
      </c>
      <c r="B2921" s="3" t="s">
        <v>2919</v>
      </c>
      <c r="C2921" s="3" t="s">
        <v>7029</v>
      </c>
      <c r="D2921" s="10">
        <v>600</v>
      </c>
      <c r="E2921" s="12">
        <v>51</v>
      </c>
      <c r="F2921" s="14">
        <f>Table1[[#This Row],[pledged]]/Table1[[#This Row],[goal]]*100</f>
        <v>8.5</v>
      </c>
      <c r="G2921" t="s">
        <v>8220</v>
      </c>
      <c r="H2921" t="s">
        <v>8223</v>
      </c>
      <c r="I2921" t="s">
        <v>8245</v>
      </c>
      <c r="J2921">
        <v>1407250329</v>
      </c>
      <c r="K2921">
        <v>1404658329</v>
      </c>
      <c r="L2921">
        <f>Table1[[#This Row],[launched_at]]/86400</f>
        <v>16257.619548611112</v>
      </c>
      <c r="M2921" s="5" t="str">
        <f>TEXT(Table1[[#This Row],[div/86400]],"yyyy/mm/dd")</f>
        <v>1944/07/04</v>
      </c>
      <c r="N2921" s="5">
        <f>Table1[[#This Row],[change to date]]+DATE(1970,1,1)</f>
        <v>41826</v>
      </c>
      <c r="O2921" t="b">
        <v>0</v>
      </c>
      <c r="P2921">
        <v>6</v>
      </c>
      <c r="Q2921" t="b">
        <v>0</v>
      </c>
      <c r="R2921" t="s">
        <v>8269</v>
      </c>
    </row>
    <row r="2922" spans="1:18" ht="43.2" x14ac:dyDescent="0.55000000000000004">
      <c r="A2922">
        <v>2920</v>
      </c>
      <c r="B2922" s="3" t="s">
        <v>2920</v>
      </c>
      <c r="C2922" s="3" t="s">
        <v>7030</v>
      </c>
      <c r="D2922" s="10">
        <v>2500</v>
      </c>
      <c r="E2922" s="12">
        <v>671</v>
      </c>
      <c r="F2922" s="14">
        <f>Table1[[#This Row],[pledged]]/Table1[[#This Row],[goal]]*100</f>
        <v>26.840000000000003</v>
      </c>
      <c r="G2922" t="s">
        <v>8220</v>
      </c>
      <c r="H2922" t="s">
        <v>8228</v>
      </c>
      <c r="I2922" t="s">
        <v>8250</v>
      </c>
      <c r="J2922">
        <v>1427306470</v>
      </c>
      <c r="K2922">
        <v>1424718070</v>
      </c>
      <c r="L2922">
        <f>Table1[[#This Row],[launched_at]]/86400</f>
        <v>16489.792476851853</v>
      </c>
      <c r="M2922" s="5" t="str">
        <f>TEXT(Table1[[#This Row],[div/86400]],"yyyy/mm/dd")</f>
        <v>1945/02/21</v>
      </c>
      <c r="N2922" s="5">
        <f>Table1[[#This Row],[change to date]]+DATE(1970,1,1)</f>
        <v>42058</v>
      </c>
      <c r="O2922" t="b">
        <v>0</v>
      </c>
      <c r="P2922">
        <v>13</v>
      </c>
      <c r="Q2922" t="b">
        <v>0</v>
      </c>
      <c r="R2922" t="s">
        <v>8269</v>
      </c>
    </row>
    <row r="2923" spans="1:18" ht="28.8" x14ac:dyDescent="0.55000000000000004">
      <c r="A2923">
        <v>2921</v>
      </c>
      <c r="B2923" s="3" t="s">
        <v>2921</v>
      </c>
      <c r="C2923" s="3" t="s">
        <v>7031</v>
      </c>
      <c r="D2923" s="10">
        <v>100</v>
      </c>
      <c r="E2923" s="12">
        <v>129</v>
      </c>
      <c r="F2923" s="14">
        <f>Table1[[#This Row],[pledged]]/Table1[[#This Row],[goal]]*100</f>
        <v>129</v>
      </c>
      <c r="G2923" t="s">
        <v>8218</v>
      </c>
      <c r="H2923" t="s">
        <v>8223</v>
      </c>
      <c r="I2923" t="s">
        <v>8245</v>
      </c>
      <c r="J2923">
        <v>1411679804</v>
      </c>
      <c r="K2923">
        <v>1409087804</v>
      </c>
      <c r="L2923">
        <f>Table1[[#This Row],[launched_at]]/86400</f>
        <v>16308.886620370371</v>
      </c>
      <c r="M2923" s="5" t="str">
        <f>TEXT(Table1[[#This Row],[div/86400]],"yyyy/mm/dd")</f>
        <v>1944/08/24</v>
      </c>
      <c r="N2923" s="5">
        <f>Table1[[#This Row],[change to date]]+DATE(1970,1,1)</f>
        <v>41877</v>
      </c>
      <c r="O2923" t="b">
        <v>0</v>
      </c>
      <c r="P2923">
        <v>3</v>
      </c>
      <c r="Q2923" t="b">
        <v>1</v>
      </c>
      <c r="R2923" t="s">
        <v>8303</v>
      </c>
    </row>
    <row r="2924" spans="1:18" ht="43.2" x14ac:dyDescent="0.55000000000000004">
      <c r="A2924">
        <v>2922</v>
      </c>
      <c r="B2924" s="3" t="s">
        <v>2922</v>
      </c>
      <c r="C2924" s="3" t="s">
        <v>7032</v>
      </c>
      <c r="D2924" s="10">
        <v>500</v>
      </c>
      <c r="E2924" s="12">
        <v>500</v>
      </c>
      <c r="F2924" s="14">
        <f>Table1[[#This Row],[pledged]]/Table1[[#This Row],[goal]]*100</f>
        <v>100</v>
      </c>
      <c r="G2924" t="s">
        <v>8218</v>
      </c>
      <c r="H2924" t="s">
        <v>8224</v>
      </c>
      <c r="I2924" t="s">
        <v>8246</v>
      </c>
      <c r="J2924">
        <v>1431982727</v>
      </c>
      <c r="K2924">
        <v>1428094727</v>
      </c>
      <c r="L2924">
        <f>Table1[[#This Row],[launched_at]]/86400</f>
        <v>16528.874155092592</v>
      </c>
      <c r="M2924" s="5" t="str">
        <f>TEXT(Table1[[#This Row],[div/86400]],"yyyy/mm/dd")</f>
        <v>1945/04/01</v>
      </c>
      <c r="N2924" s="5">
        <f>Table1[[#This Row],[change to date]]+DATE(1970,1,1)</f>
        <v>42097</v>
      </c>
      <c r="O2924" t="b">
        <v>0</v>
      </c>
      <c r="P2924">
        <v>6</v>
      </c>
      <c r="Q2924" t="b">
        <v>1</v>
      </c>
      <c r="R2924" t="s">
        <v>8303</v>
      </c>
    </row>
    <row r="2925" spans="1:18" ht="43.2" x14ac:dyDescent="0.55000000000000004">
      <c r="A2925">
        <v>2923</v>
      </c>
      <c r="B2925" s="3" t="s">
        <v>2923</v>
      </c>
      <c r="C2925" s="3" t="s">
        <v>7033</v>
      </c>
      <c r="D2925" s="10">
        <v>300</v>
      </c>
      <c r="E2925" s="12">
        <v>300</v>
      </c>
      <c r="F2925" s="14">
        <f>Table1[[#This Row],[pledged]]/Table1[[#This Row],[goal]]*100</f>
        <v>100</v>
      </c>
      <c r="G2925" t="s">
        <v>8218</v>
      </c>
      <c r="H2925" t="s">
        <v>8223</v>
      </c>
      <c r="I2925" t="s">
        <v>8245</v>
      </c>
      <c r="J2925">
        <v>1422068400</v>
      </c>
      <c r="K2925">
        <v>1420774779</v>
      </c>
      <c r="L2925">
        <f>Table1[[#This Row],[launched_at]]/86400</f>
        <v>16444.152534722223</v>
      </c>
      <c r="M2925" s="5" t="str">
        <f>TEXT(Table1[[#This Row],[div/86400]],"yyyy/mm/dd")</f>
        <v>1945/01/07</v>
      </c>
      <c r="N2925" s="5">
        <f>Table1[[#This Row],[change to date]]+DATE(1970,1,1)</f>
        <v>42013</v>
      </c>
      <c r="O2925" t="b">
        <v>0</v>
      </c>
      <c r="P2925">
        <v>10</v>
      </c>
      <c r="Q2925" t="b">
        <v>1</v>
      </c>
      <c r="R2925" t="s">
        <v>8303</v>
      </c>
    </row>
    <row r="2926" spans="1:18" ht="43.2" x14ac:dyDescent="0.55000000000000004">
      <c r="A2926">
        <v>2924</v>
      </c>
      <c r="B2926" s="3" t="s">
        <v>2924</v>
      </c>
      <c r="C2926" s="3" t="s">
        <v>7034</v>
      </c>
      <c r="D2926" s="10">
        <v>25000</v>
      </c>
      <c r="E2926" s="12">
        <v>25800</v>
      </c>
      <c r="F2926" s="14">
        <f>Table1[[#This Row],[pledged]]/Table1[[#This Row],[goal]]*100</f>
        <v>103.2</v>
      </c>
      <c r="G2926" t="s">
        <v>8218</v>
      </c>
      <c r="H2926" t="s">
        <v>8223</v>
      </c>
      <c r="I2926" t="s">
        <v>8245</v>
      </c>
      <c r="J2926">
        <v>1431143940</v>
      </c>
      <c r="K2926">
        <v>1428585710</v>
      </c>
      <c r="L2926">
        <f>Table1[[#This Row],[launched_at]]/86400</f>
        <v>16534.556828703702</v>
      </c>
      <c r="M2926" s="5" t="str">
        <f>TEXT(Table1[[#This Row],[div/86400]],"yyyy/mm/dd")</f>
        <v>1945/04/07</v>
      </c>
      <c r="N2926" s="5">
        <f>Table1[[#This Row],[change to date]]+DATE(1970,1,1)</f>
        <v>42103</v>
      </c>
      <c r="O2926" t="b">
        <v>0</v>
      </c>
      <c r="P2926">
        <v>147</v>
      </c>
      <c r="Q2926" t="b">
        <v>1</v>
      </c>
      <c r="R2926" t="s">
        <v>8303</v>
      </c>
    </row>
    <row r="2927" spans="1:18" ht="43.2" x14ac:dyDescent="0.55000000000000004">
      <c r="A2927">
        <v>2925</v>
      </c>
      <c r="B2927" s="3" t="s">
        <v>2925</v>
      </c>
      <c r="C2927" s="3" t="s">
        <v>7035</v>
      </c>
      <c r="D2927" s="10">
        <v>45000</v>
      </c>
      <c r="E2927" s="12">
        <v>46100.69</v>
      </c>
      <c r="F2927" s="14">
        <f>Table1[[#This Row],[pledged]]/Table1[[#This Row],[goal]]*100</f>
        <v>102.44597777777777</v>
      </c>
      <c r="G2927" t="s">
        <v>8218</v>
      </c>
      <c r="H2927" t="s">
        <v>8223</v>
      </c>
      <c r="I2927" t="s">
        <v>8245</v>
      </c>
      <c r="J2927">
        <v>1410444068</v>
      </c>
      <c r="K2927">
        <v>1407852068</v>
      </c>
      <c r="L2927">
        <f>Table1[[#This Row],[launched_at]]/86400</f>
        <v>16294.584120370371</v>
      </c>
      <c r="M2927" s="5" t="str">
        <f>TEXT(Table1[[#This Row],[div/86400]],"yyyy/mm/dd")</f>
        <v>1944/08/10</v>
      </c>
      <c r="N2927" s="5">
        <f>Table1[[#This Row],[change to date]]+DATE(1970,1,1)</f>
        <v>41863</v>
      </c>
      <c r="O2927" t="b">
        <v>0</v>
      </c>
      <c r="P2927">
        <v>199</v>
      </c>
      <c r="Q2927" t="b">
        <v>1</v>
      </c>
      <c r="R2927" t="s">
        <v>8303</v>
      </c>
    </row>
    <row r="2928" spans="1:18" ht="43.2" x14ac:dyDescent="0.55000000000000004">
      <c r="A2928">
        <v>2926</v>
      </c>
      <c r="B2928" s="3" t="s">
        <v>2926</v>
      </c>
      <c r="C2928" s="3" t="s">
        <v>7036</v>
      </c>
      <c r="D2928" s="10">
        <v>3000</v>
      </c>
      <c r="E2928" s="12">
        <v>3750</v>
      </c>
      <c r="F2928" s="14">
        <f>Table1[[#This Row],[pledged]]/Table1[[#This Row],[goal]]*100</f>
        <v>125</v>
      </c>
      <c r="G2928" t="s">
        <v>8218</v>
      </c>
      <c r="H2928" t="s">
        <v>8223</v>
      </c>
      <c r="I2928" t="s">
        <v>8245</v>
      </c>
      <c r="J2928">
        <v>1424715779</v>
      </c>
      <c r="K2928">
        <v>1423506179</v>
      </c>
      <c r="L2928">
        <f>Table1[[#This Row],[launched_at]]/86400</f>
        <v>16475.765960648147</v>
      </c>
      <c r="M2928" s="5" t="str">
        <f>TEXT(Table1[[#This Row],[div/86400]],"yyyy/mm/dd")</f>
        <v>1945/02/07</v>
      </c>
      <c r="N2928" s="5">
        <f>Table1[[#This Row],[change to date]]+DATE(1970,1,1)</f>
        <v>42044</v>
      </c>
      <c r="O2928" t="b">
        <v>0</v>
      </c>
      <c r="P2928">
        <v>50</v>
      </c>
      <c r="Q2928" t="b">
        <v>1</v>
      </c>
      <c r="R2928" t="s">
        <v>8303</v>
      </c>
    </row>
    <row r="2929" spans="1:18" ht="43.2" x14ac:dyDescent="0.55000000000000004">
      <c r="A2929">
        <v>2927</v>
      </c>
      <c r="B2929" s="3" t="s">
        <v>2927</v>
      </c>
      <c r="C2929" s="3" t="s">
        <v>7037</v>
      </c>
      <c r="D2929" s="10">
        <v>1800</v>
      </c>
      <c r="E2929" s="12">
        <v>2355</v>
      </c>
      <c r="F2929" s="14">
        <f>Table1[[#This Row],[pledged]]/Table1[[#This Row],[goal]]*100</f>
        <v>130.83333333333334</v>
      </c>
      <c r="G2929" t="s">
        <v>8218</v>
      </c>
      <c r="H2929" t="s">
        <v>8223</v>
      </c>
      <c r="I2929" t="s">
        <v>8245</v>
      </c>
      <c r="J2929">
        <v>1405400400</v>
      </c>
      <c r="K2929">
        <v>1402934629</v>
      </c>
      <c r="L2929">
        <f>Table1[[#This Row],[launched_at]]/86400</f>
        <v>16237.66931712963</v>
      </c>
      <c r="M2929" s="5" t="str">
        <f>TEXT(Table1[[#This Row],[div/86400]],"yyyy/mm/dd")</f>
        <v>1944/06/14</v>
      </c>
      <c r="N2929" s="5">
        <f>Table1[[#This Row],[change to date]]+DATE(1970,1,1)</f>
        <v>41806</v>
      </c>
      <c r="O2929" t="b">
        <v>0</v>
      </c>
      <c r="P2929">
        <v>21</v>
      </c>
      <c r="Q2929" t="b">
        <v>1</v>
      </c>
      <c r="R2929" t="s">
        <v>8303</v>
      </c>
    </row>
    <row r="2930" spans="1:18" ht="28.8" x14ac:dyDescent="0.55000000000000004">
      <c r="A2930">
        <v>2928</v>
      </c>
      <c r="B2930" s="3" t="s">
        <v>2928</v>
      </c>
      <c r="C2930" s="3" t="s">
        <v>7038</v>
      </c>
      <c r="D2930" s="10">
        <v>1000</v>
      </c>
      <c r="E2930" s="12">
        <v>1000</v>
      </c>
      <c r="F2930" s="14">
        <f>Table1[[#This Row],[pledged]]/Table1[[#This Row],[goal]]*100</f>
        <v>100</v>
      </c>
      <c r="G2930" t="s">
        <v>8218</v>
      </c>
      <c r="H2930" t="s">
        <v>8223</v>
      </c>
      <c r="I2930" t="s">
        <v>8245</v>
      </c>
      <c r="J2930">
        <v>1457135846</v>
      </c>
      <c r="K2930">
        <v>1454543846</v>
      </c>
      <c r="L2930">
        <f>Table1[[#This Row],[launched_at]]/86400</f>
        <v>16834.998217592594</v>
      </c>
      <c r="M2930" s="5" t="str">
        <f>TEXT(Table1[[#This Row],[div/86400]],"yyyy/mm/dd")</f>
        <v>1946/02/01</v>
      </c>
      <c r="N2930" s="5">
        <f>Table1[[#This Row],[change to date]]+DATE(1970,1,1)</f>
        <v>42403</v>
      </c>
      <c r="O2930" t="b">
        <v>0</v>
      </c>
      <c r="P2930">
        <v>24</v>
      </c>
      <c r="Q2930" t="b">
        <v>1</v>
      </c>
      <c r="R2930" t="s">
        <v>8303</v>
      </c>
    </row>
    <row r="2931" spans="1:18" ht="43.2" x14ac:dyDescent="0.55000000000000004">
      <c r="A2931">
        <v>2929</v>
      </c>
      <c r="B2931" s="3" t="s">
        <v>2929</v>
      </c>
      <c r="C2931" s="3" t="s">
        <v>7039</v>
      </c>
      <c r="D2931" s="10">
        <v>8000</v>
      </c>
      <c r="E2931" s="12">
        <v>8165.55</v>
      </c>
      <c r="F2931" s="14">
        <f>Table1[[#This Row],[pledged]]/Table1[[#This Row],[goal]]*100</f>
        <v>102.06937499999999</v>
      </c>
      <c r="G2931" t="s">
        <v>8218</v>
      </c>
      <c r="H2931" t="s">
        <v>8223</v>
      </c>
      <c r="I2931" t="s">
        <v>8245</v>
      </c>
      <c r="J2931">
        <v>1401024758</v>
      </c>
      <c r="K2931">
        <v>1398432758</v>
      </c>
      <c r="L2931">
        <f>Table1[[#This Row],[launched_at]]/86400</f>
        <v>16185.564328703704</v>
      </c>
      <c r="M2931" s="5" t="str">
        <f>TEXT(Table1[[#This Row],[div/86400]],"yyyy/mm/dd")</f>
        <v>1944/04/23</v>
      </c>
      <c r="N2931" s="5">
        <f>Table1[[#This Row],[change to date]]+DATE(1970,1,1)</f>
        <v>41754</v>
      </c>
      <c r="O2931" t="b">
        <v>0</v>
      </c>
      <c r="P2931">
        <v>32</v>
      </c>
      <c r="Q2931" t="b">
        <v>1</v>
      </c>
      <c r="R2931" t="s">
        <v>8303</v>
      </c>
    </row>
    <row r="2932" spans="1:18" ht="43.2" x14ac:dyDescent="0.55000000000000004">
      <c r="A2932">
        <v>2930</v>
      </c>
      <c r="B2932" s="3" t="s">
        <v>2930</v>
      </c>
      <c r="C2932" s="3" t="s">
        <v>7040</v>
      </c>
      <c r="D2932" s="10">
        <v>10000</v>
      </c>
      <c r="E2932" s="12">
        <v>10092</v>
      </c>
      <c r="F2932" s="14">
        <f>Table1[[#This Row],[pledged]]/Table1[[#This Row],[goal]]*100</f>
        <v>100.92000000000002</v>
      </c>
      <c r="G2932" t="s">
        <v>8218</v>
      </c>
      <c r="H2932" t="s">
        <v>8224</v>
      </c>
      <c r="I2932" t="s">
        <v>8246</v>
      </c>
      <c r="J2932">
        <v>1431007264</v>
      </c>
      <c r="K2932">
        <v>1428415264</v>
      </c>
      <c r="L2932">
        <f>Table1[[#This Row],[launched_at]]/86400</f>
        <v>16532.584074074075</v>
      </c>
      <c r="M2932" s="5" t="str">
        <f>TEXT(Table1[[#This Row],[div/86400]],"yyyy/mm/dd")</f>
        <v>1945/04/05</v>
      </c>
      <c r="N2932" s="5">
        <f>Table1[[#This Row],[change to date]]+DATE(1970,1,1)</f>
        <v>42101</v>
      </c>
      <c r="O2932" t="b">
        <v>0</v>
      </c>
      <c r="P2932">
        <v>62</v>
      </c>
      <c r="Q2932" t="b">
        <v>1</v>
      </c>
      <c r="R2932" t="s">
        <v>8303</v>
      </c>
    </row>
    <row r="2933" spans="1:18" ht="43.2" x14ac:dyDescent="0.55000000000000004">
      <c r="A2933">
        <v>2931</v>
      </c>
      <c r="B2933" s="3" t="s">
        <v>2931</v>
      </c>
      <c r="C2933" s="3" t="s">
        <v>7041</v>
      </c>
      <c r="D2933" s="10">
        <v>750</v>
      </c>
      <c r="E2933" s="12">
        <v>795</v>
      </c>
      <c r="F2933" s="14">
        <f>Table1[[#This Row],[pledged]]/Table1[[#This Row],[goal]]*100</f>
        <v>106</v>
      </c>
      <c r="G2933" t="s">
        <v>8218</v>
      </c>
      <c r="H2933" t="s">
        <v>8228</v>
      </c>
      <c r="I2933" t="s">
        <v>8250</v>
      </c>
      <c r="J2933">
        <v>1410761280</v>
      </c>
      <c r="K2933">
        <v>1408604363</v>
      </c>
      <c r="L2933">
        <f>Table1[[#This Row],[launched_at]]/86400</f>
        <v>16303.291238425925</v>
      </c>
      <c r="M2933" s="5" t="str">
        <f>TEXT(Table1[[#This Row],[div/86400]],"yyyy/mm/dd")</f>
        <v>1944/08/19</v>
      </c>
      <c r="N2933" s="5">
        <f>Table1[[#This Row],[change to date]]+DATE(1970,1,1)</f>
        <v>41872</v>
      </c>
      <c r="O2933" t="b">
        <v>0</v>
      </c>
      <c r="P2933">
        <v>9</v>
      </c>
      <c r="Q2933" t="b">
        <v>1</v>
      </c>
      <c r="R2933" t="s">
        <v>8303</v>
      </c>
    </row>
    <row r="2934" spans="1:18" ht="43.2" x14ac:dyDescent="0.55000000000000004">
      <c r="A2934">
        <v>2932</v>
      </c>
      <c r="B2934" s="3" t="s">
        <v>2932</v>
      </c>
      <c r="C2934" s="3" t="s">
        <v>7042</v>
      </c>
      <c r="D2934" s="10">
        <v>3100</v>
      </c>
      <c r="E2934" s="12">
        <v>3258</v>
      </c>
      <c r="F2934" s="14">
        <f>Table1[[#This Row],[pledged]]/Table1[[#This Row],[goal]]*100</f>
        <v>105.0967741935484</v>
      </c>
      <c r="G2934" t="s">
        <v>8218</v>
      </c>
      <c r="H2934" t="s">
        <v>8225</v>
      </c>
      <c r="I2934" t="s">
        <v>8247</v>
      </c>
      <c r="J2934">
        <v>1424516400</v>
      </c>
      <c r="K2934">
        <v>1421812637</v>
      </c>
      <c r="L2934">
        <f>Table1[[#This Row],[launched_at]]/86400</f>
        <v>16456.164780092593</v>
      </c>
      <c r="M2934" s="5" t="str">
        <f>TEXT(Table1[[#This Row],[div/86400]],"yyyy/mm/dd")</f>
        <v>1945/01/19</v>
      </c>
      <c r="N2934" s="5">
        <f>Table1[[#This Row],[change to date]]+DATE(1970,1,1)</f>
        <v>42025</v>
      </c>
      <c r="O2934" t="b">
        <v>0</v>
      </c>
      <c r="P2934">
        <v>38</v>
      </c>
      <c r="Q2934" t="b">
        <v>1</v>
      </c>
      <c r="R2934" t="s">
        <v>8303</v>
      </c>
    </row>
    <row r="2935" spans="1:18" ht="43.2" x14ac:dyDescent="0.55000000000000004">
      <c r="A2935">
        <v>2933</v>
      </c>
      <c r="B2935" s="3" t="s">
        <v>2933</v>
      </c>
      <c r="C2935" s="3" t="s">
        <v>7043</v>
      </c>
      <c r="D2935" s="10">
        <v>2500</v>
      </c>
      <c r="E2935" s="12">
        <v>2569</v>
      </c>
      <c r="F2935" s="14">
        <f>Table1[[#This Row],[pledged]]/Table1[[#This Row],[goal]]*100</f>
        <v>102.76</v>
      </c>
      <c r="G2935" t="s">
        <v>8218</v>
      </c>
      <c r="H2935" t="s">
        <v>8223</v>
      </c>
      <c r="I2935" t="s">
        <v>8245</v>
      </c>
      <c r="J2935">
        <v>1465081053</v>
      </c>
      <c r="K2935">
        <v>1462489053</v>
      </c>
      <c r="L2935">
        <f>Table1[[#This Row],[launched_at]]/86400</f>
        <v>16926.956631944446</v>
      </c>
      <c r="M2935" s="5" t="str">
        <f>TEXT(Table1[[#This Row],[div/86400]],"yyyy/mm/dd")</f>
        <v>1946/05/04</v>
      </c>
      <c r="N2935" s="5">
        <f>Table1[[#This Row],[change to date]]+DATE(1970,1,1)</f>
        <v>42495</v>
      </c>
      <c r="O2935" t="b">
        <v>0</v>
      </c>
      <c r="P2935">
        <v>54</v>
      </c>
      <c r="Q2935" t="b">
        <v>1</v>
      </c>
      <c r="R2935" t="s">
        <v>8303</v>
      </c>
    </row>
    <row r="2936" spans="1:18" ht="43.2" x14ac:dyDescent="0.55000000000000004">
      <c r="A2936">
        <v>2934</v>
      </c>
      <c r="B2936" s="3" t="s">
        <v>2934</v>
      </c>
      <c r="C2936" s="3" t="s">
        <v>7044</v>
      </c>
      <c r="D2936" s="10">
        <v>2500</v>
      </c>
      <c r="E2936" s="12">
        <v>2700</v>
      </c>
      <c r="F2936" s="14">
        <f>Table1[[#This Row],[pledged]]/Table1[[#This Row],[goal]]*100</f>
        <v>108</v>
      </c>
      <c r="G2936" t="s">
        <v>8218</v>
      </c>
      <c r="H2936" t="s">
        <v>8228</v>
      </c>
      <c r="I2936" t="s">
        <v>8250</v>
      </c>
      <c r="J2936">
        <v>1402845364</v>
      </c>
      <c r="K2936">
        <v>1400253364</v>
      </c>
      <c r="L2936">
        <f>Table1[[#This Row],[launched_at]]/86400</f>
        <v>16206.636157407407</v>
      </c>
      <c r="M2936" s="5" t="str">
        <f>TEXT(Table1[[#This Row],[div/86400]],"yyyy/mm/dd")</f>
        <v>1944/05/14</v>
      </c>
      <c r="N2936" s="5">
        <f>Table1[[#This Row],[change to date]]+DATE(1970,1,1)</f>
        <v>41775</v>
      </c>
      <c r="O2936" t="b">
        <v>0</v>
      </c>
      <c r="P2936">
        <v>37</v>
      </c>
      <c r="Q2936" t="b">
        <v>1</v>
      </c>
      <c r="R2936" t="s">
        <v>8303</v>
      </c>
    </row>
    <row r="2937" spans="1:18" ht="43.2" x14ac:dyDescent="0.55000000000000004">
      <c r="A2937">
        <v>2935</v>
      </c>
      <c r="B2937" s="3" t="s">
        <v>2935</v>
      </c>
      <c r="C2937" s="3" t="s">
        <v>7045</v>
      </c>
      <c r="D2937" s="10">
        <v>3500</v>
      </c>
      <c r="E2937" s="12">
        <v>3531</v>
      </c>
      <c r="F2937" s="14">
        <f>Table1[[#This Row],[pledged]]/Table1[[#This Row],[goal]]*100</f>
        <v>100.88571428571429</v>
      </c>
      <c r="G2937" t="s">
        <v>8218</v>
      </c>
      <c r="H2937" t="s">
        <v>8223</v>
      </c>
      <c r="I2937" t="s">
        <v>8245</v>
      </c>
      <c r="J2937">
        <v>1472490000</v>
      </c>
      <c r="K2937">
        <v>1467468008</v>
      </c>
      <c r="L2937">
        <f>Table1[[#This Row],[launched_at]]/86400</f>
        <v>16984.583425925925</v>
      </c>
      <c r="M2937" s="5" t="str">
        <f>TEXT(Table1[[#This Row],[div/86400]],"yyyy/mm/dd")</f>
        <v>1946/07/01</v>
      </c>
      <c r="N2937" s="5">
        <f>Table1[[#This Row],[change to date]]+DATE(1970,1,1)</f>
        <v>42553</v>
      </c>
      <c r="O2937" t="b">
        <v>0</v>
      </c>
      <c r="P2937">
        <v>39</v>
      </c>
      <c r="Q2937" t="b">
        <v>1</v>
      </c>
      <c r="R2937" t="s">
        <v>8303</v>
      </c>
    </row>
    <row r="2938" spans="1:18" ht="43.2" x14ac:dyDescent="0.55000000000000004">
      <c r="A2938">
        <v>2936</v>
      </c>
      <c r="B2938" s="3" t="s">
        <v>2936</v>
      </c>
      <c r="C2938" s="3" t="s">
        <v>7046</v>
      </c>
      <c r="D2938" s="10">
        <v>1000</v>
      </c>
      <c r="E2938" s="12">
        <v>1280</v>
      </c>
      <c r="F2938" s="14">
        <f>Table1[[#This Row],[pledged]]/Table1[[#This Row],[goal]]*100</f>
        <v>128</v>
      </c>
      <c r="G2938" t="s">
        <v>8218</v>
      </c>
      <c r="H2938" t="s">
        <v>8223</v>
      </c>
      <c r="I2938" t="s">
        <v>8245</v>
      </c>
      <c r="J2938">
        <v>1413176340</v>
      </c>
      <c r="K2938">
        <v>1412091423</v>
      </c>
      <c r="L2938">
        <f>Table1[[#This Row],[launched_at]]/86400</f>
        <v>16343.650729166666</v>
      </c>
      <c r="M2938" s="5" t="str">
        <f>TEXT(Table1[[#This Row],[div/86400]],"yyyy/mm/dd")</f>
        <v>1944/09/28</v>
      </c>
      <c r="N2938" s="5">
        <f>Table1[[#This Row],[change to date]]+DATE(1970,1,1)</f>
        <v>41912</v>
      </c>
      <c r="O2938" t="b">
        <v>0</v>
      </c>
      <c r="P2938">
        <v>34</v>
      </c>
      <c r="Q2938" t="b">
        <v>1</v>
      </c>
      <c r="R2938" t="s">
        <v>8303</v>
      </c>
    </row>
    <row r="2939" spans="1:18" ht="28.8" x14ac:dyDescent="0.55000000000000004">
      <c r="A2939">
        <v>2937</v>
      </c>
      <c r="B2939" s="3" t="s">
        <v>2937</v>
      </c>
      <c r="C2939" s="3" t="s">
        <v>7047</v>
      </c>
      <c r="D2939" s="10">
        <v>1500</v>
      </c>
      <c r="E2939" s="12">
        <v>2000</v>
      </c>
      <c r="F2939" s="14">
        <f>Table1[[#This Row],[pledged]]/Table1[[#This Row],[goal]]*100</f>
        <v>133.33333333333331</v>
      </c>
      <c r="G2939" t="s">
        <v>8218</v>
      </c>
      <c r="H2939" t="s">
        <v>8224</v>
      </c>
      <c r="I2939" t="s">
        <v>8246</v>
      </c>
      <c r="J2939">
        <v>1405249113</v>
      </c>
      <c r="K2939">
        <v>1402657113</v>
      </c>
      <c r="L2939">
        <f>Table1[[#This Row],[launched_at]]/86400</f>
        <v>16234.457326388889</v>
      </c>
      <c r="M2939" s="5" t="str">
        <f>TEXT(Table1[[#This Row],[div/86400]],"yyyy/mm/dd")</f>
        <v>1944/06/11</v>
      </c>
      <c r="N2939" s="5">
        <f>Table1[[#This Row],[change to date]]+DATE(1970,1,1)</f>
        <v>41803</v>
      </c>
      <c r="O2939" t="b">
        <v>0</v>
      </c>
      <c r="P2939">
        <v>55</v>
      </c>
      <c r="Q2939" t="b">
        <v>1</v>
      </c>
      <c r="R2939" t="s">
        <v>8303</v>
      </c>
    </row>
    <row r="2940" spans="1:18" ht="43.2" x14ac:dyDescent="0.55000000000000004">
      <c r="A2940">
        <v>2938</v>
      </c>
      <c r="B2940" s="3" t="s">
        <v>2938</v>
      </c>
      <c r="C2940" s="3" t="s">
        <v>7048</v>
      </c>
      <c r="D2940" s="10">
        <v>4000</v>
      </c>
      <c r="E2940" s="12">
        <v>4055</v>
      </c>
      <c r="F2940" s="14">
        <f>Table1[[#This Row],[pledged]]/Table1[[#This Row],[goal]]*100</f>
        <v>101.375</v>
      </c>
      <c r="G2940" t="s">
        <v>8218</v>
      </c>
      <c r="H2940" t="s">
        <v>8223</v>
      </c>
      <c r="I2940" t="s">
        <v>8245</v>
      </c>
      <c r="J2940">
        <v>1422636814</v>
      </c>
      <c r="K2940">
        <v>1420044814</v>
      </c>
      <c r="L2940">
        <f>Table1[[#This Row],[launched_at]]/86400</f>
        <v>16435.703865740739</v>
      </c>
      <c r="M2940" s="5" t="str">
        <f>TEXT(Table1[[#This Row],[div/86400]],"yyyy/mm/dd")</f>
        <v>1944/12/29</v>
      </c>
      <c r="N2940" s="5">
        <f>Table1[[#This Row],[change to date]]+DATE(1970,1,1)</f>
        <v>42004</v>
      </c>
      <c r="O2940" t="b">
        <v>0</v>
      </c>
      <c r="P2940">
        <v>32</v>
      </c>
      <c r="Q2940" t="b">
        <v>1</v>
      </c>
      <c r="R2940" t="s">
        <v>8303</v>
      </c>
    </row>
    <row r="2941" spans="1:18" ht="43.2" x14ac:dyDescent="0.55000000000000004">
      <c r="A2941">
        <v>2939</v>
      </c>
      <c r="B2941" s="3" t="s">
        <v>2939</v>
      </c>
      <c r="C2941" s="3" t="s">
        <v>7049</v>
      </c>
      <c r="D2941" s="10">
        <v>8000</v>
      </c>
      <c r="E2941" s="12">
        <v>8230</v>
      </c>
      <c r="F2941" s="14">
        <f>Table1[[#This Row],[pledged]]/Table1[[#This Row],[goal]]*100</f>
        <v>102.875</v>
      </c>
      <c r="G2941" t="s">
        <v>8218</v>
      </c>
      <c r="H2941" t="s">
        <v>8223</v>
      </c>
      <c r="I2941" t="s">
        <v>8245</v>
      </c>
      <c r="J2941">
        <v>1409187600</v>
      </c>
      <c r="K2941">
        <v>1406316312</v>
      </c>
      <c r="L2941">
        <f>Table1[[#This Row],[launched_at]]/86400</f>
        <v>16276.809166666666</v>
      </c>
      <c r="M2941" s="5" t="str">
        <f>TEXT(Table1[[#This Row],[div/86400]],"yyyy/mm/dd")</f>
        <v>1944/07/23</v>
      </c>
      <c r="N2941" s="5">
        <f>Table1[[#This Row],[change to date]]+DATE(1970,1,1)</f>
        <v>41845</v>
      </c>
      <c r="O2941" t="b">
        <v>0</v>
      </c>
      <c r="P2941">
        <v>25</v>
      </c>
      <c r="Q2941" t="b">
        <v>1</v>
      </c>
      <c r="R2941" t="s">
        <v>8303</v>
      </c>
    </row>
    <row r="2942" spans="1:18" ht="43.2" x14ac:dyDescent="0.55000000000000004">
      <c r="A2942">
        <v>2940</v>
      </c>
      <c r="B2942" s="3" t="s">
        <v>2940</v>
      </c>
      <c r="C2942" s="3" t="s">
        <v>7050</v>
      </c>
      <c r="D2942" s="10">
        <v>2500</v>
      </c>
      <c r="E2942" s="12">
        <v>2681</v>
      </c>
      <c r="F2942" s="14">
        <f>Table1[[#This Row],[pledged]]/Table1[[#This Row],[goal]]*100</f>
        <v>107.24000000000001</v>
      </c>
      <c r="G2942" t="s">
        <v>8218</v>
      </c>
      <c r="H2942" t="s">
        <v>8223</v>
      </c>
      <c r="I2942" t="s">
        <v>8245</v>
      </c>
      <c r="J2942">
        <v>1421606018</v>
      </c>
      <c r="K2942">
        <v>1418150018</v>
      </c>
      <c r="L2942">
        <f>Table1[[#This Row],[launched_at]]/86400</f>
        <v>16413.773356481481</v>
      </c>
      <c r="M2942" s="5" t="str">
        <f>TEXT(Table1[[#This Row],[div/86400]],"yyyy/mm/dd")</f>
        <v>1944/12/07</v>
      </c>
      <c r="N2942" s="5">
        <f>Table1[[#This Row],[change to date]]+DATE(1970,1,1)</f>
        <v>41982</v>
      </c>
      <c r="O2942" t="b">
        <v>0</v>
      </c>
      <c r="P2942">
        <v>33</v>
      </c>
      <c r="Q2942" t="b">
        <v>1</v>
      </c>
      <c r="R2942" t="s">
        <v>8303</v>
      </c>
    </row>
    <row r="2943" spans="1:18" ht="43.2" x14ac:dyDescent="0.55000000000000004">
      <c r="A2943">
        <v>2941</v>
      </c>
      <c r="B2943" s="3" t="s">
        <v>2941</v>
      </c>
      <c r="C2943" s="3" t="s">
        <v>7051</v>
      </c>
      <c r="D2943" s="10">
        <v>25000</v>
      </c>
      <c r="E2943" s="12">
        <v>1</v>
      </c>
      <c r="F2943" s="14">
        <f>Table1[[#This Row],[pledged]]/Table1[[#This Row],[goal]]*100</f>
        <v>4.0000000000000001E-3</v>
      </c>
      <c r="G2943" t="s">
        <v>8220</v>
      </c>
      <c r="H2943" t="s">
        <v>8223</v>
      </c>
      <c r="I2943" t="s">
        <v>8245</v>
      </c>
      <c r="J2943">
        <v>1425250955</v>
      </c>
      <c r="K2943">
        <v>1422658955</v>
      </c>
      <c r="L2943">
        <f>Table1[[#This Row],[launched_at]]/86400</f>
        <v>16465.960127314815</v>
      </c>
      <c r="M2943" s="5" t="str">
        <f>TEXT(Table1[[#This Row],[div/86400]],"yyyy/mm/dd")</f>
        <v>1945/01/28</v>
      </c>
      <c r="N2943" s="5">
        <f>Table1[[#This Row],[change to date]]+DATE(1970,1,1)</f>
        <v>42034</v>
      </c>
      <c r="O2943" t="b">
        <v>0</v>
      </c>
      <c r="P2943">
        <v>1</v>
      </c>
      <c r="Q2943" t="b">
        <v>0</v>
      </c>
      <c r="R2943" t="s">
        <v>8301</v>
      </c>
    </row>
    <row r="2944" spans="1:18" ht="43.2" x14ac:dyDescent="0.55000000000000004">
      <c r="A2944">
        <v>2942</v>
      </c>
      <c r="B2944" s="3" t="s">
        <v>2942</v>
      </c>
      <c r="C2944" s="3" t="s">
        <v>7052</v>
      </c>
      <c r="D2944" s="10">
        <v>200000</v>
      </c>
      <c r="E2944" s="12">
        <v>40850</v>
      </c>
      <c r="F2944" s="14">
        <f>Table1[[#This Row],[pledged]]/Table1[[#This Row],[goal]]*100</f>
        <v>20.424999999999997</v>
      </c>
      <c r="G2944" t="s">
        <v>8220</v>
      </c>
      <c r="H2944" t="s">
        <v>8228</v>
      </c>
      <c r="I2944" t="s">
        <v>8250</v>
      </c>
      <c r="J2944">
        <v>1450297080</v>
      </c>
      <c r="K2944">
        <v>1448565459</v>
      </c>
      <c r="L2944">
        <f>Table1[[#This Row],[launched_at]]/86400</f>
        <v>16765.803923611111</v>
      </c>
      <c r="M2944" s="5" t="str">
        <f>TEXT(Table1[[#This Row],[div/86400]],"yyyy/mm/dd")</f>
        <v>1945/11/24</v>
      </c>
      <c r="N2944" s="5">
        <f>Table1[[#This Row],[change to date]]+DATE(1970,1,1)</f>
        <v>42334</v>
      </c>
      <c r="O2944" t="b">
        <v>0</v>
      </c>
      <c r="P2944">
        <v>202</v>
      </c>
      <c r="Q2944" t="b">
        <v>0</v>
      </c>
      <c r="R2944" t="s">
        <v>8301</v>
      </c>
    </row>
    <row r="2945" spans="1:18" ht="43.2" x14ac:dyDescent="0.55000000000000004">
      <c r="A2945">
        <v>2943</v>
      </c>
      <c r="B2945" s="3" t="s">
        <v>2943</v>
      </c>
      <c r="C2945" s="3" t="s">
        <v>7053</v>
      </c>
      <c r="D2945" s="10">
        <v>3000</v>
      </c>
      <c r="E2945" s="12">
        <v>0</v>
      </c>
      <c r="F2945" s="14">
        <f>Table1[[#This Row],[pledged]]/Table1[[#This Row],[goal]]*100</f>
        <v>0</v>
      </c>
      <c r="G2945" t="s">
        <v>8220</v>
      </c>
      <c r="H2945" t="s">
        <v>8223</v>
      </c>
      <c r="I2945" t="s">
        <v>8245</v>
      </c>
      <c r="J2945">
        <v>1428894380</v>
      </c>
      <c r="K2945">
        <v>1426302380</v>
      </c>
      <c r="L2945">
        <f>Table1[[#This Row],[launched_at]]/86400</f>
        <v>16508.129398148147</v>
      </c>
      <c r="M2945" s="5" t="str">
        <f>TEXT(Table1[[#This Row],[div/86400]],"yyyy/mm/dd")</f>
        <v>1945/03/12</v>
      </c>
      <c r="N2945" s="5">
        <f>Table1[[#This Row],[change to date]]+DATE(1970,1,1)</f>
        <v>42077</v>
      </c>
      <c r="O2945" t="b">
        <v>0</v>
      </c>
      <c r="P2945">
        <v>0</v>
      </c>
      <c r="Q2945" t="b">
        <v>0</v>
      </c>
      <c r="R2945" t="s">
        <v>8301</v>
      </c>
    </row>
    <row r="2946" spans="1:18" ht="28.8" x14ac:dyDescent="0.55000000000000004">
      <c r="A2946">
        <v>2944</v>
      </c>
      <c r="B2946" s="3" t="s">
        <v>2944</v>
      </c>
      <c r="C2946" s="3" t="s">
        <v>7054</v>
      </c>
      <c r="D2946" s="10">
        <v>10000</v>
      </c>
      <c r="E2946" s="12">
        <v>100</v>
      </c>
      <c r="F2946" s="14">
        <f>Table1[[#This Row],[pledged]]/Table1[[#This Row],[goal]]*100</f>
        <v>1</v>
      </c>
      <c r="G2946" t="s">
        <v>8220</v>
      </c>
      <c r="H2946" t="s">
        <v>8223</v>
      </c>
      <c r="I2946" t="s">
        <v>8245</v>
      </c>
      <c r="J2946">
        <v>1433714198</v>
      </c>
      <c r="K2946">
        <v>1431122198</v>
      </c>
      <c r="L2946">
        <f>Table1[[#This Row],[launched_at]]/86400</f>
        <v>16563.914328703704</v>
      </c>
      <c r="M2946" s="5" t="str">
        <f>TEXT(Table1[[#This Row],[div/86400]],"yyyy/mm/dd")</f>
        <v>1945/05/06</v>
      </c>
      <c r="N2946" s="5">
        <f>Table1[[#This Row],[change to date]]+DATE(1970,1,1)</f>
        <v>42132</v>
      </c>
      <c r="O2946" t="b">
        <v>0</v>
      </c>
      <c r="P2946">
        <v>1</v>
      </c>
      <c r="Q2946" t="b">
        <v>0</v>
      </c>
      <c r="R2946" t="s">
        <v>8301</v>
      </c>
    </row>
    <row r="2947" spans="1:18" ht="43.2" x14ac:dyDescent="0.55000000000000004">
      <c r="A2947">
        <v>2945</v>
      </c>
      <c r="B2947" s="3" t="s">
        <v>2945</v>
      </c>
      <c r="C2947" s="3" t="s">
        <v>7055</v>
      </c>
      <c r="D2947" s="10">
        <v>50000</v>
      </c>
      <c r="E2947" s="12">
        <v>0</v>
      </c>
      <c r="F2947" s="14">
        <f>Table1[[#This Row],[pledged]]/Table1[[#This Row],[goal]]*100</f>
        <v>0</v>
      </c>
      <c r="G2947" t="s">
        <v>8220</v>
      </c>
      <c r="H2947" t="s">
        <v>8223</v>
      </c>
      <c r="I2947" t="s">
        <v>8245</v>
      </c>
      <c r="J2947">
        <v>1432437660</v>
      </c>
      <c r="K2947">
        <v>1429845660</v>
      </c>
      <c r="L2947">
        <f>Table1[[#This Row],[launched_at]]/86400</f>
        <v>16549.139583333334</v>
      </c>
      <c r="M2947" s="5" t="str">
        <f>TEXT(Table1[[#This Row],[div/86400]],"yyyy/mm/dd")</f>
        <v>1945/04/22</v>
      </c>
      <c r="N2947" s="5">
        <f>Table1[[#This Row],[change to date]]+DATE(1970,1,1)</f>
        <v>42118</v>
      </c>
      <c r="O2947" t="b">
        <v>0</v>
      </c>
      <c r="P2947">
        <v>0</v>
      </c>
      <c r="Q2947" t="b">
        <v>0</v>
      </c>
      <c r="R2947" t="s">
        <v>8301</v>
      </c>
    </row>
    <row r="2948" spans="1:18" ht="43.2" x14ac:dyDescent="0.55000000000000004">
      <c r="A2948">
        <v>2946</v>
      </c>
      <c r="B2948" s="3" t="s">
        <v>2946</v>
      </c>
      <c r="C2948" s="3" t="s">
        <v>7056</v>
      </c>
      <c r="D2948" s="10">
        <v>2000</v>
      </c>
      <c r="E2948" s="12">
        <v>2</v>
      </c>
      <c r="F2948" s="14">
        <f>Table1[[#This Row],[pledged]]/Table1[[#This Row],[goal]]*100</f>
        <v>0.1</v>
      </c>
      <c r="G2948" t="s">
        <v>8220</v>
      </c>
      <c r="H2948" t="s">
        <v>8224</v>
      </c>
      <c r="I2948" t="s">
        <v>8246</v>
      </c>
      <c r="J2948">
        <v>1471265092</v>
      </c>
      <c r="K2948">
        <v>1468673092</v>
      </c>
      <c r="L2948">
        <f>Table1[[#This Row],[launched_at]]/86400</f>
        <v>16998.531157407408</v>
      </c>
      <c r="M2948" s="5" t="str">
        <f>TEXT(Table1[[#This Row],[div/86400]],"yyyy/mm/dd")</f>
        <v>1946/07/15</v>
      </c>
      <c r="N2948" s="5">
        <f>Table1[[#This Row],[change to date]]+DATE(1970,1,1)</f>
        <v>42567</v>
      </c>
      <c r="O2948" t="b">
        <v>0</v>
      </c>
      <c r="P2948">
        <v>2</v>
      </c>
      <c r="Q2948" t="b">
        <v>0</v>
      </c>
      <c r="R2948" t="s">
        <v>8301</v>
      </c>
    </row>
    <row r="2949" spans="1:18" ht="43.2" x14ac:dyDescent="0.55000000000000004">
      <c r="A2949">
        <v>2947</v>
      </c>
      <c r="B2949" s="3" t="s">
        <v>2947</v>
      </c>
      <c r="C2949" s="3" t="s">
        <v>7057</v>
      </c>
      <c r="D2949" s="10">
        <v>25000</v>
      </c>
      <c r="E2949" s="12">
        <v>1072</v>
      </c>
      <c r="F2949" s="14">
        <f>Table1[[#This Row],[pledged]]/Table1[[#This Row],[goal]]*100</f>
        <v>4.2880000000000003</v>
      </c>
      <c r="G2949" t="s">
        <v>8220</v>
      </c>
      <c r="H2949" t="s">
        <v>8223</v>
      </c>
      <c r="I2949" t="s">
        <v>8245</v>
      </c>
      <c r="J2949">
        <v>1480007460</v>
      </c>
      <c r="K2949">
        <v>1475760567</v>
      </c>
      <c r="L2949">
        <f>Table1[[#This Row],[launched_at]]/86400</f>
        <v>17080.562118055557</v>
      </c>
      <c r="M2949" s="5" t="str">
        <f>TEXT(Table1[[#This Row],[div/86400]],"yyyy/mm/dd")</f>
        <v>1946/10/05</v>
      </c>
      <c r="N2949" s="5">
        <f>Table1[[#This Row],[change to date]]+DATE(1970,1,1)</f>
        <v>42649</v>
      </c>
      <c r="O2949" t="b">
        <v>0</v>
      </c>
      <c r="P2949">
        <v>13</v>
      </c>
      <c r="Q2949" t="b">
        <v>0</v>
      </c>
      <c r="R2949" t="s">
        <v>8301</v>
      </c>
    </row>
    <row r="2950" spans="1:18" ht="43.2" x14ac:dyDescent="0.55000000000000004">
      <c r="A2950">
        <v>2948</v>
      </c>
      <c r="B2950" s="3" t="s">
        <v>2948</v>
      </c>
      <c r="C2950" s="3" t="s">
        <v>7058</v>
      </c>
      <c r="D2950" s="10">
        <v>500000</v>
      </c>
      <c r="E2950" s="12">
        <v>24</v>
      </c>
      <c r="F2950" s="14">
        <f>Table1[[#This Row],[pledged]]/Table1[[#This Row],[goal]]*100</f>
        <v>4.8000000000000004E-3</v>
      </c>
      <c r="G2950" t="s">
        <v>8220</v>
      </c>
      <c r="H2950" t="s">
        <v>8223</v>
      </c>
      <c r="I2950" t="s">
        <v>8245</v>
      </c>
      <c r="J2950">
        <v>1433259293</v>
      </c>
      <c r="K2950">
        <v>1428075293</v>
      </c>
      <c r="L2950">
        <f>Table1[[#This Row],[launched_at]]/86400</f>
        <v>16528.649224537035</v>
      </c>
      <c r="M2950" s="5" t="str">
        <f>TEXT(Table1[[#This Row],[div/86400]],"yyyy/mm/dd")</f>
        <v>1945/04/01</v>
      </c>
      <c r="N2950" s="5">
        <f>Table1[[#This Row],[change to date]]+DATE(1970,1,1)</f>
        <v>42097</v>
      </c>
      <c r="O2950" t="b">
        <v>0</v>
      </c>
      <c r="P2950">
        <v>9</v>
      </c>
      <c r="Q2950" t="b">
        <v>0</v>
      </c>
      <c r="R2950" t="s">
        <v>8301</v>
      </c>
    </row>
    <row r="2951" spans="1:18" ht="43.2" x14ac:dyDescent="0.55000000000000004">
      <c r="A2951">
        <v>2949</v>
      </c>
      <c r="B2951" s="3" t="s">
        <v>2949</v>
      </c>
      <c r="C2951" s="3" t="s">
        <v>7059</v>
      </c>
      <c r="D2951" s="10">
        <v>1000</v>
      </c>
      <c r="E2951" s="12">
        <v>25</v>
      </c>
      <c r="F2951" s="14">
        <f>Table1[[#This Row],[pledged]]/Table1[[#This Row],[goal]]*100</f>
        <v>2.5</v>
      </c>
      <c r="G2951" t="s">
        <v>8220</v>
      </c>
      <c r="H2951" t="s">
        <v>8223</v>
      </c>
      <c r="I2951" t="s">
        <v>8245</v>
      </c>
      <c r="J2951">
        <v>1447965917</v>
      </c>
      <c r="K2951">
        <v>1445370317</v>
      </c>
      <c r="L2951">
        <f>Table1[[#This Row],[launched_at]]/86400</f>
        <v>16728.823113425926</v>
      </c>
      <c r="M2951" s="5" t="str">
        <f>TEXT(Table1[[#This Row],[div/86400]],"yyyy/mm/dd")</f>
        <v>1945/10/18</v>
      </c>
      <c r="N2951" s="5">
        <f>Table1[[#This Row],[change to date]]+DATE(1970,1,1)</f>
        <v>42297</v>
      </c>
      <c r="O2951" t="b">
        <v>0</v>
      </c>
      <c r="P2951">
        <v>2</v>
      </c>
      <c r="Q2951" t="b">
        <v>0</v>
      </c>
      <c r="R2951" t="s">
        <v>8301</v>
      </c>
    </row>
    <row r="2952" spans="1:18" ht="43.2" x14ac:dyDescent="0.55000000000000004">
      <c r="A2952">
        <v>2950</v>
      </c>
      <c r="B2952" s="3" t="s">
        <v>2950</v>
      </c>
      <c r="C2952" s="3" t="s">
        <v>7060</v>
      </c>
      <c r="D2952" s="10">
        <v>5000000</v>
      </c>
      <c r="E2952" s="12">
        <v>0</v>
      </c>
      <c r="F2952" s="14">
        <f>Table1[[#This Row],[pledged]]/Table1[[#This Row],[goal]]*100</f>
        <v>0</v>
      </c>
      <c r="G2952" t="s">
        <v>8220</v>
      </c>
      <c r="H2952" t="s">
        <v>8223</v>
      </c>
      <c r="I2952" t="s">
        <v>8245</v>
      </c>
      <c r="J2952">
        <v>1453538752</v>
      </c>
      <c r="K2952">
        <v>1450946752</v>
      </c>
      <c r="L2952">
        <f>Table1[[#This Row],[launched_at]]/86400</f>
        <v>16793.365185185186</v>
      </c>
      <c r="M2952" s="5" t="str">
        <f>TEXT(Table1[[#This Row],[div/86400]],"yyyy/mm/dd")</f>
        <v>1945/12/22</v>
      </c>
      <c r="N2952" s="5">
        <f>Table1[[#This Row],[change to date]]+DATE(1970,1,1)</f>
        <v>42362</v>
      </c>
      <c r="O2952" t="b">
        <v>0</v>
      </c>
      <c r="P2952">
        <v>0</v>
      </c>
      <c r="Q2952" t="b">
        <v>0</v>
      </c>
      <c r="R2952" t="s">
        <v>8301</v>
      </c>
    </row>
    <row r="2953" spans="1:18" ht="43.2" x14ac:dyDescent="0.55000000000000004">
      <c r="A2953">
        <v>2951</v>
      </c>
      <c r="B2953" s="3" t="s">
        <v>2951</v>
      </c>
      <c r="C2953" s="3" t="s">
        <v>7061</v>
      </c>
      <c r="D2953" s="10">
        <v>50000</v>
      </c>
      <c r="E2953" s="12">
        <v>1096</v>
      </c>
      <c r="F2953" s="14">
        <f>Table1[[#This Row],[pledged]]/Table1[[#This Row],[goal]]*100</f>
        <v>2.1919999999999997</v>
      </c>
      <c r="G2953" t="s">
        <v>8219</v>
      </c>
      <c r="H2953" t="s">
        <v>8223</v>
      </c>
      <c r="I2953" t="s">
        <v>8245</v>
      </c>
      <c r="J2953">
        <v>1412536573</v>
      </c>
      <c r="K2953">
        <v>1408648573</v>
      </c>
      <c r="L2953">
        <f>Table1[[#This Row],[launched_at]]/86400</f>
        <v>16303.802928240741</v>
      </c>
      <c r="M2953" s="5" t="str">
        <f>TEXT(Table1[[#This Row],[div/86400]],"yyyy/mm/dd")</f>
        <v>1944/08/19</v>
      </c>
      <c r="N2953" s="5">
        <f>Table1[[#This Row],[change to date]]+DATE(1970,1,1)</f>
        <v>41872</v>
      </c>
      <c r="O2953" t="b">
        <v>0</v>
      </c>
      <c r="P2953">
        <v>58</v>
      </c>
      <c r="Q2953" t="b">
        <v>0</v>
      </c>
      <c r="R2953" t="s">
        <v>8301</v>
      </c>
    </row>
    <row r="2954" spans="1:18" ht="43.2" x14ac:dyDescent="0.55000000000000004">
      <c r="A2954">
        <v>2952</v>
      </c>
      <c r="B2954" s="3" t="s">
        <v>2952</v>
      </c>
      <c r="C2954" s="3" t="s">
        <v>7062</v>
      </c>
      <c r="D2954" s="10">
        <v>20000</v>
      </c>
      <c r="E2954" s="12">
        <v>1605</v>
      </c>
      <c r="F2954" s="14">
        <f>Table1[[#This Row],[pledged]]/Table1[[#This Row],[goal]]*100</f>
        <v>8.0250000000000004</v>
      </c>
      <c r="G2954" t="s">
        <v>8219</v>
      </c>
      <c r="H2954" t="s">
        <v>8223</v>
      </c>
      <c r="I2954" t="s">
        <v>8245</v>
      </c>
      <c r="J2954">
        <v>1476676800</v>
      </c>
      <c r="K2954">
        <v>1473957239</v>
      </c>
      <c r="L2954">
        <f>Table1[[#This Row],[launched_at]]/86400</f>
        <v>17059.690266203703</v>
      </c>
      <c r="M2954" s="5" t="str">
        <f>TEXT(Table1[[#This Row],[div/86400]],"yyyy/mm/dd")</f>
        <v>1946/09/14</v>
      </c>
      <c r="N2954" s="5">
        <f>Table1[[#This Row],[change to date]]+DATE(1970,1,1)</f>
        <v>42628</v>
      </c>
      <c r="O2954" t="b">
        <v>0</v>
      </c>
      <c r="P2954">
        <v>8</v>
      </c>
      <c r="Q2954" t="b">
        <v>0</v>
      </c>
      <c r="R2954" t="s">
        <v>8301</v>
      </c>
    </row>
    <row r="2955" spans="1:18" ht="43.2" x14ac:dyDescent="0.55000000000000004">
      <c r="A2955">
        <v>2953</v>
      </c>
      <c r="B2955" s="3" t="s">
        <v>2953</v>
      </c>
      <c r="C2955" s="3" t="s">
        <v>7063</v>
      </c>
      <c r="D2955" s="10">
        <v>400000</v>
      </c>
      <c r="E2955" s="12">
        <v>605</v>
      </c>
      <c r="F2955" s="14">
        <f>Table1[[#This Row],[pledged]]/Table1[[#This Row],[goal]]*100</f>
        <v>0.15125</v>
      </c>
      <c r="G2955" t="s">
        <v>8219</v>
      </c>
      <c r="H2955" t="s">
        <v>8223</v>
      </c>
      <c r="I2955" t="s">
        <v>8245</v>
      </c>
      <c r="J2955">
        <v>1444330821</v>
      </c>
      <c r="K2955">
        <v>1441738821</v>
      </c>
      <c r="L2955">
        <f>Table1[[#This Row],[launched_at]]/86400</f>
        <v>16686.791909722222</v>
      </c>
      <c r="M2955" s="5" t="str">
        <f>TEXT(Table1[[#This Row],[div/86400]],"yyyy/mm/dd")</f>
        <v>1945/09/06</v>
      </c>
      <c r="N2955" s="5">
        <f>Table1[[#This Row],[change to date]]+DATE(1970,1,1)</f>
        <v>42255</v>
      </c>
      <c r="O2955" t="b">
        <v>0</v>
      </c>
      <c r="P2955">
        <v>3</v>
      </c>
      <c r="Q2955" t="b">
        <v>0</v>
      </c>
      <c r="R2955" t="s">
        <v>8301</v>
      </c>
    </row>
    <row r="2956" spans="1:18" ht="43.2" x14ac:dyDescent="0.55000000000000004">
      <c r="A2956">
        <v>2954</v>
      </c>
      <c r="B2956" s="3" t="s">
        <v>2954</v>
      </c>
      <c r="C2956" s="3" t="s">
        <v>7064</v>
      </c>
      <c r="D2956" s="10">
        <v>15000</v>
      </c>
      <c r="E2956" s="12">
        <v>0</v>
      </c>
      <c r="F2956" s="14">
        <f>Table1[[#This Row],[pledged]]/Table1[[#This Row],[goal]]*100</f>
        <v>0</v>
      </c>
      <c r="G2956" t="s">
        <v>8219</v>
      </c>
      <c r="H2956" t="s">
        <v>8223</v>
      </c>
      <c r="I2956" t="s">
        <v>8245</v>
      </c>
      <c r="J2956">
        <v>1489669203</v>
      </c>
      <c r="K2956">
        <v>1487944803</v>
      </c>
      <c r="L2956">
        <f>Table1[[#This Row],[launched_at]]/86400</f>
        <v>17221.583368055555</v>
      </c>
      <c r="M2956" s="5" t="str">
        <f>TEXT(Table1[[#This Row],[div/86400]],"yyyy/mm/dd")</f>
        <v>1947/02/23</v>
      </c>
      <c r="N2956" s="5">
        <f>Table1[[#This Row],[change to date]]+DATE(1970,1,1)</f>
        <v>42790</v>
      </c>
      <c r="O2956" t="b">
        <v>0</v>
      </c>
      <c r="P2956">
        <v>0</v>
      </c>
      <c r="Q2956" t="b">
        <v>0</v>
      </c>
      <c r="R2956" t="s">
        <v>8301</v>
      </c>
    </row>
    <row r="2957" spans="1:18" ht="28.8" x14ac:dyDescent="0.55000000000000004">
      <c r="A2957">
        <v>2955</v>
      </c>
      <c r="B2957" s="3" t="s">
        <v>2955</v>
      </c>
      <c r="C2957" s="3" t="s">
        <v>7065</v>
      </c>
      <c r="D2957" s="10">
        <v>1200</v>
      </c>
      <c r="E2957" s="12">
        <v>715</v>
      </c>
      <c r="F2957" s="14">
        <f>Table1[[#This Row],[pledged]]/Table1[[#This Row],[goal]]*100</f>
        <v>59.583333333333336</v>
      </c>
      <c r="G2957" t="s">
        <v>8219</v>
      </c>
      <c r="H2957" t="s">
        <v>8223</v>
      </c>
      <c r="I2957" t="s">
        <v>8245</v>
      </c>
      <c r="J2957">
        <v>1434476849</v>
      </c>
      <c r="K2957">
        <v>1431884849</v>
      </c>
      <c r="L2957">
        <f>Table1[[#This Row],[launched_at]]/86400</f>
        <v>16572.741307870372</v>
      </c>
      <c r="M2957" s="5" t="str">
        <f>TEXT(Table1[[#This Row],[div/86400]],"yyyy/mm/dd")</f>
        <v>1945/05/15</v>
      </c>
      <c r="N2957" s="5">
        <f>Table1[[#This Row],[change to date]]+DATE(1970,1,1)</f>
        <v>42141</v>
      </c>
      <c r="O2957" t="b">
        <v>0</v>
      </c>
      <c r="P2957">
        <v>11</v>
      </c>
      <c r="Q2957" t="b">
        <v>0</v>
      </c>
      <c r="R2957" t="s">
        <v>8301</v>
      </c>
    </row>
    <row r="2958" spans="1:18" ht="43.2" x14ac:dyDescent="0.55000000000000004">
      <c r="A2958">
        <v>2956</v>
      </c>
      <c r="B2958" s="3" t="s">
        <v>2956</v>
      </c>
      <c r="C2958" s="3" t="s">
        <v>7066</v>
      </c>
      <c r="D2958" s="10">
        <v>7900</v>
      </c>
      <c r="E2958" s="12">
        <v>1322</v>
      </c>
      <c r="F2958" s="14">
        <f>Table1[[#This Row],[pledged]]/Table1[[#This Row],[goal]]*100</f>
        <v>16.734177215189874</v>
      </c>
      <c r="G2958" t="s">
        <v>8219</v>
      </c>
      <c r="H2958" t="s">
        <v>8223</v>
      </c>
      <c r="I2958" t="s">
        <v>8245</v>
      </c>
      <c r="J2958">
        <v>1462402850</v>
      </c>
      <c r="K2958">
        <v>1459810850</v>
      </c>
      <c r="L2958">
        <f>Table1[[#This Row],[launched_at]]/86400</f>
        <v>16895.958912037036</v>
      </c>
      <c r="M2958" s="5" t="str">
        <f>TEXT(Table1[[#This Row],[div/86400]],"yyyy/mm/dd")</f>
        <v>1946/04/03</v>
      </c>
      <c r="N2958" s="5">
        <f>Table1[[#This Row],[change to date]]+DATE(1970,1,1)</f>
        <v>42464</v>
      </c>
      <c r="O2958" t="b">
        <v>0</v>
      </c>
      <c r="P2958">
        <v>20</v>
      </c>
      <c r="Q2958" t="b">
        <v>0</v>
      </c>
      <c r="R2958" t="s">
        <v>8301</v>
      </c>
    </row>
    <row r="2959" spans="1:18" ht="43.2" x14ac:dyDescent="0.55000000000000004">
      <c r="A2959">
        <v>2957</v>
      </c>
      <c r="B2959" s="3" t="s">
        <v>2957</v>
      </c>
      <c r="C2959" s="3" t="s">
        <v>7067</v>
      </c>
      <c r="D2959" s="10">
        <v>15000</v>
      </c>
      <c r="E2959" s="12">
        <v>280</v>
      </c>
      <c r="F2959" s="14">
        <f>Table1[[#This Row],[pledged]]/Table1[[#This Row],[goal]]*100</f>
        <v>1.8666666666666669</v>
      </c>
      <c r="G2959" t="s">
        <v>8219</v>
      </c>
      <c r="H2959" t="s">
        <v>8223</v>
      </c>
      <c r="I2959" t="s">
        <v>8245</v>
      </c>
      <c r="J2959">
        <v>1427498172</v>
      </c>
      <c r="K2959">
        <v>1422317772</v>
      </c>
      <c r="L2959">
        <f>Table1[[#This Row],[launched_at]]/86400</f>
        <v>16462.01125</v>
      </c>
      <c r="M2959" s="5" t="str">
        <f>TEXT(Table1[[#This Row],[div/86400]],"yyyy/mm/dd")</f>
        <v>1945/01/25</v>
      </c>
      <c r="N2959" s="5">
        <f>Table1[[#This Row],[change to date]]+DATE(1970,1,1)</f>
        <v>42031</v>
      </c>
      <c r="O2959" t="b">
        <v>0</v>
      </c>
      <c r="P2959">
        <v>3</v>
      </c>
      <c r="Q2959" t="b">
        <v>0</v>
      </c>
      <c r="R2959" t="s">
        <v>8301</v>
      </c>
    </row>
    <row r="2960" spans="1:18" ht="43.2" x14ac:dyDescent="0.55000000000000004">
      <c r="A2960">
        <v>2958</v>
      </c>
      <c r="B2960" s="3" t="s">
        <v>2958</v>
      </c>
      <c r="C2960" s="3" t="s">
        <v>7068</v>
      </c>
      <c r="D2960" s="10">
        <v>80000</v>
      </c>
      <c r="E2960" s="12">
        <v>0</v>
      </c>
      <c r="F2960" s="14">
        <f>Table1[[#This Row],[pledged]]/Table1[[#This Row],[goal]]*100</f>
        <v>0</v>
      </c>
      <c r="G2960" t="s">
        <v>8219</v>
      </c>
      <c r="H2960" t="s">
        <v>8223</v>
      </c>
      <c r="I2960" t="s">
        <v>8245</v>
      </c>
      <c r="J2960">
        <v>1462729317</v>
      </c>
      <c r="K2960">
        <v>1457548917</v>
      </c>
      <c r="L2960">
        <f>Table1[[#This Row],[launched_at]]/86400</f>
        <v>16869.779131944444</v>
      </c>
      <c r="M2960" s="5" t="str">
        <f>TEXT(Table1[[#This Row],[div/86400]],"yyyy/mm/dd")</f>
        <v>1946/03/08</v>
      </c>
      <c r="N2960" s="5">
        <f>Table1[[#This Row],[change to date]]+DATE(1970,1,1)</f>
        <v>42438</v>
      </c>
      <c r="O2960" t="b">
        <v>0</v>
      </c>
      <c r="P2960">
        <v>0</v>
      </c>
      <c r="Q2960" t="b">
        <v>0</v>
      </c>
      <c r="R2960" t="s">
        <v>8301</v>
      </c>
    </row>
    <row r="2961" spans="1:18" ht="43.2" x14ac:dyDescent="0.55000000000000004">
      <c r="A2961">
        <v>2959</v>
      </c>
      <c r="B2961" s="3" t="s">
        <v>2959</v>
      </c>
      <c r="C2961" s="3" t="s">
        <v>7069</v>
      </c>
      <c r="D2961" s="10">
        <v>10000</v>
      </c>
      <c r="E2961" s="12">
        <v>0</v>
      </c>
      <c r="F2961" s="14">
        <f>Table1[[#This Row],[pledged]]/Table1[[#This Row],[goal]]*100</f>
        <v>0</v>
      </c>
      <c r="G2961" t="s">
        <v>8219</v>
      </c>
      <c r="H2961" t="s">
        <v>8224</v>
      </c>
      <c r="I2961" t="s">
        <v>8246</v>
      </c>
      <c r="J2961">
        <v>1465258325</v>
      </c>
      <c r="K2961">
        <v>1462666325</v>
      </c>
      <c r="L2961">
        <f>Table1[[#This Row],[launched_at]]/86400</f>
        <v>16929.008391203704</v>
      </c>
      <c r="M2961" s="5" t="str">
        <f>TEXT(Table1[[#This Row],[div/86400]],"yyyy/mm/dd")</f>
        <v>1946/05/07</v>
      </c>
      <c r="N2961" s="5">
        <f>Table1[[#This Row],[change to date]]+DATE(1970,1,1)</f>
        <v>42498</v>
      </c>
      <c r="O2961" t="b">
        <v>0</v>
      </c>
      <c r="P2961">
        <v>0</v>
      </c>
      <c r="Q2961" t="b">
        <v>0</v>
      </c>
      <c r="R2961" t="s">
        <v>8301</v>
      </c>
    </row>
    <row r="2962" spans="1:18" ht="43.2" x14ac:dyDescent="0.55000000000000004">
      <c r="A2962">
        <v>2960</v>
      </c>
      <c r="B2962" s="3" t="s">
        <v>2960</v>
      </c>
      <c r="C2962" s="3" t="s">
        <v>7070</v>
      </c>
      <c r="D2962" s="10">
        <v>30000000</v>
      </c>
      <c r="E2962" s="12">
        <v>0</v>
      </c>
      <c r="F2962" s="14">
        <f>Table1[[#This Row],[pledged]]/Table1[[#This Row],[goal]]*100</f>
        <v>0</v>
      </c>
      <c r="G2962" t="s">
        <v>8219</v>
      </c>
      <c r="H2962" t="s">
        <v>8223</v>
      </c>
      <c r="I2962" t="s">
        <v>8245</v>
      </c>
      <c r="J2962">
        <v>1410459023</v>
      </c>
      <c r="K2962">
        <v>1407867023</v>
      </c>
      <c r="L2962">
        <f>Table1[[#This Row],[launched_at]]/86400</f>
        <v>16294.757210648148</v>
      </c>
      <c r="M2962" s="5" t="str">
        <f>TEXT(Table1[[#This Row],[div/86400]],"yyyy/mm/dd")</f>
        <v>1944/08/10</v>
      </c>
      <c r="N2962" s="5">
        <f>Table1[[#This Row],[change to date]]+DATE(1970,1,1)</f>
        <v>41863</v>
      </c>
      <c r="O2962" t="b">
        <v>0</v>
      </c>
      <c r="P2962">
        <v>0</v>
      </c>
      <c r="Q2962" t="b">
        <v>0</v>
      </c>
      <c r="R2962" t="s">
        <v>8301</v>
      </c>
    </row>
    <row r="2963" spans="1:18" ht="43.2" x14ac:dyDescent="0.55000000000000004">
      <c r="A2963">
        <v>2961</v>
      </c>
      <c r="B2963" s="3" t="s">
        <v>2961</v>
      </c>
      <c r="C2963" s="3" t="s">
        <v>7071</v>
      </c>
      <c r="D2963" s="10">
        <v>5000</v>
      </c>
      <c r="E2963" s="12">
        <v>5481</v>
      </c>
      <c r="F2963" s="14">
        <f>Table1[[#This Row],[pledged]]/Table1[[#This Row],[goal]]*100</f>
        <v>109.62</v>
      </c>
      <c r="G2963" t="s">
        <v>8218</v>
      </c>
      <c r="H2963" t="s">
        <v>8223</v>
      </c>
      <c r="I2963" t="s">
        <v>8245</v>
      </c>
      <c r="J2963">
        <v>1427342400</v>
      </c>
      <c r="K2963">
        <v>1424927159</v>
      </c>
      <c r="L2963">
        <f>Table1[[#This Row],[launched_at]]/86400</f>
        <v>16492.212488425925</v>
      </c>
      <c r="M2963" s="5" t="str">
        <f>TEXT(Table1[[#This Row],[div/86400]],"yyyy/mm/dd")</f>
        <v>1945/02/24</v>
      </c>
      <c r="N2963" s="5">
        <f>Table1[[#This Row],[change to date]]+DATE(1970,1,1)</f>
        <v>42061</v>
      </c>
      <c r="O2963" t="b">
        <v>0</v>
      </c>
      <c r="P2963">
        <v>108</v>
      </c>
      <c r="Q2963" t="b">
        <v>1</v>
      </c>
      <c r="R2963" t="s">
        <v>8269</v>
      </c>
    </row>
    <row r="2964" spans="1:18" ht="43.2" x14ac:dyDescent="0.55000000000000004">
      <c r="A2964">
        <v>2962</v>
      </c>
      <c r="B2964" s="3" t="s">
        <v>2962</v>
      </c>
      <c r="C2964" s="3" t="s">
        <v>7072</v>
      </c>
      <c r="D2964" s="10">
        <v>1000</v>
      </c>
      <c r="E2964" s="12">
        <v>1218</v>
      </c>
      <c r="F2964" s="14">
        <f>Table1[[#This Row],[pledged]]/Table1[[#This Row],[goal]]*100</f>
        <v>121.8</v>
      </c>
      <c r="G2964" t="s">
        <v>8218</v>
      </c>
      <c r="H2964" t="s">
        <v>8223</v>
      </c>
      <c r="I2964" t="s">
        <v>8245</v>
      </c>
      <c r="J2964">
        <v>1425193140</v>
      </c>
      <c r="K2964">
        <v>1422769906</v>
      </c>
      <c r="L2964">
        <f>Table1[[#This Row],[launched_at]]/86400</f>
        <v>16467.244282407406</v>
      </c>
      <c r="M2964" s="5" t="str">
        <f>TEXT(Table1[[#This Row],[div/86400]],"yyyy/mm/dd")</f>
        <v>1945/01/30</v>
      </c>
      <c r="N2964" s="5">
        <f>Table1[[#This Row],[change to date]]+DATE(1970,1,1)</f>
        <v>42036</v>
      </c>
      <c r="O2964" t="b">
        <v>0</v>
      </c>
      <c r="P2964">
        <v>20</v>
      </c>
      <c r="Q2964" t="b">
        <v>1</v>
      </c>
      <c r="R2964" t="s">
        <v>8269</v>
      </c>
    </row>
    <row r="2965" spans="1:18" ht="43.2" x14ac:dyDescent="0.55000000000000004">
      <c r="A2965">
        <v>2963</v>
      </c>
      <c r="B2965" s="3" t="s">
        <v>2963</v>
      </c>
      <c r="C2965" s="3" t="s">
        <v>7073</v>
      </c>
      <c r="D2965" s="10">
        <v>10000</v>
      </c>
      <c r="E2965" s="12">
        <v>10685</v>
      </c>
      <c r="F2965" s="14">
        <f>Table1[[#This Row],[pledged]]/Table1[[#This Row],[goal]]*100</f>
        <v>106.85</v>
      </c>
      <c r="G2965" t="s">
        <v>8218</v>
      </c>
      <c r="H2965" t="s">
        <v>8223</v>
      </c>
      <c r="I2965" t="s">
        <v>8245</v>
      </c>
      <c r="J2965">
        <v>1435835824</v>
      </c>
      <c r="K2965">
        <v>1433243824</v>
      </c>
      <c r="L2965">
        <f>Table1[[#This Row],[launched_at]]/86400</f>
        <v>16588.470185185186</v>
      </c>
      <c r="M2965" s="5" t="str">
        <f>TEXT(Table1[[#This Row],[div/86400]],"yyyy/mm/dd")</f>
        <v>1945/05/31</v>
      </c>
      <c r="N2965" s="5">
        <f>Table1[[#This Row],[change to date]]+DATE(1970,1,1)</f>
        <v>42157</v>
      </c>
      <c r="O2965" t="b">
        <v>0</v>
      </c>
      <c r="P2965">
        <v>98</v>
      </c>
      <c r="Q2965" t="b">
        <v>1</v>
      </c>
      <c r="R2965" t="s">
        <v>8269</v>
      </c>
    </row>
    <row r="2966" spans="1:18" ht="43.2" x14ac:dyDescent="0.55000000000000004">
      <c r="A2966">
        <v>2964</v>
      </c>
      <c r="B2966" s="3" t="s">
        <v>2964</v>
      </c>
      <c r="C2966" s="3" t="s">
        <v>7074</v>
      </c>
      <c r="D2966" s="10">
        <v>5000</v>
      </c>
      <c r="E2966" s="12">
        <v>5035.6899999999996</v>
      </c>
      <c r="F2966" s="14">
        <f>Table1[[#This Row],[pledged]]/Table1[[#This Row],[goal]]*100</f>
        <v>100.71379999999999</v>
      </c>
      <c r="G2966" t="s">
        <v>8218</v>
      </c>
      <c r="H2966" t="s">
        <v>8223</v>
      </c>
      <c r="I2966" t="s">
        <v>8245</v>
      </c>
      <c r="J2966">
        <v>1407360720</v>
      </c>
      <c r="K2966">
        <v>1404769819</v>
      </c>
      <c r="L2966">
        <f>Table1[[#This Row],[launched_at]]/86400</f>
        <v>16258.909942129631</v>
      </c>
      <c r="M2966" s="5" t="str">
        <f>TEXT(Table1[[#This Row],[div/86400]],"yyyy/mm/dd")</f>
        <v>1944/07/05</v>
      </c>
      <c r="N2966" s="5">
        <f>Table1[[#This Row],[change to date]]+DATE(1970,1,1)</f>
        <v>41827</v>
      </c>
      <c r="O2966" t="b">
        <v>0</v>
      </c>
      <c r="P2966">
        <v>196</v>
      </c>
      <c r="Q2966" t="b">
        <v>1</v>
      </c>
      <c r="R2966" t="s">
        <v>8269</v>
      </c>
    </row>
    <row r="2967" spans="1:18" ht="43.2" x14ac:dyDescent="0.55000000000000004">
      <c r="A2967">
        <v>2965</v>
      </c>
      <c r="B2967" s="3" t="s">
        <v>2965</v>
      </c>
      <c r="C2967" s="3" t="s">
        <v>7075</v>
      </c>
      <c r="D2967" s="10">
        <v>1500</v>
      </c>
      <c r="E2967" s="12">
        <v>1635</v>
      </c>
      <c r="F2967" s="14">
        <f>Table1[[#This Row],[pledged]]/Table1[[#This Row],[goal]]*100</f>
        <v>109.00000000000001</v>
      </c>
      <c r="G2967" t="s">
        <v>8218</v>
      </c>
      <c r="H2967" t="s">
        <v>8223</v>
      </c>
      <c r="I2967" t="s">
        <v>8245</v>
      </c>
      <c r="J2967">
        <v>1436290233</v>
      </c>
      <c r="K2967">
        <v>1433698233</v>
      </c>
      <c r="L2967">
        <f>Table1[[#This Row],[launched_at]]/86400</f>
        <v>16593.729548611111</v>
      </c>
      <c r="M2967" s="5" t="str">
        <f>TEXT(Table1[[#This Row],[div/86400]],"yyyy/mm/dd")</f>
        <v>1945/06/05</v>
      </c>
      <c r="N2967" s="5">
        <f>Table1[[#This Row],[change to date]]+DATE(1970,1,1)</f>
        <v>42162</v>
      </c>
      <c r="O2967" t="b">
        <v>0</v>
      </c>
      <c r="P2967">
        <v>39</v>
      </c>
      <c r="Q2967" t="b">
        <v>1</v>
      </c>
      <c r="R2967" t="s">
        <v>8269</v>
      </c>
    </row>
    <row r="2968" spans="1:18" ht="43.2" x14ac:dyDescent="0.55000000000000004">
      <c r="A2968">
        <v>2966</v>
      </c>
      <c r="B2968" s="3" t="s">
        <v>2966</v>
      </c>
      <c r="C2968" s="3" t="s">
        <v>7076</v>
      </c>
      <c r="D2968" s="10">
        <v>10000</v>
      </c>
      <c r="E2968" s="12">
        <v>11363</v>
      </c>
      <c r="F2968" s="14">
        <f>Table1[[#This Row],[pledged]]/Table1[[#This Row],[goal]]*100</f>
        <v>113.63000000000001</v>
      </c>
      <c r="G2968" t="s">
        <v>8218</v>
      </c>
      <c r="H2968" t="s">
        <v>8223</v>
      </c>
      <c r="I2968" t="s">
        <v>8245</v>
      </c>
      <c r="J2968">
        <v>1442425412</v>
      </c>
      <c r="K2968">
        <v>1439833412</v>
      </c>
      <c r="L2968">
        <f>Table1[[#This Row],[launched_at]]/86400</f>
        <v>16664.738564814816</v>
      </c>
      <c r="M2968" s="5" t="str">
        <f>TEXT(Table1[[#This Row],[div/86400]],"yyyy/mm/dd")</f>
        <v>1945/08/15</v>
      </c>
      <c r="N2968" s="5">
        <f>Table1[[#This Row],[change to date]]+DATE(1970,1,1)</f>
        <v>42233</v>
      </c>
      <c r="O2968" t="b">
        <v>0</v>
      </c>
      <c r="P2968">
        <v>128</v>
      </c>
      <c r="Q2968" t="b">
        <v>1</v>
      </c>
      <c r="R2968" t="s">
        <v>8269</v>
      </c>
    </row>
    <row r="2969" spans="1:18" ht="28.8" x14ac:dyDescent="0.55000000000000004">
      <c r="A2969">
        <v>2967</v>
      </c>
      <c r="B2969" s="3" t="s">
        <v>2967</v>
      </c>
      <c r="C2969" s="3" t="s">
        <v>7077</v>
      </c>
      <c r="D2969" s="10">
        <v>5000</v>
      </c>
      <c r="E2969" s="12">
        <v>5696</v>
      </c>
      <c r="F2969" s="14">
        <f>Table1[[#This Row],[pledged]]/Table1[[#This Row],[goal]]*100</f>
        <v>113.92</v>
      </c>
      <c r="G2969" t="s">
        <v>8218</v>
      </c>
      <c r="H2969" t="s">
        <v>8223</v>
      </c>
      <c r="I2969" t="s">
        <v>8245</v>
      </c>
      <c r="J2969">
        <v>1425872692</v>
      </c>
      <c r="K2969">
        <v>1423284292</v>
      </c>
      <c r="L2969">
        <f>Table1[[#This Row],[launched_at]]/86400</f>
        <v>16473.197824074075</v>
      </c>
      <c r="M2969" s="5" t="str">
        <f>TEXT(Table1[[#This Row],[div/86400]],"yyyy/mm/dd")</f>
        <v>1945/02/05</v>
      </c>
      <c r="N2969" s="5">
        <f>Table1[[#This Row],[change to date]]+DATE(1970,1,1)</f>
        <v>42042</v>
      </c>
      <c r="O2969" t="b">
        <v>0</v>
      </c>
      <c r="P2969">
        <v>71</v>
      </c>
      <c r="Q2969" t="b">
        <v>1</v>
      </c>
      <c r="R2969" t="s">
        <v>8269</v>
      </c>
    </row>
    <row r="2970" spans="1:18" ht="28.8" x14ac:dyDescent="0.55000000000000004">
      <c r="A2970">
        <v>2968</v>
      </c>
      <c r="B2970" s="3" t="s">
        <v>2968</v>
      </c>
      <c r="C2970" s="3" t="s">
        <v>7078</v>
      </c>
      <c r="D2970" s="10">
        <v>3500</v>
      </c>
      <c r="E2970" s="12">
        <v>3710</v>
      </c>
      <c r="F2970" s="14">
        <f>Table1[[#This Row],[pledged]]/Table1[[#This Row],[goal]]*100</f>
        <v>106</v>
      </c>
      <c r="G2970" t="s">
        <v>8218</v>
      </c>
      <c r="H2970" t="s">
        <v>8223</v>
      </c>
      <c r="I2970" t="s">
        <v>8245</v>
      </c>
      <c r="J2970">
        <v>1471406340</v>
      </c>
      <c r="K2970">
        <v>1470227660</v>
      </c>
      <c r="L2970">
        <f>Table1[[#This Row],[launched_at]]/86400</f>
        <v>17016.523842592593</v>
      </c>
      <c r="M2970" s="5" t="str">
        <f>TEXT(Table1[[#This Row],[div/86400]],"yyyy/mm/dd")</f>
        <v>1946/08/02</v>
      </c>
      <c r="N2970" s="5">
        <f>Table1[[#This Row],[change to date]]+DATE(1970,1,1)</f>
        <v>42585</v>
      </c>
      <c r="O2970" t="b">
        <v>0</v>
      </c>
      <c r="P2970">
        <v>47</v>
      </c>
      <c r="Q2970" t="b">
        <v>1</v>
      </c>
      <c r="R2970" t="s">
        <v>8269</v>
      </c>
    </row>
    <row r="2971" spans="1:18" ht="43.2" x14ac:dyDescent="0.55000000000000004">
      <c r="A2971">
        <v>2969</v>
      </c>
      <c r="B2971" s="3" t="s">
        <v>2969</v>
      </c>
      <c r="C2971" s="3" t="s">
        <v>7079</v>
      </c>
      <c r="D2971" s="10">
        <v>1000</v>
      </c>
      <c r="E2971" s="12">
        <v>1625</v>
      </c>
      <c r="F2971" s="14">
        <f>Table1[[#This Row],[pledged]]/Table1[[#This Row],[goal]]*100</f>
        <v>162.5</v>
      </c>
      <c r="G2971" t="s">
        <v>8218</v>
      </c>
      <c r="H2971" t="s">
        <v>8228</v>
      </c>
      <c r="I2971" t="s">
        <v>8250</v>
      </c>
      <c r="J2971">
        <v>1430693460</v>
      </c>
      <c r="K2971">
        <v>1428087153</v>
      </c>
      <c r="L2971">
        <f>Table1[[#This Row],[launched_at]]/86400</f>
        <v>16528.786493055555</v>
      </c>
      <c r="M2971" s="5" t="str">
        <f>TEXT(Table1[[#This Row],[div/86400]],"yyyy/mm/dd")</f>
        <v>1945/04/01</v>
      </c>
      <c r="N2971" s="5">
        <f>Table1[[#This Row],[change to date]]+DATE(1970,1,1)</f>
        <v>42097</v>
      </c>
      <c r="O2971" t="b">
        <v>0</v>
      </c>
      <c r="P2971">
        <v>17</v>
      </c>
      <c r="Q2971" t="b">
        <v>1</v>
      </c>
      <c r="R2971" t="s">
        <v>8269</v>
      </c>
    </row>
    <row r="2972" spans="1:18" ht="43.2" x14ac:dyDescent="0.55000000000000004">
      <c r="A2972">
        <v>2970</v>
      </c>
      <c r="B2972" s="3" t="s">
        <v>2970</v>
      </c>
      <c r="C2972" s="3" t="s">
        <v>7080</v>
      </c>
      <c r="D2972" s="10">
        <v>6000</v>
      </c>
      <c r="E2972" s="12">
        <v>6360</v>
      </c>
      <c r="F2972" s="14">
        <f>Table1[[#This Row],[pledged]]/Table1[[#This Row],[goal]]*100</f>
        <v>106</v>
      </c>
      <c r="G2972" t="s">
        <v>8218</v>
      </c>
      <c r="H2972" t="s">
        <v>8223</v>
      </c>
      <c r="I2972" t="s">
        <v>8245</v>
      </c>
      <c r="J2972">
        <v>1405699451</v>
      </c>
      <c r="K2972">
        <v>1403107451</v>
      </c>
      <c r="L2972">
        <f>Table1[[#This Row],[launched_at]]/86400</f>
        <v>16239.669571759259</v>
      </c>
      <c r="M2972" s="5" t="str">
        <f>TEXT(Table1[[#This Row],[div/86400]],"yyyy/mm/dd")</f>
        <v>1944/06/16</v>
      </c>
      <c r="N2972" s="5">
        <f>Table1[[#This Row],[change to date]]+DATE(1970,1,1)</f>
        <v>41808</v>
      </c>
      <c r="O2972" t="b">
        <v>0</v>
      </c>
      <c r="P2972">
        <v>91</v>
      </c>
      <c r="Q2972" t="b">
        <v>1</v>
      </c>
      <c r="R2972" t="s">
        <v>8269</v>
      </c>
    </row>
    <row r="2973" spans="1:18" ht="43.2" x14ac:dyDescent="0.55000000000000004">
      <c r="A2973">
        <v>2971</v>
      </c>
      <c r="B2973" s="3" t="s">
        <v>2971</v>
      </c>
      <c r="C2973" s="3" t="s">
        <v>7081</v>
      </c>
      <c r="D2973" s="10">
        <v>3200</v>
      </c>
      <c r="E2973" s="12">
        <v>3205</v>
      </c>
      <c r="F2973" s="14">
        <f>Table1[[#This Row],[pledged]]/Table1[[#This Row],[goal]]*100</f>
        <v>100.15624999999999</v>
      </c>
      <c r="G2973" t="s">
        <v>8218</v>
      </c>
      <c r="H2973" t="s">
        <v>8223</v>
      </c>
      <c r="I2973" t="s">
        <v>8245</v>
      </c>
      <c r="J2973">
        <v>1409500078</v>
      </c>
      <c r="K2973">
        <v>1406908078</v>
      </c>
      <c r="L2973">
        <f>Table1[[#This Row],[launched_at]]/86400</f>
        <v>16283.658310185185</v>
      </c>
      <c r="M2973" s="5" t="str">
        <f>TEXT(Table1[[#This Row],[div/86400]],"yyyy/mm/dd")</f>
        <v>1944/07/30</v>
      </c>
      <c r="N2973" s="5">
        <f>Table1[[#This Row],[change to date]]+DATE(1970,1,1)</f>
        <v>41852</v>
      </c>
      <c r="O2973" t="b">
        <v>0</v>
      </c>
      <c r="P2973">
        <v>43</v>
      </c>
      <c r="Q2973" t="b">
        <v>1</v>
      </c>
      <c r="R2973" t="s">
        <v>8269</v>
      </c>
    </row>
    <row r="2974" spans="1:18" ht="28.8" x14ac:dyDescent="0.55000000000000004">
      <c r="A2974">
        <v>2972</v>
      </c>
      <c r="B2974" s="3" t="s">
        <v>2972</v>
      </c>
      <c r="C2974" s="3" t="s">
        <v>7082</v>
      </c>
      <c r="D2974" s="10">
        <v>2000</v>
      </c>
      <c r="E2974" s="12">
        <v>2107</v>
      </c>
      <c r="F2974" s="14">
        <f>Table1[[#This Row],[pledged]]/Table1[[#This Row],[goal]]*100</f>
        <v>105.35000000000001</v>
      </c>
      <c r="G2974" t="s">
        <v>8218</v>
      </c>
      <c r="H2974" t="s">
        <v>8223</v>
      </c>
      <c r="I2974" t="s">
        <v>8245</v>
      </c>
      <c r="J2974">
        <v>1480899600</v>
      </c>
      <c r="K2974">
        <v>1479609520</v>
      </c>
      <c r="L2974">
        <f>Table1[[#This Row],[launched_at]]/86400</f>
        <v>17125.110185185185</v>
      </c>
      <c r="M2974" s="5" t="str">
        <f>TEXT(Table1[[#This Row],[div/86400]],"yyyy/mm/dd")</f>
        <v>1946/11/19</v>
      </c>
      <c r="N2974" s="5">
        <f>Table1[[#This Row],[change to date]]+DATE(1970,1,1)</f>
        <v>42694</v>
      </c>
      <c r="O2974" t="b">
        <v>0</v>
      </c>
      <c r="P2974">
        <v>17</v>
      </c>
      <c r="Q2974" t="b">
        <v>1</v>
      </c>
      <c r="R2974" t="s">
        <v>8269</v>
      </c>
    </row>
    <row r="2975" spans="1:18" ht="43.2" x14ac:dyDescent="0.55000000000000004">
      <c r="A2975">
        <v>2973</v>
      </c>
      <c r="B2975" s="3" t="s">
        <v>2973</v>
      </c>
      <c r="C2975" s="3" t="s">
        <v>7083</v>
      </c>
      <c r="D2975" s="10">
        <v>5000</v>
      </c>
      <c r="E2975" s="12">
        <v>8740</v>
      </c>
      <c r="F2975" s="14">
        <f>Table1[[#This Row],[pledged]]/Table1[[#This Row],[goal]]*100</f>
        <v>174.8</v>
      </c>
      <c r="G2975" t="s">
        <v>8218</v>
      </c>
      <c r="H2975" t="s">
        <v>8223</v>
      </c>
      <c r="I2975" t="s">
        <v>8245</v>
      </c>
      <c r="J2975">
        <v>1451620800</v>
      </c>
      <c r="K2975">
        <v>1449171508</v>
      </c>
      <c r="L2975">
        <f>Table1[[#This Row],[launched_at]]/86400</f>
        <v>16772.818379629629</v>
      </c>
      <c r="M2975" s="5" t="str">
        <f>TEXT(Table1[[#This Row],[div/86400]],"yyyy/mm/dd")</f>
        <v>1945/12/01</v>
      </c>
      <c r="N2975" s="5">
        <f>Table1[[#This Row],[change to date]]+DATE(1970,1,1)</f>
        <v>42341</v>
      </c>
      <c r="O2975" t="b">
        <v>0</v>
      </c>
      <c r="P2975">
        <v>33</v>
      </c>
      <c r="Q2975" t="b">
        <v>1</v>
      </c>
      <c r="R2975" t="s">
        <v>8269</v>
      </c>
    </row>
    <row r="2976" spans="1:18" ht="43.2" x14ac:dyDescent="0.55000000000000004">
      <c r="A2976">
        <v>2974</v>
      </c>
      <c r="B2976" s="3" t="s">
        <v>2974</v>
      </c>
      <c r="C2976" s="3" t="s">
        <v>7084</v>
      </c>
      <c r="D2976" s="10">
        <v>5000</v>
      </c>
      <c r="E2976" s="12">
        <v>5100</v>
      </c>
      <c r="F2976" s="14">
        <f>Table1[[#This Row],[pledged]]/Table1[[#This Row],[goal]]*100</f>
        <v>102</v>
      </c>
      <c r="G2976" t="s">
        <v>8218</v>
      </c>
      <c r="H2976" t="s">
        <v>8223</v>
      </c>
      <c r="I2976" t="s">
        <v>8245</v>
      </c>
      <c r="J2976">
        <v>1411695300</v>
      </c>
      <c r="K2976">
        <v>1409275671</v>
      </c>
      <c r="L2976">
        <f>Table1[[#This Row],[launched_at]]/86400</f>
        <v>16311.061006944445</v>
      </c>
      <c r="M2976" s="5" t="str">
        <f>TEXT(Table1[[#This Row],[div/86400]],"yyyy/mm/dd")</f>
        <v>1944/08/27</v>
      </c>
      <c r="N2976" s="5">
        <f>Table1[[#This Row],[change to date]]+DATE(1970,1,1)</f>
        <v>41880</v>
      </c>
      <c r="O2976" t="b">
        <v>0</v>
      </c>
      <c r="P2976">
        <v>87</v>
      </c>
      <c r="Q2976" t="b">
        <v>1</v>
      </c>
      <c r="R2976" t="s">
        <v>8269</v>
      </c>
    </row>
    <row r="2977" spans="1:18" ht="43.2" x14ac:dyDescent="0.55000000000000004">
      <c r="A2977">
        <v>2975</v>
      </c>
      <c r="B2977" s="3" t="s">
        <v>2975</v>
      </c>
      <c r="C2977" s="3" t="s">
        <v>7085</v>
      </c>
      <c r="D2977" s="10">
        <v>8000</v>
      </c>
      <c r="E2977" s="12">
        <v>8010</v>
      </c>
      <c r="F2977" s="14">
        <f>Table1[[#This Row],[pledged]]/Table1[[#This Row],[goal]]*100</f>
        <v>100.125</v>
      </c>
      <c r="G2977" t="s">
        <v>8218</v>
      </c>
      <c r="H2977" t="s">
        <v>8223</v>
      </c>
      <c r="I2977" t="s">
        <v>8245</v>
      </c>
      <c r="J2977">
        <v>1417057200</v>
      </c>
      <c r="K2977">
        <v>1414599886</v>
      </c>
      <c r="L2977">
        <f>Table1[[#This Row],[launched_at]]/86400</f>
        <v>16372.683865740741</v>
      </c>
      <c r="M2977" s="5" t="str">
        <f>TEXT(Table1[[#This Row],[div/86400]],"yyyy/mm/dd")</f>
        <v>1944/10/27</v>
      </c>
      <c r="N2977" s="5">
        <f>Table1[[#This Row],[change to date]]+DATE(1970,1,1)</f>
        <v>41941</v>
      </c>
      <c r="O2977" t="b">
        <v>0</v>
      </c>
      <c r="P2977">
        <v>113</v>
      </c>
      <c r="Q2977" t="b">
        <v>1</v>
      </c>
      <c r="R2977" t="s">
        <v>8269</v>
      </c>
    </row>
    <row r="2978" spans="1:18" ht="28.8" x14ac:dyDescent="0.55000000000000004">
      <c r="A2978">
        <v>2976</v>
      </c>
      <c r="B2978" s="3" t="s">
        <v>2976</v>
      </c>
      <c r="C2978" s="3" t="s">
        <v>7086</v>
      </c>
      <c r="D2978" s="10">
        <v>70</v>
      </c>
      <c r="E2978" s="12">
        <v>120</v>
      </c>
      <c r="F2978" s="14">
        <f>Table1[[#This Row],[pledged]]/Table1[[#This Row],[goal]]*100</f>
        <v>171.42857142857142</v>
      </c>
      <c r="G2978" t="s">
        <v>8218</v>
      </c>
      <c r="H2978" t="s">
        <v>8224</v>
      </c>
      <c r="I2978" t="s">
        <v>8246</v>
      </c>
      <c r="J2978">
        <v>1457870400</v>
      </c>
      <c r="K2978">
        <v>1456421530</v>
      </c>
      <c r="L2978">
        <f>Table1[[#This Row],[launched_at]]/86400</f>
        <v>16856.730671296296</v>
      </c>
      <c r="M2978" s="5" t="str">
        <f>TEXT(Table1[[#This Row],[div/86400]],"yyyy/mm/dd")</f>
        <v>1946/02/23</v>
      </c>
      <c r="N2978" s="5">
        <f>Table1[[#This Row],[change to date]]+DATE(1970,1,1)</f>
        <v>42425</v>
      </c>
      <c r="O2978" t="b">
        <v>0</v>
      </c>
      <c r="P2978">
        <v>14</v>
      </c>
      <c r="Q2978" t="b">
        <v>1</v>
      </c>
      <c r="R2978" t="s">
        <v>8269</v>
      </c>
    </row>
    <row r="2979" spans="1:18" ht="43.2" x14ac:dyDescent="0.55000000000000004">
      <c r="A2979">
        <v>2977</v>
      </c>
      <c r="B2979" s="3" t="s">
        <v>2977</v>
      </c>
      <c r="C2979" s="3" t="s">
        <v>7087</v>
      </c>
      <c r="D2979" s="10">
        <v>3000</v>
      </c>
      <c r="E2979" s="12">
        <v>3407</v>
      </c>
      <c r="F2979" s="14">
        <f>Table1[[#This Row],[pledged]]/Table1[[#This Row],[goal]]*100</f>
        <v>113.56666666666666</v>
      </c>
      <c r="G2979" t="s">
        <v>8218</v>
      </c>
      <c r="H2979" t="s">
        <v>8223</v>
      </c>
      <c r="I2979" t="s">
        <v>8245</v>
      </c>
      <c r="J2979">
        <v>1427076840</v>
      </c>
      <c r="K2979">
        <v>1421960934</v>
      </c>
      <c r="L2979">
        <f>Table1[[#This Row],[launched_at]]/86400</f>
        <v>16457.881180555556</v>
      </c>
      <c r="M2979" s="5" t="str">
        <f>TEXT(Table1[[#This Row],[div/86400]],"yyyy/mm/dd")</f>
        <v>1945/01/20</v>
      </c>
      <c r="N2979" s="5">
        <f>Table1[[#This Row],[change to date]]+DATE(1970,1,1)</f>
        <v>42026</v>
      </c>
      <c r="O2979" t="b">
        <v>0</v>
      </c>
      <c r="P2979">
        <v>30</v>
      </c>
      <c r="Q2979" t="b">
        <v>1</v>
      </c>
      <c r="R2979" t="s">
        <v>8269</v>
      </c>
    </row>
    <row r="2980" spans="1:18" ht="43.2" x14ac:dyDescent="0.55000000000000004">
      <c r="A2980">
        <v>2978</v>
      </c>
      <c r="B2980" s="3" t="s">
        <v>2978</v>
      </c>
      <c r="C2980" s="3" t="s">
        <v>7088</v>
      </c>
      <c r="D2980" s="10">
        <v>750</v>
      </c>
      <c r="E2980" s="12">
        <v>971</v>
      </c>
      <c r="F2980" s="14">
        <f>Table1[[#This Row],[pledged]]/Table1[[#This Row],[goal]]*100</f>
        <v>129.46666666666667</v>
      </c>
      <c r="G2980" t="s">
        <v>8218</v>
      </c>
      <c r="H2980" t="s">
        <v>8223</v>
      </c>
      <c r="I2980" t="s">
        <v>8245</v>
      </c>
      <c r="J2980">
        <v>1413784740</v>
      </c>
      <c r="K2980">
        <v>1412954547</v>
      </c>
      <c r="L2980">
        <f>Table1[[#This Row],[launched_at]]/86400</f>
        <v>16353.640590277777</v>
      </c>
      <c r="M2980" s="5" t="str">
        <f>TEXT(Table1[[#This Row],[div/86400]],"yyyy/mm/dd")</f>
        <v>1944/10/08</v>
      </c>
      <c r="N2980" s="5">
        <f>Table1[[#This Row],[change to date]]+DATE(1970,1,1)</f>
        <v>41922</v>
      </c>
      <c r="O2980" t="b">
        <v>0</v>
      </c>
      <c r="P2980">
        <v>16</v>
      </c>
      <c r="Q2980" t="b">
        <v>1</v>
      </c>
      <c r="R2980" t="s">
        <v>8269</v>
      </c>
    </row>
    <row r="2981" spans="1:18" ht="43.2" x14ac:dyDescent="0.55000000000000004">
      <c r="A2981">
        <v>2979</v>
      </c>
      <c r="B2981" s="3" t="s">
        <v>2979</v>
      </c>
      <c r="C2981" s="3" t="s">
        <v>7089</v>
      </c>
      <c r="D2981" s="10">
        <v>5000</v>
      </c>
      <c r="E2981" s="12">
        <v>5070</v>
      </c>
      <c r="F2981" s="14">
        <f>Table1[[#This Row],[pledged]]/Table1[[#This Row],[goal]]*100</f>
        <v>101.4</v>
      </c>
      <c r="G2981" t="s">
        <v>8218</v>
      </c>
      <c r="H2981" t="s">
        <v>8223</v>
      </c>
      <c r="I2981" t="s">
        <v>8245</v>
      </c>
      <c r="J2981">
        <v>1420524000</v>
      </c>
      <c r="K2981">
        <v>1419104823</v>
      </c>
      <c r="L2981">
        <f>Table1[[#This Row],[launched_at]]/86400</f>
        <v>16424.824340277777</v>
      </c>
      <c r="M2981" s="5" t="str">
        <f>TEXT(Table1[[#This Row],[div/86400]],"yyyy/mm/dd")</f>
        <v>1944/12/18</v>
      </c>
      <c r="N2981" s="5">
        <f>Table1[[#This Row],[change to date]]+DATE(1970,1,1)</f>
        <v>41993</v>
      </c>
      <c r="O2981" t="b">
        <v>0</v>
      </c>
      <c r="P2981">
        <v>46</v>
      </c>
      <c r="Q2981" t="b">
        <v>1</v>
      </c>
      <c r="R2981" t="s">
        <v>8269</v>
      </c>
    </row>
    <row r="2982" spans="1:18" ht="28.8" x14ac:dyDescent="0.55000000000000004">
      <c r="A2982">
        <v>2980</v>
      </c>
      <c r="B2982" s="3" t="s">
        <v>2980</v>
      </c>
      <c r="C2982" s="3" t="s">
        <v>7090</v>
      </c>
      <c r="D2982" s="10">
        <v>3000</v>
      </c>
      <c r="E2982" s="12">
        <v>3275</v>
      </c>
      <c r="F2982" s="14">
        <f>Table1[[#This Row],[pledged]]/Table1[[#This Row],[goal]]*100</f>
        <v>109.16666666666666</v>
      </c>
      <c r="G2982" t="s">
        <v>8218</v>
      </c>
      <c r="H2982" t="s">
        <v>8223</v>
      </c>
      <c r="I2982" t="s">
        <v>8245</v>
      </c>
      <c r="J2982">
        <v>1440381600</v>
      </c>
      <c r="K2982">
        <v>1438639130</v>
      </c>
      <c r="L2982">
        <f>Table1[[#This Row],[launched_at]]/86400</f>
        <v>16650.915856481482</v>
      </c>
      <c r="M2982" s="5" t="str">
        <f>TEXT(Table1[[#This Row],[div/86400]],"yyyy/mm/dd")</f>
        <v>1945/08/01</v>
      </c>
      <c r="N2982" s="5">
        <f>Table1[[#This Row],[change to date]]+DATE(1970,1,1)</f>
        <v>42219</v>
      </c>
      <c r="O2982" t="b">
        <v>0</v>
      </c>
      <c r="P2982">
        <v>24</v>
      </c>
      <c r="Q2982" t="b">
        <v>1</v>
      </c>
      <c r="R2982" t="s">
        <v>8269</v>
      </c>
    </row>
    <row r="2983" spans="1:18" ht="43.2" x14ac:dyDescent="0.55000000000000004">
      <c r="A2983">
        <v>2981</v>
      </c>
      <c r="B2983" s="3" t="s">
        <v>2981</v>
      </c>
      <c r="C2983" s="3" t="s">
        <v>7091</v>
      </c>
      <c r="D2983" s="10">
        <v>4000</v>
      </c>
      <c r="E2983" s="12">
        <v>5157</v>
      </c>
      <c r="F2983" s="14">
        <f>Table1[[#This Row],[pledged]]/Table1[[#This Row],[goal]]*100</f>
        <v>128.92500000000001</v>
      </c>
      <c r="G2983" t="s">
        <v>8218</v>
      </c>
      <c r="H2983" t="s">
        <v>8240</v>
      </c>
      <c r="I2983" t="s">
        <v>8248</v>
      </c>
      <c r="J2983">
        <v>1443014756</v>
      </c>
      <c r="K2983">
        <v>1439126756</v>
      </c>
      <c r="L2983">
        <f>Table1[[#This Row],[launched_at]]/86400</f>
        <v>16656.559675925924</v>
      </c>
      <c r="M2983" s="5" t="str">
        <f>TEXT(Table1[[#This Row],[div/86400]],"yyyy/mm/dd")</f>
        <v>1945/08/07</v>
      </c>
      <c r="N2983" s="5">
        <f>Table1[[#This Row],[change to date]]+DATE(1970,1,1)</f>
        <v>42225</v>
      </c>
      <c r="O2983" t="b">
        <v>1</v>
      </c>
      <c r="P2983">
        <v>97</v>
      </c>
      <c r="Q2983" t="b">
        <v>1</v>
      </c>
      <c r="R2983" t="s">
        <v>8301</v>
      </c>
    </row>
    <row r="2984" spans="1:18" ht="28.8" x14ac:dyDescent="0.55000000000000004">
      <c r="A2984">
        <v>2982</v>
      </c>
      <c r="B2984" s="3" t="s">
        <v>2982</v>
      </c>
      <c r="C2984" s="3" t="s">
        <v>7092</v>
      </c>
      <c r="D2984" s="10">
        <v>5000</v>
      </c>
      <c r="E2984" s="12">
        <v>5103</v>
      </c>
      <c r="F2984" s="14">
        <f>Table1[[#This Row],[pledged]]/Table1[[#This Row],[goal]]*100</f>
        <v>102.06</v>
      </c>
      <c r="G2984" t="s">
        <v>8218</v>
      </c>
      <c r="H2984" t="s">
        <v>8224</v>
      </c>
      <c r="I2984" t="s">
        <v>8246</v>
      </c>
      <c r="J2984">
        <v>1455208143</v>
      </c>
      <c r="K2984">
        <v>1452616143</v>
      </c>
      <c r="L2984">
        <f>Table1[[#This Row],[launched_at]]/86400</f>
        <v>16812.686840277776</v>
      </c>
      <c r="M2984" s="5" t="str">
        <f>TEXT(Table1[[#This Row],[div/86400]],"yyyy/mm/dd")</f>
        <v>1946/01/10</v>
      </c>
      <c r="N2984" s="5">
        <f>Table1[[#This Row],[change to date]]+DATE(1970,1,1)</f>
        <v>42381</v>
      </c>
      <c r="O2984" t="b">
        <v>1</v>
      </c>
      <c r="P2984">
        <v>59</v>
      </c>
      <c r="Q2984" t="b">
        <v>1</v>
      </c>
      <c r="R2984" t="s">
        <v>8301</v>
      </c>
    </row>
    <row r="2985" spans="1:18" ht="43.2" x14ac:dyDescent="0.55000000000000004">
      <c r="A2985">
        <v>2983</v>
      </c>
      <c r="B2985" s="3" t="s">
        <v>2983</v>
      </c>
      <c r="C2985" s="3" t="s">
        <v>7093</v>
      </c>
      <c r="D2985" s="10">
        <v>116000</v>
      </c>
      <c r="E2985" s="12">
        <v>169985.91</v>
      </c>
      <c r="F2985" s="14">
        <f>Table1[[#This Row],[pledged]]/Table1[[#This Row],[goal]]*100</f>
        <v>146.53957758620692</v>
      </c>
      <c r="G2985" t="s">
        <v>8218</v>
      </c>
      <c r="H2985" t="s">
        <v>8223</v>
      </c>
      <c r="I2985" t="s">
        <v>8245</v>
      </c>
      <c r="J2985">
        <v>1415722236</v>
      </c>
      <c r="K2985">
        <v>1410534636</v>
      </c>
      <c r="L2985">
        <f>Table1[[#This Row],[launched_at]]/86400</f>
        <v>16325.632361111111</v>
      </c>
      <c r="M2985" s="5" t="str">
        <f>TEXT(Table1[[#This Row],[div/86400]],"yyyy/mm/dd")</f>
        <v>1944/09/10</v>
      </c>
      <c r="N2985" s="5">
        <f>Table1[[#This Row],[change to date]]+DATE(1970,1,1)</f>
        <v>41894</v>
      </c>
      <c r="O2985" t="b">
        <v>1</v>
      </c>
      <c r="P2985">
        <v>1095</v>
      </c>
      <c r="Q2985" t="b">
        <v>1</v>
      </c>
      <c r="R2985" t="s">
        <v>8301</v>
      </c>
    </row>
    <row r="2986" spans="1:18" ht="43.2" x14ac:dyDescent="0.55000000000000004">
      <c r="A2986">
        <v>2984</v>
      </c>
      <c r="B2986" s="3" t="s">
        <v>2984</v>
      </c>
      <c r="C2986" s="3" t="s">
        <v>7094</v>
      </c>
      <c r="D2986" s="10">
        <v>25000</v>
      </c>
      <c r="E2986" s="12">
        <v>25088</v>
      </c>
      <c r="F2986" s="14">
        <f>Table1[[#This Row],[pledged]]/Table1[[#This Row],[goal]]*100</f>
        <v>100.352</v>
      </c>
      <c r="G2986" t="s">
        <v>8218</v>
      </c>
      <c r="H2986" t="s">
        <v>8223</v>
      </c>
      <c r="I2986" t="s">
        <v>8245</v>
      </c>
      <c r="J2986">
        <v>1472020881</v>
      </c>
      <c r="K2986">
        <v>1469428881</v>
      </c>
      <c r="L2986">
        <f>Table1[[#This Row],[launched_at]]/86400</f>
        <v>17007.278715277778</v>
      </c>
      <c r="M2986" s="5" t="str">
        <f>TEXT(Table1[[#This Row],[div/86400]],"yyyy/mm/dd")</f>
        <v>1946/07/24</v>
      </c>
      <c r="N2986" s="5">
        <f>Table1[[#This Row],[change to date]]+DATE(1970,1,1)</f>
        <v>42576</v>
      </c>
      <c r="O2986" t="b">
        <v>1</v>
      </c>
      <c r="P2986">
        <v>218</v>
      </c>
      <c r="Q2986" t="b">
        <v>1</v>
      </c>
      <c r="R2986" t="s">
        <v>8301</v>
      </c>
    </row>
    <row r="2987" spans="1:18" ht="43.2" x14ac:dyDescent="0.55000000000000004">
      <c r="A2987">
        <v>2985</v>
      </c>
      <c r="B2987" s="3" t="s">
        <v>2985</v>
      </c>
      <c r="C2987" s="3" t="s">
        <v>7095</v>
      </c>
      <c r="D2987" s="10">
        <v>10000</v>
      </c>
      <c r="E2987" s="12">
        <v>12165</v>
      </c>
      <c r="F2987" s="14">
        <f>Table1[[#This Row],[pledged]]/Table1[[#This Row],[goal]]*100</f>
        <v>121.64999999999999</v>
      </c>
      <c r="G2987" t="s">
        <v>8218</v>
      </c>
      <c r="H2987" t="s">
        <v>8227</v>
      </c>
      <c r="I2987" t="s">
        <v>8249</v>
      </c>
      <c r="J2987">
        <v>1477886400</v>
      </c>
      <c r="K2987">
        <v>1476228128</v>
      </c>
      <c r="L2987">
        <f>Table1[[#This Row],[launched_at]]/86400</f>
        <v>17085.973703703705</v>
      </c>
      <c r="M2987" s="5" t="str">
        <f>TEXT(Table1[[#This Row],[div/86400]],"yyyy/mm/dd")</f>
        <v>1946/10/10</v>
      </c>
      <c r="N2987" s="5">
        <f>Table1[[#This Row],[change to date]]+DATE(1970,1,1)</f>
        <v>42654</v>
      </c>
      <c r="O2987" t="b">
        <v>0</v>
      </c>
      <c r="P2987">
        <v>111</v>
      </c>
      <c r="Q2987" t="b">
        <v>1</v>
      </c>
      <c r="R2987" t="s">
        <v>8301</v>
      </c>
    </row>
    <row r="2988" spans="1:18" ht="43.2" x14ac:dyDescent="0.55000000000000004">
      <c r="A2988">
        <v>2986</v>
      </c>
      <c r="B2988" s="3" t="s">
        <v>2986</v>
      </c>
      <c r="C2988" s="3" t="s">
        <v>7096</v>
      </c>
      <c r="D2988" s="10">
        <v>2400</v>
      </c>
      <c r="E2988" s="12">
        <v>2532</v>
      </c>
      <c r="F2988" s="14">
        <f>Table1[[#This Row],[pledged]]/Table1[[#This Row],[goal]]*100</f>
        <v>105.5</v>
      </c>
      <c r="G2988" t="s">
        <v>8218</v>
      </c>
      <c r="H2988" t="s">
        <v>8224</v>
      </c>
      <c r="I2988" t="s">
        <v>8246</v>
      </c>
      <c r="J2988">
        <v>1462100406</v>
      </c>
      <c r="K2988">
        <v>1456920006</v>
      </c>
      <c r="L2988">
        <f>Table1[[#This Row],[launched_at]]/86400</f>
        <v>16862.500069444446</v>
      </c>
      <c r="M2988" s="5" t="str">
        <f>TEXT(Table1[[#This Row],[div/86400]],"yyyy/mm/dd")</f>
        <v>1946/03/01</v>
      </c>
      <c r="N2988" s="5">
        <f>Table1[[#This Row],[change to date]]+DATE(1970,1,1)</f>
        <v>42431</v>
      </c>
      <c r="O2988" t="b">
        <v>0</v>
      </c>
      <c r="P2988">
        <v>56</v>
      </c>
      <c r="Q2988" t="b">
        <v>1</v>
      </c>
      <c r="R2988" t="s">
        <v>8301</v>
      </c>
    </row>
    <row r="2989" spans="1:18" ht="43.2" x14ac:dyDescent="0.55000000000000004">
      <c r="A2989">
        <v>2987</v>
      </c>
      <c r="B2989" s="3" t="s">
        <v>2987</v>
      </c>
      <c r="C2989" s="3" t="s">
        <v>7097</v>
      </c>
      <c r="D2989" s="10">
        <v>25000</v>
      </c>
      <c r="E2989" s="12">
        <v>27600.2</v>
      </c>
      <c r="F2989" s="14">
        <f>Table1[[#This Row],[pledged]]/Table1[[#This Row],[goal]]*100</f>
        <v>110.4008</v>
      </c>
      <c r="G2989" t="s">
        <v>8218</v>
      </c>
      <c r="H2989" t="s">
        <v>8223</v>
      </c>
      <c r="I2989" t="s">
        <v>8245</v>
      </c>
      <c r="J2989">
        <v>1476316800</v>
      </c>
      <c r="K2989">
        <v>1473837751</v>
      </c>
      <c r="L2989">
        <f>Table1[[#This Row],[launched_at]]/86400</f>
        <v>17058.307303240741</v>
      </c>
      <c r="M2989" s="5" t="str">
        <f>TEXT(Table1[[#This Row],[div/86400]],"yyyy/mm/dd")</f>
        <v>1946/09/13</v>
      </c>
      <c r="N2989" s="5">
        <f>Table1[[#This Row],[change to date]]+DATE(1970,1,1)</f>
        <v>42627</v>
      </c>
      <c r="O2989" t="b">
        <v>0</v>
      </c>
      <c r="P2989">
        <v>265</v>
      </c>
      <c r="Q2989" t="b">
        <v>1</v>
      </c>
      <c r="R2989" t="s">
        <v>8301</v>
      </c>
    </row>
    <row r="2990" spans="1:18" ht="43.2" x14ac:dyDescent="0.55000000000000004">
      <c r="A2990">
        <v>2988</v>
      </c>
      <c r="B2990" s="3" t="s">
        <v>2988</v>
      </c>
      <c r="C2990" s="3" t="s">
        <v>7098</v>
      </c>
      <c r="D2990" s="10">
        <v>1000</v>
      </c>
      <c r="E2990" s="12">
        <v>1000</v>
      </c>
      <c r="F2990" s="14">
        <f>Table1[[#This Row],[pledged]]/Table1[[#This Row],[goal]]*100</f>
        <v>100</v>
      </c>
      <c r="G2990" t="s">
        <v>8218</v>
      </c>
      <c r="H2990" t="s">
        <v>8224</v>
      </c>
      <c r="I2990" t="s">
        <v>8246</v>
      </c>
      <c r="J2990">
        <v>1466412081</v>
      </c>
      <c r="K2990">
        <v>1463820081</v>
      </c>
      <c r="L2990">
        <f>Table1[[#This Row],[launched_at]]/86400</f>
        <v>16942.36204861111</v>
      </c>
      <c r="M2990" s="5" t="str">
        <f>TEXT(Table1[[#This Row],[div/86400]],"yyyy/mm/dd")</f>
        <v>1946/05/20</v>
      </c>
      <c r="N2990" s="5">
        <f>Table1[[#This Row],[change to date]]+DATE(1970,1,1)</f>
        <v>42511</v>
      </c>
      <c r="O2990" t="b">
        <v>0</v>
      </c>
      <c r="P2990">
        <v>28</v>
      </c>
      <c r="Q2990" t="b">
        <v>1</v>
      </c>
      <c r="R2990" t="s">
        <v>8301</v>
      </c>
    </row>
    <row r="2991" spans="1:18" x14ac:dyDescent="0.55000000000000004">
      <c r="A2991">
        <v>2989</v>
      </c>
      <c r="B2991" s="3" t="s">
        <v>2989</v>
      </c>
      <c r="C2991" s="3" t="s">
        <v>7099</v>
      </c>
      <c r="D2991" s="10">
        <v>20000</v>
      </c>
      <c r="E2991" s="12">
        <v>35307</v>
      </c>
      <c r="F2991" s="14">
        <f>Table1[[#This Row],[pledged]]/Table1[[#This Row],[goal]]*100</f>
        <v>176.535</v>
      </c>
      <c r="G2991" t="s">
        <v>8218</v>
      </c>
      <c r="H2991" t="s">
        <v>8223</v>
      </c>
      <c r="I2991" t="s">
        <v>8245</v>
      </c>
      <c r="J2991">
        <v>1450673940</v>
      </c>
      <c r="K2991">
        <v>1448756962</v>
      </c>
      <c r="L2991">
        <f>Table1[[#This Row],[launched_at]]/86400</f>
        <v>16768.02039351852</v>
      </c>
      <c r="M2991" s="5" t="str">
        <f>TEXT(Table1[[#This Row],[div/86400]],"yyyy/mm/dd")</f>
        <v>1945/11/27</v>
      </c>
      <c r="N2991" s="5">
        <f>Table1[[#This Row],[change to date]]+DATE(1970,1,1)</f>
        <v>42337</v>
      </c>
      <c r="O2991" t="b">
        <v>0</v>
      </c>
      <c r="P2991">
        <v>364</v>
      </c>
      <c r="Q2991" t="b">
        <v>1</v>
      </c>
      <c r="R2991" t="s">
        <v>8301</v>
      </c>
    </row>
    <row r="2992" spans="1:18" ht="43.2" x14ac:dyDescent="0.55000000000000004">
      <c r="A2992">
        <v>2990</v>
      </c>
      <c r="B2992" s="3" t="s">
        <v>2990</v>
      </c>
      <c r="C2992" s="3" t="s">
        <v>7100</v>
      </c>
      <c r="D2992" s="10">
        <v>10000</v>
      </c>
      <c r="E2992" s="12">
        <v>10000</v>
      </c>
      <c r="F2992" s="14">
        <f>Table1[[#This Row],[pledged]]/Table1[[#This Row],[goal]]*100</f>
        <v>100</v>
      </c>
      <c r="G2992" t="s">
        <v>8218</v>
      </c>
      <c r="H2992" t="s">
        <v>8223</v>
      </c>
      <c r="I2992" t="s">
        <v>8245</v>
      </c>
      <c r="J2992">
        <v>1452174420</v>
      </c>
      <c r="K2992">
        <v>1449150420</v>
      </c>
      <c r="L2992">
        <f>Table1[[#This Row],[launched_at]]/86400</f>
        <v>16772.574305555554</v>
      </c>
      <c r="M2992" s="5" t="str">
        <f>TEXT(Table1[[#This Row],[div/86400]],"yyyy/mm/dd")</f>
        <v>1945/12/01</v>
      </c>
      <c r="N2992" s="5">
        <f>Table1[[#This Row],[change to date]]+DATE(1970,1,1)</f>
        <v>42341</v>
      </c>
      <c r="O2992" t="b">
        <v>0</v>
      </c>
      <c r="P2992">
        <v>27</v>
      </c>
      <c r="Q2992" t="b">
        <v>1</v>
      </c>
      <c r="R2992" t="s">
        <v>8301</v>
      </c>
    </row>
    <row r="2993" spans="1:18" ht="43.2" x14ac:dyDescent="0.55000000000000004">
      <c r="A2993">
        <v>2991</v>
      </c>
      <c r="B2993" s="3" t="s">
        <v>2991</v>
      </c>
      <c r="C2993" s="3" t="s">
        <v>7101</v>
      </c>
      <c r="D2993" s="10">
        <v>8500</v>
      </c>
      <c r="E2993" s="12">
        <v>8780</v>
      </c>
      <c r="F2993" s="14">
        <f>Table1[[#This Row],[pledged]]/Table1[[#This Row],[goal]]*100</f>
        <v>103.29411764705883</v>
      </c>
      <c r="G2993" t="s">
        <v>8218</v>
      </c>
      <c r="H2993" t="s">
        <v>8223</v>
      </c>
      <c r="I2993" t="s">
        <v>8245</v>
      </c>
      <c r="J2993">
        <v>1485547530</v>
      </c>
      <c r="K2993">
        <v>1483646730</v>
      </c>
      <c r="L2993">
        <f>Table1[[#This Row],[launched_at]]/86400</f>
        <v>17171.837152777778</v>
      </c>
      <c r="M2993" s="5" t="str">
        <f>TEXT(Table1[[#This Row],[div/86400]],"yyyy/mm/dd")</f>
        <v>1947/01/04</v>
      </c>
      <c r="N2993" s="5">
        <f>Table1[[#This Row],[change to date]]+DATE(1970,1,1)</f>
        <v>42740</v>
      </c>
      <c r="O2993" t="b">
        <v>0</v>
      </c>
      <c r="P2993">
        <v>93</v>
      </c>
      <c r="Q2993" t="b">
        <v>1</v>
      </c>
      <c r="R2993" t="s">
        <v>8301</v>
      </c>
    </row>
    <row r="2994" spans="1:18" ht="43.2" x14ac:dyDescent="0.55000000000000004">
      <c r="A2994">
        <v>2992</v>
      </c>
      <c r="B2994" s="3" t="s">
        <v>2992</v>
      </c>
      <c r="C2994" s="3" t="s">
        <v>7102</v>
      </c>
      <c r="D2994" s="10">
        <v>3000</v>
      </c>
      <c r="E2994" s="12">
        <v>3135</v>
      </c>
      <c r="F2994" s="14">
        <f>Table1[[#This Row],[pledged]]/Table1[[#This Row],[goal]]*100</f>
        <v>104.5</v>
      </c>
      <c r="G2994" t="s">
        <v>8218</v>
      </c>
      <c r="H2994" t="s">
        <v>8223</v>
      </c>
      <c r="I2994" t="s">
        <v>8245</v>
      </c>
      <c r="J2994">
        <v>1476037510</v>
      </c>
      <c r="K2994">
        <v>1473445510</v>
      </c>
      <c r="L2994">
        <f>Table1[[#This Row],[launched_at]]/86400</f>
        <v>17053.767476851852</v>
      </c>
      <c r="M2994" s="5" t="str">
        <f>TEXT(Table1[[#This Row],[div/86400]],"yyyy/mm/dd")</f>
        <v>1946/09/08</v>
      </c>
      <c r="N2994" s="5">
        <f>Table1[[#This Row],[change to date]]+DATE(1970,1,1)</f>
        <v>42622</v>
      </c>
      <c r="O2994" t="b">
        <v>0</v>
      </c>
      <c r="P2994">
        <v>64</v>
      </c>
      <c r="Q2994" t="b">
        <v>1</v>
      </c>
      <c r="R2994" t="s">
        <v>8301</v>
      </c>
    </row>
    <row r="2995" spans="1:18" x14ac:dyDescent="0.55000000000000004">
      <c r="A2995">
        <v>2993</v>
      </c>
      <c r="B2995" s="3" t="s">
        <v>2993</v>
      </c>
      <c r="C2995" s="3" t="s">
        <v>7103</v>
      </c>
      <c r="D2995" s="10">
        <v>1000</v>
      </c>
      <c r="E2995" s="12">
        <v>1003</v>
      </c>
      <c r="F2995" s="14">
        <f>Table1[[#This Row],[pledged]]/Table1[[#This Row],[goal]]*100</f>
        <v>100.29999999999998</v>
      </c>
      <c r="G2995" t="s">
        <v>8218</v>
      </c>
      <c r="H2995" t="s">
        <v>8223</v>
      </c>
      <c r="I2995" t="s">
        <v>8245</v>
      </c>
      <c r="J2995">
        <v>1455998867</v>
      </c>
      <c r="K2995">
        <v>1453406867</v>
      </c>
      <c r="L2995">
        <f>Table1[[#This Row],[launched_at]]/86400</f>
        <v>16821.838738425926</v>
      </c>
      <c r="M2995" s="5" t="str">
        <f>TEXT(Table1[[#This Row],[div/86400]],"yyyy/mm/dd")</f>
        <v>1946/01/19</v>
      </c>
      <c r="N2995" s="5">
        <f>Table1[[#This Row],[change to date]]+DATE(1970,1,1)</f>
        <v>42390</v>
      </c>
      <c r="O2995" t="b">
        <v>0</v>
      </c>
      <c r="P2995">
        <v>22</v>
      </c>
      <c r="Q2995" t="b">
        <v>1</v>
      </c>
      <c r="R2995" t="s">
        <v>8301</v>
      </c>
    </row>
    <row r="2996" spans="1:18" ht="43.2" x14ac:dyDescent="0.55000000000000004">
      <c r="A2996">
        <v>2994</v>
      </c>
      <c r="B2996" s="3" t="s">
        <v>2994</v>
      </c>
      <c r="C2996" s="3" t="s">
        <v>7104</v>
      </c>
      <c r="D2996" s="10">
        <v>300</v>
      </c>
      <c r="E2996" s="12">
        <v>1373.24</v>
      </c>
      <c r="F2996" s="14">
        <f>Table1[[#This Row],[pledged]]/Table1[[#This Row],[goal]]*100</f>
        <v>457.74666666666673</v>
      </c>
      <c r="G2996" t="s">
        <v>8218</v>
      </c>
      <c r="H2996" t="s">
        <v>8224</v>
      </c>
      <c r="I2996" t="s">
        <v>8246</v>
      </c>
      <c r="J2996">
        <v>1412335772</v>
      </c>
      <c r="K2996">
        <v>1409743772</v>
      </c>
      <c r="L2996">
        <f>Table1[[#This Row],[launched_at]]/86400</f>
        <v>16316.478842592593</v>
      </c>
      <c r="M2996" s="5" t="str">
        <f>TEXT(Table1[[#This Row],[div/86400]],"yyyy/mm/dd")</f>
        <v>1944/09/01</v>
      </c>
      <c r="N2996" s="5">
        <f>Table1[[#This Row],[change to date]]+DATE(1970,1,1)</f>
        <v>41885</v>
      </c>
      <c r="O2996" t="b">
        <v>0</v>
      </c>
      <c r="P2996">
        <v>59</v>
      </c>
      <c r="Q2996" t="b">
        <v>1</v>
      </c>
      <c r="R2996" t="s">
        <v>8301</v>
      </c>
    </row>
    <row r="2997" spans="1:18" ht="43.2" x14ac:dyDescent="0.55000000000000004">
      <c r="A2997">
        <v>2995</v>
      </c>
      <c r="B2997" s="3" t="s">
        <v>2995</v>
      </c>
      <c r="C2997" s="3" t="s">
        <v>7105</v>
      </c>
      <c r="D2997" s="10">
        <v>15000</v>
      </c>
      <c r="E2997" s="12">
        <v>15744</v>
      </c>
      <c r="F2997" s="14">
        <f>Table1[[#This Row],[pledged]]/Table1[[#This Row],[goal]]*100</f>
        <v>104.96000000000001</v>
      </c>
      <c r="G2997" t="s">
        <v>8218</v>
      </c>
      <c r="H2997" t="s">
        <v>8223</v>
      </c>
      <c r="I2997" t="s">
        <v>8245</v>
      </c>
      <c r="J2997">
        <v>1484841471</v>
      </c>
      <c r="K2997">
        <v>1482249471</v>
      </c>
      <c r="L2997">
        <f>Table1[[#This Row],[launched_at]]/86400</f>
        <v>17155.665173611113</v>
      </c>
      <c r="M2997" s="5" t="str">
        <f>TEXT(Table1[[#This Row],[div/86400]],"yyyy/mm/dd")</f>
        <v>1946/12/19</v>
      </c>
      <c r="N2997" s="5">
        <f>Table1[[#This Row],[change to date]]+DATE(1970,1,1)</f>
        <v>42724</v>
      </c>
      <c r="O2997" t="b">
        <v>0</v>
      </c>
      <c r="P2997">
        <v>249</v>
      </c>
      <c r="Q2997" t="b">
        <v>1</v>
      </c>
      <c r="R2997" t="s">
        <v>8301</v>
      </c>
    </row>
    <row r="2998" spans="1:18" ht="28.8" x14ac:dyDescent="0.55000000000000004">
      <c r="A2998">
        <v>2996</v>
      </c>
      <c r="B2998" s="3" t="s">
        <v>2996</v>
      </c>
      <c r="C2998" s="3" t="s">
        <v>7106</v>
      </c>
      <c r="D2998" s="10">
        <v>35000</v>
      </c>
      <c r="E2998" s="12">
        <v>60180</v>
      </c>
      <c r="F2998" s="14">
        <f>Table1[[#This Row],[pledged]]/Table1[[#This Row],[goal]]*100</f>
        <v>171.94285714285715</v>
      </c>
      <c r="G2998" t="s">
        <v>8218</v>
      </c>
      <c r="H2998" t="s">
        <v>8223</v>
      </c>
      <c r="I2998" t="s">
        <v>8245</v>
      </c>
      <c r="J2998">
        <v>1432677240</v>
      </c>
      <c r="K2998">
        <v>1427493240</v>
      </c>
      <c r="L2998">
        <f>Table1[[#This Row],[launched_at]]/86400</f>
        <v>16521.912499999999</v>
      </c>
      <c r="M2998" s="5" t="str">
        <f>TEXT(Table1[[#This Row],[div/86400]],"yyyy/mm/dd")</f>
        <v>1945/03/25</v>
      </c>
      <c r="N2998" s="5">
        <f>Table1[[#This Row],[change to date]]+DATE(1970,1,1)</f>
        <v>42090</v>
      </c>
      <c r="O2998" t="b">
        <v>0</v>
      </c>
      <c r="P2998">
        <v>392</v>
      </c>
      <c r="Q2998" t="b">
        <v>1</v>
      </c>
      <c r="R2998" t="s">
        <v>8301</v>
      </c>
    </row>
    <row r="2999" spans="1:18" ht="43.2" x14ac:dyDescent="0.55000000000000004">
      <c r="A2999">
        <v>2997</v>
      </c>
      <c r="B2999" s="3" t="s">
        <v>2997</v>
      </c>
      <c r="C2999" s="3" t="s">
        <v>7107</v>
      </c>
      <c r="D2999" s="10">
        <v>10000</v>
      </c>
      <c r="E2999" s="12">
        <v>10373</v>
      </c>
      <c r="F2999" s="14">
        <f>Table1[[#This Row],[pledged]]/Table1[[#This Row],[goal]]*100</f>
        <v>103.73000000000002</v>
      </c>
      <c r="G2999" t="s">
        <v>8218</v>
      </c>
      <c r="H2999" t="s">
        <v>8223</v>
      </c>
      <c r="I2999" t="s">
        <v>8245</v>
      </c>
      <c r="J2999">
        <v>1488171540</v>
      </c>
      <c r="K2999">
        <v>1486661793</v>
      </c>
      <c r="L2999">
        <f>Table1[[#This Row],[launched_at]]/86400</f>
        <v>17206.733715277776</v>
      </c>
      <c r="M2999" s="5" t="str">
        <f>TEXT(Table1[[#This Row],[div/86400]],"yyyy/mm/dd")</f>
        <v>1947/02/08</v>
      </c>
      <c r="N2999" s="5">
        <f>Table1[[#This Row],[change to date]]+DATE(1970,1,1)</f>
        <v>42775</v>
      </c>
      <c r="O2999" t="b">
        <v>0</v>
      </c>
      <c r="P2999">
        <v>115</v>
      </c>
      <c r="Q2999" t="b">
        <v>1</v>
      </c>
      <c r="R2999" t="s">
        <v>8301</v>
      </c>
    </row>
    <row r="3000" spans="1:18" ht="43.2" x14ac:dyDescent="0.55000000000000004">
      <c r="A3000">
        <v>2998</v>
      </c>
      <c r="B3000" s="3" t="s">
        <v>2998</v>
      </c>
      <c r="C3000" s="3" t="s">
        <v>7108</v>
      </c>
      <c r="D3000" s="10">
        <v>50000</v>
      </c>
      <c r="E3000" s="12">
        <v>51514.5</v>
      </c>
      <c r="F3000" s="14">
        <f>Table1[[#This Row],[pledged]]/Table1[[#This Row],[goal]]*100</f>
        <v>103.029</v>
      </c>
      <c r="G3000" t="s">
        <v>8218</v>
      </c>
      <c r="H3000" t="s">
        <v>8223</v>
      </c>
      <c r="I3000" t="s">
        <v>8245</v>
      </c>
      <c r="J3000">
        <v>1402892700</v>
      </c>
      <c r="K3000">
        <v>1400474329</v>
      </c>
      <c r="L3000">
        <f>Table1[[#This Row],[launched_at]]/86400</f>
        <v>16209.193622685185</v>
      </c>
      <c r="M3000" s="5" t="str">
        <f>TEXT(Table1[[#This Row],[div/86400]],"yyyy/mm/dd")</f>
        <v>1944/05/17</v>
      </c>
      <c r="N3000" s="5">
        <f>Table1[[#This Row],[change to date]]+DATE(1970,1,1)</f>
        <v>41778</v>
      </c>
      <c r="O3000" t="b">
        <v>0</v>
      </c>
      <c r="P3000">
        <v>433</v>
      </c>
      <c r="Q3000" t="b">
        <v>1</v>
      </c>
      <c r="R3000" t="s">
        <v>8301</v>
      </c>
    </row>
    <row r="3001" spans="1:18" ht="43.2" x14ac:dyDescent="0.55000000000000004">
      <c r="A3001">
        <v>2999</v>
      </c>
      <c r="B3001" s="3" t="s">
        <v>2999</v>
      </c>
      <c r="C3001" s="3" t="s">
        <v>7109</v>
      </c>
      <c r="D3001" s="10">
        <v>1350</v>
      </c>
      <c r="E3001" s="12">
        <v>1605</v>
      </c>
      <c r="F3001" s="14">
        <f>Table1[[#This Row],[pledged]]/Table1[[#This Row],[goal]]*100</f>
        <v>118.88888888888889</v>
      </c>
      <c r="G3001" t="s">
        <v>8218</v>
      </c>
      <c r="H3001" t="s">
        <v>8223</v>
      </c>
      <c r="I3001" t="s">
        <v>8245</v>
      </c>
      <c r="J3001">
        <v>1488333600</v>
      </c>
      <c r="K3001">
        <v>1487094360</v>
      </c>
      <c r="L3001">
        <f>Table1[[#This Row],[launched_at]]/86400</f>
        <v>17211.740277777779</v>
      </c>
      <c r="M3001" s="5" t="str">
        <f>TEXT(Table1[[#This Row],[div/86400]],"yyyy/mm/dd")</f>
        <v>1947/02/13</v>
      </c>
      <c r="N3001" s="5">
        <f>Table1[[#This Row],[change to date]]+DATE(1970,1,1)</f>
        <v>42780</v>
      </c>
      <c r="O3001" t="b">
        <v>0</v>
      </c>
      <c r="P3001">
        <v>20</v>
      </c>
      <c r="Q3001" t="b">
        <v>1</v>
      </c>
      <c r="R3001" t="s">
        <v>8301</v>
      </c>
    </row>
    <row r="3002" spans="1:18" ht="43.2" x14ac:dyDescent="0.55000000000000004">
      <c r="A3002">
        <v>3000</v>
      </c>
      <c r="B3002" s="3" t="s">
        <v>3000</v>
      </c>
      <c r="C3002" s="3" t="s">
        <v>7110</v>
      </c>
      <c r="D3002" s="10">
        <v>500</v>
      </c>
      <c r="E3002" s="12">
        <v>500</v>
      </c>
      <c r="F3002" s="14">
        <f>Table1[[#This Row],[pledged]]/Table1[[#This Row],[goal]]*100</f>
        <v>100</v>
      </c>
      <c r="G3002" t="s">
        <v>8218</v>
      </c>
      <c r="H3002" t="s">
        <v>8223</v>
      </c>
      <c r="I3002" t="s">
        <v>8245</v>
      </c>
      <c r="J3002">
        <v>1485885600</v>
      </c>
      <c r="K3002">
        <v>1484682670</v>
      </c>
      <c r="L3002">
        <f>Table1[[#This Row],[launched_at]]/86400</f>
        <v>17183.827199074072</v>
      </c>
      <c r="M3002" s="5" t="str">
        <f>TEXT(Table1[[#This Row],[div/86400]],"yyyy/mm/dd")</f>
        <v>1947/01/16</v>
      </c>
      <c r="N3002" s="5">
        <f>Table1[[#This Row],[change to date]]+DATE(1970,1,1)</f>
        <v>42752</v>
      </c>
      <c r="O3002" t="b">
        <v>0</v>
      </c>
      <c r="P3002">
        <v>8</v>
      </c>
      <c r="Q3002" t="b">
        <v>1</v>
      </c>
      <c r="R3002" t="s">
        <v>8301</v>
      </c>
    </row>
    <row r="3003" spans="1:18" ht="43.2" x14ac:dyDescent="0.55000000000000004">
      <c r="A3003">
        <v>3001</v>
      </c>
      <c r="B3003" s="3" t="s">
        <v>3001</v>
      </c>
      <c r="C3003" s="3" t="s">
        <v>7111</v>
      </c>
      <c r="D3003" s="10">
        <v>7214</v>
      </c>
      <c r="E3003" s="12">
        <v>22991.01</v>
      </c>
      <c r="F3003" s="14">
        <f>Table1[[#This Row],[pledged]]/Table1[[#This Row],[goal]]*100</f>
        <v>318.69988910451895</v>
      </c>
      <c r="G3003" t="s">
        <v>8218</v>
      </c>
      <c r="H3003" t="s">
        <v>8223</v>
      </c>
      <c r="I3003" t="s">
        <v>8245</v>
      </c>
      <c r="J3003">
        <v>1468445382</v>
      </c>
      <c r="K3003">
        <v>1465853382</v>
      </c>
      <c r="L3003">
        <f>Table1[[#This Row],[launched_at]]/86400</f>
        <v>16965.895625000001</v>
      </c>
      <c r="M3003" s="5" t="str">
        <f>TEXT(Table1[[#This Row],[div/86400]],"yyyy/mm/dd")</f>
        <v>1946/06/12</v>
      </c>
      <c r="N3003" s="5">
        <f>Table1[[#This Row],[change to date]]+DATE(1970,1,1)</f>
        <v>42534</v>
      </c>
      <c r="O3003" t="b">
        <v>0</v>
      </c>
      <c r="P3003">
        <v>175</v>
      </c>
      <c r="Q3003" t="b">
        <v>1</v>
      </c>
      <c r="R3003" t="s">
        <v>8301</v>
      </c>
    </row>
    <row r="3004" spans="1:18" ht="28.8" x14ac:dyDescent="0.55000000000000004">
      <c r="A3004">
        <v>3002</v>
      </c>
      <c r="B3004" s="3" t="s">
        <v>3002</v>
      </c>
      <c r="C3004" s="3" t="s">
        <v>7112</v>
      </c>
      <c r="D3004" s="10">
        <v>7000</v>
      </c>
      <c r="E3004" s="12">
        <v>7595.43</v>
      </c>
      <c r="F3004" s="14">
        <f>Table1[[#This Row],[pledged]]/Table1[[#This Row],[goal]]*100</f>
        <v>108.50614285714286</v>
      </c>
      <c r="G3004" t="s">
        <v>8218</v>
      </c>
      <c r="H3004" t="s">
        <v>8223</v>
      </c>
      <c r="I3004" t="s">
        <v>8245</v>
      </c>
      <c r="J3004">
        <v>1356552252</v>
      </c>
      <c r="K3004">
        <v>1353960252</v>
      </c>
      <c r="L3004">
        <f>Table1[[#This Row],[launched_at]]/86400</f>
        <v>15670.83625</v>
      </c>
      <c r="M3004" s="5" t="str">
        <f>TEXT(Table1[[#This Row],[div/86400]],"yyyy/mm/dd")</f>
        <v>1942/11/25</v>
      </c>
      <c r="N3004" s="5">
        <f>Table1[[#This Row],[change to date]]+DATE(1970,1,1)</f>
        <v>41239</v>
      </c>
      <c r="O3004" t="b">
        <v>0</v>
      </c>
      <c r="P3004">
        <v>104</v>
      </c>
      <c r="Q3004" t="b">
        <v>1</v>
      </c>
      <c r="R3004" t="s">
        <v>8301</v>
      </c>
    </row>
    <row r="3005" spans="1:18" ht="43.2" x14ac:dyDescent="0.55000000000000004">
      <c r="A3005">
        <v>3003</v>
      </c>
      <c r="B3005" s="3" t="s">
        <v>3003</v>
      </c>
      <c r="C3005" s="3" t="s">
        <v>7113</v>
      </c>
      <c r="D3005" s="10">
        <v>3000</v>
      </c>
      <c r="E3005" s="12">
        <v>3035</v>
      </c>
      <c r="F3005" s="14">
        <f>Table1[[#This Row],[pledged]]/Table1[[#This Row],[goal]]*100</f>
        <v>101.16666666666667</v>
      </c>
      <c r="G3005" t="s">
        <v>8218</v>
      </c>
      <c r="H3005" t="s">
        <v>8223</v>
      </c>
      <c r="I3005" t="s">
        <v>8245</v>
      </c>
      <c r="J3005">
        <v>1456811940</v>
      </c>
      <c r="K3005">
        <v>1454098976</v>
      </c>
      <c r="L3005">
        <f>Table1[[#This Row],[launched_at]]/86400</f>
        <v>16829.849259259259</v>
      </c>
      <c r="M3005" s="5" t="str">
        <f>TEXT(Table1[[#This Row],[div/86400]],"yyyy/mm/dd")</f>
        <v>1946/01/27</v>
      </c>
      <c r="N3005" s="5">
        <f>Table1[[#This Row],[change to date]]+DATE(1970,1,1)</f>
        <v>42398</v>
      </c>
      <c r="O3005" t="b">
        <v>0</v>
      </c>
      <c r="P3005">
        <v>17</v>
      </c>
      <c r="Q3005" t="b">
        <v>1</v>
      </c>
      <c r="R3005" t="s">
        <v>8301</v>
      </c>
    </row>
    <row r="3006" spans="1:18" ht="43.2" x14ac:dyDescent="0.55000000000000004">
      <c r="A3006">
        <v>3004</v>
      </c>
      <c r="B3006" s="3" t="s">
        <v>3004</v>
      </c>
      <c r="C3006" s="3" t="s">
        <v>7114</v>
      </c>
      <c r="D3006" s="10">
        <v>40000</v>
      </c>
      <c r="E3006" s="12">
        <v>45126</v>
      </c>
      <c r="F3006" s="14">
        <f>Table1[[#This Row],[pledged]]/Table1[[#This Row],[goal]]*100</f>
        <v>112.815</v>
      </c>
      <c r="G3006" t="s">
        <v>8218</v>
      </c>
      <c r="H3006" t="s">
        <v>8223</v>
      </c>
      <c r="I3006" t="s">
        <v>8245</v>
      </c>
      <c r="J3006">
        <v>1416089324</v>
      </c>
      <c r="K3006">
        <v>1413493724</v>
      </c>
      <c r="L3006">
        <f>Table1[[#This Row],[launched_at]]/86400</f>
        <v>16359.881064814816</v>
      </c>
      <c r="M3006" s="5" t="str">
        <f>TEXT(Table1[[#This Row],[div/86400]],"yyyy/mm/dd")</f>
        <v>1944/10/14</v>
      </c>
      <c r="N3006" s="5">
        <f>Table1[[#This Row],[change to date]]+DATE(1970,1,1)</f>
        <v>41928</v>
      </c>
      <c r="O3006" t="b">
        <v>0</v>
      </c>
      <c r="P3006">
        <v>277</v>
      </c>
      <c r="Q3006" t="b">
        <v>1</v>
      </c>
      <c r="R3006" t="s">
        <v>8301</v>
      </c>
    </row>
    <row r="3007" spans="1:18" ht="43.2" x14ac:dyDescent="0.55000000000000004">
      <c r="A3007">
        <v>3005</v>
      </c>
      <c r="B3007" s="3" t="s">
        <v>3005</v>
      </c>
      <c r="C3007" s="3" t="s">
        <v>7115</v>
      </c>
      <c r="D3007" s="10">
        <v>10600</v>
      </c>
      <c r="E3007" s="12">
        <v>12772.6</v>
      </c>
      <c r="F3007" s="14">
        <f>Table1[[#This Row],[pledged]]/Table1[[#This Row],[goal]]*100</f>
        <v>120.49622641509434</v>
      </c>
      <c r="G3007" t="s">
        <v>8218</v>
      </c>
      <c r="H3007" t="s">
        <v>8223</v>
      </c>
      <c r="I3007" t="s">
        <v>8245</v>
      </c>
      <c r="J3007">
        <v>1412611905</v>
      </c>
      <c r="K3007">
        <v>1410019905</v>
      </c>
      <c r="L3007">
        <f>Table1[[#This Row],[launched_at]]/86400</f>
        <v>16319.674826388889</v>
      </c>
      <c r="M3007" s="5" t="str">
        <f>TEXT(Table1[[#This Row],[div/86400]],"yyyy/mm/dd")</f>
        <v>1944/09/04</v>
      </c>
      <c r="N3007" s="5">
        <f>Table1[[#This Row],[change to date]]+DATE(1970,1,1)</f>
        <v>41888</v>
      </c>
      <c r="O3007" t="b">
        <v>0</v>
      </c>
      <c r="P3007">
        <v>118</v>
      </c>
      <c r="Q3007" t="b">
        <v>1</v>
      </c>
      <c r="R3007" t="s">
        <v>8301</v>
      </c>
    </row>
    <row r="3008" spans="1:18" ht="28.8" x14ac:dyDescent="0.55000000000000004">
      <c r="A3008">
        <v>3006</v>
      </c>
      <c r="B3008" s="3" t="s">
        <v>3006</v>
      </c>
      <c r="C3008" s="3" t="s">
        <v>7116</v>
      </c>
      <c r="D3008" s="10">
        <v>8000</v>
      </c>
      <c r="E3008" s="12">
        <v>8620</v>
      </c>
      <c r="F3008" s="14">
        <f>Table1[[#This Row],[pledged]]/Table1[[#This Row],[goal]]*100</f>
        <v>107.74999999999999</v>
      </c>
      <c r="G3008" t="s">
        <v>8218</v>
      </c>
      <c r="H3008" t="s">
        <v>8228</v>
      </c>
      <c r="I3008" t="s">
        <v>8250</v>
      </c>
      <c r="J3008">
        <v>1418580591</v>
      </c>
      <c r="K3008">
        <v>1415988591</v>
      </c>
      <c r="L3008">
        <f>Table1[[#This Row],[launched_at]]/86400</f>
        <v>16388.756840277776</v>
      </c>
      <c r="M3008" s="5" t="str">
        <f>TEXT(Table1[[#This Row],[div/86400]],"yyyy/mm/dd")</f>
        <v>1944/11/12</v>
      </c>
      <c r="N3008" s="5">
        <f>Table1[[#This Row],[change to date]]+DATE(1970,1,1)</f>
        <v>41957</v>
      </c>
      <c r="O3008" t="b">
        <v>0</v>
      </c>
      <c r="P3008">
        <v>97</v>
      </c>
      <c r="Q3008" t="b">
        <v>1</v>
      </c>
      <c r="R3008" t="s">
        <v>8301</v>
      </c>
    </row>
    <row r="3009" spans="1:18" x14ac:dyDescent="0.55000000000000004">
      <c r="A3009">
        <v>3007</v>
      </c>
      <c r="B3009" s="3" t="s">
        <v>3007</v>
      </c>
      <c r="C3009" s="3" t="s">
        <v>7117</v>
      </c>
      <c r="D3009" s="10">
        <v>600</v>
      </c>
      <c r="E3009" s="12">
        <v>1080</v>
      </c>
      <c r="F3009" s="14">
        <f>Table1[[#This Row],[pledged]]/Table1[[#This Row],[goal]]*100</f>
        <v>180</v>
      </c>
      <c r="G3009" t="s">
        <v>8218</v>
      </c>
      <c r="H3009" t="s">
        <v>8223</v>
      </c>
      <c r="I3009" t="s">
        <v>8245</v>
      </c>
      <c r="J3009">
        <v>1429938683</v>
      </c>
      <c r="K3009">
        <v>1428124283</v>
      </c>
      <c r="L3009">
        <f>Table1[[#This Row],[launched_at]]/86400</f>
        <v>16529.216238425925</v>
      </c>
      <c r="M3009" s="5" t="str">
        <f>TEXT(Table1[[#This Row],[div/86400]],"yyyy/mm/dd")</f>
        <v>1945/04/02</v>
      </c>
      <c r="N3009" s="5">
        <f>Table1[[#This Row],[change to date]]+DATE(1970,1,1)</f>
        <v>42098</v>
      </c>
      <c r="O3009" t="b">
        <v>0</v>
      </c>
      <c r="P3009">
        <v>20</v>
      </c>
      <c r="Q3009" t="b">
        <v>1</v>
      </c>
      <c r="R3009" t="s">
        <v>8301</v>
      </c>
    </row>
    <row r="3010" spans="1:18" ht="43.2" x14ac:dyDescent="0.55000000000000004">
      <c r="A3010">
        <v>3008</v>
      </c>
      <c r="B3010" s="3" t="s">
        <v>3008</v>
      </c>
      <c r="C3010" s="3" t="s">
        <v>7118</v>
      </c>
      <c r="D3010" s="10">
        <v>3000</v>
      </c>
      <c r="E3010" s="12">
        <v>3035</v>
      </c>
      <c r="F3010" s="14">
        <f>Table1[[#This Row],[pledged]]/Table1[[#This Row],[goal]]*100</f>
        <v>101.16666666666667</v>
      </c>
      <c r="G3010" t="s">
        <v>8218</v>
      </c>
      <c r="H3010" t="s">
        <v>8223</v>
      </c>
      <c r="I3010" t="s">
        <v>8245</v>
      </c>
      <c r="J3010">
        <v>1453352719</v>
      </c>
      <c r="K3010">
        <v>1450760719</v>
      </c>
      <c r="L3010">
        <f>Table1[[#This Row],[launched_at]]/86400</f>
        <v>16791.212025462963</v>
      </c>
      <c r="M3010" s="5" t="str">
        <f>TEXT(Table1[[#This Row],[div/86400]],"yyyy/mm/dd")</f>
        <v>1945/12/20</v>
      </c>
      <c r="N3010" s="5">
        <f>Table1[[#This Row],[change to date]]+DATE(1970,1,1)</f>
        <v>42360</v>
      </c>
      <c r="O3010" t="b">
        <v>0</v>
      </c>
      <c r="P3010">
        <v>26</v>
      </c>
      <c r="Q3010" t="b">
        <v>1</v>
      </c>
      <c r="R3010" t="s">
        <v>8301</v>
      </c>
    </row>
    <row r="3011" spans="1:18" ht="43.2" x14ac:dyDescent="0.55000000000000004">
      <c r="A3011">
        <v>3009</v>
      </c>
      <c r="B3011" s="3" t="s">
        <v>3009</v>
      </c>
      <c r="C3011" s="3" t="s">
        <v>7119</v>
      </c>
      <c r="D3011" s="10">
        <v>25000</v>
      </c>
      <c r="E3011" s="12">
        <v>29939</v>
      </c>
      <c r="F3011" s="14">
        <f>Table1[[#This Row],[pledged]]/Table1[[#This Row],[goal]]*100</f>
        <v>119.756</v>
      </c>
      <c r="G3011" t="s">
        <v>8218</v>
      </c>
      <c r="H3011" t="s">
        <v>8223</v>
      </c>
      <c r="I3011" t="s">
        <v>8245</v>
      </c>
      <c r="J3011">
        <v>1417012840</v>
      </c>
      <c r="K3011">
        <v>1414417240</v>
      </c>
      <c r="L3011">
        <f>Table1[[#This Row],[launched_at]]/86400</f>
        <v>16370.569907407407</v>
      </c>
      <c r="M3011" s="5" t="str">
        <f>TEXT(Table1[[#This Row],[div/86400]],"yyyy/mm/dd")</f>
        <v>1944/10/25</v>
      </c>
      <c r="N3011" s="5">
        <f>Table1[[#This Row],[change to date]]+DATE(1970,1,1)</f>
        <v>41939</v>
      </c>
      <c r="O3011" t="b">
        <v>0</v>
      </c>
      <c r="P3011">
        <v>128</v>
      </c>
      <c r="Q3011" t="b">
        <v>1</v>
      </c>
      <c r="R3011" t="s">
        <v>8301</v>
      </c>
    </row>
    <row r="3012" spans="1:18" ht="43.2" x14ac:dyDescent="0.55000000000000004">
      <c r="A3012">
        <v>3010</v>
      </c>
      <c r="B3012" s="3" t="s">
        <v>3010</v>
      </c>
      <c r="C3012" s="3" t="s">
        <v>7120</v>
      </c>
      <c r="D3012" s="10">
        <v>1500</v>
      </c>
      <c r="E3012" s="12">
        <v>2370</v>
      </c>
      <c r="F3012" s="14">
        <f>Table1[[#This Row],[pledged]]/Table1[[#This Row],[goal]]*100</f>
        <v>158</v>
      </c>
      <c r="G3012" t="s">
        <v>8218</v>
      </c>
      <c r="H3012" t="s">
        <v>8223</v>
      </c>
      <c r="I3012" t="s">
        <v>8245</v>
      </c>
      <c r="J3012">
        <v>1424548719</v>
      </c>
      <c r="K3012">
        <v>1419364719</v>
      </c>
      <c r="L3012">
        <f>Table1[[#This Row],[launched_at]]/86400</f>
        <v>16427.832395833335</v>
      </c>
      <c r="M3012" s="5" t="str">
        <f>TEXT(Table1[[#This Row],[div/86400]],"yyyy/mm/dd")</f>
        <v>1944/12/21</v>
      </c>
      <c r="N3012" s="5">
        <f>Table1[[#This Row],[change to date]]+DATE(1970,1,1)</f>
        <v>41996</v>
      </c>
      <c r="O3012" t="b">
        <v>0</v>
      </c>
      <c r="P3012">
        <v>15</v>
      </c>
      <c r="Q3012" t="b">
        <v>1</v>
      </c>
      <c r="R3012" t="s">
        <v>8301</v>
      </c>
    </row>
    <row r="3013" spans="1:18" ht="43.2" x14ac:dyDescent="0.55000000000000004">
      <c r="A3013">
        <v>3011</v>
      </c>
      <c r="B3013" s="3" t="s">
        <v>3011</v>
      </c>
      <c r="C3013" s="3" t="s">
        <v>7121</v>
      </c>
      <c r="D3013" s="10">
        <v>300</v>
      </c>
      <c r="E3013" s="12">
        <v>371</v>
      </c>
      <c r="F3013" s="14">
        <f>Table1[[#This Row],[pledged]]/Table1[[#This Row],[goal]]*100</f>
        <v>123.66666666666666</v>
      </c>
      <c r="G3013" t="s">
        <v>8218</v>
      </c>
      <c r="H3013" t="s">
        <v>8226</v>
      </c>
      <c r="I3013" t="s">
        <v>8248</v>
      </c>
      <c r="J3013">
        <v>1450911540</v>
      </c>
      <c r="K3013">
        <v>1448536516</v>
      </c>
      <c r="L3013">
        <f>Table1[[#This Row],[launched_at]]/86400</f>
        <v>16765.468935185185</v>
      </c>
      <c r="M3013" s="5" t="str">
        <f>TEXT(Table1[[#This Row],[div/86400]],"yyyy/mm/dd")</f>
        <v>1945/11/24</v>
      </c>
      <c r="N3013" s="5">
        <f>Table1[[#This Row],[change to date]]+DATE(1970,1,1)</f>
        <v>42334</v>
      </c>
      <c r="O3013" t="b">
        <v>0</v>
      </c>
      <c r="P3013">
        <v>25</v>
      </c>
      <c r="Q3013" t="b">
        <v>1</v>
      </c>
      <c r="R3013" t="s">
        <v>8301</v>
      </c>
    </row>
    <row r="3014" spans="1:18" ht="43.2" x14ac:dyDescent="0.55000000000000004">
      <c r="A3014">
        <v>3012</v>
      </c>
      <c r="B3014" s="3" t="s">
        <v>3012</v>
      </c>
      <c r="C3014" s="3" t="s">
        <v>7122</v>
      </c>
      <c r="D3014" s="10">
        <v>4000</v>
      </c>
      <c r="E3014" s="12">
        <v>4685</v>
      </c>
      <c r="F3014" s="14">
        <f>Table1[[#This Row],[pledged]]/Table1[[#This Row],[goal]]*100</f>
        <v>117.12499999999999</v>
      </c>
      <c r="G3014" t="s">
        <v>8218</v>
      </c>
      <c r="H3014" t="s">
        <v>8223</v>
      </c>
      <c r="I3014" t="s">
        <v>8245</v>
      </c>
      <c r="J3014">
        <v>1423587130</v>
      </c>
      <c r="K3014">
        <v>1421772730</v>
      </c>
      <c r="L3014">
        <f>Table1[[#This Row],[launched_at]]/86400</f>
        <v>16455.702893518519</v>
      </c>
      <c r="M3014" s="5" t="str">
        <f>TEXT(Table1[[#This Row],[div/86400]],"yyyy/mm/dd")</f>
        <v>1945/01/18</v>
      </c>
      <c r="N3014" s="5">
        <f>Table1[[#This Row],[change to date]]+DATE(1970,1,1)</f>
        <v>42024</v>
      </c>
      <c r="O3014" t="b">
        <v>0</v>
      </c>
      <c r="P3014">
        <v>55</v>
      </c>
      <c r="Q3014" t="b">
        <v>1</v>
      </c>
      <c r="R3014" t="s">
        <v>8301</v>
      </c>
    </row>
    <row r="3015" spans="1:18" ht="43.2" x14ac:dyDescent="0.55000000000000004">
      <c r="A3015">
        <v>3013</v>
      </c>
      <c r="B3015" s="3" t="s">
        <v>3013</v>
      </c>
      <c r="C3015" s="3" t="s">
        <v>7123</v>
      </c>
      <c r="D3015" s="10">
        <v>10000</v>
      </c>
      <c r="E3015" s="12">
        <v>15696</v>
      </c>
      <c r="F3015" s="14">
        <f>Table1[[#This Row],[pledged]]/Table1[[#This Row],[goal]]*100</f>
        <v>156.96</v>
      </c>
      <c r="G3015" t="s">
        <v>8218</v>
      </c>
      <c r="H3015" t="s">
        <v>8223</v>
      </c>
      <c r="I3015" t="s">
        <v>8245</v>
      </c>
      <c r="J3015">
        <v>1434917049</v>
      </c>
      <c r="K3015">
        <v>1432325049</v>
      </c>
      <c r="L3015">
        <f>Table1[[#This Row],[launched_at]]/86400</f>
        <v>16577.836215277777</v>
      </c>
      <c r="M3015" s="5" t="str">
        <f>TEXT(Table1[[#This Row],[div/86400]],"yyyy/mm/dd")</f>
        <v>1945/05/20</v>
      </c>
      <c r="N3015" s="5">
        <f>Table1[[#This Row],[change to date]]+DATE(1970,1,1)</f>
        <v>42146</v>
      </c>
      <c r="O3015" t="b">
        <v>0</v>
      </c>
      <c r="P3015">
        <v>107</v>
      </c>
      <c r="Q3015" t="b">
        <v>1</v>
      </c>
      <c r="R3015" t="s">
        <v>8301</v>
      </c>
    </row>
    <row r="3016" spans="1:18" ht="43.2" x14ac:dyDescent="0.55000000000000004">
      <c r="A3016">
        <v>3014</v>
      </c>
      <c r="B3016" s="3" t="s">
        <v>3014</v>
      </c>
      <c r="C3016" s="3" t="s">
        <v>7124</v>
      </c>
      <c r="D3016" s="10">
        <v>25000</v>
      </c>
      <c r="E3016" s="12">
        <v>28276</v>
      </c>
      <c r="F3016" s="14">
        <f>Table1[[#This Row],[pledged]]/Table1[[#This Row],[goal]]*100</f>
        <v>113.104</v>
      </c>
      <c r="G3016" t="s">
        <v>8218</v>
      </c>
      <c r="H3016" t="s">
        <v>8223</v>
      </c>
      <c r="I3016" t="s">
        <v>8245</v>
      </c>
      <c r="J3016">
        <v>1415163600</v>
      </c>
      <c r="K3016">
        <v>1412737080</v>
      </c>
      <c r="L3016">
        <f>Table1[[#This Row],[launched_at]]/86400</f>
        <v>16351.12361111111</v>
      </c>
      <c r="M3016" s="5" t="str">
        <f>TEXT(Table1[[#This Row],[div/86400]],"yyyy/mm/dd")</f>
        <v>1944/10/06</v>
      </c>
      <c r="N3016" s="5">
        <f>Table1[[#This Row],[change to date]]+DATE(1970,1,1)</f>
        <v>41920</v>
      </c>
      <c r="O3016" t="b">
        <v>0</v>
      </c>
      <c r="P3016">
        <v>557</v>
      </c>
      <c r="Q3016" t="b">
        <v>1</v>
      </c>
      <c r="R3016" t="s">
        <v>8301</v>
      </c>
    </row>
    <row r="3017" spans="1:18" ht="28.8" x14ac:dyDescent="0.55000000000000004">
      <c r="A3017">
        <v>3015</v>
      </c>
      <c r="B3017" s="3" t="s">
        <v>3015</v>
      </c>
      <c r="C3017" s="3" t="s">
        <v>7125</v>
      </c>
      <c r="D3017" s="10">
        <v>3400</v>
      </c>
      <c r="E3017" s="12">
        <v>3508</v>
      </c>
      <c r="F3017" s="14">
        <f>Table1[[#This Row],[pledged]]/Table1[[#This Row],[goal]]*100</f>
        <v>103.17647058823529</v>
      </c>
      <c r="G3017" t="s">
        <v>8218</v>
      </c>
      <c r="H3017" t="s">
        <v>8223</v>
      </c>
      <c r="I3017" t="s">
        <v>8245</v>
      </c>
      <c r="J3017">
        <v>1402459200</v>
      </c>
      <c r="K3017">
        <v>1401125238</v>
      </c>
      <c r="L3017">
        <f>Table1[[#This Row],[launched_at]]/86400</f>
        <v>16216.727291666666</v>
      </c>
      <c r="M3017" s="5" t="str">
        <f>TEXT(Table1[[#This Row],[div/86400]],"yyyy/mm/dd")</f>
        <v>1944/05/24</v>
      </c>
      <c r="N3017" s="5">
        <f>Table1[[#This Row],[change to date]]+DATE(1970,1,1)</f>
        <v>41785</v>
      </c>
      <c r="O3017" t="b">
        <v>0</v>
      </c>
      <c r="P3017">
        <v>40</v>
      </c>
      <c r="Q3017" t="b">
        <v>1</v>
      </c>
      <c r="R3017" t="s">
        <v>8301</v>
      </c>
    </row>
    <row r="3018" spans="1:18" ht="43.2" x14ac:dyDescent="0.55000000000000004">
      <c r="A3018">
        <v>3016</v>
      </c>
      <c r="B3018" s="3" t="s">
        <v>3016</v>
      </c>
      <c r="C3018" s="3" t="s">
        <v>7126</v>
      </c>
      <c r="D3018" s="10">
        <v>8500</v>
      </c>
      <c r="E3018" s="12">
        <v>8722</v>
      </c>
      <c r="F3018" s="14">
        <f>Table1[[#This Row],[pledged]]/Table1[[#This Row],[goal]]*100</f>
        <v>102.61176470588236</v>
      </c>
      <c r="G3018" t="s">
        <v>8218</v>
      </c>
      <c r="H3018" t="s">
        <v>8223</v>
      </c>
      <c r="I3018" t="s">
        <v>8245</v>
      </c>
      <c r="J3018">
        <v>1405688952</v>
      </c>
      <c r="K3018">
        <v>1400504952</v>
      </c>
      <c r="L3018">
        <f>Table1[[#This Row],[launched_at]]/86400</f>
        <v>16209.548055555555</v>
      </c>
      <c r="M3018" s="5" t="str">
        <f>TEXT(Table1[[#This Row],[div/86400]],"yyyy/mm/dd")</f>
        <v>1944/05/17</v>
      </c>
      <c r="N3018" s="5">
        <f>Table1[[#This Row],[change to date]]+DATE(1970,1,1)</f>
        <v>41778</v>
      </c>
      <c r="O3018" t="b">
        <v>0</v>
      </c>
      <c r="P3018">
        <v>36</v>
      </c>
      <c r="Q3018" t="b">
        <v>1</v>
      </c>
      <c r="R3018" t="s">
        <v>8301</v>
      </c>
    </row>
    <row r="3019" spans="1:18" ht="43.2" x14ac:dyDescent="0.55000000000000004">
      <c r="A3019">
        <v>3017</v>
      </c>
      <c r="B3019" s="3" t="s">
        <v>3017</v>
      </c>
      <c r="C3019" s="3" t="s">
        <v>7127</v>
      </c>
      <c r="D3019" s="10">
        <v>22000</v>
      </c>
      <c r="E3019" s="12">
        <v>23285</v>
      </c>
      <c r="F3019" s="14">
        <f>Table1[[#This Row],[pledged]]/Table1[[#This Row],[goal]]*100</f>
        <v>105.84090909090908</v>
      </c>
      <c r="G3019" t="s">
        <v>8218</v>
      </c>
      <c r="H3019" t="s">
        <v>8223</v>
      </c>
      <c r="I3019" t="s">
        <v>8245</v>
      </c>
      <c r="J3019">
        <v>1408566243</v>
      </c>
      <c r="K3019">
        <v>1405974243</v>
      </c>
      <c r="L3019">
        <f>Table1[[#This Row],[launched_at]]/86400</f>
        <v>16272.850034722222</v>
      </c>
      <c r="M3019" s="5" t="str">
        <f>TEXT(Table1[[#This Row],[div/86400]],"yyyy/mm/dd")</f>
        <v>1944/07/19</v>
      </c>
      <c r="N3019" s="5">
        <f>Table1[[#This Row],[change to date]]+DATE(1970,1,1)</f>
        <v>41841</v>
      </c>
      <c r="O3019" t="b">
        <v>0</v>
      </c>
      <c r="P3019">
        <v>159</v>
      </c>
      <c r="Q3019" t="b">
        <v>1</v>
      </c>
      <c r="R3019" t="s">
        <v>8301</v>
      </c>
    </row>
    <row r="3020" spans="1:18" ht="43.2" x14ac:dyDescent="0.55000000000000004">
      <c r="A3020">
        <v>3018</v>
      </c>
      <c r="B3020" s="3" t="s">
        <v>3018</v>
      </c>
      <c r="C3020" s="3" t="s">
        <v>7128</v>
      </c>
      <c r="D3020" s="10">
        <v>4200</v>
      </c>
      <c r="E3020" s="12">
        <v>4230</v>
      </c>
      <c r="F3020" s="14">
        <f>Table1[[#This Row],[pledged]]/Table1[[#This Row],[goal]]*100</f>
        <v>100.71428571428571</v>
      </c>
      <c r="G3020" t="s">
        <v>8218</v>
      </c>
      <c r="H3020" t="s">
        <v>8229</v>
      </c>
      <c r="I3020" t="s">
        <v>8248</v>
      </c>
      <c r="J3020">
        <v>1437429600</v>
      </c>
      <c r="K3020">
        <v>1433747376</v>
      </c>
      <c r="L3020">
        <f>Table1[[#This Row],[launched_at]]/86400</f>
        <v>16594.298333333332</v>
      </c>
      <c r="M3020" s="5" t="str">
        <f>TEXT(Table1[[#This Row],[div/86400]],"yyyy/mm/dd")</f>
        <v>1945/06/06</v>
      </c>
      <c r="N3020" s="5">
        <f>Table1[[#This Row],[change to date]]+DATE(1970,1,1)</f>
        <v>42163</v>
      </c>
      <c r="O3020" t="b">
        <v>0</v>
      </c>
      <c r="P3020">
        <v>41</v>
      </c>
      <c r="Q3020" t="b">
        <v>1</v>
      </c>
      <c r="R3020" t="s">
        <v>8301</v>
      </c>
    </row>
    <row r="3021" spans="1:18" ht="43.2" x14ac:dyDescent="0.55000000000000004">
      <c r="A3021">
        <v>3019</v>
      </c>
      <c r="B3021" s="3" t="s">
        <v>3019</v>
      </c>
      <c r="C3021" s="3" t="s">
        <v>7129</v>
      </c>
      <c r="D3021" s="10">
        <v>15000</v>
      </c>
      <c r="E3021" s="12">
        <v>18185</v>
      </c>
      <c r="F3021" s="14">
        <f>Table1[[#This Row],[pledged]]/Table1[[#This Row],[goal]]*100</f>
        <v>121.23333333333332</v>
      </c>
      <c r="G3021" t="s">
        <v>8218</v>
      </c>
      <c r="H3021" t="s">
        <v>8223</v>
      </c>
      <c r="I3021" t="s">
        <v>8245</v>
      </c>
      <c r="J3021">
        <v>1401159600</v>
      </c>
      <c r="K3021">
        <v>1398801620</v>
      </c>
      <c r="L3021">
        <f>Table1[[#This Row],[launched_at]]/86400</f>
        <v>16189.833564814815</v>
      </c>
      <c r="M3021" s="5" t="str">
        <f>TEXT(Table1[[#This Row],[div/86400]],"yyyy/mm/dd")</f>
        <v>1944/04/27</v>
      </c>
      <c r="N3021" s="5">
        <f>Table1[[#This Row],[change to date]]+DATE(1970,1,1)</f>
        <v>41758</v>
      </c>
      <c r="O3021" t="b">
        <v>0</v>
      </c>
      <c r="P3021">
        <v>226</v>
      </c>
      <c r="Q3021" t="b">
        <v>1</v>
      </c>
      <c r="R3021" t="s">
        <v>8301</v>
      </c>
    </row>
    <row r="3022" spans="1:18" ht="43.2" x14ac:dyDescent="0.55000000000000004">
      <c r="A3022">
        <v>3020</v>
      </c>
      <c r="B3022" s="3" t="s">
        <v>3020</v>
      </c>
      <c r="C3022" s="3" t="s">
        <v>7130</v>
      </c>
      <c r="D3022" s="10">
        <v>7000</v>
      </c>
      <c r="E3022" s="12">
        <v>7040</v>
      </c>
      <c r="F3022" s="14">
        <f>Table1[[#This Row],[pledged]]/Table1[[#This Row],[goal]]*100</f>
        <v>100.57142857142858</v>
      </c>
      <c r="G3022" t="s">
        <v>8218</v>
      </c>
      <c r="H3022" t="s">
        <v>8223</v>
      </c>
      <c r="I3022" t="s">
        <v>8245</v>
      </c>
      <c r="J3022">
        <v>1439583533</v>
      </c>
      <c r="K3022">
        <v>1434399533</v>
      </c>
      <c r="L3022">
        <f>Table1[[#This Row],[launched_at]]/86400</f>
        <v>16601.84644675926</v>
      </c>
      <c r="M3022" s="5" t="str">
        <f>TEXT(Table1[[#This Row],[div/86400]],"yyyy/mm/dd")</f>
        <v>1945/06/13</v>
      </c>
      <c r="N3022" s="5">
        <f>Table1[[#This Row],[change to date]]+DATE(1970,1,1)</f>
        <v>42170</v>
      </c>
      <c r="O3022" t="b">
        <v>0</v>
      </c>
      <c r="P3022">
        <v>30</v>
      </c>
      <c r="Q3022" t="b">
        <v>1</v>
      </c>
      <c r="R3022" t="s">
        <v>8301</v>
      </c>
    </row>
    <row r="3023" spans="1:18" ht="43.2" x14ac:dyDescent="0.55000000000000004">
      <c r="A3023">
        <v>3021</v>
      </c>
      <c r="B3023" s="3" t="s">
        <v>3021</v>
      </c>
      <c r="C3023" s="3" t="s">
        <v>7131</v>
      </c>
      <c r="D3023" s="10">
        <v>4500</v>
      </c>
      <c r="E3023" s="12">
        <v>5221</v>
      </c>
      <c r="F3023" s="14">
        <f>Table1[[#This Row],[pledged]]/Table1[[#This Row],[goal]]*100</f>
        <v>116.02222222222223</v>
      </c>
      <c r="G3023" t="s">
        <v>8218</v>
      </c>
      <c r="H3023" t="s">
        <v>8223</v>
      </c>
      <c r="I3023" t="s">
        <v>8245</v>
      </c>
      <c r="J3023">
        <v>1479794340</v>
      </c>
      <c r="K3023">
        <v>1476715869</v>
      </c>
      <c r="L3023">
        <f>Table1[[#This Row],[launched_at]]/86400</f>
        <v>17091.618854166667</v>
      </c>
      <c r="M3023" s="5" t="str">
        <f>TEXT(Table1[[#This Row],[div/86400]],"yyyy/mm/dd")</f>
        <v>1946/10/16</v>
      </c>
      <c r="N3023" s="5">
        <f>Table1[[#This Row],[change to date]]+DATE(1970,1,1)</f>
        <v>42660</v>
      </c>
      <c r="O3023" t="b">
        <v>0</v>
      </c>
      <c r="P3023">
        <v>103</v>
      </c>
      <c r="Q3023" t="b">
        <v>1</v>
      </c>
      <c r="R3023" t="s">
        <v>8301</v>
      </c>
    </row>
    <row r="3024" spans="1:18" ht="43.2" x14ac:dyDescent="0.55000000000000004">
      <c r="A3024">
        <v>3022</v>
      </c>
      <c r="B3024" s="3" t="s">
        <v>3022</v>
      </c>
      <c r="C3024" s="3" t="s">
        <v>7132</v>
      </c>
      <c r="D3024" s="10">
        <v>10000</v>
      </c>
      <c r="E3024" s="12">
        <v>10088</v>
      </c>
      <c r="F3024" s="14">
        <f>Table1[[#This Row],[pledged]]/Table1[[#This Row],[goal]]*100</f>
        <v>100.88</v>
      </c>
      <c r="G3024" t="s">
        <v>8218</v>
      </c>
      <c r="H3024" t="s">
        <v>8223</v>
      </c>
      <c r="I3024" t="s">
        <v>8245</v>
      </c>
      <c r="J3024">
        <v>1472338409</v>
      </c>
      <c r="K3024">
        <v>1468450409</v>
      </c>
      <c r="L3024">
        <f>Table1[[#This Row],[launched_at]]/86400</f>
        <v>16995.95380787037</v>
      </c>
      <c r="M3024" s="5" t="str">
        <f>TEXT(Table1[[#This Row],[div/86400]],"yyyy/mm/dd")</f>
        <v>1946/07/12</v>
      </c>
      <c r="N3024" s="5">
        <f>Table1[[#This Row],[change to date]]+DATE(1970,1,1)</f>
        <v>42564</v>
      </c>
      <c r="O3024" t="b">
        <v>0</v>
      </c>
      <c r="P3024">
        <v>62</v>
      </c>
      <c r="Q3024" t="b">
        <v>1</v>
      </c>
      <c r="R3024" t="s">
        <v>8301</v>
      </c>
    </row>
    <row r="3025" spans="1:18" ht="43.2" x14ac:dyDescent="0.55000000000000004">
      <c r="A3025">
        <v>3023</v>
      </c>
      <c r="B3025" s="3" t="s">
        <v>3023</v>
      </c>
      <c r="C3025" s="3" t="s">
        <v>7133</v>
      </c>
      <c r="D3025" s="10">
        <v>700</v>
      </c>
      <c r="E3025" s="12">
        <v>721</v>
      </c>
      <c r="F3025" s="14">
        <f>Table1[[#This Row],[pledged]]/Table1[[#This Row],[goal]]*100</f>
        <v>103</v>
      </c>
      <c r="G3025" t="s">
        <v>8218</v>
      </c>
      <c r="H3025" t="s">
        <v>8224</v>
      </c>
      <c r="I3025" t="s">
        <v>8246</v>
      </c>
      <c r="J3025">
        <v>1434039186</v>
      </c>
      <c r="K3025">
        <v>1430151186</v>
      </c>
      <c r="L3025">
        <f>Table1[[#This Row],[launched_at]]/86400</f>
        <v>16552.675763888888</v>
      </c>
      <c r="M3025" s="5" t="str">
        <f>TEXT(Table1[[#This Row],[div/86400]],"yyyy/mm/dd")</f>
        <v>1945/04/25</v>
      </c>
      <c r="N3025" s="5">
        <f>Table1[[#This Row],[change to date]]+DATE(1970,1,1)</f>
        <v>42121</v>
      </c>
      <c r="O3025" t="b">
        <v>0</v>
      </c>
      <c r="P3025">
        <v>6</v>
      </c>
      <c r="Q3025" t="b">
        <v>1</v>
      </c>
      <c r="R3025" t="s">
        <v>8301</v>
      </c>
    </row>
    <row r="3026" spans="1:18" ht="43.2" x14ac:dyDescent="0.55000000000000004">
      <c r="A3026">
        <v>3024</v>
      </c>
      <c r="B3026" s="3" t="s">
        <v>3024</v>
      </c>
      <c r="C3026" s="3" t="s">
        <v>7134</v>
      </c>
      <c r="D3026" s="10">
        <v>5000</v>
      </c>
      <c r="E3026" s="12">
        <v>12321</v>
      </c>
      <c r="F3026" s="14">
        <f>Table1[[#This Row],[pledged]]/Table1[[#This Row],[goal]]*100</f>
        <v>246.42</v>
      </c>
      <c r="G3026" t="s">
        <v>8218</v>
      </c>
      <c r="H3026" t="s">
        <v>8223</v>
      </c>
      <c r="I3026" t="s">
        <v>8245</v>
      </c>
      <c r="J3026">
        <v>1349567475</v>
      </c>
      <c r="K3026">
        <v>1346975475</v>
      </c>
      <c r="L3026">
        <f>Table1[[#This Row],[launched_at]]/86400</f>
        <v>15589.993923611111</v>
      </c>
      <c r="M3026" s="5" t="str">
        <f>TEXT(Table1[[#This Row],[div/86400]],"yyyy/mm/dd")</f>
        <v>1942/09/05</v>
      </c>
      <c r="N3026" s="5">
        <f>Table1[[#This Row],[change to date]]+DATE(1970,1,1)</f>
        <v>41158</v>
      </c>
      <c r="O3026" t="b">
        <v>0</v>
      </c>
      <c r="P3026">
        <v>182</v>
      </c>
      <c r="Q3026" t="b">
        <v>1</v>
      </c>
      <c r="R3026" t="s">
        <v>8301</v>
      </c>
    </row>
    <row r="3027" spans="1:18" ht="28.8" x14ac:dyDescent="0.55000000000000004">
      <c r="A3027">
        <v>3025</v>
      </c>
      <c r="B3027" s="3" t="s">
        <v>3025</v>
      </c>
      <c r="C3027" s="3" t="s">
        <v>7135</v>
      </c>
      <c r="D3027" s="10">
        <v>2500</v>
      </c>
      <c r="E3027" s="12">
        <v>7555</v>
      </c>
      <c r="F3027" s="14">
        <f>Table1[[#This Row],[pledged]]/Table1[[#This Row],[goal]]*100</f>
        <v>302.2</v>
      </c>
      <c r="G3027" t="s">
        <v>8218</v>
      </c>
      <c r="H3027" t="s">
        <v>8224</v>
      </c>
      <c r="I3027" t="s">
        <v>8246</v>
      </c>
      <c r="J3027">
        <v>1401465600</v>
      </c>
      <c r="K3027">
        <v>1399032813</v>
      </c>
      <c r="L3027">
        <f>Table1[[#This Row],[launched_at]]/86400</f>
        <v>16192.509409722223</v>
      </c>
      <c r="M3027" s="5" t="str">
        <f>TEXT(Table1[[#This Row],[div/86400]],"yyyy/mm/dd")</f>
        <v>1944/04/30</v>
      </c>
      <c r="N3027" s="5">
        <f>Table1[[#This Row],[change to date]]+DATE(1970,1,1)</f>
        <v>41761</v>
      </c>
      <c r="O3027" t="b">
        <v>0</v>
      </c>
      <c r="P3027">
        <v>145</v>
      </c>
      <c r="Q3027" t="b">
        <v>1</v>
      </c>
      <c r="R3027" t="s">
        <v>8301</v>
      </c>
    </row>
    <row r="3028" spans="1:18" ht="43.2" x14ac:dyDescent="0.55000000000000004">
      <c r="A3028">
        <v>3026</v>
      </c>
      <c r="B3028" s="3" t="s">
        <v>3026</v>
      </c>
      <c r="C3028" s="3" t="s">
        <v>7136</v>
      </c>
      <c r="D3028" s="10">
        <v>900</v>
      </c>
      <c r="E3028" s="12">
        <v>1290</v>
      </c>
      <c r="F3028" s="14">
        <f>Table1[[#This Row],[pledged]]/Table1[[#This Row],[goal]]*100</f>
        <v>143.33333333333334</v>
      </c>
      <c r="G3028" t="s">
        <v>8218</v>
      </c>
      <c r="H3028" t="s">
        <v>8224</v>
      </c>
      <c r="I3028" t="s">
        <v>8246</v>
      </c>
      <c r="J3028">
        <v>1488538892</v>
      </c>
      <c r="K3028">
        <v>1487329292</v>
      </c>
      <c r="L3028">
        <f>Table1[[#This Row],[launched_at]]/86400</f>
        <v>17214.459398148148</v>
      </c>
      <c r="M3028" s="5" t="str">
        <f>TEXT(Table1[[#This Row],[div/86400]],"yyyy/mm/dd")</f>
        <v>1947/02/16</v>
      </c>
      <c r="N3028" s="5">
        <f>Table1[[#This Row],[change to date]]+DATE(1970,1,1)</f>
        <v>42783</v>
      </c>
      <c r="O3028" t="b">
        <v>0</v>
      </c>
      <c r="P3028">
        <v>25</v>
      </c>
      <c r="Q3028" t="b">
        <v>1</v>
      </c>
      <c r="R3028" t="s">
        <v>8301</v>
      </c>
    </row>
    <row r="3029" spans="1:18" ht="28.8" x14ac:dyDescent="0.55000000000000004">
      <c r="A3029">
        <v>3027</v>
      </c>
      <c r="B3029" s="3" t="s">
        <v>3027</v>
      </c>
      <c r="C3029" s="3" t="s">
        <v>7137</v>
      </c>
      <c r="D3029" s="10">
        <v>40000</v>
      </c>
      <c r="E3029" s="12">
        <v>52576</v>
      </c>
      <c r="F3029" s="14">
        <f>Table1[[#This Row],[pledged]]/Table1[[#This Row],[goal]]*100</f>
        <v>131.44</v>
      </c>
      <c r="G3029" t="s">
        <v>8218</v>
      </c>
      <c r="H3029" t="s">
        <v>8223</v>
      </c>
      <c r="I3029" t="s">
        <v>8245</v>
      </c>
      <c r="J3029">
        <v>1426866851</v>
      </c>
      <c r="K3029">
        <v>1424278451</v>
      </c>
      <c r="L3029">
        <f>Table1[[#This Row],[launched_at]]/86400</f>
        <v>16484.704293981482</v>
      </c>
      <c r="M3029" s="5" t="str">
        <f>TEXT(Table1[[#This Row],[div/86400]],"yyyy/mm/dd")</f>
        <v>1945/02/16</v>
      </c>
      <c r="N3029" s="5">
        <f>Table1[[#This Row],[change to date]]+DATE(1970,1,1)</f>
        <v>42053</v>
      </c>
      <c r="O3029" t="b">
        <v>0</v>
      </c>
      <c r="P3029">
        <v>320</v>
      </c>
      <c r="Q3029" t="b">
        <v>1</v>
      </c>
      <c r="R3029" t="s">
        <v>8301</v>
      </c>
    </row>
    <row r="3030" spans="1:18" ht="28.8" x14ac:dyDescent="0.55000000000000004">
      <c r="A3030">
        <v>3028</v>
      </c>
      <c r="B3030" s="3" t="s">
        <v>3028</v>
      </c>
      <c r="C3030" s="3" t="s">
        <v>7138</v>
      </c>
      <c r="D3030" s="10">
        <v>5000</v>
      </c>
      <c r="E3030" s="12">
        <v>8401</v>
      </c>
      <c r="F3030" s="14">
        <f>Table1[[#This Row],[pledged]]/Table1[[#This Row],[goal]]*100</f>
        <v>168.01999999999998</v>
      </c>
      <c r="G3030" t="s">
        <v>8218</v>
      </c>
      <c r="H3030" t="s">
        <v>8223</v>
      </c>
      <c r="I3030" t="s">
        <v>8245</v>
      </c>
      <c r="J3030">
        <v>1471242025</v>
      </c>
      <c r="K3030">
        <v>1468650025</v>
      </c>
      <c r="L3030">
        <f>Table1[[#This Row],[launched_at]]/86400</f>
        <v>16998.264178240741</v>
      </c>
      <c r="M3030" s="5" t="str">
        <f>TEXT(Table1[[#This Row],[div/86400]],"yyyy/mm/dd")</f>
        <v>1946/07/15</v>
      </c>
      <c r="N3030" s="5">
        <f>Table1[[#This Row],[change to date]]+DATE(1970,1,1)</f>
        <v>42567</v>
      </c>
      <c r="O3030" t="b">
        <v>0</v>
      </c>
      <c r="P3030">
        <v>99</v>
      </c>
      <c r="Q3030" t="b">
        <v>1</v>
      </c>
      <c r="R3030" t="s">
        <v>8301</v>
      </c>
    </row>
    <row r="3031" spans="1:18" ht="43.2" x14ac:dyDescent="0.55000000000000004">
      <c r="A3031">
        <v>3029</v>
      </c>
      <c r="B3031" s="3" t="s">
        <v>3029</v>
      </c>
      <c r="C3031" s="3" t="s">
        <v>7139</v>
      </c>
      <c r="D3031" s="10">
        <v>30000</v>
      </c>
      <c r="E3031" s="12">
        <v>32903</v>
      </c>
      <c r="F3031" s="14">
        <f>Table1[[#This Row],[pledged]]/Table1[[#This Row],[goal]]*100</f>
        <v>109.67666666666666</v>
      </c>
      <c r="G3031" t="s">
        <v>8218</v>
      </c>
      <c r="H3031" t="s">
        <v>8223</v>
      </c>
      <c r="I3031" t="s">
        <v>8245</v>
      </c>
      <c r="J3031">
        <v>1416285300</v>
      </c>
      <c r="K3031">
        <v>1413824447</v>
      </c>
      <c r="L3031">
        <f>Table1[[#This Row],[launched_at]]/86400</f>
        <v>16363.708877314815</v>
      </c>
      <c r="M3031" s="5" t="str">
        <f>TEXT(Table1[[#This Row],[div/86400]],"yyyy/mm/dd")</f>
        <v>1944/10/18</v>
      </c>
      <c r="N3031" s="5">
        <f>Table1[[#This Row],[change to date]]+DATE(1970,1,1)</f>
        <v>41932</v>
      </c>
      <c r="O3031" t="b">
        <v>0</v>
      </c>
      <c r="P3031">
        <v>348</v>
      </c>
      <c r="Q3031" t="b">
        <v>1</v>
      </c>
      <c r="R3031" t="s">
        <v>8301</v>
      </c>
    </row>
    <row r="3032" spans="1:18" ht="43.2" x14ac:dyDescent="0.55000000000000004">
      <c r="A3032">
        <v>3030</v>
      </c>
      <c r="B3032" s="3" t="s">
        <v>3030</v>
      </c>
      <c r="C3032" s="3" t="s">
        <v>7140</v>
      </c>
      <c r="D3032" s="10">
        <v>1750</v>
      </c>
      <c r="E3032" s="12">
        <v>1867</v>
      </c>
      <c r="F3032" s="14">
        <f>Table1[[#This Row],[pledged]]/Table1[[#This Row],[goal]]*100</f>
        <v>106.6857142857143</v>
      </c>
      <c r="G3032" t="s">
        <v>8218</v>
      </c>
      <c r="H3032" t="s">
        <v>8223</v>
      </c>
      <c r="I3032" t="s">
        <v>8245</v>
      </c>
      <c r="J3032">
        <v>1442426171</v>
      </c>
      <c r="K3032">
        <v>1439834171</v>
      </c>
      <c r="L3032">
        <f>Table1[[#This Row],[launched_at]]/86400</f>
        <v>16664.747349537036</v>
      </c>
      <c r="M3032" s="5" t="str">
        <f>TEXT(Table1[[#This Row],[div/86400]],"yyyy/mm/dd")</f>
        <v>1945/08/15</v>
      </c>
      <c r="N3032" s="5">
        <f>Table1[[#This Row],[change to date]]+DATE(1970,1,1)</f>
        <v>42233</v>
      </c>
      <c r="O3032" t="b">
        <v>0</v>
      </c>
      <c r="P3032">
        <v>41</v>
      </c>
      <c r="Q3032" t="b">
        <v>1</v>
      </c>
      <c r="R3032" t="s">
        <v>8301</v>
      </c>
    </row>
    <row r="3033" spans="1:18" ht="57.6" x14ac:dyDescent="0.55000000000000004">
      <c r="A3033">
        <v>3031</v>
      </c>
      <c r="B3033" s="3" t="s">
        <v>3031</v>
      </c>
      <c r="C3033" s="3" t="s">
        <v>7141</v>
      </c>
      <c r="D3033" s="10">
        <v>1500</v>
      </c>
      <c r="E3033" s="12">
        <v>1500</v>
      </c>
      <c r="F3033" s="14">
        <f>Table1[[#This Row],[pledged]]/Table1[[#This Row],[goal]]*100</f>
        <v>100</v>
      </c>
      <c r="G3033" t="s">
        <v>8218</v>
      </c>
      <c r="H3033" t="s">
        <v>8223</v>
      </c>
      <c r="I3033" t="s">
        <v>8245</v>
      </c>
      <c r="J3033">
        <v>1476479447</v>
      </c>
      <c r="K3033">
        <v>1471295447</v>
      </c>
      <c r="L3033">
        <f>Table1[[#This Row],[launched_at]]/86400</f>
        <v>17028.882488425927</v>
      </c>
      <c r="M3033" s="5" t="str">
        <f>TEXT(Table1[[#This Row],[div/86400]],"yyyy/mm/dd")</f>
        <v>1946/08/14</v>
      </c>
      <c r="N3033" s="5">
        <f>Table1[[#This Row],[change to date]]+DATE(1970,1,1)</f>
        <v>42597</v>
      </c>
      <c r="O3033" t="b">
        <v>0</v>
      </c>
      <c r="P3033">
        <v>29</v>
      </c>
      <c r="Q3033" t="b">
        <v>1</v>
      </c>
      <c r="R3033" t="s">
        <v>8301</v>
      </c>
    </row>
    <row r="3034" spans="1:18" ht="43.2" x14ac:dyDescent="0.55000000000000004">
      <c r="A3034">
        <v>3032</v>
      </c>
      <c r="B3034" s="3" t="s">
        <v>3032</v>
      </c>
      <c r="C3034" s="3" t="s">
        <v>7142</v>
      </c>
      <c r="D3034" s="10">
        <v>1000</v>
      </c>
      <c r="E3034" s="12">
        <v>1272</v>
      </c>
      <c r="F3034" s="14">
        <f>Table1[[#This Row],[pledged]]/Table1[[#This Row],[goal]]*100</f>
        <v>127.2</v>
      </c>
      <c r="G3034" t="s">
        <v>8218</v>
      </c>
      <c r="H3034" t="s">
        <v>8223</v>
      </c>
      <c r="I3034" t="s">
        <v>8245</v>
      </c>
      <c r="J3034">
        <v>1441933459</v>
      </c>
      <c r="K3034">
        <v>1439341459</v>
      </c>
      <c r="L3034">
        <f>Table1[[#This Row],[launched_at]]/86400</f>
        <v>16659.044664351852</v>
      </c>
      <c r="M3034" s="5" t="str">
        <f>TEXT(Table1[[#This Row],[div/86400]],"yyyy/mm/dd")</f>
        <v>1945/08/10</v>
      </c>
      <c r="N3034" s="5">
        <f>Table1[[#This Row],[change to date]]+DATE(1970,1,1)</f>
        <v>42228</v>
      </c>
      <c r="O3034" t="b">
        <v>0</v>
      </c>
      <c r="P3034">
        <v>25</v>
      </c>
      <c r="Q3034" t="b">
        <v>1</v>
      </c>
      <c r="R3034" t="s">
        <v>8301</v>
      </c>
    </row>
    <row r="3035" spans="1:18" ht="43.2" x14ac:dyDescent="0.55000000000000004">
      <c r="A3035">
        <v>3033</v>
      </c>
      <c r="B3035" s="3" t="s">
        <v>3033</v>
      </c>
      <c r="C3035" s="3" t="s">
        <v>7143</v>
      </c>
      <c r="D3035" s="10">
        <v>3000</v>
      </c>
      <c r="E3035" s="12">
        <v>4396</v>
      </c>
      <c r="F3035" s="14">
        <f>Table1[[#This Row],[pledged]]/Table1[[#This Row],[goal]]*100</f>
        <v>146.53333333333333</v>
      </c>
      <c r="G3035" t="s">
        <v>8218</v>
      </c>
      <c r="H3035" t="s">
        <v>8223</v>
      </c>
      <c r="I3035" t="s">
        <v>8245</v>
      </c>
      <c r="J3035">
        <v>1471487925</v>
      </c>
      <c r="K3035">
        <v>1468895925</v>
      </c>
      <c r="L3035">
        <f>Table1[[#This Row],[launched_at]]/86400</f>
        <v>17001.110243055555</v>
      </c>
      <c r="M3035" s="5" t="str">
        <f>TEXT(Table1[[#This Row],[div/86400]],"yyyy/mm/dd")</f>
        <v>1946/07/18</v>
      </c>
      <c r="N3035" s="5">
        <f>Table1[[#This Row],[change to date]]+DATE(1970,1,1)</f>
        <v>42570</v>
      </c>
      <c r="O3035" t="b">
        <v>0</v>
      </c>
      <c r="P3035">
        <v>23</v>
      </c>
      <c r="Q3035" t="b">
        <v>1</v>
      </c>
      <c r="R3035" t="s">
        <v>8301</v>
      </c>
    </row>
    <row r="3036" spans="1:18" ht="57.6" x14ac:dyDescent="0.55000000000000004">
      <c r="A3036">
        <v>3034</v>
      </c>
      <c r="B3036" s="3" t="s">
        <v>3034</v>
      </c>
      <c r="C3036" s="3" t="s">
        <v>7144</v>
      </c>
      <c r="D3036" s="10">
        <v>100000</v>
      </c>
      <c r="E3036" s="12">
        <v>112536</v>
      </c>
      <c r="F3036" s="14">
        <f>Table1[[#This Row],[pledged]]/Table1[[#This Row],[goal]]*100</f>
        <v>112.53599999999999</v>
      </c>
      <c r="G3036" t="s">
        <v>8218</v>
      </c>
      <c r="H3036" t="s">
        <v>8223</v>
      </c>
      <c r="I3036" t="s">
        <v>8245</v>
      </c>
      <c r="J3036">
        <v>1477972740</v>
      </c>
      <c r="K3036">
        <v>1475326255</v>
      </c>
      <c r="L3036">
        <f>Table1[[#This Row],[launched_at]]/86400</f>
        <v>17075.535358796296</v>
      </c>
      <c r="M3036" s="5" t="str">
        <f>TEXT(Table1[[#This Row],[div/86400]],"yyyy/mm/dd")</f>
        <v>1946/09/30</v>
      </c>
      <c r="N3036" s="5">
        <f>Table1[[#This Row],[change to date]]+DATE(1970,1,1)</f>
        <v>42644</v>
      </c>
      <c r="O3036" t="b">
        <v>0</v>
      </c>
      <c r="P3036">
        <v>1260</v>
      </c>
      <c r="Q3036" t="b">
        <v>1</v>
      </c>
      <c r="R3036" t="s">
        <v>8301</v>
      </c>
    </row>
    <row r="3037" spans="1:18" ht="28.8" x14ac:dyDescent="0.55000000000000004">
      <c r="A3037">
        <v>3035</v>
      </c>
      <c r="B3037" s="3" t="s">
        <v>3035</v>
      </c>
      <c r="C3037" s="3" t="s">
        <v>7145</v>
      </c>
      <c r="D3037" s="10">
        <v>25000</v>
      </c>
      <c r="E3037" s="12">
        <v>27196.71</v>
      </c>
      <c r="F3037" s="14">
        <f>Table1[[#This Row],[pledged]]/Table1[[#This Row],[goal]]*100</f>
        <v>108.78684000000001</v>
      </c>
      <c r="G3037" t="s">
        <v>8218</v>
      </c>
      <c r="H3037" t="s">
        <v>8223</v>
      </c>
      <c r="I3037" t="s">
        <v>8245</v>
      </c>
      <c r="J3037">
        <v>1367674009</v>
      </c>
      <c r="K3037">
        <v>1365082009</v>
      </c>
      <c r="L3037">
        <f>Table1[[#This Row],[launched_at]]/86400</f>
        <v>15799.560289351852</v>
      </c>
      <c r="M3037" s="5" t="str">
        <f>TEXT(Table1[[#This Row],[div/86400]],"yyyy/mm/dd")</f>
        <v>1943/04/03</v>
      </c>
      <c r="N3037" s="5">
        <f>Table1[[#This Row],[change to date]]+DATE(1970,1,1)</f>
        <v>41368</v>
      </c>
      <c r="O3037" t="b">
        <v>0</v>
      </c>
      <c r="P3037">
        <v>307</v>
      </c>
      <c r="Q3037" t="b">
        <v>1</v>
      </c>
      <c r="R3037" t="s">
        <v>8301</v>
      </c>
    </row>
    <row r="3038" spans="1:18" ht="43.2" x14ac:dyDescent="0.55000000000000004">
      <c r="A3038">
        <v>3036</v>
      </c>
      <c r="B3038" s="3" t="s">
        <v>3036</v>
      </c>
      <c r="C3038" s="3" t="s">
        <v>7146</v>
      </c>
      <c r="D3038" s="10">
        <v>25000</v>
      </c>
      <c r="E3038" s="12">
        <v>31683</v>
      </c>
      <c r="F3038" s="14">
        <f>Table1[[#This Row],[pledged]]/Table1[[#This Row],[goal]]*100</f>
        <v>126.732</v>
      </c>
      <c r="G3038" t="s">
        <v>8218</v>
      </c>
      <c r="H3038" t="s">
        <v>8223</v>
      </c>
      <c r="I3038" t="s">
        <v>8245</v>
      </c>
      <c r="J3038">
        <v>1376654340</v>
      </c>
      <c r="K3038">
        <v>1373568644</v>
      </c>
      <c r="L3038">
        <f>Table1[[#This Row],[launched_at]]/86400</f>
        <v>15897.785231481481</v>
      </c>
      <c r="M3038" s="5" t="str">
        <f>TEXT(Table1[[#This Row],[div/86400]],"yyyy/mm/dd")</f>
        <v>1943/07/10</v>
      </c>
      <c r="N3038" s="5">
        <f>Table1[[#This Row],[change to date]]+DATE(1970,1,1)</f>
        <v>41466</v>
      </c>
      <c r="O3038" t="b">
        <v>0</v>
      </c>
      <c r="P3038">
        <v>329</v>
      </c>
      <c r="Q3038" t="b">
        <v>1</v>
      </c>
      <c r="R3038" t="s">
        <v>8301</v>
      </c>
    </row>
    <row r="3039" spans="1:18" ht="57.6" x14ac:dyDescent="0.55000000000000004">
      <c r="A3039">
        <v>3037</v>
      </c>
      <c r="B3039" s="3" t="s">
        <v>3037</v>
      </c>
      <c r="C3039" s="3" t="s">
        <v>7147</v>
      </c>
      <c r="D3039" s="10">
        <v>500</v>
      </c>
      <c r="E3039" s="12">
        <v>1066</v>
      </c>
      <c r="F3039" s="14">
        <f>Table1[[#This Row],[pledged]]/Table1[[#This Row],[goal]]*100</f>
        <v>213.20000000000002</v>
      </c>
      <c r="G3039" t="s">
        <v>8218</v>
      </c>
      <c r="H3039" t="s">
        <v>8223</v>
      </c>
      <c r="I3039" t="s">
        <v>8245</v>
      </c>
      <c r="J3039">
        <v>1285995540</v>
      </c>
      <c r="K3039">
        <v>1279574773</v>
      </c>
      <c r="L3039">
        <f>Table1[[#This Row],[launched_at]]/86400</f>
        <v>14809.893206018518</v>
      </c>
      <c r="M3039" s="5" t="str">
        <f>TEXT(Table1[[#This Row],[div/86400]],"yyyy/mm/dd")</f>
        <v>1940/07/17</v>
      </c>
      <c r="N3039" s="5">
        <f>Table1[[#This Row],[change to date]]+DATE(1970,1,1)</f>
        <v>40378</v>
      </c>
      <c r="O3039" t="b">
        <v>0</v>
      </c>
      <c r="P3039">
        <v>32</v>
      </c>
      <c r="Q3039" t="b">
        <v>1</v>
      </c>
      <c r="R3039" t="s">
        <v>8301</v>
      </c>
    </row>
    <row r="3040" spans="1:18" ht="43.2" x14ac:dyDescent="0.55000000000000004">
      <c r="A3040">
        <v>3038</v>
      </c>
      <c r="B3040" s="3" t="s">
        <v>3038</v>
      </c>
      <c r="C3040" s="3" t="s">
        <v>7148</v>
      </c>
      <c r="D3040" s="10">
        <v>1000</v>
      </c>
      <c r="E3040" s="12">
        <v>1005</v>
      </c>
      <c r="F3040" s="14">
        <f>Table1[[#This Row],[pledged]]/Table1[[#This Row],[goal]]*100</f>
        <v>100.49999999999999</v>
      </c>
      <c r="G3040" t="s">
        <v>8218</v>
      </c>
      <c r="H3040" t="s">
        <v>8223</v>
      </c>
      <c r="I3040" t="s">
        <v>8245</v>
      </c>
      <c r="J3040">
        <v>1457071397</v>
      </c>
      <c r="K3040">
        <v>1451887397</v>
      </c>
      <c r="L3040">
        <f>Table1[[#This Row],[launched_at]]/86400</f>
        <v>16804.252280092591</v>
      </c>
      <c r="M3040" s="5" t="str">
        <f>TEXT(Table1[[#This Row],[div/86400]],"yyyy/mm/dd")</f>
        <v>1946/01/02</v>
      </c>
      <c r="N3040" s="5">
        <f>Table1[[#This Row],[change to date]]+DATE(1970,1,1)</f>
        <v>42373</v>
      </c>
      <c r="O3040" t="b">
        <v>0</v>
      </c>
      <c r="P3040">
        <v>27</v>
      </c>
      <c r="Q3040" t="b">
        <v>1</v>
      </c>
      <c r="R3040" t="s">
        <v>8301</v>
      </c>
    </row>
    <row r="3041" spans="1:18" ht="43.2" x14ac:dyDescent="0.55000000000000004">
      <c r="A3041">
        <v>3039</v>
      </c>
      <c r="B3041" s="3" t="s">
        <v>3039</v>
      </c>
      <c r="C3041" s="3" t="s">
        <v>7149</v>
      </c>
      <c r="D3041" s="10">
        <v>20000</v>
      </c>
      <c r="E3041" s="12">
        <v>21742.78</v>
      </c>
      <c r="F3041" s="14">
        <f>Table1[[#This Row],[pledged]]/Table1[[#This Row],[goal]]*100</f>
        <v>108.71389999999998</v>
      </c>
      <c r="G3041" t="s">
        <v>8218</v>
      </c>
      <c r="H3041" t="s">
        <v>8223</v>
      </c>
      <c r="I3041" t="s">
        <v>8245</v>
      </c>
      <c r="J3041">
        <v>1388303940</v>
      </c>
      <c r="K3041">
        <v>1386011038</v>
      </c>
      <c r="L3041">
        <f>Table1[[#This Row],[launched_at]]/86400</f>
        <v>16041.794421296296</v>
      </c>
      <c r="M3041" s="5" t="str">
        <f>TEXT(Table1[[#This Row],[div/86400]],"yyyy/mm/dd")</f>
        <v>1943/12/01</v>
      </c>
      <c r="N3041" s="5">
        <f>Table1[[#This Row],[change to date]]+DATE(1970,1,1)</f>
        <v>41610</v>
      </c>
      <c r="O3041" t="b">
        <v>0</v>
      </c>
      <c r="P3041">
        <v>236</v>
      </c>
      <c r="Q3041" t="b">
        <v>1</v>
      </c>
      <c r="R3041" t="s">
        <v>8301</v>
      </c>
    </row>
    <row r="3042" spans="1:18" ht="43.2" x14ac:dyDescent="0.55000000000000004">
      <c r="A3042">
        <v>3040</v>
      </c>
      <c r="B3042" s="3" t="s">
        <v>3040</v>
      </c>
      <c r="C3042" s="3" t="s">
        <v>7150</v>
      </c>
      <c r="D3042" s="10">
        <v>3000</v>
      </c>
      <c r="E3042" s="12">
        <v>3225</v>
      </c>
      <c r="F3042" s="14">
        <f>Table1[[#This Row],[pledged]]/Table1[[#This Row],[goal]]*100</f>
        <v>107.5</v>
      </c>
      <c r="G3042" t="s">
        <v>8218</v>
      </c>
      <c r="H3042" t="s">
        <v>8223</v>
      </c>
      <c r="I3042" t="s">
        <v>8245</v>
      </c>
      <c r="J3042">
        <v>1435359600</v>
      </c>
      <c r="K3042">
        <v>1434999621</v>
      </c>
      <c r="L3042">
        <f>Table1[[#This Row],[launched_at]]/86400</f>
        <v>16608.791909722222</v>
      </c>
      <c r="M3042" s="5" t="str">
        <f>TEXT(Table1[[#This Row],[div/86400]],"yyyy/mm/dd")</f>
        <v>1945/06/20</v>
      </c>
      <c r="N3042" s="5">
        <f>Table1[[#This Row],[change to date]]+DATE(1970,1,1)</f>
        <v>42177</v>
      </c>
      <c r="O3042" t="b">
        <v>0</v>
      </c>
      <c r="P3042">
        <v>42</v>
      </c>
      <c r="Q3042" t="b">
        <v>1</v>
      </c>
      <c r="R3042" t="s">
        <v>8301</v>
      </c>
    </row>
    <row r="3043" spans="1:18" ht="28.8" x14ac:dyDescent="0.55000000000000004">
      <c r="A3043">
        <v>3041</v>
      </c>
      <c r="B3043" s="3" t="s">
        <v>3041</v>
      </c>
      <c r="C3043" s="3" t="s">
        <v>7151</v>
      </c>
      <c r="D3043" s="10">
        <v>8300</v>
      </c>
      <c r="E3043" s="12">
        <v>9170</v>
      </c>
      <c r="F3043" s="14">
        <f>Table1[[#This Row],[pledged]]/Table1[[#This Row],[goal]]*100</f>
        <v>110.48192771084338</v>
      </c>
      <c r="G3043" t="s">
        <v>8218</v>
      </c>
      <c r="H3043" t="s">
        <v>8223</v>
      </c>
      <c r="I3043" t="s">
        <v>8245</v>
      </c>
      <c r="J3043">
        <v>1453323048</v>
      </c>
      <c r="K3043">
        <v>1450731048</v>
      </c>
      <c r="L3043">
        <f>Table1[[#This Row],[launched_at]]/86400</f>
        <v>16790.868611111113</v>
      </c>
      <c r="M3043" s="5" t="str">
        <f>TEXT(Table1[[#This Row],[div/86400]],"yyyy/mm/dd")</f>
        <v>1945/12/19</v>
      </c>
      <c r="N3043" s="5">
        <f>Table1[[#This Row],[change to date]]+DATE(1970,1,1)</f>
        <v>42359</v>
      </c>
      <c r="O3043" t="b">
        <v>0</v>
      </c>
      <c r="P3043">
        <v>95</v>
      </c>
      <c r="Q3043" t="b">
        <v>1</v>
      </c>
      <c r="R3043" t="s">
        <v>8301</v>
      </c>
    </row>
    <row r="3044" spans="1:18" ht="43.2" x14ac:dyDescent="0.55000000000000004">
      <c r="A3044">
        <v>3042</v>
      </c>
      <c r="B3044" s="3" t="s">
        <v>3042</v>
      </c>
      <c r="C3044" s="3" t="s">
        <v>7152</v>
      </c>
      <c r="D3044" s="10">
        <v>1500</v>
      </c>
      <c r="E3044" s="12">
        <v>1920</v>
      </c>
      <c r="F3044" s="14">
        <f>Table1[[#This Row],[pledged]]/Table1[[#This Row],[goal]]*100</f>
        <v>128</v>
      </c>
      <c r="G3044" t="s">
        <v>8218</v>
      </c>
      <c r="H3044" t="s">
        <v>8224</v>
      </c>
      <c r="I3044" t="s">
        <v>8246</v>
      </c>
      <c r="J3044">
        <v>1444149047</v>
      </c>
      <c r="K3044">
        <v>1441557047</v>
      </c>
      <c r="L3044">
        <f>Table1[[#This Row],[launched_at]]/86400</f>
        <v>16684.688043981481</v>
      </c>
      <c r="M3044" s="5" t="str">
        <f>TEXT(Table1[[#This Row],[div/86400]],"yyyy/mm/dd")</f>
        <v>1945/09/04</v>
      </c>
      <c r="N3044" s="5">
        <f>Table1[[#This Row],[change to date]]+DATE(1970,1,1)</f>
        <v>42253</v>
      </c>
      <c r="O3044" t="b">
        <v>0</v>
      </c>
      <c r="P3044">
        <v>37</v>
      </c>
      <c r="Q3044" t="b">
        <v>1</v>
      </c>
      <c r="R3044" t="s">
        <v>8301</v>
      </c>
    </row>
    <row r="3045" spans="1:18" ht="43.2" x14ac:dyDescent="0.55000000000000004">
      <c r="A3045">
        <v>3043</v>
      </c>
      <c r="B3045" s="3" t="s">
        <v>3043</v>
      </c>
      <c r="C3045" s="3" t="s">
        <v>7153</v>
      </c>
      <c r="D3045" s="10">
        <v>15000</v>
      </c>
      <c r="E3045" s="12">
        <v>16501</v>
      </c>
      <c r="F3045" s="14">
        <f>Table1[[#This Row],[pledged]]/Table1[[#This Row],[goal]]*100</f>
        <v>110.00666666666667</v>
      </c>
      <c r="G3045" t="s">
        <v>8218</v>
      </c>
      <c r="H3045" t="s">
        <v>8228</v>
      </c>
      <c r="I3045" t="s">
        <v>8250</v>
      </c>
      <c r="J3045">
        <v>1429152600</v>
      </c>
      <c r="K3045">
        <v>1426815699</v>
      </c>
      <c r="L3045">
        <f>Table1[[#This Row],[launched_at]]/86400</f>
        <v>16514.070590277777</v>
      </c>
      <c r="M3045" s="5" t="str">
        <f>TEXT(Table1[[#This Row],[div/86400]],"yyyy/mm/dd")</f>
        <v>1945/03/18</v>
      </c>
      <c r="N3045" s="5">
        <f>Table1[[#This Row],[change to date]]+DATE(1970,1,1)</f>
        <v>42083</v>
      </c>
      <c r="O3045" t="b">
        <v>0</v>
      </c>
      <c r="P3045">
        <v>128</v>
      </c>
      <c r="Q3045" t="b">
        <v>1</v>
      </c>
      <c r="R3045" t="s">
        <v>8301</v>
      </c>
    </row>
    <row r="3046" spans="1:18" ht="43.2" x14ac:dyDescent="0.55000000000000004">
      <c r="A3046">
        <v>3044</v>
      </c>
      <c r="B3046" s="3" t="s">
        <v>3044</v>
      </c>
      <c r="C3046" s="3" t="s">
        <v>7154</v>
      </c>
      <c r="D3046" s="10">
        <v>12000</v>
      </c>
      <c r="E3046" s="12">
        <v>13121</v>
      </c>
      <c r="F3046" s="14">
        <f>Table1[[#This Row],[pledged]]/Table1[[#This Row],[goal]]*100</f>
        <v>109.34166666666667</v>
      </c>
      <c r="G3046" t="s">
        <v>8218</v>
      </c>
      <c r="H3046" t="s">
        <v>8223</v>
      </c>
      <c r="I3046" t="s">
        <v>8245</v>
      </c>
      <c r="J3046">
        <v>1454433998</v>
      </c>
      <c r="K3046">
        <v>1453137998</v>
      </c>
      <c r="L3046">
        <f>Table1[[#This Row],[launched_at]]/86400</f>
        <v>16818.726828703704</v>
      </c>
      <c r="M3046" s="5" t="str">
        <f>TEXT(Table1[[#This Row],[div/86400]],"yyyy/mm/dd")</f>
        <v>1946/01/16</v>
      </c>
      <c r="N3046" s="5">
        <f>Table1[[#This Row],[change to date]]+DATE(1970,1,1)</f>
        <v>42387</v>
      </c>
      <c r="O3046" t="b">
        <v>0</v>
      </c>
      <c r="P3046">
        <v>156</v>
      </c>
      <c r="Q3046" t="b">
        <v>1</v>
      </c>
      <c r="R3046" t="s">
        <v>8301</v>
      </c>
    </row>
    <row r="3047" spans="1:18" ht="43.2" x14ac:dyDescent="0.55000000000000004">
      <c r="A3047">
        <v>3045</v>
      </c>
      <c r="B3047" s="3" t="s">
        <v>3045</v>
      </c>
      <c r="C3047" s="3" t="s">
        <v>7155</v>
      </c>
      <c r="D3047" s="10">
        <v>4000</v>
      </c>
      <c r="E3047" s="12">
        <v>5308.26</v>
      </c>
      <c r="F3047" s="14">
        <f>Table1[[#This Row],[pledged]]/Table1[[#This Row],[goal]]*100</f>
        <v>132.70650000000001</v>
      </c>
      <c r="G3047" t="s">
        <v>8218</v>
      </c>
      <c r="H3047" t="s">
        <v>8223</v>
      </c>
      <c r="I3047" t="s">
        <v>8245</v>
      </c>
      <c r="J3047">
        <v>1408679055</v>
      </c>
      <c r="K3047">
        <v>1406087055</v>
      </c>
      <c r="L3047">
        <f>Table1[[#This Row],[launched_at]]/86400</f>
        <v>16274.155729166667</v>
      </c>
      <c r="M3047" s="5" t="str">
        <f>TEXT(Table1[[#This Row],[div/86400]],"yyyy/mm/dd")</f>
        <v>1944/07/21</v>
      </c>
      <c r="N3047" s="5">
        <f>Table1[[#This Row],[change to date]]+DATE(1970,1,1)</f>
        <v>41843</v>
      </c>
      <c r="O3047" t="b">
        <v>0</v>
      </c>
      <c r="P3047">
        <v>64</v>
      </c>
      <c r="Q3047" t="b">
        <v>1</v>
      </c>
      <c r="R3047" t="s">
        <v>8301</v>
      </c>
    </row>
    <row r="3048" spans="1:18" ht="43.2" x14ac:dyDescent="0.55000000000000004">
      <c r="A3048">
        <v>3046</v>
      </c>
      <c r="B3048" s="3" t="s">
        <v>3046</v>
      </c>
      <c r="C3048" s="3" t="s">
        <v>7156</v>
      </c>
      <c r="D3048" s="10">
        <v>7900</v>
      </c>
      <c r="E3048" s="12">
        <v>15077</v>
      </c>
      <c r="F3048" s="14">
        <f>Table1[[#This Row],[pledged]]/Table1[[#This Row],[goal]]*100</f>
        <v>190.84810126582278</v>
      </c>
      <c r="G3048" t="s">
        <v>8218</v>
      </c>
      <c r="H3048" t="s">
        <v>8223</v>
      </c>
      <c r="I3048" t="s">
        <v>8245</v>
      </c>
      <c r="J3048">
        <v>1410324720</v>
      </c>
      <c r="K3048">
        <v>1407784586</v>
      </c>
      <c r="L3048">
        <f>Table1[[#This Row],[launched_at]]/86400</f>
        <v>16293.803078703704</v>
      </c>
      <c r="M3048" s="5" t="str">
        <f>TEXT(Table1[[#This Row],[div/86400]],"yyyy/mm/dd")</f>
        <v>1944/08/09</v>
      </c>
      <c r="N3048" s="5">
        <f>Table1[[#This Row],[change to date]]+DATE(1970,1,1)</f>
        <v>41862</v>
      </c>
      <c r="O3048" t="b">
        <v>0</v>
      </c>
      <c r="P3048">
        <v>58</v>
      </c>
      <c r="Q3048" t="b">
        <v>1</v>
      </c>
      <c r="R3048" t="s">
        <v>8301</v>
      </c>
    </row>
    <row r="3049" spans="1:18" ht="28.8" x14ac:dyDescent="0.55000000000000004">
      <c r="A3049">
        <v>3047</v>
      </c>
      <c r="B3049" s="3" t="s">
        <v>3047</v>
      </c>
      <c r="C3049" s="3" t="s">
        <v>7157</v>
      </c>
      <c r="D3049" s="10">
        <v>500</v>
      </c>
      <c r="E3049" s="12">
        <v>745</v>
      </c>
      <c r="F3049" s="14">
        <f>Table1[[#This Row],[pledged]]/Table1[[#This Row],[goal]]*100</f>
        <v>149</v>
      </c>
      <c r="G3049" t="s">
        <v>8218</v>
      </c>
      <c r="H3049" t="s">
        <v>8223</v>
      </c>
      <c r="I3049" t="s">
        <v>8245</v>
      </c>
      <c r="J3049">
        <v>1461762960</v>
      </c>
      <c r="K3049">
        <v>1457999054</v>
      </c>
      <c r="L3049">
        <f>Table1[[#This Row],[launched_at]]/86400</f>
        <v>16874.989050925928</v>
      </c>
      <c r="M3049" s="5" t="str">
        <f>TEXT(Table1[[#This Row],[div/86400]],"yyyy/mm/dd")</f>
        <v>1946/03/13</v>
      </c>
      <c r="N3049" s="5">
        <f>Table1[[#This Row],[change to date]]+DATE(1970,1,1)</f>
        <v>42443</v>
      </c>
      <c r="O3049" t="b">
        <v>0</v>
      </c>
      <c r="P3049">
        <v>20</v>
      </c>
      <c r="Q3049" t="b">
        <v>1</v>
      </c>
      <c r="R3049" t="s">
        <v>8301</v>
      </c>
    </row>
    <row r="3050" spans="1:18" ht="43.2" x14ac:dyDescent="0.55000000000000004">
      <c r="A3050">
        <v>3048</v>
      </c>
      <c r="B3050" s="3" t="s">
        <v>3048</v>
      </c>
      <c r="C3050" s="3" t="s">
        <v>7158</v>
      </c>
      <c r="D3050" s="10">
        <v>5000</v>
      </c>
      <c r="E3050" s="12">
        <v>8320</v>
      </c>
      <c r="F3050" s="14">
        <f>Table1[[#This Row],[pledged]]/Table1[[#This Row],[goal]]*100</f>
        <v>166.4</v>
      </c>
      <c r="G3050" t="s">
        <v>8218</v>
      </c>
      <c r="H3050" t="s">
        <v>8223</v>
      </c>
      <c r="I3050" t="s">
        <v>8245</v>
      </c>
      <c r="J3050">
        <v>1420060920</v>
      </c>
      <c r="K3050">
        <v>1417556262</v>
      </c>
      <c r="L3050">
        <f>Table1[[#This Row],[launched_at]]/86400</f>
        <v>16406.901180555556</v>
      </c>
      <c r="M3050" s="5" t="str">
        <f>TEXT(Table1[[#This Row],[div/86400]],"yyyy/mm/dd")</f>
        <v>1944/11/30</v>
      </c>
      <c r="N3050" s="5">
        <f>Table1[[#This Row],[change to date]]+DATE(1970,1,1)</f>
        <v>41975</v>
      </c>
      <c r="O3050" t="b">
        <v>0</v>
      </c>
      <c r="P3050">
        <v>47</v>
      </c>
      <c r="Q3050" t="b">
        <v>1</v>
      </c>
      <c r="R3050" t="s">
        <v>8301</v>
      </c>
    </row>
    <row r="3051" spans="1:18" ht="43.2" x14ac:dyDescent="0.55000000000000004">
      <c r="A3051">
        <v>3049</v>
      </c>
      <c r="B3051" s="3" t="s">
        <v>3049</v>
      </c>
      <c r="C3051" s="3" t="s">
        <v>7159</v>
      </c>
      <c r="D3051" s="10">
        <v>3750</v>
      </c>
      <c r="E3051" s="12">
        <v>4000</v>
      </c>
      <c r="F3051" s="14">
        <f>Table1[[#This Row],[pledged]]/Table1[[#This Row],[goal]]*100</f>
        <v>106.66666666666667</v>
      </c>
      <c r="G3051" t="s">
        <v>8218</v>
      </c>
      <c r="H3051" t="s">
        <v>8223</v>
      </c>
      <c r="I3051" t="s">
        <v>8245</v>
      </c>
      <c r="J3051">
        <v>1434241255</v>
      </c>
      <c r="K3051">
        <v>1431649255</v>
      </c>
      <c r="L3051">
        <f>Table1[[#This Row],[launched_at]]/86400</f>
        <v>16570.014525462964</v>
      </c>
      <c r="M3051" s="5" t="str">
        <f>TEXT(Table1[[#This Row],[div/86400]],"yyyy/mm/dd")</f>
        <v>1945/05/13</v>
      </c>
      <c r="N3051" s="5">
        <f>Table1[[#This Row],[change to date]]+DATE(1970,1,1)</f>
        <v>42139</v>
      </c>
      <c r="O3051" t="b">
        <v>0</v>
      </c>
      <c r="P3051">
        <v>54</v>
      </c>
      <c r="Q3051" t="b">
        <v>1</v>
      </c>
      <c r="R3051" t="s">
        <v>8301</v>
      </c>
    </row>
    <row r="3052" spans="1:18" ht="28.8" x14ac:dyDescent="0.55000000000000004">
      <c r="A3052">
        <v>3050</v>
      </c>
      <c r="B3052" s="3" t="s">
        <v>3050</v>
      </c>
      <c r="C3052" s="3" t="s">
        <v>7160</v>
      </c>
      <c r="D3052" s="10">
        <v>600</v>
      </c>
      <c r="E3052" s="12">
        <v>636</v>
      </c>
      <c r="F3052" s="14">
        <f>Table1[[#This Row],[pledged]]/Table1[[#This Row],[goal]]*100</f>
        <v>106</v>
      </c>
      <c r="G3052" t="s">
        <v>8218</v>
      </c>
      <c r="H3052" t="s">
        <v>8223</v>
      </c>
      <c r="I3052" t="s">
        <v>8245</v>
      </c>
      <c r="J3052">
        <v>1462420960</v>
      </c>
      <c r="K3052">
        <v>1459828960</v>
      </c>
      <c r="L3052">
        <f>Table1[[#This Row],[launched_at]]/86400</f>
        <v>16896.16851851852</v>
      </c>
      <c r="M3052" s="5" t="str">
        <f>TEXT(Table1[[#This Row],[div/86400]],"yyyy/mm/dd")</f>
        <v>1946/04/04</v>
      </c>
      <c r="N3052" s="5">
        <f>Table1[[#This Row],[change to date]]+DATE(1970,1,1)</f>
        <v>42465</v>
      </c>
      <c r="O3052" t="b">
        <v>0</v>
      </c>
      <c r="P3052">
        <v>9</v>
      </c>
      <c r="Q3052" t="b">
        <v>1</v>
      </c>
      <c r="R3052" t="s">
        <v>8301</v>
      </c>
    </row>
    <row r="3053" spans="1:18" ht="43.2" x14ac:dyDescent="0.55000000000000004">
      <c r="A3053">
        <v>3051</v>
      </c>
      <c r="B3053" s="3" t="s">
        <v>3051</v>
      </c>
      <c r="C3053" s="3" t="s">
        <v>7161</v>
      </c>
      <c r="D3053" s="10">
        <v>3500</v>
      </c>
      <c r="E3053" s="12">
        <v>827</v>
      </c>
      <c r="F3053" s="14">
        <f>Table1[[#This Row],[pledged]]/Table1[[#This Row],[goal]]*100</f>
        <v>23.62857142857143</v>
      </c>
      <c r="G3053" t="s">
        <v>8220</v>
      </c>
      <c r="H3053" t="s">
        <v>8224</v>
      </c>
      <c r="I3053" t="s">
        <v>8246</v>
      </c>
      <c r="J3053">
        <v>1486547945</v>
      </c>
      <c r="K3053">
        <v>1483955945</v>
      </c>
      <c r="L3053">
        <f>Table1[[#This Row],[launched_at]]/86400</f>
        <v>17175.416030092594</v>
      </c>
      <c r="M3053" s="5" t="str">
        <f>TEXT(Table1[[#This Row],[div/86400]],"yyyy/mm/dd")</f>
        <v>1947/01/08</v>
      </c>
      <c r="N3053" s="5">
        <f>Table1[[#This Row],[change to date]]+DATE(1970,1,1)</f>
        <v>42744</v>
      </c>
      <c r="O3053" t="b">
        <v>1</v>
      </c>
      <c r="P3053">
        <v>35</v>
      </c>
      <c r="Q3053" t="b">
        <v>0</v>
      </c>
      <c r="R3053" t="s">
        <v>8301</v>
      </c>
    </row>
    <row r="3054" spans="1:18" ht="28.8" x14ac:dyDescent="0.55000000000000004">
      <c r="A3054">
        <v>3052</v>
      </c>
      <c r="B3054" s="3" t="s">
        <v>3052</v>
      </c>
      <c r="C3054" s="3" t="s">
        <v>7162</v>
      </c>
      <c r="D3054" s="10">
        <v>50000</v>
      </c>
      <c r="E3054" s="12">
        <v>75</v>
      </c>
      <c r="F3054" s="14">
        <f>Table1[[#This Row],[pledged]]/Table1[[#This Row],[goal]]*100</f>
        <v>0.15</v>
      </c>
      <c r="G3054" t="s">
        <v>8220</v>
      </c>
      <c r="H3054" t="s">
        <v>8223</v>
      </c>
      <c r="I3054" t="s">
        <v>8245</v>
      </c>
      <c r="J3054">
        <v>1432828740</v>
      </c>
      <c r="K3054">
        <v>1430237094</v>
      </c>
      <c r="L3054">
        <f>Table1[[#This Row],[launched_at]]/86400</f>
        <v>16553.670069444444</v>
      </c>
      <c r="M3054" s="5" t="str">
        <f>TEXT(Table1[[#This Row],[div/86400]],"yyyy/mm/dd")</f>
        <v>1945/04/26</v>
      </c>
      <c r="N3054" s="5">
        <f>Table1[[#This Row],[change to date]]+DATE(1970,1,1)</f>
        <v>42122</v>
      </c>
      <c r="O3054" t="b">
        <v>0</v>
      </c>
      <c r="P3054">
        <v>2</v>
      </c>
      <c r="Q3054" t="b">
        <v>0</v>
      </c>
      <c r="R3054" t="s">
        <v>8301</v>
      </c>
    </row>
    <row r="3055" spans="1:18" ht="43.2" x14ac:dyDescent="0.55000000000000004">
      <c r="A3055">
        <v>3053</v>
      </c>
      <c r="B3055" s="3" t="s">
        <v>3053</v>
      </c>
      <c r="C3055" s="3" t="s">
        <v>7163</v>
      </c>
      <c r="D3055" s="10">
        <v>10000</v>
      </c>
      <c r="E3055" s="12">
        <v>40</v>
      </c>
      <c r="F3055" s="14">
        <f>Table1[[#This Row],[pledged]]/Table1[[#This Row],[goal]]*100</f>
        <v>0.4</v>
      </c>
      <c r="G3055" t="s">
        <v>8220</v>
      </c>
      <c r="H3055" t="s">
        <v>8223</v>
      </c>
      <c r="I3055" t="s">
        <v>8245</v>
      </c>
      <c r="J3055">
        <v>1412222340</v>
      </c>
      <c r="K3055">
        <v>1407781013</v>
      </c>
      <c r="L3055">
        <f>Table1[[#This Row],[launched_at]]/86400</f>
        <v>16293.761724537037</v>
      </c>
      <c r="M3055" s="5" t="str">
        <f>TEXT(Table1[[#This Row],[div/86400]],"yyyy/mm/dd")</f>
        <v>1944/08/09</v>
      </c>
      <c r="N3055" s="5">
        <f>Table1[[#This Row],[change to date]]+DATE(1970,1,1)</f>
        <v>41862</v>
      </c>
      <c r="O3055" t="b">
        <v>0</v>
      </c>
      <c r="P3055">
        <v>3</v>
      </c>
      <c r="Q3055" t="b">
        <v>0</v>
      </c>
      <c r="R3055" t="s">
        <v>8301</v>
      </c>
    </row>
    <row r="3056" spans="1:18" ht="43.2" x14ac:dyDescent="0.55000000000000004">
      <c r="A3056">
        <v>3054</v>
      </c>
      <c r="B3056" s="3" t="s">
        <v>3054</v>
      </c>
      <c r="C3056" s="3" t="s">
        <v>7164</v>
      </c>
      <c r="D3056" s="10">
        <v>300</v>
      </c>
      <c r="E3056" s="12">
        <v>0</v>
      </c>
      <c r="F3056" s="14">
        <f>Table1[[#This Row],[pledged]]/Table1[[#This Row],[goal]]*100</f>
        <v>0</v>
      </c>
      <c r="G3056" t="s">
        <v>8220</v>
      </c>
      <c r="H3056" t="s">
        <v>8223</v>
      </c>
      <c r="I3056" t="s">
        <v>8245</v>
      </c>
      <c r="J3056">
        <v>1425258240</v>
      </c>
      <c r="K3056">
        <v>1422043154</v>
      </c>
      <c r="L3056">
        <f>Table1[[#This Row],[launched_at]]/86400</f>
        <v>16458.832800925928</v>
      </c>
      <c r="M3056" s="5" t="str">
        <f>TEXT(Table1[[#This Row],[div/86400]],"yyyy/mm/dd")</f>
        <v>1945/01/21</v>
      </c>
      <c r="N3056" s="5">
        <f>Table1[[#This Row],[change to date]]+DATE(1970,1,1)</f>
        <v>42027</v>
      </c>
      <c r="O3056" t="b">
        <v>0</v>
      </c>
      <c r="P3056">
        <v>0</v>
      </c>
      <c r="Q3056" t="b">
        <v>0</v>
      </c>
      <c r="R3056" t="s">
        <v>8301</v>
      </c>
    </row>
    <row r="3057" spans="1:18" ht="43.2" x14ac:dyDescent="0.55000000000000004">
      <c r="A3057">
        <v>3055</v>
      </c>
      <c r="B3057" s="3" t="s">
        <v>3055</v>
      </c>
      <c r="C3057" s="3" t="s">
        <v>7165</v>
      </c>
      <c r="D3057" s="10">
        <v>20000</v>
      </c>
      <c r="E3057" s="12">
        <v>1</v>
      </c>
      <c r="F3057" s="14">
        <f>Table1[[#This Row],[pledged]]/Table1[[#This Row],[goal]]*100</f>
        <v>5.0000000000000001E-3</v>
      </c>
      <c r="G3057" t="s">
        <v>8220</v>
      </c>
      <c r="H3057" t="s">
        <v>8223</v>
      </c>
      <c r="I3057" t="s">
        <v>8245</v>
      </c>
      <c r="J3057">
        <v>1420844390</v>
      </c>
      <c r="K3057">
        <v>1415660390</v>
      </c>
      <c r="L3057">
        <f>Table1[[#This Row],[launched_at]]/86400</f>
        <v>16384.958217592593</v>
      </c>
      <c r="M3057" s="5" t="str">
        <f>TEXT(Table1[[#This Row],[div/86400]],"yyyy/mm/dd")</f>
        <v>1944/11/08</v>
      </c>
      <c r="N3057" s="5">
        <f>Table1[[#This Row],[change to date]]+DATE(1970,1,1)</f>
        <v>41953</v>
      </c>
      <c r="O3057" t="b">
        <v>0</v>
      </c>
      <c r="P3057">
        <v>1</v>
      </c>
      <c r="Q3057" t="b">
        <v>0</v>
      </c>
      <c r="R3057" t="s">
        <v>8301</v>
      </c>
    </row>
    <row r="3058" spans="1:18" ht="43.2" x14ac:dyDescent="0.55000000000000004">
      <c r="A3058">
        <v>3056</v>
      </c>
      <c r="B3058" s="3" t="s">
        <v>3056</v>
      </c>
      <c r="C3058" s="3" t="s">
        <v>7166</v>
      </c>
      <c r="D3058" s="10">
        <v>25000</v>
      </c>
      <c r="E3058" s="12">
        <v>0</v>
      </c>
      <c r="F3058" s="14">
        <f>Table1[[#This Row],[pledged]]/Table1[[#This Row],[goal]]*100</f>
        <v>0</v>
      </c>
      <c r="G3058" t="s">
        <v>8220</v>
      </c>
      <c r="H3058" t="s">
        <v>8223</v>
      </c>
      <c r="I3058" t="s">
        <v>8245</v>
      </c>
      <c r="J3058">
        <v>1412003784</v>
      </c>
      <c r="K3058">
        <v>1406819784</v>
      </c>
      <c r="L3058">
        <f>Table1[[#This Row],[launched_at]]/86400</f>
        <v>16282.636388888888</v>
      </c>
      <c r="M3058" s="5" t="str">
        <f>TEXT(Table1[[#This Row],[div/86400]],"yyyy/mm/dd")</f>
        <v>1944/07/29</v>
      </c>
      <c r="N3058" s="5">
        <f>Table1[[#This Row],[change to date]]+DATE(1970,1,1)</f>
        <v>41851</v>
      </c>
      <c r="O3058" t="b">
        <v>0</v>
      </c>
      <c r="P3058">
        <v>0</v>
      </c>
      <c r="Q3058" t="b">
        <v>0</v>
      </c>
      <c r="R3058" t="s">
        <v>8301</v>
      </c>
    </row>
    <row r="3059" spans="1:18" ht="43.2" x14ac:dyDescent="0.55000000000000004">
      <c r="A3059">
        <v>3057</v>
      </c>
      <c r="B3059" s="3" t="s">
        <v>3057</v>
      </c>
      <c r="C3059" s="3" t="s">
        <v>7167</v>
      </c>
      <c r="D3059" s="10">
        <v>50000</v>
      </c>
      <c r="E3059" s="12">
        <v>0</v>
      </c>
      <c r="F3059" s="14">
        <f>Table1[[#This Row],[pledged]]/Table1[[#This Row],[goal]]*100</f>
        <v>0</v>
      </c>
      <c r="G3059" t="s">
        <v>8220</v>
      </c>
      <c r="H3059" t="s">
        <v>8224</v>
      </c>
      <c r="I3059" t="s">
        <v>8246</v>
      </c>
      <c r="J3059">
        <v>1459694211</v>
      </c>
      <c r="K3059">
        <v>1457105811</v>
      </c>
      <c r="L3059">
        <f>Table1[[#This Row],[launched_at]]/86400</f>
        <v>16864.650590277779</v>
      </c>
      <c r="M3059" s="5" t="str">
        <f>TEXT(Table1[[#This Row],[div/86400]],"yyyy/mm/dd")</f>
        <v>1946/03/03</v>
      </c>
      <c r="N3059" s="5">
        <f>Table1[[#This Row],[change to date]]+DATE(1970,1,1)</f>
        <v>42433</v>
      </c>
      <c r="O3059" t="b">
        <v>0</v>
      </c>
      <c r="P3059">
        <v>0</v>
      </c>
      <c r="Q3059" t="b">
        <v>0</v>
      </c>
      <c r="R3059" t="s">
        <v>8301</v>
      </c>
    </row>
    <row r="3060" spans="1:18" ht="43.2" x14ac:dyDescent="0.55000000000000004">
      <c r="A3060">
        <v>3058</v>
      </c>
      <c r="B3060" s="3" t="s">
        <v>3058</v>
      </c>
      <c r="C3060" s="3" t="s">
        <v>7168</v>
      </c>
      <c r="D3060" s="10">
        <v>18000</v>
      </c>
      <c r="E3060" s="12">
        <v>3</v>
      </c>
      <c r="F3060" s="14">
        <f>Table1[[#This Row],[pledged]]/Table1[[#This Row],[goal]]*100</f>
        <v>1.6666666666666666E-2</v>
      </c>
      <c r="G3060" t="s">
        <v>8220</v>
      </c>
      <c r="H3060" t="s">
        <v>8236</v>
      </c>
      <c r="I3060" t="s">
        <v>8248</v>
      </c>
      <c r="J3060">
        <v>1463734740</v>
      </c>
      <c r="K3060">
        <v>1459414740</v>
      </c>
      <c r="L3060">
        <f>Table1[[#This Row],[launched_at]]/86400</f>
        <v>16891.374305555557</v>
      </c>
      <c r="M3060" s="5" t="str">
        <f>TEXT(Table1[[#This Row],[div/86400]],"yyyy/mm/dd")</f>
        <v>1946/03/30</v>
      </c>
      <c r="N3060" s="5">
        <f>Table1[[#This Row],[change to date]]+DATE(1970,1,1)</f>
        <v>42460</v>
      </c>
      <c r="O3060" t="b">
        <v>0</v>
      </c>
      <c r="P3060">
        <v>3</v>
      </c>
      <c r="Q3060" t="b">
        <v>0</v>
      </c>
      <c r="R3060" t="s">
        <v>8301</v>
      </c>
    </row>
    <row r="3061" spans="1:18" ht="43.2" x14ac:dyDescent="0.55000000000000004">
      <c r="A3061">
        <v>3059</v>
      </c>
      <c r="B3061" s="3" t="s">
        <v>3059</v>
      </c>
      <c r="C3061" s="3" t="s">
        <v>7169</v>
      </c>
      <c r="D3061" s="10">
        <v>15000</v>
      </c>
      <c r="E3061" s="12">
        <v>451</v>
      </c>
      <c r="F3061" s="14">
        <f>Table1[[#This Row],[pledged]]/Table1[[#This Row],[goal]]*100</f>
        <v>3.0066666666666664</v>
      </c>
      <c r="G3061" t="s">
        <v>8220</v>
      </c>
      <c r="H3061" t="s">
        <v>8223</v>
      </c>
      <c r="I3061" t="s">
        <v>8245</v>
      </c>
      <c r="J3061">
        <v>1407536846</v>
      </c>
      <c r="K3061">
        <v>1404944846</v>
      </c>
      <c r="L3061">
        <f>Table1[[#This Row],[launched_at]]/86400</f>
        <v>16260.935717592592</v>
      </c>
      <c r="M3061" s="5" t="str">
        <f>TEXT(Table1[[#This Row],[div/86400]],"yyyy/mm/dd")</f>
        <v>1944/07/07</v>
      </c>
      <c r="N3061" s="5">
        <f>Table1[[#This Row],[change to date]]+DATE(1970,1,1)</f>
        <v>41829</v>
      </c>
      <c r="O3061" t="b">
        <v>0</v>
      </c>
      <c r="P3061">
        <v>11</v>
      </c>
      <c r="Q3061" t="b">
        <v>0</v>
      </c>
      <c r="R3061" t="s">
        <v>8301</v>
      </c>
    </row>
    <row r="3062" spans="1:18" ht="28.8" x14ac:dyDescent="0.55000000000000004">
      <c r="A3062">
        <v>3060</v>
      </c>
      <c r="B3062" s="3" t="s">
        <v>3060</v>
      </c>
      <c r="C3062" s="3" t="s">
        <v>7170</v>
      </c>
      <c r="D3062" s="10">
        <v>220000</v>
      </c>
      <c r="E3062" s="12">
        <v>335</v>
      </c>
      <c r="F3062" s="14">
        <f>Table1[[#This Row],[pledged]]/Table1[[#This Row],[goal]]*100</f>
        <v>0.15227272727272728</v>
      </c>
      <c r="G3062" t="s">
        <v>8220</v>
      </c>
      <c r="H3062" t="s">
        <v>8223</v>
      </c>
      <c r="I3062" t="s">
        <v>8245</v>
      </c>
      <c r="J3062">
        <v>1443422134</v>
      </c>
      <c r="K3062">
        <v>1440830134</v>
      </c>
      <c r="L3062">
        <f>Table1[[#This Row],[launched_at]]/86400</f>
        <v>16676.274699074074</v>
      </c>
      <c r="M3062" s="5" t="str">
        <f>TEXT(Table1[[#This Row],[div/86400]],"yyyy/mm/dd")</f>
        <v>1945/08/27</v>
      </c>
      <c r="N3062" s="5">
        <f>Table1[[#This Row],[change to date]]+DATE(1970,1,1)</f>
        <v>42245</v>
      </c>
      <c r="O3062" t="b">
        <v>0</v>
      </c>
      <c r="P3062">
        <v>6</v>
      </c>
      <c r="Q3062" t="b">
        <v>0</v>
      </c>
      <c r="R3062" t="s">
        <v>8301</v>
      </c>
    </row>
    <row r="3063" spans="1:18" x14ac:dyDescent="0.55000000000000004">
      <c r="A3063">
        <v>3061</v>
      </c>
      <c r="B3063" s="3" t="s">
        <v>3061</v>
      </c>
      <c r="C3063" s="3" t="s">
        <v>7171</v>
      </c>
      <c r="D3063" s="10">
        <v>1000000</v>
      </c>
      <c r="E3063" s="12">
        <v>0</v>
      </c>
      <c r="F3063" s="14">
        <f>Table1[[#This Row],[pledged]]/Table1[[#This Row],[goal]]*100</f>
        <v>0</v>
      </c>
      <c r="G3063" t="s">
        <v>8220</v>
      </c>
      <c r="H3063" t="s">
        <v>8223</v>
      </c>
      <c r="I3063" t="s">
        <v>8245</v>
      </c>
      <c r="J3063">
        <v>1407955748</v>
      </c>
      <c r="K3063">
        <v>1405363748</v>
      </c>
      <c r="L3063">
        <f>Table1[[#This Row],[launched_at]]/86400</f>
        <v>16265.78412037037</v>
      </c>
      <c r="M3063" s="5" t="str">
        <f>TEXT(Table1[[#This Row],[div/86400]],"yyyy/mm/dd")</f>
        <v>1944/07/12</v>
      </c>
      <c r="N3063" s="5">
        <f>Table1[[#This Row],[change to date]]+DATE(1970,1,1)</f>
        <v>41834</v>
      </c>
      <c r="O3063" t="b">
        <v>0</v>
      </c>
      <c r="P3063">
        <v>0</v>
      </c>
      <c r="Q3063" t="b">
        <v>0</v>
      </c>
      <c r="R3063" t="s">
        <v>8301</v>
      </c>
    </row>
    <row r="3064" spans="1:18" ht="43.2" x14ac:dyDescent="0.55000000000000004">
      <c r="A3064">
        <v>3062</v>
      </c>
      <c r="B3064" s="3" t="s">
        <v>3062</v>
      </c>
      <c r="C3064" s="3" t="s">
        <v>7172</v>
      </c>
      <c r="D3064" s="10">
        <v>10000</v>
      </c>
      <c r="E3064" s="12">
        <v>6684</v>
      </c>
      <c r="F3064" s="14">
        <f>Table1[[#This Row],[pledged]]/Table1[[#This Row],[goal]]*100</f>
        <v>66.84</v>
      </c>
      <c r="G3064" t="s">
        <v>8220</v>
      </c>
      <c r="H3064" t="s">
        <v>8223</v>
      </c>
      <c r="I3064" t="s">
        <v>8245</v>
      </c>
      <c r="J3064">
        <v>1443636000</v>
      </c>
      <c r="K3064">
        <v>1441111892</v>
      </c>
      <c r="L3064">
        <f>Table1[[#This Row],[launched_at]]/86400</f>
        <v>16679.535787037035</v>
      </c>
      <c r="M3064" s="5" t="str">
        <f>TEXT(Table1[[#This Row],[div/86400]],"yyyy/mm/dd")</f>
        <v>1945/08/30</v>
      </c>
      <c r="N3064" s="5">
        <f>Table1[[#This Row],[change to date]]+DATE(1970,1,1)</f>
        <v>42248</v>
      </c>
      <c r="O3064" t="b">
        <v>0</v>
      </c>
      <c r="P3064">
        <v>67</v>
      </c>
      <c r="Q3064" t="b">
        <v>0</v>
      </c>
      <c r="R3064" t="s">
        <v>8301</v>
      </c>
    </row>
    <row r="3065" spans="1:18" ht="28.8" x14ac:dyDescent="0.55000000000000004">
      <c r="A3065">
        <v>3063</v>
      </c>
      <c r="B3065" s="3" t="s">
        <v>3063</v>
      </c>
      <c r="C3065" s="3" t="s">
        <v>7173</v>
      </c>
      <c r="D3065" s="10">
        <v>3000</v>
      </c>
      <c r="E3065" s="12">
        <v>587</v>
      </c>
      <c r="F3065" s="14">
        <f>Table1[[#This Row],[pledged]]/Table1[[#This Row],[goal]]*100</f>
        <v>19.566666666666666</v>
      </c>
      <c r="G3065" t="s">
        <v>8220</v>
      </c>
      <c r="H3065" t="s">
        <v>8223</v>
      </c>
      <c r="I3065" t="s">
        <v>8245</v>
      </c>
      <c r="J3065">
        <v>1477174138</v>
      </c>
      <c r="K3065">
        <v>1474150138</v>
      </c>
      <c r="L3065">
        <f>Table1[[#This Row],[launched_at]]/86400</f>
        <v>17061.92289351852</v>
      </c>
      <c r="M3065" s="5" t="str">
        <f>TEXT(Table1[[#This Row],[div/86400]],"yyyy/mm/dd")</f>
        <v>1946/09/16</v>
      </c>
      <c r="N3065" s="5">
        <f>Table1[[#This Row],[change to date]]+DATE(1970,1,1)</f>
        <v>42630</v>
      </c>
      <c r="O3065" t="b">
        <v>0</v>
      </c>
      <c r="P3065">
        <v>23</v>
      </c>
      <c r="Q3065" t="b">
        <v>0</v>
      </c>
      <c r="R3065" t="s">
        <v>8301</v>
      </c>
    </row>
    <row r="3066" spans="1:18" ht="28.8" x14ac:dyDescent="0.55000000000000004">
      <c r="A3066">
        <v>3064</v>
      </c>
      <c r="B3066" s="3" t="s">
        <v>3064</v>
      </c>
      <c r="C3066" s="3" t="s">
        <v>7174</v>
      </c>
      <c r="D3066" s="10">
        <v>75000</v>
      </c>
      <c r="E3066" s="12">
        <v>8471</v>
      </c>
      <c r="F3066" s="14">
        <f>Table1[[#This Row],[pledged]]/Table1[[#This Row],[goal]]*100</f>
        <v>11.294666666666666</v>
      </c>
      <c r="G3066" t="s">
        <v>8220</v>
      </c>
      <c r="H3066" t="s">
        <v>8223</v>
      </c>
      <c r="I3066" t="s">
        <v>8245</v>
      </c>
      <c r="J3066">
        <v>1448175540</v>
      </c>
      <c r="K3066">
        <v>1445483246</v>
      </c>
      <c r="L3066">
        <f>Table1[[#This Row],[launched_at]]/86400</f>
        <v>16730.130162037036</v>
      </c>
      <c r="M3066" s="5" t="str">
        <f>TEXT(Table1[[#This Row],[div/86400]],"yyyy/mm/dd")</f>
        <v>1945/10/20</v>
      </c>
      <c r="N3066" s="5">
        <f>Table1[[#This Row],[change to date]]+DATE(1970,1,1)</f>
        <v>42299</v>
      </c>
      <c r="O3066" t="b">
        <v>0</v>
      </c>
      <c r="P3066">
        <v>72</v>
      </c>
      <c r="Q3066" t="b">
        <v>0</v>
      </c>
      <c r="R3066" t="s">
        <v>8301</v>
      </c>
    </row>
    <row r="3067" spans="1:18" ht="43.2" x14ac:dyDescent="0.55000000000000004">
      <c r="A3067">
        <v>3065</v>
      </c>
      <c r="B3067" s="3" t="s">
        <v>3065</v>
      </c>
      <c r="C3067" s="3" t="s">
        <v>7175</v>
      </c>
      <c r="D3067" s="10">
        <v>25000</v>
      </c>
      <c r="E3067" s="12">
        <v>10</v>
      </c>
      <c r="F3067" s="14">
        <f>Table1[[#This Row],[pledged]]/Table1[[#This Row],[goal]]*100</f>
        <v>0.04</v>
      </c>
      <c r="G3067" t="s">
        <v>8220</v>
      </c>
      <c r="H3067" t="s">
        <v>8223</v>
      </c>
      <c r="I3067" t="s">
        <v>8245</v>
      </c>
      <c r="J3067">
        <v>1406683172</v>
      </c>
      <c r="K3067">
        <v>1404523172</v>
      </c>
      <c r="L3067">
        <f>Table1[[#This Row],[launched_at]]/86400</f>
        <v>16256.055231481481</v>
      </c>
      <c r="M3067" s="5" t="str">
        <f>TEXT(Table1[[#This Row],[div/86400]],"yyyy/mm/dd")</f>
        <v>1944/07/03</v>
      </c>
      <c r="N3067" s="5">
        <f>Table1[[#This Row],[change to date]]+DATE(1970,1,1)</f>
        <v>41825</v>
      </c>
      <c r="O3067" t="b">
        <v>0</v>
      </c>
      <c r="P3067">
        <v>2</v>
      </c>
      <c r="Q3067" t="b">
        <v>0</v>
      </c>
      <c r="R3067" t="s">
        <v>8301</v>
      </c>
    </row>
    <row r="3068" spans="1:18" ht="43.2" x14ac:dyDescent="0.55000000000000004">
      <c r="A3068">
        <v>3066</v>
      </c>
      <c r="B3068" s="3" t="s">
        <v>3066</v>
      </c>
      <c r="C3068" s="3" t="s">
        <v>7176</v>
      </c>
      <c r="D3068" s="10">
        <v>350000</v>
      </c>
      <c r="E3068" s="12">
        <v>41950</v>
      </c>
      <c r="F3068" s="14">
        <f>Table1[[#This Row],[pledged]]/Table1[[#This Row],[goal]]*100</f>
        <v>11.985714285714286</v>
      </c>
      <c r="G3068" t="s">
        <v>8220</v>
      </c>
      <c r="H3068" t="s">
        <v>8225</v>
      </c>
      <c r="I3068" t="s">
        <v>8247</v>
      </c>
      <c r="J3068">
        <v>1468128537</v>
      </c>
      <c r="K3068">
        <v>1465536537</v>
      </c>
      <c r="L3068">
        <f>Table1[[#This Row],[launched_at]]/86400</f>
        <v>16962.228437500002</v>
      </c>
      <c r="M3068" s="5" t="str">
        <f>TEXT(Table1[[#This Row],[div/86400]],"yyyy/mm/dd")</f>
        <v>1946/06/09</v>
      </c>
      <c r="N3068" s="5">
        <f>Table1[[#This Row],[change to date]]+DATE(1970,1,1)</f>
        <v>42531</v>
      </c>
      <c r="O3068" t="b">
        <v>0</v>
      </c>
      <c r="P3068">
        <v>15</v>
      </c>
      <c r="Q3068" t="b">
        <v>0</v>
      </c>
      <c r="R3068" t="s">
        <v>8301</v>
      </c>
    </row>
    <row r="3069" spans="1:18" ht="43.2" x14ac:dyDescent="0.55000000000000004">
      <c r="A3069">
        <v>3067</v>
      </c>
      <c r="B3069" s="3" t="s">
        <v>3067</v>
      </c>
      <c r="C3069" s="3" t="s">
        <v>7177</v>
      </c>
      <c r="D3069" s="10">
        <v>8000</v>
      </c>
      <c r="E3069" s="12">
        <v>200</v>
      </c>
      <c r="F3069" s="14">
        <f>Table1[[#This Row],[pledged]]/Table1[[#This Row],[goal]]*100</f>
        <v>2.5</v>
      </c>
      <c r="G3069" t="s">
        <v>8220</v>
      </c>
      <c r="H3069" t="s">
        <v>8227</v>
      </c>
      <c r="I3069" t="s">
        <v>8249</v>
      </c>
      <c r="J3069">
        <v>1441837879</v>
      </c>
      <c r="K3069">
        <v>1439245879</v>
      </c>
      <c r="L3069">
        <f>Table1[[#This Row],[launched_at]]/86400</f>
        <v>16657.938414351851</v>
      </c>
      <c r="M3069" s="5" t="str">
        <f>TEXT(Table1[[#This Row],[div/86400]],"yyyy/mm/dd")</f>
        <v>1945/08/08</v>
      </c>
      <c r="N3069" s="5">
        <f>Table1[[#This Row],[change to date]]+DATE(1970,1,1)</f>
        <v>42226</v>
      </c>
      <c r="O3069" t="b">
        <v>0</v>
      </c>
      <c r="P3069">
        <v>1</v>
      </c>
      <c r="Q3069" t="b">
        <v>0</v>
      </c>
      <c r="R3069" t="s">
        <v>8301</v>
      </c>
    </row>
    <row r="3070" spans="1:18" ht="43.2" x14ac:dyDescent="0.55000000000000004">
      <c r="A3070">
        <v>3068</v>
      </c>
      <c r="B3070" s="3" t="s">
        <v>3068</v>
      </c>
      <c r="C3070" s="3" t="s">
        <v>7178</v>
      </c>
      <c r="D3070" s="10">
        <v>250000</v>
      </c>
      <c r="E3070" s="12">
        <v>175</v>
      </c>
      <c r="F3070" s="14">
        <f>Table1[[#This Row],[pledged]]/Table1[[#This Row],[goal]]*100</f>
        <v>6.9999999999999993E-2</v>
      </c>
      <c r="G3070" t="s">
        <v>8220</v>
      </c>
      <c r="H3070" t="s">
        <v>8223</v>
      </c>
      <c r="I3070" t="s">
        <v>8245</v>
      </c>
      <c r="J3070">
        <v>1445013352</v>
      </c>
      <c r="K3070">
        <v>1442421352</v>
      </c>
      <c r="L3070">
        <f>Table1[[#This Row],[launched_at]]/86400</f>
        <v>16694.691574074073</v>
      </c>
      <c r="M3070" s="5" t="str">
        <f>TEXT(Table1[[#This Row],[div/86400]],"yyyy/mm/dd")</f>
        <v>1945/09/14</v>
      </c>
      <c r="N3070" s="5">
        <f>Table1[[#This Row],[change to date]]+DATE(1970,1,1)</f>
        <v>42263</v>
      </c>
      <c r="O3070" t="b">
        <v>0</v>
      </c>
      <c r="P3070">
        <v>2</v>
      </c>
      <c r="Q3070" t="b">
        <v>0</v>
      </c>
      <c r="R3070" t="s">
        <v>8301</v>
      </c>
    </row>
    <row r="3071" spans="1:18" ht="43.2" x14ac:dyDescent="0.55000000000000004">
      <c r="A3071">
        <v>3069</v>
      </c>
      <c r="B3071" s="3" t="s">
        <v>3069</v>
      </c>
      <c r="C3071" s="3" t="s">
        <v>7179</v>
      </c>
      <c r="D3071" s="10">
        <v>1000</v>
      </c>
      <c r="E3071" s="12">
        <v>141</v>
      </c>
      <c r="F3071" s="14">
        <f>Table1[[#This Row],[pledged]]/Table1[[#This Row],[goal]]*100</f>
        <v>14.099999999999998</v>
      </c>
      <c r="G3071" t="s">
        <v>8220</v>
      </c>
      <c r="H3071" t="s">
        <v>8223</v>
      </c>
      <c r="I3071" t="s">
        <v>8245</v>
      </c>
      <c r="J3071">
        <v>1418587234</v>
      </c>
      <c r="K3071">
        <v>1415995234</v>
      </c>
      <c r="L3071">
        <f>Table1[[#This Row],[launched_at]]/86400</f>
        <v>16388.833726851852</v>
      </c>
      <c r="M3071" s="5" t="str">
        <f>TEXT(Table1[[#This Row],[div/86400]],"yyyy/mm/dd")</f>
        <v>1944/11/12</v>
      </c>
      <c r="N3071" s="5">
        <f>Table1[[#This Row],[change to date]]+DATE(1970,1,1)</f>
        <v>41957</v>
      </c>
      <c r="O3071" t="b">
        <v>0</v>
      </c>
      <c r="P3071">
        <v>7</v>
      </c>
      <c r="Q3071" t="b">
        <v>0</v>
      </c>
      <c r="R3071" t="s">
        <v>8301</v>
      </c>
    </row>
    <row r="3072" spans="1:18" ht="28.8" x14ac:dyDescent="0.55000000000000004">
      <c r="A3072">
        <v>3070</v>
      </c>
      <c r="B3072" s="3" t="s">
        <v>3070</v>
      </c>
      <c r="C3072" s="3" t="s">
        <v>7180</v>
      </c>
      <c r="D3072" s="10">
        <v>10000</v>
      </c>
      <c r="E3072" s="12">
        <v>334</v>
      </c>
      <c r="F3072" s="14">
        <f>Table1[[#This Row],[pledged]]/Table1[[#This Row],[goal]]*100</f>
        <v>3.34</v>
      </c>
      <c r="G3072" t="s">
        <v>8220</v>
      </c>
      <c r="H3072" t="s">
        <v>8224</v>
      </c>
      <c r="I3072" t="s">
        <v>8246</v>
      </c>
      <c r="J3072">
        <v>1481132169</v>
      </c>
      <c r="K3072">
        <v>1479317769</v>
      </c>
      <c r="L3072">
        <f>Table1[[#This Row],[launched_at]]/86400</f>
        <v>17121.733437499999</v>
      </c>
      <c r="M3072" s="5" t="str">
        <f>TEXT(Table1[[#This Row],[div/86400]],"yyyy/mm/dd")</f>
        <v>1946/11/15</v>
      </c>
      <c r="N3072" s="5">
        <f>Table1[[#This Row],[change to date]]+DATE(1970,1,1)</f>
        <v>42690</v>
      </c>
      <c r="O3072" t="b">
        <v>0</v>
      </c>
      <c r="P3072">
        <v>16</v>
      </c>
      <c r="Q3072" t="b">
        <v>0</v>
      </c>
      <c r="R3072" t="s">
        <v>8301</v>
      </c>
    </row>
    <row r="3073" spans="1:18" ht="43.2" x14ac:dyDescent="0.55000000000000004">
      <c r="A3073">
        <v>3071</v>
      </c>
      <c r="B3073" s="3" t="s">
        <v>3071</v>
      </c>
      <c r="C3073" s="3" t="s">
        <v>7181</v>
      </c>
      <c r="D3073" s="10">
        <v>12000</v>
      </c>
      <c r="E3073" s="12">
        <v>7173</v>
      </c>
      <c r="F3073" s="14">
        <f>Table1[[#This Row],[pledged]]/Table1[[#This Row],[goal]]*100</f>
        <v>59.774999999999999</v>
      </c>
      <c r="G3073" t="s">
        <v>8220</v>
      </c>
      <c r="H3073" t="s">
        <v>8223</v>
      </c>
      <c r="I3073" t="s">
        <v>8245</v>
      </c>
      <c r="J3073">
        <v>1429595940</v>
      </c>
      <c r="K3073">
        <v>1428082481</v>
      </c>
      <c r="L3073">
        <f>Table1[[#This Row],[launched_at]]/86400</f>
        <v>16528.732418981483</v>
      </c>
      <c r="M3073" s="5" t="str">
        <f>TEXT(Table1[[#This Row],[div/86400]],"yyyy/mm/dd")</f>
        <v>1945/04/01</v>
      </c>
      <c r="N3073" s="5">
        <f>Table1[[#This Row],[change to date]]+DATE(1970,1,1)</f>
        <v>42097</v>
      </c>
      <c r="O3073" t="b">
        <v>0</v>
      </c>
      <c r="P3073">
        <v>117</v>
      </c>
      <c r="Q3073" t="b">
        <v>0</v>
      </c>
      <c r="R3073" t="s">
        <v>8301</v>
      </c>
    </row>
    <row r="3074" spans="1:18" ht="43.2" x14ac:dyDescent="0.55000000000000004">
      <c r="A3074">
        <v>3072</v>
      </c>
      <c r="B3074" s="3" t="s">
        <v>3072</v>
      </c>
      <c r="C3074" s="3" t="s">
        <v>7182</v>
      </c>
      <c r="D3074" s="10">
        <v>12000</v>
      </c>
      <c r="E3074" s="12">
        <v>2</v>
      </c>
      <c r="F3074" s="14">
        <f>Table1[[#This Row],[pledged]]/Table1[[#This Row],[goal]]*100</f>
        <v>1.6666666666666666E-2</v>
      </c>
      <c r="G3074" t="s">
        <v>8220</v>
      </c>
      <c r="H3074" t="s">
        <v>8223</v>
      </c>
      <c r="I3074" t="s">
        <v>8245</v>
      </c>
      <c r="J3074">
        <v>1477791960</v>
      </c>
      <c r="K3074">
        <v>1476549262</v>
      </c>
      <c r="L3074">
        <f>Table1[[#This Row],[launched_at]]/86400</f>
        <v>17089.690532407407</v>
      </c>
      <c r="M3074" s="5" t="str">
        <f>TEXT(Table1[[#This Row],[div/86400]],"yyyy/mm/dd")</f>
        <v>1946/10/14</v>
      </c>
      <c r="N3074" s="5">
        <f>Table1[[#This Row],[change to date]]+DATE(1970,1,1)</f>
        <v>42658</v>
      </c>
      <c r="O3074" t="b">
        <v>0</v>
      </c>
      <c r="P3074">
        <v>2</v>
      </c>
      <c r="Q3074" t="b">
        <v>0</v>
      </c>
      <c r="R3074" t="s">
        <v>8301</v>
      </c>
    </row>
    <row r="3075" spans="1:18" ht="43.2" x14ac:dyDescent="0.55000000000000004">
      <c r="A3075">
        <v>3073</v>
      </c>
      <c r="B3075" s="3" t="s">
        <v>3073</v>
      </c>
      <c r="C3075" s="3" t="s">
        <v>7183</v>
      </c>
      <c r="D3075" s="10">
        <v>2800000</v>
      </c>
      <c r="E3075" s="12">
        <v>645</v>
      </c>
      <c r="F3075" s="14">
        <f>Table1[[#This Row],[pledged]]/Table1[[#This Row],[goal]]*100</f>
        <v>2.3035714285714284E-2</v>
      </c>
      <c r="G3075" t="s">
        <v>8220</v>
      </c>
      <c r="H3075" t="s">
        <v>8223</v>
      </c>
      <c r="I3075" t="s">
        <v>8245</v>
      </c>
      <c r="J3075">
        <v>1434309540</v>
      </c>
      <c r="K3075">
        <v>1429287900</v>
      </c>
      <c r="L3075">
        <f>Table1[[#This Row],[launched_at]]/86400</f>
        <v>16542.684027777777</v>
      </c>
      <c r="M3075" s="5" t="str">
        <f>TEXT(Table1[[#This Row],[div/86400]],"yyyy/mm/dd")</f>
        <v>1945/04/15</v>
      </c>
      <c r="N3075" s="5">
        <f>Table1[[#This Row],[change to date]]+DATE(1970,1,1)</f>
        <v>42111</v>
      </c>
      <c r="O3075" t="b">
        <v>0</v>
      </c>
      <c r="P3075">
        <v>7</v>
      </c>
      <c r="Q3075" t="b">
        <v>0</v>
      </c>
      <c r="R3075" t="s">
        <v>8301</v>
      </c>
    </row>
    <row r="3076" spans="1:18" ht="57.6" x14ac:dyDescent="0.55000000000000004">
      <c r="A3076">
        <v>3074</v>
      </c>
      <c r="B3076" s="3" t="s">
        <v>3074</v>
      </c>
      <c r="C3076" s="3" t="s">
        <v>7184</v>
      </c>
      <c r="D3076" s="10">
        <v>25000</v>
      </c>
      <c r="E3076" s="12">
        <v>22</v>
      </c>
      <c r="F3076" s="14">
        <f>Table1[[#This Row],[pledged]]/Table1[[#This Row],[goal]]*100</f>
        <v>8.8000000000000009E-2</v>
      </c>
      <c r="G3076" t="s">
        <v>8220</v>
      </c>
      <c r="H3076" t="s">
        <v>8229</v>
      </c>
      <c r="I3076" t="s">
        <v>8248</v>
      </c>
      <c r="J3076">
        <v>1457617359</v>
      </c>
      <c r="K3076">
        <v>1455025359</v>
      </c>
      <c r="L3076">
        <f>Table1[[#This Row],[launched_at]]/86400</f>
        <v>16840.571284722224</v>
      </c>
      <c r="M3076" s="5" t="str">
        <f>TEXT(Table1[[#This Row],[div/86400]],"yyyy/mm/dd")</f>
        <v>1946/02/07</v>
      </c>
      <c r="N3076" s="5">
        <f>Table1[[#This Row],[change to date]]+DATE(1970,1,1)</f>
        <v>42409</v>
      </c>
      <c r="O3076" t="b">
        <v>0</v>
      </c>
      <c r="P3076">
        <v>3</v>
      </c>
      <c r="Q3076" t="b">
        <v>0</v>
      </c>
      <c r="R3076" t="s">
        <v>8301</v>
      </c>
    </row>
    <row r="3077" spans="1:18" ht="28.8" x14ac:dyDescent="0.55000000000000004">
      <c r="A3077">
        <v>3075</v>
      </c>
      <c r="B3077" s="3" t="s">
        <v>3075</v>
      </c>
      <c r="C3077" s="3" t="s">
        <v>7185</v>
      </c>
      <c r="D3077" s="10">
        <v>15000</v>
      </c>
      <c r="E3077" s="12">
        <v>1296</v>
      </c>
      <c r="F3077" s="14">
        <f>Table1[[#This Row],[pledged]]/Table1[[#This Row],[goal]]*100</f>
        <v>8.64</v>
      </c>
      <c r="G3077" t="s">
        <v>8220</v>
      </c>
      <c r="H3077" t="s">
        <v>8223</v>
      </c>
      <c r="I3077" t="s">
        <v>8245</v>
      </c>
      <c r="J3077">
        <v>1471573640</v>
      </c>
      <c r="K3077">
        <v>1467253640</v>
      </c>
      <c r="L3077">
        <f>Table1[[#This Row],[launched_at]]/86400</f>
        <v>16982.102314814816</v>
      </c>
      <c r="M3077" s="5" t="str">
        <f>TEXT(Table1[[#This Row],[div/86400]],"yyyy/mm/dd")</f>
        <v>1946/06/29</v>
      </c>
      <c r="N3077" s="5">
        <f>Table1[[#This Row],[change to date]]+DATE(1970,1,1)</f>
        <v>42551</v>
      </c>
      <c r="O3077" t="b">
        <v>0</v>
      </c>
      <c r="P3077">
        <v>20</v>
      </c>
      <c r="Q3077" t="b">
        <v>0</v>
      </c>
      <c r="R3077" t="s">
        <v>8301</v>
      </c>
    </row>
    <row r="3078" spans="1:18" ht="28.8" x14ac:dyDescent="0.55000000000000004">
      <c r="A3078">
        <v>3076</v>
      </c>
      <c r="B3078" s="3" t="s">
        <v>3076</v>
      </c>
      <c r="C3078" s="3" t="s">
        <v>7186</v>
      </c>
      <c r="D3078" s="10">
        <v>10000</v>
      </c>
      <c r="E3078" s="12">
        <v>1506</v>
      </c>
      <c r="F3078" s="14">
        <f>Table1[[#This Row],[pledged]]/Table1[[#This Row],[goal]]*100</f>
        <v>15.06</v>
      </c>
      <c r="G3078" t="s">
        <v>8220</v>
      </c>
      <c r="H3078" t="s">
        <v>8223</v>
      </c>
      <c r="I3078" t="s">
        <v>8245</v>
      </c>
      <c r="J3078">
        <v>1444405123</v>
      </c>
      <c r="K3078">
        <v>1439221123</v>
      </c>
      <c r="L3078">
        <f>Table1[[#This Row],[launched_at]]/86400</f>
        <v>16657.651886574073</v>
      </c>
      <c r="M3078" s="5" t="str">
        <f>TEXT(Table1[[#This Row],[div/86400]],"yyyy/mm/dd")</f>
        <v>1945/08/08</v>
      </c>
      <c r="N3078" s="5">
        <f>Table1[[#This Row],[change to date]]+DATE(1970,1,1)</f>
        <v>42226</v>
      </c>
      <c r="O3078" t="b">
        <v>0</v>
      </c>
      <c r="P3078">
        <v>50</v>
      </c>
      <c r="Q3078" t="b">
        <v>0</v>
      </c>
      <c r="R3078" t="s">
        <v>8301</v>
      </c>
    </row>
    <row r="3079" spans="1:18" ht="43.2" x14ac:dyDescent="0.55000000000000004">
      <c r="A3079">
        <v>3077</v>
      </c>
      <c r="B3079" s="3" t="s">
        <v>3077</v>
      </c>
      <c r="C3079" s="3" t="s">
        <v>7187</v>
      </c>
      <c r="D3079" s="10">
        <v>22000</v>
      </c>
      <c r="E3079" s="12">
        <v>105</v>
      </c>
      <c r="F3079" s="14">
        <f>Table1[[#This Row],[pledged]]/Table1[[#This Row],[goal]]*100</f>
        <v>0.47727272727272729</v>
      </c>
      <c r="G3079" t="s">
        <v>8220</v>
      </c>
      <c r="H3079" t="s">
        <v>8228</v>
      </c>
      <c r="I3079" t="s">
        <v>8250</v>
      </c>
      <c r="J3079">
        <v>1488495478</v>
      </c>
      <c r="K3079">
        <v>1485903478</v>
      </c>
      <c r="L3079">
        <f>Table1[[#This Row],[launched_at]]/86400</f>
        <v>17197.956921296296</v>
      </c>
      <c r="M3079" s="5" t="str">
        <f>TEXT(Table1[[#This Row],[div/86400]],"yyyy/mm/dd")</f>
        <v>1947/01/30</v>
      </c>
      <c r="N3079" s="5">
        <f>Table1[[#This Row],[change to date]]+DATE(1970,1,1)</f>
        <v>42766</v>
      </c>
      <c r="O3079" t="b">
        <v>0</v>
      </c>
      <c r="P3079">
        <v>2</v>
      </c>
      <c r="Q3079" t="b">
        <v>0</v>
      </c>
      <c r="R3079" t="s">
        <v>8301</v>
      </c>
    </row>
    <row r="3080" spans="1:18" ht="43.2" x14ac:dyDescent="0.55000000000000004">
      <c r="A3080">
        <v>3078</v>
      </c>
      <c r="B3080" s="3" t="s">
        <v>3078</v>
      </c>
      <c r="C3080" s="3" t="s">
        <v>7188</v>
      </c>
      <c r="D3080" s="10">
        <v>60000</v>
      </c>
      <c r="E3080" s="12">
        <v>71</v>
      </c>
      <c r="F3080" s="14">
        <f>Table1[[#This Row],[pledged]]/Table1[[#This Row],[goal]]*100</f>
        <v>0.11833333333333333</v>
      </c>
      <c r="G3080" t="s">
        <v>8220</v>
      </c>
      <c r="H3080" t="s">
        <v>8223</v>
      </c>
      <c r="I3080" t="s">
        <v>8245</v>
      </c>
      <c r="J3080">
        <v>1424920795</v>
      </c>
      <c r="K3080">
        <v>1422328795</v>
      </c>
      <c r="L3080">
        <f>Table1[[#This Row],[launched_at]]/86400</f>
        <v>16462.138831018518</v>
      </c>
      <c r="M3080" s="5" t="str">
        <f>TEXT(Table1[[#This Row],[div/86400]],"yyyy/mm/dd")</f>
        <v>1945/01/25</v>
      </c>
      <c r="N3080" s="5">
        <f>Table1[[#This Row],[change to date]]+DATE(1970,1,1)</f>
        <v>42031</v>
      </c>
      <c r="O3080" t="b">
        <v>0</v>
      </c>
      <c r="P3080">
        <v>3</v>
      </c>
      <c r="Q3080" t="b">
        <v>0</v>
      </c>
      <c r="R3080" t="s">
        <v>8301</v>
      </c>
    </row>
    <row r="3081" spans="1:18" ht="43.2" x14ac:dyDescent="0.55000000000000004">
      <c r="A3081">
        <v>3079</v>
      </c>
      <c r="B3081" s="3" t="s">
        <v>3079</v>
      </c>
      <c r="C3081" s="3" t="s">
        <v>7189</v>
      </c>
      <c r="D3081" s="10">
        <v>1333666</v>
      </c>
      <c r="E3081" s="12">
        <v>11226</v>
      </c>
      <c r="F3081" s="14">
        <f>Table1[[#This Row],[pledged]]/Table1[[#This Row],[goal]]*100</f>
        <v>0.8417399858735245</v>
      </c>
      <c r="G3081" t="s">
        <v>8220</v>
      </c>
      <c r="H3081" t="s">
        <v>8223</v>
      </c>
      <c r="I3081" t="s">
        <v>8245</v>
      </c>
      <c r="J3081">
        <v>1427040435</v>
      </c>
      <c r="K3081">
        <v>1424452035</v>
      </c>
      <c r="L3081">
        <f>Table1[[#This Row],[launched_at]]/86400</f>
        <v>16486.713368055556</v>
      </c>
      <c r="M3081" s="5" t="str">
        <f>TEXT(Table1[[#This Row],[div/86400]],"yyyy/mm/dd")</f>
        <v>1945/02/18</v>
      </c>
      <c r="N3081" s="5">
        <f>Table1[[#This Row],[change to date]]+DATE(1970,1,1)</f>
        <v>42055</v>
      </c>
      <c r="O3081" t="b">
        <v>0</v>
      </c>
      <c r="P3081">
        <v>27</v>
      </c>
      <c r="Q3081" t="b">
        <v>0</v>
      </c>
      <c r="R3081" t="s">
        <v>8301</v>
      </c>
    </row>
    <row r="3082" spans="1:18" ht="43.2" x14ac:dyDescent="0.55000000000000004">
      <c r="A3082">
        <v>3080</v>
      </c>
      <c r="B3082" s="3" t="s">
        <v>3080</v>
      </c>
      <c r="C3082" s="3" t="s">
        <v>7190</v>
      </c>
      <c r="D3082" s="10">
        <v>2000000</v>
      </c>
      <c r="E3082" s="12">
        <v>376</v>
      </c>
      <c r="F3082" s="14">
        <f>Table1[[#This Row],[pledged]]/Table1[[#This Row],[goal]]*100</f>
        <v>1.8799999999999997E-2</v>
      </c>
      <c r="G3082" t="s">
        <v>8220</v>
      </c>
      <c r="H3082" t="s">
        <v>8223</v>
      </c>
      <c r="I3082" t="s">
        <v>8245</v>
      </c>
      <c r="J3082">
        <v>1419644444</v>
      </c>
      <c r="K3082">
        <v>1414456844</v>
      </c>
      <c r="L3082">
        <f>Table1[[#This Row],[launched_at]]/86400</f>
        <v>16371.028287037037</v>
      </c>
      <c r="M3082" s="5" t="str">
        <f>TEXT(Table1[[#This Row],[div/86400]],"yyyy/mm/dd")</f>
        <v>1944/10/26</v>
      </c>
      <c r="N3082" s="5">
        <f>Table1[[#This Row],[change to date]]+DATE(1970,1,1)</f>
        <v>41940</v>
      </c>
      <c r="O3082" t="b">
        <v>0</v>
      </c>
      <c r="P3082">
        <v>7</v>
      </c>
      <c r="Q3082" t="b">
        <v>0</v>
      </c>
      <c r="R3082" t="s">
        <v>8301</v>
      </c>
    </row>
    <row r="3083" spans="1:18" ht="43.2" x14ac:dyDescent="0.55000000000000004">
      <c r="A3083">
        <v>3081</v>
      </c>
      <c r="B3083" s="3" t="s">
        <v>3081</v>
      </c>
      <c r="C3083" s="3" t="s">
        <v>7191</v>
      </c>
      <c r="D3083" s="10">
        <v>1000000</v>
      </c>
      <c r="E3083" s="12">
        <v>2103</v>
      </c>
      <c r="F3083" s="14">
        <f>Table1[[#This Row],[pledged]]/Table1[[#This Row],[goal]]*100</f>
        <v>0.21029999999999999</v>
      </c>
      <c r="G3083" t="s">
        <v>8220</v>
      </c>
      <c r="H3083" t="s">
        <v>8223</v>
      </c>
      <c r="I3083" t="s">
        <v>8245</v>
      </c>
      <c r="J3083">
        <v>1442722891</v>
      </c>
      <c r="K3083">
        <v>1440130891</v>
      </c>
      <c r="L3083">
        <f>Table1[[#This Row],[launched_at]]/86400</f>
        <v>16668.181608796298</v>
      </c>
      <c r="M3083" s="5" t="str">
        <f>TEXT(Table1[[#This Row],[div/86400]],"yyyy/mm/dd")</f>
        <v>1945/08/19</v>
      </c>
      <c r="N3083" s="5">
        <f>Table1[[#This Row],[change to date]]+DATE(1970,1,1)</f>
        <v>42237</v>
      </c>
      <c r="O3083" t="b">
        <v>0</v>
      </c>
      <c r="P3083">
        <v>5</v>
      </c>
      <c r="Q3083" t="b">
        <v>0</v>
      </c>
      <c r="R3083" t="s">
        <v>8301</v>
      </c>
    </row>
    <row r="3084" spans="1:18" ht="43.2" x14ac:dyDescent="0.55000000000000004">
      <c r="A3084">
        <v>3082</v>
      </c>
      <c r="B3084" s="3" t="s">
        <v>3082</v>
      </c>
      <c r="C3084" s="3" t="s">
        <v>7192</v>
      </c>
      <c r="D3084" s="10">
        <v>9000</v>
      </c>
      <c r="E3084" s="12">
        <v>0</v>
      </c>
      <c r="F3084" s="14">
        <f>Table1[[#This Row],[pledged]]/Table1[[#This Row],[goal]]*100</f>
        <v>0</v>
      </c>
      <c r="G3084" t="s">
        <v>8220</v>
      </c>
      <c r="H3084" t="s">
        <v>8223</v>
      </c>
      <c r="I3084" t="s">
        <v>8245</v>
      </c>
      <c r="J3084">
        <v>1447628946</v>
      </c>
      <c r="K3084">
        <v>1445033346</v>
      </c>
      <c r="L3084">
        <f>Table1[[#This Row],[launched_at]]/86400</f>
        <v>16724.922986111113</v>
      </c>
      <c r="M3084" s="5" t="str">
        <f>TEXT(Table1[[#This Row],[div/86400]],"yyyy/mm/dd")</f>
        <v>1945/10/14</v>
      </c>
      <c r="N3084" s="5">
        <f>Table1[[#This Row],[change to date]]+DATE(1970,1,1)</f>
        <v>42293</v>
      </c>
      <c r="O3084" t="b">
        <v>0</v>
      </c>
      <c r="P3084">
        <v>0</v>
      </c>
      <c r="Q3084" t="b">
        <v>0</v>
      </c>
      <c r="R3084" t="s">
        <v>8301</v>
      </c>
    </row>
    <row r="3085" spans="1:18" ht="57.6" x14ac:dyDescent="0.55000000000000004">
      <c r="A3085">
        <v>3083</v>
      </c>
      <c r="B3085" s="3" t="s">
        <v>3083</v>
      </c>
      <c r="C3085" s="3" t="s">
        <v>7193</v>
      </c>
      <c r="D3085" s="10">
        <v>20000</v>
      </c>
      <c r="E3085" s="12">
        <v>56</v>
      </c>
      <c r="F3085" s="14">
        <f>Table1[[#This Row],[pledged]]/Table1[[#This Row],[goal]]*100</f>
        <v>0.27999999999999997</v>
      </c>
      <c r="G3085" t="s">
        <v>8220</v>
      </c>
      <c r="H3085" t="s">
        <v>8223</v>
      </c>
      <c r="I3085" t="s">
        <v>8245</v>
      </c>
      <c r="J3085">
        <v>1409547600</v>
      </c>
      <c r="K3085">
        <v>1406986278</v>
      </c>
      <c r="L3085">
        <f>Table1[[#This Row],[launched_at]]/86400</f>
        <v>16284.563402777778</v>
      </c>
      <c r="M3085" s="5" t="str">
        <f>TEXT(Table1[[#This Row],[div/86400]],"yyyy/mm/dd")</f>
        <v>1944/07/31</v>
      </c>
      <c r="N3085" s="5">
        <f>Table1[[#This Row],[change to date]]+DATE(1970,1,1)</f>
        <v>41853</v>
      </c>
      <c r="O3085" t="b">
        <v>0</v>
      </c>
      <c r="P3085">
        <v>3</v>
      </c>
      <c r="Q3085" t="b">
        <v>0</v>
      </c>
      <c r="R3085" t="s">
        <v>8301</v>
      </c>
    </row>
    <row r="3086" spans="1:18" ht="43.2" x14ac:dyDescent="0.55000000000000004">
      <c r="A3086">
        <v>3084</v>
      </c>
      <c r="B3086" s="3" t="s">
        <v>3084</v>
      </c>
      <c r="C3086" s="3" t="s">
        <v>7194</v>
      </c>
      <c r="D3086" s="10">
        <v>4059</v>
      </c>
      <c r="E3086" s="12">
        <v>470</v>
      </c>
      <c r="F3086" s="14">
        <f>Table1[[#This Row],[pledged]]/Table1[[#This Row],[goal]]*100</f>
        <v>11.57920670115792</v>
      </c>
      <c r="G3086" t="s">
        <v>8220</v>
      </c>
      <c r="H3086" t="s">
        <v>8223</v>
      </c>
      <c r="I3086" t="s">
        <v>8245</v>
      </c>
      <c r="J3086">
        <v>1430851680</v>
      </c>
      <c r="K3086">
        <v>1428340931</v>
      </c>
      <c r="L3086">
        <f>Table1[[#This Row],[launched_at]]/86400</f>
        <v>16531.723738425924</v>
      </c>
      <c r="M3086" s="5" t="str">
        <f>TEXT(Table1[[#This Row],[div/86400]],"yyyy/mm/dd")</f>
        <v>1945/04/04</v>
      </c>
      <c r="N3086" s="5">
        <f>Table1[[#This Row],[change to date]]+DATE(1970,1,1)</f>
        <v>42100</v>
      </c>
      <c r="O3086" t="b">
        <v>0</v>
      </c>
      <c r="P3086">
        <v>6</v>
      </c>
      <c r="Q3086" t="b">
        <v>0</v>
      </c>
      <c r="R3086" t="s">
        <v>8301</v>
      </c>
    </row>
    <row r="3087" spans="1:18" ht="43.2" x14ac:dyDescent="0.55000000000000004">
      <c r="A3087">
        <v>3085</v>
      </c>
      <c r="B3087" s="3" t="s">
        <v>3085</v>
      </c>
      <c r="C3087" s="3" t="s">
        <v>7195</v>
      </c>
      <c r="D3087" s="10">
        <v>25000</v>
      </c>
      <c r="E3087" s="12">
        <v>610</v>
      </c>
      <c r="F3087" s="14">
        <f>Table1[[#This Row],[pledged]]/Table1[[#This Row],[goal]]*100</f>
        <v>2.44</v>
      </c>
      <c r="G3087" t="s">
        <v>8220</v>
      </c>
      <c r="H3087" t="s">
        <v>8223</v>
      </c>
      <c r="I3087" t="s">
        <v>8245</v>
      </c>
      <c r="J3087">
        <v>1443561159</v>
      </c>
      <c r="K3087">
        <v>1440969159</v>
      </c>
      <c r="L3087">
        <f>Table1[[#This Row],[launched_at]]/86400</f>
        <v>16677.883784722224</v>
      </c>
      <c r="M3087" s="5" t="str">
        <f>TEXT(Table1[[#This Row],[div/86400]],"yyyy/mm/dd")</f>
        <v>1945/08/28</v>
      </c>
      <c r="N3087" s="5">
        <f>Table1[[#This Row],[change to date]]+DATE(1970,1,1)</f>
        <v>42246</v>
      </c>
      <c r="O3087" t="b">
        <v>0</v>
      </c>
      <c r="P3087">
        <v>9</v>
      </c>
      <c r="Q3087" t="b">
        <v>0</v>
      </c>
      <c r="R3087" t="s">
        <v>8301</v>
      </c>
    </row>
    <row r="3088" spans="1:18" ht="43.2" x14ac:dyDescent="0.55000000000000004">
      <c r="A3088">
        <v>3086</v>
      </c>
      <c r="B3088" s="3" t="s">
        <v>3086</v>
      </c>
      <c r="C3088" s="3" t="s">
        <v>7196</v>
      </c>
      <c r="D3088" s="10">
        <v>20000</v>
      </c>
      <c r="E3088" s="12">
        <v>50</v>
      </c>
      <c r="F3088" s="14">
        <f>Table1[[#This Row],[pledged]]/Table1[[#This Row],[goal]]*100</f>
        <v>0.25</v>
      </c>
      <c r="G3088" t="s">
        <v>8220</v>
      </c>
      <c r="H3088" t="s">
        <v>8236</v>
      </c>
      <c r="I3088" t="s">
        <v>8248</v>
      </c>
      <c r="J3088">
        <v>1439827559</v>
      </c>
      <c r="K3088">
        <v>1434643559</v>
      </c>
      <c r="L3088">
        <f>Table1[[#This Row],[launched_at]]/86400</f>
        <v>16604.67082175926</v>
      </c>
      <c r="M3088" s="5" t="str">
        <f>TEXT(Table1[[#This Row],[div/86400]],"yyyy/mm/dd")</f>
        <v>1945/06/16</v>
      </c>
      <c r="N3088" s="5">
        <f>Table1[[#This Row],[change to date]]+DATE(1970,1,1)</f>
        <v>42173</v>
      </c>
      <c r="O3088" t="b">
        <v>0</v>
      </c>
      <c r="P3088">
        <v>3</v>
      </c>
      <c r="Q3088" t="b">
        <v>0</v>
      </c>
      <c r="R3088" t="s">
        <v>8301</v>
      </c>
    </row>
    <row r="3089" spans="1:18" ht="43.2" x14ac:dyDescent="0.55000000000000004">
      <c r="A3089">
        <v>3087</v>
      </c>
      <c r="B3089" s="3" t="s">
        <v>3087</v>
      </c>
      <c r="C3089" s="3" t="s">
        <v>7197</v>
      </c>
      <c r="D3089" s="10">
        <v>20000</v>
      </c>
      <c r="E3089" s="12">
        <v>125</v>
      </c>
      <c r="F3089" s="14">
        <f>Table1[[#This Row],[pledged]]/Table1[[#This Row],[goal]]*100</f>
        <v>0.625</v>
      </c>
      <c r="G3089" t="s">
        <v>8220</v>
      </c>
      <c r="H3089" t="s">
        <v>8223</v>
      </c>
      <c r="I3089" t="s">
        <v>8245</v>
      </c>
      <c r="J3089">
        <v>1482294990</v>
      </c>
      <c r="K3089">
        <v>1477107390</v>
      </c>
      <c r="L3089">
        <f>Table1[[#This Row],[launched_at]]/86400</f>
        <v>17096.150347222221</v>
      </c>
      <c r="M3089" s="5" t="str">
        <f>TEXT(Table1[[#This Row],[div/86400]],"yyyy/mm/dd")</f>
        <v>1946/10/21</v>
      </c>
      <c r="N3089" s="5">
        <f>Table1[[#This Row],[change to date]]+DATE(1970,1,1)</f>
        <v>42665</v>
      </c>
      <c r="O3089" t="b">
        <v>0</v>
      </c>
      <c r="P3089">
        <v>2</v>
      </c>
      <c r="Q3089" t="b">
        <v>0</v>
      </c>
      <c r="R3089" t="s">
        <v>8301</v>
      </c>
    </row>
    <row r="3090" spans="1:18" ht="28.8" x14ac:dyDescent="0.55000000000000004">
      <c r="A3090">
        <v>3088</v>
      </c>
      <c r="B3090" s="3" t="s">
        <v>3088</v>
      </c>
      <c r="C3090" s="3" t="s">
        <v>7198</v>
      </c>
      <c r="D3090" s="10">
        <v>65000</v>
      </c>
      <c r="E3090" s="12">
        <v>126</v>
      </c>
      <c r="F3090" s="14">
        <f>Table1[[#This Row],[pledged]]/Table1[[#This Row],[goal]]*100</f>
        <v>0.19384615384615383</v>
      </c>
      <c r="G3090" t="s">
        <v>8220</v>
      </c>
      <c r="H3090" t="s">
        <v>8223</v>
      </c>
      <c r="I3090" t="s">
        <v>8245</v>
      </c>
      <c r="J3090">
        <v>1420724460</v>
      </c>
      <c r="K3090">
        <v>1418046247</v>
      </c>
      <c r="L3090">
        <f>Table1[[#This Row],[launched_at]]/86400</f>
        <v>16412.57230324074</v>
      </c>
      <c r="M3090" s="5" t="str">
        <f>TEXT(Table1[[#This Row],[div/86400]],"yyyy/mm/dd")</f>
        <v>1944/12/06</v>
      </c>
      <c r="N3090" s="5">
        <f>Table1[[#This Row],[change to date]]+DATE(1970,1,1)</f>
        <v>41981</v>
      </c>
      <c r="O3090" t="b">
        <v>0</v>
      </c>
      <c r="P3090">
        <v>3</v>
      </c>
      <c r="Q3090" t="b">
        <v>0</v>
      </c>
      <c r="R3090" t="s">
        <v>8301</v>
      </c>
    </row>
    <row r="3091" spans="1:18" ht="28.8" x14ac:dyDescent="0.55000000000000004">
      <c r="A3091">
        <v>3089</v>
      </c>
      <c r="B3091" s="3" t="s">
        <v>3089</v>
      </c>
      <c r="C3091" s="3" t="s">
        <v>7199</v>
      </c>
      <c r="D3091" s="10">
        <v>25000</v>
      </c>
      <c r="E3091" s="12">
        <v>5854</v>
      </c>
      <c r="F3091" s="14">
        <f>Table1[[#This Row],[pledged]]/Table1[[#This Row],[goal]]*100</f>
        <v>23.416</v>
      </c>
      <c r="G3091" t="s">
        <v>8220</v>
      </c>
      <c r="H3091" t="s">
        <v>8223</v>
      </c>
      <c r="I3091" t="s">
        <v>8245</v>
      </c>
      <c r="J3091">
        <v>1468029540</v>
      </c>
      <c r="K3091">
        <v>1465304483</v>
      </c>
      <c r="L3091">
        <f>Table1[[#This Row],[launched_at]]/86400</f>
        <v>16959.542627314815</v>
      </c>
      <c r="M3091" s="5" t="str">
        <f>TEXT(Table1[[#This Row],[div/86400]],"yyyy/mm/dd")</f>
        <v>1946/06/06</v>
      </c>
      <c r="N3091" s="5">
        <f>Table1[[#This Row],[change to date]]+DATE(1970,1,1)</f>
        <v>42528</v>
      </c>
      <c r="O3091" t="b">
        <v>0</v>
      </c>
      <c r="P3091">
        <v>45</v>
      </c>
      <c r="Q3091" t="b">
        <v>0</v>
      </c>
      <c r="R3091" t="s">
        <v>8301</v>
      </c>
    </row>
    <row r="3092" spans="1:18" ht="43.2" x14ac:dyDescent="0.55000000000000004">
      <c r="A3092">
        <v>3090</v>
      </c>
      <c r="B3092" s="3" t="s">
        <v>3090</v>
      </c>
      <c r="C3092" s="3" t="s">
        <v>7200</v>
      </c>
      <c r="D3092" s="10">
        <v>225000</v>
      </c>
      <c r="E3092" s="12">
        <v>11432</v>
      </c>
      <c r="F3092" s="14">
        <f>Table1[[#This Row],[pledged]]/Table1[[#This Row],[goal]]*100</f>
        <v>5.0808888888888886</v>
      </c>
      <c r="G3092" t="s">
        <v>8220</v>
      </c>
      <c r="H3092" t="s">
        <v>8223</v>
      </c>
      <c r="I3092" t="s">
        <v>8245</v>
      </c>
      <c r="J3092">
        <v>1430505545</v>
      </c>
      <c r="K3092">
        <v>1425325145</v>
      </c>
      <c r="L3092">
        <f>Table1[[#This Row],[launched_at]]/86400</f>
        <v>16496.818807870372</v>
      </c>
      <c r="M3092" s="5" t="str">
        <f>TEXT(Table1[[#This Row],[div/86400]],"yyyy/mm/dd")</f>
        <v>1945/02/28</v>
      </c>
      <c r="N3092" s="5">
        <f>Table1[[#This Row],[change to date]]+DATE(1970,1,1)</f>
        <v>42065</v>
      </c>
      <c r="O3092" t="b">
        <v>0</v>
      </c>
      <c r="P3092">
        <v>9</v>
      </c>
      <c r="Q3092" t="b">
        <v>0</v>
      </c>
      <c r="R3092" t="s">
        <v>8301</v>
      </c>
    </row>
    <row r="3093" spans="1:18" ht="43.2" x14ac:dyDescent="0.55000000000000004">
      <c r="A3093">
        <v>3091</v>
      </c>
      <c r="B3093" s="3" t="s">
        <v>3091</v>
      </c>
      <c r="C3093" s="3" t="s">
        <v>7201</v>
      </c>
      <c r="D3093" s="10">
        <v>5000</v>
      </c>
      <c r="E3093" s="12">
        <v>796</v>
      </c>
      <c r="F3093" s="14">
        <f>Table1[[#This Row],[pledged]]/Table1[[#This Row],[goal]]*100</f>
        <v>15.920000000000002</v>
      </c>
      <c r="G3093" t="s">
        <v>8220</v>
      </c>
      <c r="H3093" t="s">
        <v>8223</v>
      </c>
      <c r="I3093" t="s">
        <v>8245</v>
      </c>
      <c r="J3093">
        <v>1471214743</v>
      </c>
      <c r="K3093">
        <v>1468622743</v>
      </c>
      <c r="L3093">
        <f>Table1[[#This Row],[launched_at]]/86400</f>
        <v>16997.948414351853</v>
      </c>
      <c r="M3093" s="5" t="str">
        <f>TEXT(Table1[[#This Row],[div/86400]],"yyyy/mm/dd")</f>
        <v>1946/07/14</v>
      </c>
      <c r="N3093" s="5">
        <f>Table1[[#This Row],[change to date]]+DATE(1970,1,1)</f>
        <v>42566</v>
      </c>
      <c r="O3093" t="b">
        <v>0</v>
      </c>
      <c r="P3093">
        <v>9</v>
      </c>
      <c r="Q3093" t="b">
        <v>0</v>
      </c>
      <c r="R3093" t="s">
        <v>8301</v>
      </c>
    </row>
    <row r="3094" spans="1:18" ht="43.2" x14ac:dyDescent="0.55000000000000004">
      <c r="A3094">
        <v>3092</v>
      </c>
      <c r="B3094" s="3" t="s">
        <v>3092</v>
      </c>
      <c r="C3094" s="3" t="s">
        <v>7202</v>
      </c>
      <c r="D3094" s="10">
        <v>100000</v>
      </c>
      <c r="E3094" s="12">
        <v>1183.19</v>
      </c>
      <c r="F3094" s="14">
        <f>Table1[[#This Row],[pledged]]/Table1[[#This Row],[goal]]*100</f>
        <v>1.1831900000000002</v>
      </c>
      <c r="G3094" t="s">
        <v>8220</v>
      </c>
      <c r="H3094" t="s">
        <v>8223</v>
      </c>
      <c r="I3094" t="s">
        <v>8245</v>
      </c>
      <c r="J3094">
        <v>1444946400</v>
      </c>
      <c r="K3094">
        <v>1441723912</v>
      </c>
      <c r="L3094">
        <f>Table1[[#This Row],[launched_at]]/86400</f>
        <v>16686.619351851852</v>
      </c>
      <c r="M3094" s="5" t="str">
        <f>TEXT(Table1[[#This Row],[div/86400]],"yyyy/mm/dd")</f>
        <v>1945/09/06</v>
      </c>
      <c r="N3094" s="5">
        <f>Table1[[#This Row],[change to date]]+DATE(1970,1,1)</f>
        <v>42255</v>
      </c>
      <c r="O3094" t="b">
        <v>0</v>
      </c>
      <c r="P3094">
        <v>21</v>
      </c>
      <c r="Q3094" t="b">
        <v>0</v>
      </c>
      <c r="R3094" t="s">
        <v>8301</v>
      </c>
    </row>
    <row r="3095" spans="1:18" ht="43.2" x14ac:dyDescent="0.55000000000000004">
      <c r="A3095">
        <v>3093</v>
      </c>
      <c r="B3095" s="3" t="s">
        <v>3093</v>
      </c>
      <c r="C3095" s="3" t="s">
        <v>7203</v>
      </c>
      <c r="D3095" s="10">
        <v>4000</v>
      </c>
      <c r="E3095" s="12">
        <v>910</v>
      </c>
      <c r="F3095" s="14">
        <f>Table1[[#This Row],[pledged]]/Table1[[#This Row],[goal]]*100</f>
        <v>22.75</v>
      </c>
      <c r="G3095" t="s">
        <v>8220</v>
      </c>
      <c r="H3095" t="s">
        <v>8228</v>
      </c>
      <c r="I3095" t="s">
        <v>8250</v>
      </c>
      <c r="J3095">
        <v>1401595140</v>
      </c>
      <c r="K3095">
        <v>1398980941</v>
      </c>
      <c r="L3095">
        <f>Table1[[#This Row],[launched_at]]/86400</f>
        <v>16191.909039351853</v>
      </c>
      <c r="M3095" s="5" t="str">
        <f>TEXT(Table1[[#This Row],[div/86400]],"yyyy/mm/dd")</f>
        <v>1944/04/29</v>
      </c>
      <c r="N3095" s="5">
        <f>Table1[[#This Row],[change to date]]+DATE(1970,1,1)</f>
        <v>41760</v>
      </c>
      <c r="O3095" t="b">
        <v>0</v>
      </c>
      <c r="P3095">
        <v>17</v>
      </c>
      <c r="Q3095" t="b">
        <v>0</v>
      </c>
      <c r="R3095" t="s">
        <v>8301</v>
      </c>
    </row>
    <row r="3096" spans="1:18" ht="28.8" x14ac:dyDescent="0.55000000000000004">
      <c r="A3096">
        <v>3094</v>
      </c>
      <c r="B3096" s="3" t="s">
        <v>3094</v>
      </c>
      <c r="C3096" s="3" t="s">
        <v>7204</v>
      </c>
      <c r="D3096" s="10">
        <v>100000</v>
      </c>
      <c r="E3096" s="12">
        <v>25</v>
      </c>
      <c r="F3096" s="14">
        <f>Table1[[#This Row],[pledged]]/Table1[[#This Row],[goal]]*100</f>
        <v>2.5000000000000001E-2</v>
      </c>
      <c r="G3096" t="s">
        <v>8220</v>
      </c>
      <c r="H3096" t="s">
        <v>8223</v>
      </c>
      <c r="I3096" t="s">
        <v>8245</v>
      </c>
      <c r="J3096">
        <v>1442775956</v>
      </c>
      <c r="K3096">
        <v>1437591956</v>
      </c>
      <c r="L3096">
        <f>Table1[[#This Row],[launched_at]]/86400</f>
        <v>16638.795787037037</v>
      </c>
      <c r="M3096" s="5" t="str">
        <f>TEXT(Table1[[#This Row],[div/86400]],"yyyy/mm/dd")</f>
        <v>1945/07/20</v>
      </c>
      <c r="N3096" s="5">
        <f>Table1[[#This Row],[change to date]]+DATE(1970,1,1)</f>
        <v>42207</v>
      </c>
      <c r="O3096" t="b">
        <v>0</v>
      </c>
      <c r="P3096">
        <v>1</v>
      </c>
      <c r="Q3096" t="b">
        <v>0</v>
      </c>
      <c r="R3096" t="s">
        <v>8301</v>
      </c>
    </row>
    <row r="3097" spans="1:18" ht="43.2" x14ac:dyDescent="0.55000000000000004">
      <c r="A3097">
        <v>3095</v>
      </c>
      <c r="B3097" s="3" t="s">
        <v>3095</v>
      </c>
      <c r="C3097" s="3" t="s">
        <v>7205</v>
      </c>
      <c r="D3097" s="10">
        <v>14920</v>
      </c>
      <c r="E3097" s="12">
        <v>50</v>
      </c>
      <c r="F3097" s="14">
        <f>Table1[[#This Row],[pledged]]/Table1[[#This Row],[goal]]*100</f>
        <v>0.33512064343163539</v>
      </c>
      <c r="G3097" t="s">
        <v>8220</v>
      </c>
      <c r="H3097" t="s">
        <v>8223</v>
      </c>
      <c r="I3097" t="s">
        <v>8245</v>
      </c>
      <c r="J3097">
        <v>1470011780</v>
      </c>
      <c r="K3097">
        <v>1464827780</v>
      </c>
      <c r="L3097">
        <f>Table1[[#This Row],[launched_at]]/86400</f>
        <v>16954.025231481482</v>
      </c>
      <c r="M3097" s="5" t="str">
        <f>TEXT(Table1[[#This Row],[div/86400]],"yyyy/mm/dd")</f>
        <v>1946/06/01</v>
      </c>
      <c r="N3097" s="5">
        <f>Table1[[#This Row],[change to date]]+DATE(1970,1,1)</f>
        <v>42523</v>
      </c>
      <c r="O3097" t="b">
        <v>0</v>
      </c>
      <c r="P3097">
        <v>1</v>
      </c>
      <c r="Q3097" t="b">
        <v>0</v>
      </c>
      <c r="R3097" t="s">
        <v>8301</v>
      </c>
    </row>
    <row r="3098" spans="1:18" ht="43.2" x14ac:dyDescent="0.55000000000000004">
      <c r="A3098">
        <v>3096</v>
      </c>
      <c r="B3098" s="3" t="s">
        <v>3096</v>
      </c>
      <c r="C3098" s="3" t="s">
        <v>7206</v>
      </c>
      <c r="D3098" s="10">
        <v>20000</v>
      </c>
      <c r="E3098" s="12">
        <v>795</v>
      </c>
      <c r="F3098" s="14">
        <f>Table1[[#This Row],[pledged]]/Table1[[#This Row],[goal]]*100</f>
        <v>3.9750000000000001</v>
      </c>
      <c r="G3098" t="s">
        <v>8220</v>
      </c>
      <c r="H3098" t="s">
        <v>8223</v>
      </c>
      <c r="I3098" t="s">
        <v>8245</v>
      </c>
      <c r="J3098">
        <v>1432151326</v>
      </c>
      <c r="K3098">
        <v>1429559326</v>
      </c>
      <c r="L3098">
        <f>Table1[[#This Row],[launched_at]]/86400</f>
        <v>16545.825532407409</v>
      </c>
      <c r="M3098" s="5" t="str">
        <f>TEXT(Table1[[#This Row],[div/86400]],"yyyy/mm/dd")</f>
        <v>1945/04/18</v>
      </c>
      <c r="N3098" s="5">
        <f>Table1[[#This Row],[change to date]]+DATE(1970,1,1)</f>
        <v>42114</v>
      </c>
      <c r="O3098" t="b">
        <v>0</v>
      </c>
      <c r="P3098">
        <v>14</v>
      </c>
      <c r="Q3098" t="b">
        <v>0</v>
      </c>
      <c r="R3098" t="s">
        <v>8301</v>
      </c>
    </row>
    <row r="3099" spans="1:18" ht="43.2" x14ac:dyDescent="0.55000000000000004">
      <c r="A3099">
        <v>3097</v>
      </c>
      <c r="B3099" s="3" t="s">
        <v>3097</v>
      </c>
      <c r="C3099" s="3" t="s">
        <v>7207</v>
      </c>
      <c r="D3099" s="10">
        <v>10000</v>
      </c>
      <c r="E3099" s="12">
        <v>1715</v>
      </c>
      <c r="F3099" s="14">
        <f>Table1[[#This Row],[pledged]]/Table1[[#This Row],[goal]]*100</f>
        <v>17.150000000000002</v>
      </c>
      <c r="G3099" t="s">
        <v>8220</v>
      </c>
      <c r="H3099" t="s">
        <v>8224</v>
      </c>
      <c r="I3099" t="s">
        <v>8246</v>
      </c>
      <c r="J3099">
        <v>1475848800</v>
      </c>
      <c r="K3099">
        <v>1474027501</v>
      </c>
      <c r="L3099">
        <f>Table1[[#This Row],[launched_at]]/86400</f>
        <v>17060.503483796296</v>
      </c>
      <c r="M3099" s="5" t="str">
        <f>TEXT(Table1[[#This Row],[div/86400]],"yyyy/mm/dd")</f>
        <v>1946/09/15</v>
      </c>
      <c r="N3099" s="5">
        <f>Table1[[#This Row],[change to date]]+DATE(1970,1,1)</f>
        <v>42629</v>
      </c>
      <c r="O3099" t="b">
        <v>0</v>
      </c>
      <c r="P3099">
        <v>42</v>
      </c>
      <c r="Q3099" t="b">
        <v>0</v>
      </c>
      <c r="R3099" t="s">
        <v>8301</v>
      </c>
    </row>
    <row r="3100" spans="1:18" ht="43.2" x14ac:dyDescent="0.55000000000000004">
      <c r="A3100">
        <v>3098</v>
      </c>
      <c r="B3100" s="3" t="s">
        <v>3098</v>
      </c>
      <c r="C3100" s="3" t="s">
        <v>7208</v>
      </c>
      <c r="D3100" s="10">
        <v>48725</v>
      </c>
      <c r="E3100" s="12">
        <v>1758</v>
      </c>
      <c r="F3100" s="14">
        <f>Table1[[#This Row],[pledged]]/Table1[[#This Row],[goal]]*100</f>
        <v>3.6080041046690612</v>
      </c>
      <c r="G3100" t="s">
        <v>8220</v>
      </c>
      <c r="H3100" t="s">
        <v>8223</v>
      </c>
      <c r="I3100" t="s">
        <v>8245</v>
      </c>
      <c r="J3100">
        <v>1454890620</v>
      </c>
      <c r="K3100">
        <v>1450724449</v>
      </c>
      <c r="L3100">
        <f>Table1[[#This Row],[launched_at]]/86400</f>
        <v>16790.792233796295</v>
      </c>
      <c r="M3100" s="5" t="str">
        <f>TEXT(Table1[[#This Row],[div/86400]],"yyyy/mm/dd")</f>
        <v>1945/12/19</v>
      </c>
      <c r="N3100" s="5">
        <f>Table1[[#This Row],[change to date]]+DATE(1970,1,1)</f>
        <v>42359</v>
      </c>
      <c r="O3100" t="b">
        <v>0</v>
      </c>
      <c r="P3100">
        <v>27</v>
      </c>
      <c r="Q3100" t="b">
        <v>0</v>
      </c>
      <c r="R3100" t="s">
        <v>8301</v>
      </c>
    </row>
    <row r="3101" spans="1:18" ht="43.2" x14ac:dyDescent="0.55000000000000004">
      <c r="A3101">
        <v>3099</v>
      </c>
      <c r="B3101" s="3" t="s">
        <v>3099</v>
      </c>
      <c r="C3101" s="3" t="s">
        <v>7209</v>
      </c>
      <c r="D3101" s="10">
        <v>2000</v>
      </c>
      <c r="E3101" s="12">
        <v>278</v>
      </c>
      <c r="F3101" s="14">
        <f>Table1[[#This Row],[pledged]]/Table1[[#This Row],[goal]]*100</f>
        <v>13.900000000000002</v>
      </c>
      <c r="G3101" t="s">
        <v>8220</v>
      </c>
      <c r="H3101" t="s">
        <v>8223</v>
      </c>
      <c r="I3101" t="s">
        <v>8245</v>
      </c>
      <c r="J3101">
        <v>1455251591</v>
      </c>
      <c r="K3101">
        <v>1452659591</v>
      </c>
      <c r="L3101">
        <f>Table1[[#This Row],[launched_at]]/86400</f>
        <v>16813.189710648148</v>
      </c>
      <c r="M3101" s="5" t="str">
        <f>TEXT(Table1[[#This Row],[div/86400]],"yyyy/mm/dd")</f>
        <v>1946/01/11</v>
      </c>
      <c r="N3101" s="5">
        <f>Table1[[#This Row],[change to date]]+DATE(1970,1,1)</f>
        <v>42382</v>
      </c>
      <c r="O3101" t="b">
        <v>0</v>
      </c>
      <c r="P3101">
        <v>5</v>
      </c>
      <c r="Q3101" t="b">
        <v>0</v>
      </c>
      <c r="R3101" t="s">
        <v>8301</v>
      </c>
    </row>
    <row r="3102" spans="1:18" ht="43.2" x14ac:dyDescent="0.55000000000000004">
      <c r="A3102">
        <v>3100</v>
      </c>
      <c r="B3102" s="3" t="s">
        <v>3100</v>
      </c>
      <c r="C3102" s="3" t="s">
        <v>7210</v>
      </c>
      <c r="D3102" s="10">
        <v>12000</v>
      </c>
      <c r="E3102" s="12">
        <v>1827</v>
      </c>
      <c r="F3102" s="14">
        <f>Table1[[#This Row],[pledged]]/Table1[[#This Row],[goal]]*100</f>
        <v>15.225</v>
      </c>
      <c r="G3102" t="s">
        <v>8220</v>
      </c>
      <c r="H3102" t="s">
        <v>8223</v>
      </c>
      <c r="I3102" t="s">
        <v>8245</v>
      </c>
      <c r="J3102">
        <v>1413816975</v>
      </c>
      <c r="K3102">
        <v>1411224975</v>
      </c>
      <c r="L3102">
        <f>Table1[[#This Row],[launched_at]]/86400</f>
        <v>16333.622395833334</v>
      </c>
      <c r="M3102" s="5" t="str">
        <f>TEXT(Table1[[#This Row],[div/86400]],"yyyy/mm/dd")</f>
        <v>1944/09/18</v>
      </c>
      <c r="N3102" s="5">
        <f>Table1[[#This Row],[change to date]]+DATE(1970,1,1)</f>
        <v>41902</v>
      </c>
      <c r="O3102" t="b">
        <v>0</v>
      </c>
      <c r="P3102">
        <v>13</v>
      </c>
      <c r="Q3102" t="b">
        <v>0</v>
      </c>
      <c r="R3102" t="s">
        <v>8301</v>
      </c>
    </row>
    <row r="3103" spans="1:18" ht="43.2" x14ac:dyDescent="0.55000000000000004">
      <c r="A3103">
        <v>3101</v>
      </c>
      <c r="B3103" s="3" t="s">
        <v>3101</v>
      </c>
      <c r="C3103" s="3" t="s">
        <v>7211</v>
      </c>
      <c r="D3103" s="10">
        <v>2500</v>
      </c>
      <c r="E3103" s="12">
        <v>300</v>
      </c>
      <c r="F3103" s="14">
        <f>Table1[[#This Row],[pledged]]/Table1[[#This Row],[goal]]*100</f>
        <v>12</v>
      </c>
      <c r="G3103" t="s">
        <v>8220</v>
      </c>
      <c r="H3103" t="s">
        <v>8229</v>
      </c>
      <c r="I3103" t="s">
        <v>8248</v>
      </c>
      <c r="J3103">
        <v>1437033360</v>
      </c>
      <c r="K3103">
        <v>1434445937</v>
      </c>
      <c r="L3103">
        <f>Table1[[#This Row],[launched_at]]/86400</f>
        <v>16602.383530092593</v>
      </c>
      <c r="M3103" s="5" t="str">
        <f>TEXT(Table1[[#This Row],[div/86400]],"yyyy/mm/dd")</f>
        <v>1945/06/14</v>
      </c>
      <c r="N3103" s="5">
        <f>Table1[[#This Row],[change to date]]+DATE(1970,1,1)</f>
        <v>42171</v>
      </c>
      <c r="O3103" t="b">
        <v>0</v>
      </c>
      <c r="P3103">
        <v>12</v>
      </c>
      <c r="Q3103" t="b">
        <v>0</v>
      </c>
      <c r="R3103" t="s">
        <v>8301</v>
      </c>
    </row>
    <row r="3104" spans="1:18" ht="43.2" x14ac:dyDescent="0.55000000000000004">
      <c r="A3104">
        <v>3102</v>
      </c>
      <c r="B3104" s="3" t="s">
        <v>3102</v>
      </c>
      <c r="C3104" s="3" t="s">
        <v>7212</v>
      </c>
      <c r="D3104" s="10">
        <v>16000</v>
      </c>
      <c r="E3104" s="12">
        <v>6258</v>
      </c>
      <c r="F3104" s="14">
        <f>Table1[[#This Row],[pledged]]/Table1[[#This Row],[goal]]*100</f>
        <v>39.112499999999997</v>
      </c>
      <c r="G3104" t="s">
        <v>8220</v>
      </c>
      <c r="H3104" t="s">
        <v>8224</v>
      </c>
      <c r="I3104" t="s">
        <v>8246</v>
      </c>
      <c r="J3104">
        <v>1471939818</v>
      </c>
      <c r="K3104">
        <v>1467619818</v>
      </c>
      <c r="L3104">
        <f>Table1[[#This Row],[launched_at]]/86400</f>
        <v>16986.340486111112</v>
      </c>
      <c r="M3104" s="5" t="str">
        <f>TEXT(Table1[[#This Row],[div/86400]],"yyyy/mm/dd")</f>
        <v>1946/07/03</v>
      </c>
      <c r="N3104" s="5">
        <f>Table1[[#This Row],[change to date]]+DATE(1970,1,1)</f>
        <v>42555</v>
      </c>
      <c r="O3104" t="b">
        <v>0</v>
      </c>
      <c r="P3104">
        <v>90</v>
      </c>
      <c r="Q3104" t="b">
        <v>0</v>
      </c>
      <c r="R3104" t="s">
        <v>8301</v>
      </c>
    </row>
    <row r="3105" spans="1:18" ht="28.8" x14ac:dyDescent="0.55000000000000004">
      <c r="A3105">
        <v>3103</v>
      </c>
      <c r="B3105" s="3" t="s">
        <v>3103</v>
      </c>
      <c r="C3105" s="3" t="s">
        <v>7213</v>
      </c>
      <c r="D3105" s="10">
        <v>4100</v>
      </c>
      <c r="E3105" s="12">
        <v>11</v>
      </c>
      <c r="F3105" s="14">
        <f>Table1[[#This Row],[pledged]]/Table1[[#This Row],[goal]]*100</f>
        <v>0.26829268292682928</v>
      </c>
      <c r="G3105" t="s">
        <v>8220</v>
      </c>
      <c r="H3105" t="s">
        <v>8223</v>
      </c>
      <c r="I3105" t="s">
        <v>8245</v>
      </c>
      <c r="J3105">
        <v>1434080706</v>
      </c>
      <c r="K3105">
        <v>1428896706</v>
      </c>
      <c r="L3105">
        <f>Table1[[#This Row],[launched_at]]/86400</f>
        <v>16538.156319444446</v>
      </c>
      <c r="M3105" s="5" t="str">
        <f>TEXT(Table1[[#This Row],[div/86400]],"yyyy/mm/dd")</f>
        <v>1945/04/11</v>
      </c>
      <c r="N3105" s="5">
        <f>Table1[[#This Row],[change to date]]+DATE(1970,1,1)</f>
        <v>42107</v>
      </c>
      <c r="O3105" t="b">
        <v>0</v>
      </c>
      <c r="P3105">
        <v>2</v>
      </c>
      <c r="Q3105" t="b">
        <v>0</v>
      </c>
      <c r="R3105" t="s">
        <v>8301</v>
      </c>
    </row>
    <row r="3106" spans="1:18" ht="43.2" x14ac:dyDescent="0.55000000000000004">
      <c r="A3106">
        <v>3104</v>
      </c>
      <c r="B3106" s="3" t="s">
        <v>3104</v>
      </c>
      <c r="C3106" s="3" t="s">
        <v>7214</v>
      </c>
      <c r="D3106" s="10">
        <v>4000</v>
      </c>
      <c r="E3106" s="12">
        <v>1185</v>
      </c>
      <c r="F3106" s="14">
        <f>Table1[[#This Row],[pledged]]/Table1[[#This Row],[goal]]*100</f>
        <v>29.625</v>
      </c>
      <c r="G3106" t="s">
        <v>8220</v>
      </c>
      <c r="H3106" t="s">
        <v>8225</v>
      </c>
      <c r="I3106" t="s">
        <v>8247</v>
      </c>
      <c r="J3106">
        <v>1422928800</v>
      </c>
      <c r="K3106">
        <v>1420235311</v>
      </c>
      <c r="L3106">
        <f>Table1[[#This Row],[launched_at]]/86400</f>
        <v>16437.908692129629</v>
      </c>
      <c r="M3106" s="5" t="str">
        <f>TEXT(Table1[[#This Row],[div/86400]],"yyyy/mm/dd")</f>
        <v>1944/12/31</v>
      </c>
      <c r="N3106" s="5">
        <f>Table1[[#This Row],[change to date]]+DATE(1970,1,1)</f>
        <v>42006</v>
      </c>
      <c r="O3106" t="b">
        <v>0</v>
      </c>
      <c r="P3106">
        <v>5</v>
      </c>
      <c r="Q3106" t="b">
        <v>0</v>
      </c>
      <c r="R3106" t="s">
        <v>8301</v>
      </c>
    </row>
    <row r="3107" spans="1:18" ht="43.2" x14ac:dyDescent="0.55000000000000004">
      <c r="A3107">
        <v>3105</v>
      </c>
      <c r="B3107" s="3" t="s">
        <v>3105</v>
      </c>
      <c r="C3107" s="3" t="s">
        <v>7215</v>
      </c>
      <c r="D3107" s="10">
        <v>5845</v>
      </c>
      <c r="E3107" s="12">
        <v>2476</v>
      </c>
      <c r="F3107" s="14">
        <f>Table1[[#This Row],[pledged]]/Table1[[#This Row],[goal]]*100</f>
        <v>42.360992301112063</v>
      </c>
      <c r="G3107" t="s">
        <v>8220</v>
      </c>
      <c r="H3107" t="s">
        <v>8223</v>
      </c>
      <c r="I3107" t="s">
        <v>8245</v>
      </c>
      <c r="J3107">
        <v>1413694800</v>
      </c>
      <c r="K3107">
        <v>1408986916</v>
      </c>
      <c r="L3107">
        <f>Table1[[#This Row],[launched_at]]/86400</f>
        <v>16307.718935185185</v>
      </c>
      <c r="M3107" s="5" t="str">
        <f>TEXT(Table1[[#This Row],[div/86400]],"yyyy/mm/dd")</f>
        <v>1944/08/23</v>
      </c>
      <c r="N3107" s="5">
        <f>Table1[[#This Row],[change to date]]+DATE(1970,1,1)</f>
        <v>41876</v>
      </c>
      <c r="O3107" t="b">
        <v>0</v>
      </c>
      <c r="P3107">
        <v>31</v>
      </c>
      <c r="Q3107" t="b">
        <v>0</v>
      </c>
      <c r="R3107" t="s">
        <v>8301</v>
      </c>
    </row>
    <row r="3108" spans="1:18" ht="43.2" x14ac:dyDescent="0.55000000000000004">
      <c r="A3108">
        <v>3106</v>
      </c>
      <c r="B3108" s="3" t="s">
        <v>3106</v>
      </c>
      <c r="C3108" s="3" t="s">
        <v>7216</v>
      </c>
      <c r="D3108" s="10">
        <v>1000</v>
      </c>
      <c r="E3108" s="12">
        <v>41</v>
      </c>
      <c r="F3108" s="14">
        <f>Table1[[#This Row],[pledged]]/Table1[[#This Row],[goal]]*100</f>
        <v>4.1000000000000005</v>
      </c>
      <c r="G3108" t="s">
        <v>8220</v>
      </c>
      <c r="H3108" t="s">
        <v>8224</v>
      </c>
      <c r="I3108" t="s">
        <v>8246</v>
      </c>
      <c r="J3108">
        <v>1442440800</v>
      </c>
      <c r="K3108">
        <v>1440497876</v>
      </c>
      <c r="L3108">
        <f>Table1[[#This Row],[launched_at]]/86400</f>
        <v>16672.429120370369</v>
      </c>
      <c r="M3108" s="5" t="str">
        <f>TEXT(Table1[[#This Row],[div/86400]],"yyyy/mm/dd")</f>
        <v>1945/08/23</v>
      </c>
      <c r="N3108" s="5">
        <f>Table1[[#This Row],[change to date]]+DATE(1970,1,1)</f>
        <v>42241</v>
      </c>
      <c r="O3108" t="b">
        <v>0</v>
      </c>
      <c r="P3108">
        <v>4</v>
      </c>
      <c r="Q3108" t="b">
        <v>0</v>
      </c>
      <c r="R3108" t="s">
        <v>8301</v>
      </c>
    </row>
    <row r="3109" spans="1:18" ht="43.2" x14ac:dyDescent="0.55000000000000004">
      <c r="A3109">
        <v>3107</v>
      </c>
      <c r="B3109" s="3" t="s">
        <v>3107</v>
      </c>
      <c r="C3109" s="3" t="s">
        <v>7217</v>
      </c>
      <c r="D3109" s="10">
        <v>40000</v>
      </c>
      <c r="E3109" s="12">
        <v>7905</v>
      </c>
      <c r="F3109" s="14">
        <f>Table1[[#This Row],[pledged]]/Table1[[#This Row],[goal]]*100</f>
        <v>19.762499999999999</v>
      </c>
      <c r="G3109" t="s">
        <v>8220</v>
      </c>
      <c r="H3109" t="s">
        <v>8223</v>
      </c>
      <c r="I3109" t="s">
        <v>8245</v>
      </c>
      <c r="J3109">
        <v>1431372751</v>
      </c>
      <c r="K3109">
        <v>1430767951</v>
      </c>
      <c r="L3109">
        <f>Table1[[#This Row],[launched_at]]/86400</f>
        <v>16559.814247685186</v>
      </c>
      <c r="M3109" s="5" t="str">
        <f>TEXT(Table1[[#This Row],[div/86400]],"yyyy/mm/dd")</f>
        <v>1945/05/02</v>
      </c>
      <c r="N3109" s="5">
        <f>Table1[[#This Row],[change to date]]+DATE(1970,1,1)</f>
        <v>42128</v>
      </c>
      <c r="O3109" t="b">
        <v>0</v>
      </c>
      <c r="P3109">
        <v>29</v>
      </c>
      <c r="Q3109" t="b">
        <v>0</v>
      </c>
      <c r="R3109" t="s">
        <v>8301</v>
      </c>
    </row>
    <row r="3110" spans="1:18" x14ac:dyDescent="0.55000000000000004">
      <c r="A3110">
        <v>3108</v>
      </c>
      <c r="B3110" s="3" t="s">
        <v>3108</v>
      </c>
      <c r="C3110" s="3" t="s">
        <v>7218</v>
      </c>
      <c r="D3110" s="10">
        <v>50000</v>
      </c>
      <c r="E3110" s="12">
        <v>26</v>
      </c>
      <c r="F3110" s="14">
        <f>Table1[[#This Row],[pledged]]/Table1[[#This Row],[goal]]*100</f>
        <v>5.1999999999999998E-2</v>
      </c>
      <c r="G3110" t="s">
        <v>8220</v>
      </c>
      <c r="H3110" t="s">
        <v>8223</v>
      </c>
      <c r="I3110" t="s">
        <v>8245</v>
      </c>
      <c r="J3110">
        <v>1430234394</v>
      </c>
      <c r="K3110">
        <v>1425053994</v>
      </c>
      <c r="L3110">
        <f>Table1[[#This Row],[launched_at]]/86400</f>
        <v>16493.680486111112</v>
      </c>
      <c r="M3110" s="5" t="str">
        <f>TEXT(Table1[[#This Row],[div/86400]],"yyyy/mm/dd")</f>
        <v>1945/02/25</v>
      </c>
      <c r="N3110" s="5">
        <f>Table1[[#This Row],[change to date]]+DATE(1970,1,1)</f>
        <v>42062</v>
      </c>
      <c r="O3110" t="b">
        <v>0</v>
      </c>
      <c r="P3110">
        <v>2</v>
      </c>
      <c r="Q3110" t="b">
        <v>0</v>
      </c>
      <c r="R3110" t="s">
        <v>8301</v>
      </c>
    </row>
    <row r="3111" spans="1:18" ht="43.2" x14ac:dyDescent="0.55000000000000004">
      <c r="A3111">
        <v>3109</v>
      </c>
      <c r="B3111" s="3" t="s">
        <v>3109</v>
      </c>
      <c r="C3111" s="3" t="s">
        <v>7219</v>
      </c>
      <c r="D3111" s="10">
        <v>26500</v>
      </c>
      <c r="E3111" s="12">
        <v>6633</v>
      </c>
      <c r="F3111" s="14">
        <f>Table1[[#This Row],[pledged]]/Table1[[#This Row],[goal]]*100</f>
        <v>25.030188679245285</v>
      </c>
      <c r="G3111" t="s">
        <v>8220</v>
      </c>
      <c r="H3111" t="s">
        <v>8223</v>
      </c>
      <c r="I3111" t="s">
        <v>8245</v>
      </c>
      <c r="J3111">
        <v>1409194810</v>
      </c>
      <c r="K3111">
        <v>1406170810</v>
      </c>
      <c r="L3111">
        <f>Table1[[#This Row],[launched_at]]/86400</f>
        <v>16275.125115740741</v>
      </c>
      <c r="M3111" s="5" t="str">
        <f>TEXT(Table1[[#This Row],[div/86400]],"yyyy/mm/dd")</f>
        <v>1944/07/22</v>
      </c>
      <c r="N3111" s="5">
        <f>Table1[[#This Row],[change to date]]+DATE(1970,1,1)</f>
        <v>41844</v>
      </c>
      <c r="O3111" t="b">
        <v>0</v>
      </c>
      <c r="P3111">
        <v>114</v>
      </c>
      <c r="Q3111" t="b">
        <v>0</v>
      </c>
      <c r="R3111" t="s">
        <v>8301</v>
      </c>
    </row>
    <row r="3112" spans="1:18" ht="28.8" x14ac:dyDescent="0.55000000000000004">
      <c r="A3112">
        <v>3110</v>
      </c>
      <c r="B3112" s="3" t="s">
        <v>3110</v>
      </c>
      <c r="C3112" s="3" t="s">
        <v>7220</v>
      </c>
      <c r="D3112" s="10">
        <v>25000</v>
      </c>
      <c r="E3112" s="12">
        <v>10</v>
      </c>
      <c r="F3112" s="14">
        <f>Table1[[#This Row],[pledged]]/Table1[[#This Row],[goal]]*100</f>
        <v>0.04</v>
      </c>
      <c r="G3112" t="s">
        <v>8220</v>
      </c>
      <c r="H3112" t="s">
        <v>8223</v>
      </c>
      <c r="I3112" t="s">
        <v>8245</v>
      </c>
      <c r="J3112">
        <v>1487465119</v>
      </c>
      <c r="K3112">
        <v>1484009119</v>
      </c>
      <c r="L3112">
        <f>Table1[[#This Row],[launched_at]]/86400</f>
        <v>17176.031469907408</v>
      </c>
      <c r="M3112" s="5" t="str">
        <f>TEXT(Table1[[#This Row],[div/86400]],"yyyy/mm/dd")</f>
        <v>1947/01/09</v>
      </c>
      <c r="N3112" s="5">
        <f>Table1[[#This Row],[change to date]]+DATE(1970,1,1)</f>
        <v>42745</v>
      </c>
      <c r="O3112" t="b">
        <v>0</v>
      </c>
      <c r="P3112">
        <v>1</v>
      </c>
      <c r="Q3112" t="b">
        <v>0</v>
      </c>
      <c r="R3112" t="s">
        <v>8301</v>
      </c>
    </row>
    <row r="3113" spans="1:18" ht="28.8" x14ac:dyDescent="0.55000000000000004">
      <c r="A3113">
        <v>3111</v>
      </c>
      <c r="B3113" s="3" t="s">
        <v>3111</v>
      </c>
      <c r="C3113" s="3" t="s">
        <v>7221</v>
      </c>
      <c r="D3113" s="10">
        <v>20000</v>
      </c>
      <c r="E3113" s="12">
        <v>5328</v>
      </c>
      <c r="F3113" s="14">
        <f>Table1[[#This Row],[pledged]]/Table1[[#This Row],[goal]]*100</f>
        <v>26.640000000000004</v>
      </c>
      <c r="G3113" t="s">
        <v>8220</v>
      </c>
      <c r="H3113" t="s">
        <v>8223</v>
      </c>
      <c r="I3113" t="s">
        <v>8245</v>
      </c>
      <c r="J3113">
        <v>1412432220</v>
      </c>
      <c r="K3113">
        <v>1409753820</v>
      </c>
      <c r="L3113">
        <f>Table1[[#This Row],[launched_at]]/86400</f>
        <v>16316.59513888889</v>
      </c>
      <c r="M3113" s="5" t="str">
        <f>TEXT(Table1[[#This Row],[div/86400]],"yyyy/mm/dd")</f>
        <v>1944/09/01</v>
      </c>
      <c r="N3113" s="5">
        <f>Table1[[#This Row],[change to date]]+DATE(1970,1,1)</f>
        <v>41885</v>
      </c>
      <c r="O3113" t="b">
        <v>0</v>
      </c>
      <c r="P3113">
        <v>76</v>
      </c>
      <c r="Q3113" t="b">
        <v>0</v>
      </c>
      <c r="R3113" t="s">
        <v>8301</v>
      </c>
    </row>
    <row r="3114" spans="1:18" ht="43.2" x14ac:dyDescent="0.55000000000000004">
      <c r="A3114">
        <v>3112</v>
      </c>
      <c r="B3114" s="3" t="s">
        <v>3112</v>
      </c>
      <c r="C3114" s="3" t="s">
        <v>7222</v>
      </c>
      <c r="D3114" s="10">
        <v>11000</v>
      </c>
      <c r="E3114" s="12">
        <v>521</v>
      </c>
      <c r="F3114" s="14">
        <f>Table1[[#This Row],[pledged]]/Table1[[#This Row],[goal]]*100</f>
        <v>4.7363636363636363</v>
      </c>
      <c r="G3114" t="s">
        <v>8220</v>
      </c>
      <c r="H3114" t="s">
        <v>8223</v>
      </c>
      <c r="I3114" t="s">
        <v>8245</v>
      </c>
      <c r="J3114">
        <v>1477968934</v>
      </c>
      <c r="K3114">
        <v>1472784934</v>
      </c>
      <c r="L3114">
        <f>Table1[[#This Row],[launched_at]]/86400</f>
        <v>17046.121921296297</v>
      </c>
      <c r="M3114" s="5" t="str">
        <f>TEXT(Table1[[#This Row],[div/86400]],"yyyy/mm/dd")</f>
        <v>1946/09/01</v>
      </c>
      <c r="N3114" s="5">
        <f>Table1[[#This Row],[change to date]]+DATE(1970,1,1)</f>
        <v>42615</v>
      </c>
      <c r="O3114" t="b">
        <v>0</v>
      </c>
      <c r="P3114">
        <v>9</v>
      </c>
      <c r="Q3114" t="b">
        <v>0</v>
      </c>
      <c r="R3114" t="s">
        <v>8301</v>
      </c>
    </row>
    <row r="3115" spans="1:18" ht="43.2" x14ac:dyDescent="0.55000000000000004">
      <c r="A3115">
        <v>3113</v>
      </c>
      <c r="B3115" s="3" t="s">
        <v>3113</v>
      </c>
      <c r="C3115" s="3" t="s">
        <v>7223</v>
      </c>
      <c r="D3115" s="10">
        <v>109225</v>
      </c>
      <c r="E3115" s="12">
        <v>4635</v>
      </c>
      <c r="F3115" s="14">
        <f>Table1[[#This Row],[pledged]]/Table1[[#This Row],[goal]]*100</f>
        <v>4.2435339894712749</v>
      </c>
      <c r="G3115" t="s">
        <v>8220</v>
      </c>
      <c r="H3115" t="s">
        <v>8223</v>
      </c>
      <c r="I3115" t="s">
        <v>8245</v>
      </c>
      <c r="J3115">
        <v>1429291982</v>
      </c>
      <c r="K3115">
        <v>1426699982</v>
      </c>
      <c r="L3115">
        <f>Table1[[#This Row],[launched_at]]/86400</f>
        <v>16512.731273148147</v>
      </c>
      <c r="M3115" s="5" t="str">
        <f>TEXT(Table1[[#This Row],[div/86400]],"yyyy/mm/dd")</f>
        <v>1945/03/16</v>
      </c>
      <c r="N3115" s="5">
        <f>Table1[[#This Row],[change to date]]+DATE(1970,1,1)</f>
        <v>42081</v>
      </c>
      <c r="O3115" t="b">
        <v>0</v>
      </c>
      <c r="P3115">
        <v>37</v>
      </c>
      <c r="Q3115" t="b">
        <v>0</v>
      </c>
      <c r="R3115" t="s">
        <v>8301</v>
      </c>
    </row>
    <row r="3116" spans="1:18" ht="43.2" x14ac:dyDescent="0.55000000000000004">
      <c r="A3116">
        <v>3114</v>
      </c>
      <c r="B3116" s="3" t="s">
        <v>3114</v>
      </c>
      <c r="C3116" s="3" t="s">
        <v>7224</v>
      </c>
      <c r="D3116" s="10">
        <v>75000</v>
      </c>
      <c r="E3116" s="12">
        <v>0</v>
      </c>
      <c r="F3116" s="14">
        <f>Table1[[#This Row],[pledged]]/Table1[[#This Row],[goal]]*100</f>
        <v>0</v>
      </c>
      <c r="G3116" t="s">
        <v>8220</v>
      </c>
      <c r="H3116" t="s">
        <v>8223</v>
      </c>
      <c r="I3116" t="s">
        <v>8245</v>
      </c>
      <c r="J3116">
        <v>1411312250</v>
      </c>
      <c r="K3116">
        <v>1406128250</v>
      </c>
      <c r="L3116">
        <f>Table1[[#This Row],[launched_at]]/86400</f>
        <v>16274.632523148148</v>
      </c>
      <c r="M3116" s="5" t="str">
        <f>TEXT(Table1[[#This Row],[div/86400]],"yyyy/mm/dd")</f>
        <v>1944/07/21</v>
      </c>
      <c r="N3116" s="5">
        <f>Table1[[#This Row],[change to date]]+DATE(1970,1,1)</f>
        <v>41843</v>
      </c>
      <c r="O3116" t="b">
        <v>0</v>
      </c>
      <c r="P3116">
        <v>0</v>
      </c>
      <c r="Q3116" t="b">
        <v>0</v>
      </c>
      <c r="R3116" t="s">
        <v>8301</v>
      </c>
    </row>
    <row r="3117" spans="1:18" ht="43.2" x14ac:dyDescent="0.55000000000000004">
      <c r="A3117">
        <v>3115</v>
      </c>
      <c r="B3117" s="3" t="s">
        <v>3115</v>
      </c>
      <c r="C3117" s="3" t="s">
        <v>7225</v>
      </c>
      <c r="D3117" s="10">
        <v>10000</v>
      </c>
      <c r="E3117" s="12">
        <v>300</v>
      </c>
      <c r="F3117" s="14">
        <f>Table1[[#This Row],[pledged]]/Table1[[#This Row],[goal]]*100</f>
        <v>3</v>
      </c>
      <c r="G3117" t="s">
        <v>8220</v>
      </c>
      <c r="H3117" t="s">
        <v>8234</v>
      </c>
      <c r="I3117" t="s">
        <v>8254</v>
      </c>
      <c r="J3117">
        <v>1465123427</v>
      </c>
      <c r="K3117">
        <v>1462531427</v>
      </c>
      <c r="L3117">
        <f>Table1[[#This Row],[launched_at]]/86400</f>
        <v>16927.447071759259</v>
      </c>
      <c r="M3117" s="5" t="str">
        <f>TEXT(Table1[[#This Row],[div/86400]],"yyyy/mm/dd")</f>
        <v>1946/05/05</v>
      </c>
      <c r="N3117" s="5">
        <f>Table1[[#This Row],[change to date]]+DATE(1970,1,1)</f>
        <v>42496</v>
      </c>
      <c r="O3117" t="b">
        <v>0</v>
      </c>
      <c r="P3117">
        <v>1</v>
      </c>
      <c r="Q3117" t="b">
        <v>0</v>
      </c>
      <c r="R3117" t="s">
        <v>8301</v>
      </c>
    </row>
    <row r="3118" spans="1:18" ht="28.8" x14ac:dyDescent="0.55000000000000004">
      <c r="A3118">
        <v>3116</v>
      </c>
      <c r="B3118" s="3" t="s">
        <v>3116</v>
      </c>
      <c r="C3118" s="3" t="s">
        <v>7226</v>
      </c>
      <c r="D3118" s="10">
        <v>750</v>
      </c>
      <c r="E3118" s="12">
        <v>430</v>
      </c>
      <c r="F3118" s="14">
        <f>Table1[[#This Row],[pledged]]/Table1[[#This Row],[goal]]*100</f>
        <v>57.333333333333336</v>
      </c>
      <c r="G3118" t="s">
        <v>8220</v>
      </c>
      <c r="H3118" t="s">
        <v>8223</v>
      </c>
      <c r="I3118" t="s">
        <v>8245</v>
      </c>
      <c r="J3118">
        <v>1427890925</v>
      </c>
      <c r="K3118">
        <v>1426681325</v>
      </c>
      <c r="L3118">
        <f>Table1[[#This Row],[launched_at]]/86400</f>
        <v>16512.51533564815</v>
      </c>
      <c r="M3118" s="5" t="str">
        <f>TEXT(Table1[[#This Row],[div/86400]],"yyyy/mm/dd")</f>
        <v>1945/03/16</v>
      </c>
      <c r="N3118" s="5">
        <f>Table1[[#This Row],[change to date]]+DATE(1970,1,1)</f>
        <v>42081</v>
      </c>
      <c r="O3118" t="b">
        <v>0</v>
      </c>
      <c r="P3118">
        <v>10</v>
      </c>
      <c r="Q3118" t="b">
        <v>0</v>
      </c>
      <c r="R3118" t="s">
        <v>8301</v>
      </c>
    </row>
    <row r="3119" spans="1:18" ht="43.2" x14ac:dyDescent="0.55000000000000004">
      <c r="A3119">
        <v>3117</v>
      </c>
      <c r="B3119" s="3" t="s">
        <v>3117</v>
      </c>
      <c r="C3119" s="3" t="s">
        <v>7227</v>
      </c>
      <c r="D3119" s="10">
        <v>1000</v>
      </c>
      <c r="E3119" s="12">
        <v>1</v>
      </c>
      <c r="F3119" s="14">
        <f>Table1[[#This Row],[pledged]]/Table1[[#This Row],[goal]]*100</f>
        <v>0.1</v>
      </c>
      <c r="G3119" t="s">
        <v>8220</v>
      </c>
      <c r="H3119" t="s">
        <v>8224</v>
      </c>
      <c r="I3119" t="s">
        <v>8246</v>
      </c>
      <c r="J3119">
        <v>1464354720</v>
      </c>
      <c r="K3119">
        <v>1463648360</v>
      </c>
      <c r="L3119">
        <f>Table1[[#This Row],[launched_at]]/86400</f>
        <v>16940.374537037038</v>
      </c>
      <c r="M3119" s="5" t="str">
        <f>TEXT(Table1[[#This Row],[div/86400]],"yyyy/mm/dd")</f>
        <v>1946/05/18</v>
      </c>
      <c r="N3119" s="5">
        <f>Table1[[#This Row],[change to date]]+DATE(1970,1,1)</f>
        <v>42509</v>
      </c>
      <c r="O3119" t="b">
        <v>0</v>
      </c>
      <c r="P3119">
        <v>1</v>
      </c>
      <c r="Q3119" t="b">
        <v>0</v>
      </c>
      <c r="R3119" t="s">
        <v>8301</v>
      </c>
    </row>
    <row r="3120" spans="1:18" ht="28.8" x14ac:dyDescent="0.55000000000000004">
      <c r="A3120">
        <v>3118</v>
      </c>
      <c r="B3120" s="3" t="s">
        <v>3118</v>
      </c>
      <c r="C3120" s="3" t="s">
        <v>7228</v>
      </c>
      <c r="D3120" s="10">
        <v>500000</v>
      </c>
      <c r="E3120" s="12">
        <v>1550</v>
      </c>
      <c r="F3120" s="14">
        <f>Table1[[#This Row],[pledged]]/Table1[[#This Row],[goal]]*100</f>
        <v>0.31</v>
      </c>
      <c r="G3120" t="s">
        <v>8220</v>
      </c>
      <c r="H3120" t="s">
        <v>8234</v>
      </c>
      <c r="I3120" t="s">
        <v>8254</v>
      </c>
      <c r="J3120">
        <v>1467473723</v>
      </c>
      <c r="K3120">
        <v>1465832123</v>
      </c>
      <c r="L3120">
        <f>Table1[[#This Row],[launched_at]]/86400</f>
        <v>16965.649571759259</v>
      </c>
      <c r="M3120" s="5" t="str">
        <f>TEXT(Table1[[#This Row],[div/86400]],"yyyy/mm/dd")</f>
        <v>1946/06/12</v>
      </c>
      <c r="N3120" s="5">
        <f>Table1[[#This Row],[change to date]]+DATE(1970,1,1)</f>
        <v>42534</v>
      </c>
      <c r="O3120" t="b">
        <v>0</v>
      </c>
      <c r="P3120">
        <v>2</v>
      </c>
      <c r="Q3120" t="b">
        <v>0</v>
      </c>
      <c r="R3120" t="s">
        <v>8301</v>
      </c>
    </row>
    <row r="3121" spans="1:18" ht="43.2" x14ac:dyDescent="0.55000000000000004">
      <c r="A3121">
        <v>3119</v>
      </c>
      <c r="B3121" s="3" t="s">
        <v>3119</v>
      </c>
      <c r="C3121" s="3" t="s">
        <v>7229</v>
      </c>
      <c r="D3121" s="10">
        <v>10000</v>
      </c>
      <c r="E3121" s="12">
        <v>5</v>
      </c>
      <c r="F3121" s="14">
        <f>Table1[[#This Row],[pledged]]/Table1[[#This Row],[goal]]*100</f>
        <v>0.05</v>
      </c>
      <c r="G3121" t="s">
        <v>8220</v>
      </c>
      <c r="H3121" t="s">
        <v>8223</v>
      </c>
      <c r="I3121" t="s">
        <v>8245</v>
      </c>
      <c r="J3121">
        <v>1427414732</v>
      </c>
      <c r="K3121">
        <v>1424826332</v>
      </c>
      <c r="L3121">
        <f>Table1[[#This Row],[launched_at]]/86400</f>
        <v>16491.04550925926</v>
      </c>
      <c r="M3121" s="5" t="str">
        <f>TEXT(Table1[[#This Row],[div/86400]],"yyyy/mm/dd")</f>
        <v>1945/02/23</v>
      </c>
      <c r="N3121" s="5">
        <f>Table1[[#This Row],[change to date]]+DATE(1970,1,1)</f>
        <v>42060</v>
      </c>
      <c r="O3121" t="b">
        <v>0</v>
      </c>
      <c r="P3121">
        <v>1</v>
      </c>
      <c r="Q3121" t="b">
        <v>0</v>
      </c>
      <c r="R3121" t="s">
        <v>8301</v>
      </c>
    </row>
    <row r="3122" spans="1:18" ht="28.8" x14ac:dyDescent="0.55000000000000004">
      <c r="A3122">
        <v>3120</v>
      </c>
      <c r="B3122" s="3" t="s">
        <v>3120</v>
      </c>
      <c r="C3122" s="3" t="s">
        <v>7230</v>
      </c>
      <c r="D3122" s="10">
        <v>1300000</v>
      </c>
      <c r="E3122" s="12">
        <v>128</v>
      </c>
      <c r="F3122" s="14">
        <f>Table1[[#This Row],[pledged]]/Table1[[#This Row],[goal]]*100</f>
        <v>9.8461538461538465E-3</v>
      </c>
      <c r="G3122" t="s">
        <v>8220</v>
      </c>
      <c r="H3122" t="s">
        <v>8232</v>
      </c>
      <c r="I3122" t="s">
        <v>8248</v>
      </c>
      <c r="J3122">
        <v>1462484196</v>
      </c>
      <c r="K3122">
        <v>1457303796</v>
      </c>
      <c r="L3122">
        <f>Table1[[#This Row],[launched_at]]/86400</f>
        <v>16866.942083333332</v>
      </c>
      <c r="M3122" s="5" t="str">
        <f>TEXT(Table1[[#This Row],[div/86400]],"yyyy/mm/dd")</f>
        <v>1946/03/05</v>
      </c>
      <c r="N3122" s="5">
        <f>Table1[[#This Row],[change to date]]+DATE(1970,1,1)</f>
        <v>42435</v>
      </c>
      <c r="O3122" t="b">
        <v>0</v>
      </c>
      <c r="P3122">
        <v>10</v>
      </c>
      <c r="Q3122" t="b">
        <v>0</v>
      </c>
      <c r="R3122" t="s">
        <v>8301</v>
      </c>
    </row>
    <row r="3123" spans="1:18" ht="28.8" x14ac:dyDescent="0.55000000000000004">
      <c r="A3123">
        <v>3121</v>
      </c>
      <c r="B3123" s="3" t="s">
        <v>3121</v>
      </c>
      <c r="C3123" s="3" t="s">
        <v>7231</v>
      </c>
      <c r="D3123" s="10">
        <v>1500</v>
      </c>
      <c r="E3123" s="12">
        <v>10</v>
      </c>
      <c r="F3123" s="14">
        <f>Table1[[#This Row],[pledged]]/Table1[[#This Row],[goal]]*100</f>
        <v>0.66666666666666674</v>
      </c>
      <c r="G3123" t="s">
        <v>8219</v>
      </c>
      <c r="H3123" t="s">
        <v>8228</v>
      </c>
      <c r="I3123" t="s">
        <v>8250</v>
      </c>
      <c r="J3123">
        <v>1411748335</v>
      </c>
      <c r="K3123">
        <v>1406564335</v>
      </c>
      <c r="L3123">
        <f>Table1[[#This Row],[launched_at]]/86400</f>
        <v>16279.679803240741</v>
      </c>
      <c r="M3123" s="5" t="str">
        <f>TEXT(Table1[[#This Row],[div/86400]],"yyyy/mm/dd")</f>
        <v>1944/07/26</v>
      </c>
      <c r="N3123" s="5">
        <f>Table1[[#This Row],[change to date]]+DATE(1970,1,1)</f>
        <v>41848</v>
      </c>
      <c r="O3123" t="b">
        <v>0</v>
      </c>
      <c r="P3123">
        <v>1</v>
      </c>
      <c r="Q3123" t="b">
        <v>0</v>
      </c>
      <c r="R3123" t="s">
        <v>8301</v>
      </c>
    </row>
    <row r="3124" spans="1:18" x14ac:dyDescent="0.55000000000000004">
      <c r="A3124">
        <v>3122</v>
      </c>
      <c r="B3124" s="3" t="s">
        <v>3122</v>
      </c>
      <c r="C3124" s="3" t="s">
        <v>7232</v>
      </c>
      <c r="D3124" s="10">
        <v>199</v>
      </c>
      <c r="E3124" s="12">
        <v>116</v>
      </c>
      <c r="F3124" s="14">
        <f>Table1[[#This Row],[pledged]]/Table1[[#This Row],[goal]]*100</f>
        <v>58.291457286432156</v>
      </c>
      <c r="G3124" t="s">
        <v>8219</v>
      </c>
      <c r="H3124" t="s">
        <v>8223</v>
      </c>
      <c r="I3124" t="s">
        <v>8245</v>
      </c>
      <c r="J3124">
        <v>1478733732</v>
      </c>
      <c r="K3124">
        <v>1478298132</v>
      </c>
      <c r="L3124">
        <f>Table1[[#This Row],[launched_at]]/86400</f>
        <v>17109.932083333333</v>
      </c>
      <c r="M3124" s="5" t="str">
        <f>TEXT(Table1[[#This Row],[div/86400]],"yyyy/mm/dd")</f>
        <v>1946/11/03</v>
      </c>
      <c r="N3124" s="5">
        <f>Table1[[#This Row],[change to date]]+DATE(1970,1,1)</f>
        <v>42678</v>
      </c>
      <c r="O3124" t="b">
        <v>0</v>
      </c>
      <c r="P3124">
        <v>2</v>
      </c>
      <c r="Q3124" t="b">
        <v>0</v>
      </c>
      <c r="R3124" t="s">
        <v>8301</v>
      </c>
    </row>
    <row r="3125" spans="1:18" ht="43.2" x14ac:dyDescent="0.55000000000000004">
      <c r="A3125">
        <v>3123</v>
      </c>
      <c r="B3125" s="3" t="s">
        <v>3123</v>
      </c>
      <c r="C3125" s="3" t="s">
        <v>7233</v>
      </c>
      <c r="D3125" s="10">
        <v>125000</v>
      </c>
      <c r="E3125" s="12">
        <v>85192</v>
      </c>
      <c r="F3125" s="14">
        <f>Table1[[#This Row],[pledged]]/Table1[[#This Row],[goal]]*100</f>
        <v>68.153599999999997</v>
      </c>
      <c r="G3125" t="s">
        <v>8219</v>
      </c>
      <c r="H3125" t="s">
        <v>8223</v>
      </c>
      <c r="I3125" t="s">
        <v>8245</v>
      </c>
      <c r="J3125">
        <v>1468108198</v>
      </c>
      <c r="K3125">
        <v>1465516198</v>
      </c>
      <c r="L3125">
        <f>Table1[[#This Row],[launched_at]]/86400</f>
        <v>16961.993032407408</v>
      </c>
      <c r="M3125" s="5" t="str">
        <f>TEXT(Table1[[#This Row],[div/86400]],"yyyy/mm/dd")</f>
        <v>1946/06/08</v>
      </c>
      <c r="N3125" s="5">
        <f>Table1[[#This Row],[change to date]]+DATE(1970,1,1)</f>
        <v>42530</v>
      </c>
      <c r="O3125" t="b">
        <v>0</v>
      </c>
      <c r="P3125">
        <v>348</v>
      </c>
      <c r="Q3125" t="b">
        <v>0</v>
      </c>
      <c r="R3125" t="s">
        <v>8301</v>
      </c>
    </row>
    <row r="3126" spans="1:18" ht="28.8" x14ac:dyDescent="0.55000000000000004">
      <c r="A3126">
        <v>3124</v>
      </c>
      <c r="B3126" s="3" t="s">
        <v>3124</v>
      </c>
      <c r="C3126" s="3" t="s">
        <v>7234</v>
      </c>
      <c r="D3126" s="10">
        <v>800000</v>
      </c>
      <c r="E3126" s="12">
        <v>26</v>
      </c>
      <c r="F3126" s="14">
        <f>Table1[[#This Row],[pledged]]/Table1[[#This Row],[goal]]*100</f>
        <v>3.2499999999999999E-3</v>
      </c>
      <c r="G3126" t="s">
        <v>8219</v>
      </c>
      <c r="H3126" t="s">
        <v>8223</v>
      </c>
      <c r="I3126" t="s">
        <v>8245</v>
      </c>
      <c r="J3126">
        <v>1422902601</v>
      </c>
      <c r="K3126">
        <v>1417718601</v>
      </c>
      <c r="L3126">
        <f>Table1[[#This Row],[launched_at]]/86400</f>
        <v>16408.780104166668</v>
      </c>
      <c r="M3126" s="5" t="str">
        <f>TEXT(Table1[[#This Row],[div/86400]],"yyyy/mm/dd")</f>
        <v>1944/12/02</v>
      </c>
      <c r="N3126" s="5">
        <f>Table1[[#This Row],[change to date]]+DATE(1970,1,1)</f>
        <v>41977</v>
      </c>
      <c r="O3126" t="b">
        <v>0</v>
      </c>
      <c r="P3126">
        <v>4</v>
      </c>
      <c r="Q3126" t="b">
        <v>0</v>
      </c>
      <c r="R3126" t="s">
        <v>8301</v>
      </c>
    </row>
    <row r="3127" spans="1:18" x14ac:dyDescent="0.55000000000000004">
      <c r="A3127">
        <v>3125</v>
      </c>
      <c r="B3127" s="3" t="s">
        <v>3125</v>
      </c>
      <c r="C3127" s="3" t="s">
        <v>7235</v>
      </c>
      <c r="D3127" s="10">
        <v>1500000</v>
      </c>
      <c r="E3127" s="12">
        <v>0</v>
      </c>
      <c r="F3127" s="14">
        <f>Table1[[#This Row],[pledged]]/Table1[[#This Row],[goal]]*100</f>
        <v>0</v>
      </c>
      <c r="G3127" t="s">
        <v>8219</v>
      </c>
      <c r="H3127" t="s">
        <v>8223</v>
      </c>
      <c r="I3127" t="s">
        <v>8245</v>
      </c>
      <c r="J3127">
        <v>1452142672</v>
      </c>
      <c r="K3127">
        <v>1449550672</v>
      </c>
      <c r="L3127">
        <f>Table1[[#This Row],[launched_at]]/86400</f>
        <v>16777.206851851854</v>
      </c>
      <c r="M3127" s="5" t="str">
        <f>TEXT(Table1[[#This Row],[div/86400]],"yyyy/mm/dd")</f>
        <v>1945/12/06</v>
      </c>
      <c r="N3127" s="5">
        <f>Table1[[#This Row],[change to date]]+DATE(1970,1,1)</f>
        <v>42346</v>
      </c>
      <c r="O3127" t="b">
        <v>0</v>
      </c>
      <c r="P3127">
        <v>0</v>
      </c>
      <c r="Q3127" t="b">
        <v>0</v>
      </c>
      <c r="R3127" t="s">
        <v>8301</v>
      </c>
    </row>
    <row r="3128" spans="1:18" ht="57.6" x14ac:dyDescent="0.55000000000000004">
      <c r="A3128">
        <v>3126</v>
      </c>
      <c r="B3128" s="3" t="s">
        <v>3126</v>
      </c>
      <c r="C3128" s="3" t="s">
        <v>7236</v>
      </c>
      <c r="D3128" s="10">
        <v>25000</v>
      </c>
      <c r="E3128" s="12">
        <v>1040</v>
      </c>
      <c r="F3128" s="14">
        <f>Table1[[#This Row],[pledged]]/Table1[[#This Row],[goal]]*100</f>
        <v>4.16</v>
      </c>
      <c r="G3128" t="s">
        <v>8219</v>
      </c>
      <c r="H3128" t="s">
        <v>8223</v>
      </c>
      <c r="I3128" t="s">
        <v>8245</v>
      </c>
      <c r="J3128">
        <v>1459121162</v>
      </c>
      <c r="K3128">
        <v>1456532762</v>
      </c>
      <c r="L3128">
        <f>Table1[[#This Row],[launched_at]]/86400</f>
        <v>16858.018078703702</v>
      </c>
      <c r="M3128" s="5" t="str">
        <f>TEXT(Table1[[#This Row],[div/86400]],"yyyy/mm/dd")</f>
        <v>1946/02/25</v>
      </c>
      <c r="N3128" s="5">
        <f>Table1[[#This Row],[change to date]]+DATE(1970,1,1)</f>
        <v>42427</v>
      </c>
      <c r="O3128" t="b">
        <v>0</v>
      </c>
      <c r="P3128">
        <v>17</v>
      </c>
      <c r="Q3128" t="b">
        <v>0</v>
      </c>
      <c r="R3128" t="s">
        <v>8301</v>
      </c>
    </row>
    <row r="3129" spans="1:18" ht="43.2" x14ac:dyDescent="0.55000000000000004">
      <c r="A3129">
        <v>3127</v>
      </c>
      <c r="B3129" s="3" t="s">
        <v>3127</v>
      </c>
      <c r="C3129" s="3" t="s">
        <v>7237</v>
      </c>
      <c r="D3129" s="10">
        <v>100000</v>
      </c>
      <c r="E3129" s="12">
        <v>0</v>
      </c>
      <c r="F3129" s="14">
        <f>Table1[[#This Row],[pledged]]/Table1[[#This Row],[goal]]*100</f>
        <v>0</v>
      </c>
      <c r="G3129" t="s">
        <v>8219</v>
      </c>
      <c r="H3129" t="s">
        <v>8223</v>
      </c>
      <c r="I3129" t="s">
        <v>8245</v>
      </c>
      <c r="J3129">
        <v>1425242029</v>
      </c>
      <c r="K3129">
        <v>1422650029</v>
      </c>
      <c r="L3129">
        <f>Table1[[#This Row],[launched_at]]/86400</f>
        <v>16465.856817129628</v>
      </c>
      <c r="M3129" s="5" t="str">
        <f>TEXT(Table1[[#This Row],[div/86400]],"yyyy/mm/dd")</f>
        <v>1945/01/28</v>
      </c>
      <c r="N3129" s="5">
        <f>Table1[[#This Row],[change to date]]+DATE(1970,1,1)</f>
        <v>42034</v>
      </c>
      <c r="O3129" t="b">
        <v>0</v>
      </c>
      <c r="P3129">
        <v>0</v>
      </c>
      <c r="Q3129" t="b">
        <v>0</v>
      </c>
      <c r="R3129" t="s">
        <v>8301</v>
      </c>
    </row>
    <row r="3130" spans="1:18" ht="43.2" x14ac:dyDescent="0.55000000000000004">
      <c r="A3130">
        <v>3128</v>
      </c>
      <c r="B3130" s="3" t="s">
        <v>3128</v>
      </c>
      <c r="C3130" s="3" t="s">
        <v>7238</v>
      </c>
      <c r="D3130" s="10">
        <v>15000</v>
      </c>
      <c r="E3130" s="12">
        <v>16291</v>
      </c>
      <c r="F3130" s="14">
        <f>Table1[[#This Row],[pledged]]/Table1[[#This Row],[goal]]*100</f>
        <v>108.60666666666667</v>
      </c>
      <c r="G3130" t="s">
        <v>8221</v>
      </c>
      <c r="H3130" t="s">
        <v>8223</v>
      </c>
      <c r="I3130" t="s">
        <v>8245</v>
      </c>
      <c r="J3130">
        <v>1489690141</v>
      </c>
      <c r="K3130">
        <v>1487101741</v>
      </c>
      <c r="L3130">
        <f>Table1[[#This Row],[launched_at]]/86400</f>
        <v>17211.825706018517</v>
      </c>
      <c r="M3130" s="5" t="str">
        <f>TEXT(Table1[[#This Row],[div/86400]],"yyyy/mm/dd")</f>
        <v>1947/02/13</v>
      </c>
      <c r="N3130" s="5">
        <f>Table1[[#This Row],[change to date]]+DATE(1970,1,1)</f>
        <v>42780</v>
      </c>
      <c r="O3130" t="b">
        <v>0</v>
      </c>
      <c r="P3130">
        <v>117</v>
      </c>
      <c r="Q3130" t="b">
        <v>0</v>
      </c>
      <c r="R3130" t="s">
        <v>8269</v>
      </c>
    </row>
    <row r="3131" spans="1:18" ht="43.2" x14ac:dyDescent="0.55000000000000004">
      <c r="A3131">
        <v>3129</v>
      </c>
      <c r="B3131" s="3" t="s">
        <v>3129</v>
      </c>
      <c r="C3131" s="3" t="s">
        <v>7239</v>
      </c>
      <c r="D3131" s="10">
        <v>1250</v>
      </c>
      <c r="E3131" s="12">
        <v>10</v>
      </c>
      <c r="F3131" s="14">
        <f>Table1[[#This Row],[pledged]]/Table1[[#This Row],[goal]]*100</f>
        <v>0.8</v>
      </c>
      <c r="G3131" t="s">
        <v>8221</v>
      </c>
      <c r="H3131" t="s">
        <v>8223</v>
      </c>
      <c r="I3131" t="s">
        <v>8245</v>
      </c>
      <c r="J3131">
        <v>1492542819</v>
      </c>
      <c r="K3131">
        <v>1489090419</v>
      </c>
      <c r="L3131">
        <f>Table1[[#This Row],[launched_at]]/86400</f>
        <v>17234.842812499999</v>
      </c>
      <c r="M3131" s="5" t="str">
        <f>TEXT(Table1[[#This Row],[div/86400]],"yyyy/mm/dd")</f>
        <v>1947/03/08</v>
      </c>
      <c r="N3131" s="5">
        <f>Table1[[#This Row],[change to date]]+DATE(1970,1,1)</f>
        <v>42803</v>
      </c>
      <c r="O3131" t="b">
        <v>0</v>
      </c>
      <c r="P3131">
        <v>1</v>
      </c>
      <c r="Q3131" t="b">
        <v>0</v>
      </c>
      <c r="R3131" t="s">
        <v>8269</v>
      </c>
    </row>
    <row r="3132" spans="1:18" ht="28.8" x14ac:dyDescent="0.55000000000000004">
      <c r="A3132">
        <v>3130</v>
      </c>
      <c r="B3132" s="3" t="s">
        <v>3130</v>
      </c>
      <c r="C3132" s="3" t="s">
        <v>7240</v>
      </c>
      <c r="D3132" s="10">
        <v>10000</v>
      </c>
      <c r="E3132" s="12">
        <v>375</v>
      </c>
      <c r="F3132" s="14">
        <f>Table1[[#This Row],[pledged]]/Table1[[#This Row],[goal]]*100</f>
        <v>3.75</v>
      </c>
      <c r="G3132" t="s">
        <v>8221</v>
      </c>
      <c r="H3132" t="s">
        <v>8223</v>
      </c>
      <c r="I3132" t="s">
        <v>8245</v>
      </c>
      <c r="J3132">
        <v>1492145940</v>
      </c>
      <c r="K3132">
        <v>1489504916</v>
      </c>
      <c r="L3132">
        <f>Table1[[#This Row],[launched_at]]/86400</f>
        <v>17239.64023148148</v>
      </c>
      <c r="M3132" s="5" t="str">
        <f>TEXT(Table1[[#This Row],[div/86400]],"yyyy/mm/dd")</f>
        <v>1947/03/13</v>
      </c>
      <c r="N3132" s="5">
        <f>Table1[[#This Row],[change to date]]+DATE(1970,1,1)</f>
        <v>42808</v>
      </c>
      <c r="O3132" t="b">
        <v>0</v>
      </c>
      <c r="P3132">
        <v>4</v>
      </c>
      <c r="Q3132" t="b">
        <v>0</v>
      </c>
      <c r="R3132" t="s">
        <v>8269</v>
      </c>
    </row>
    <row r="3133" spans="1:18" ht="28.8" x14ac:dyDescent="0.55000000000000004">
      <c r="A3133">
        <v>3131</v>
      </c>
      <c r="B3133" s="3" t="s">
        <v>3131</v>
      </c>
      <c r="C3133" s="3" t="s">
        <v>7241</v>
      </c>
      <c r="D3133" s="10">
        <v>4100</v>
      </c>
      <c r="E3133" s="12">
        <v>645</v>
      </c>
      <c r="F3133" s="14">
        <f>Table1[[#This Row],[pledged]]/Table1[[#This Row],[goal]]*100</f>
        <v>15.731707317073171</v>
      </c>
      <c r="G3133" t="s">
        <v>8221</v>
      </c>
      <c r="H3133" t="s">
        <v>8223</v>
      </c>
      <c r="I3133" t="s">
        <v>8245</v>
      </c>
      <c r="J3133">
        <v>1491656045</v>
      </c>
      <c r="K3133">
        <v>1489067645</v>
      </c>
      <c r="L3133">
        <f>Table1[[#This Row],[launched_at]]/86400</f>
        <v>17234.579224537036</v>
      </c>
      <c r="M3133" s="5" t="str">
        <f>TEXT(Table1[[#This Row],[div/86400]],"yyyy/mm/dd")</f>
        <v>1947/03/08</v>
      </c>
      <c r="N3133" s="5">
        <f>Table1[[#This Row],[change to date]]+DATE(1970,1,1)</f>
        <v>42803</v>
      </c>
      <c r="O3133" t="b">
        <v>0</v>
      </c>
      <c r="P3133">
        <v>12</v>
      </c>
      <c r="Q3133" t="b">
        <v>0</v>
      </c>
      <c r="R3133" t="s">
        <v>8269</v>
      </c>
    </row>
    <row r="3134" spans="1:18" ht="28.8" x14ac:dyDescent="0.55000000000000004">
      <c r="A3134">
        <v>3132</v>
      </c>
      <c r="B3134" s="3" t="s">
        <v>3132</v>
      </c>
      <c r="C3134" s="3" t="s">
        <v>7242</v>
      </c>
      <c r="D3134" s="10">
        <v>30000</v>
      </c>
      <c r="E3134" s="12">
        <v>10</v>
      </c>
      <c r="F3134" s="14">
        <f>Table1[[#This Row],[pledged]]/Table1[[#This Row],[goal]]*100</f>
        <v>3.3333333333333333E-2</v>
      </c>
      <c r="G3134" t="s">
        <v>8221</v>
      </c>
      <c r="H3134" t="s">
        <v>8223</v>
      </c>
      <c r="I3134" t="s">
        <v>8245</v>
      </c>
      <c r="J3134">
        <v>1492759460</v>
      </c>
      <c r="K3134">
        <v>1487579060</v>
      </c>
      <c r="L3134">
        <f>Table1[[#This Row],[launched_at]]/86400</f>
        <v>17217.350231481483</v>
      </c>
      <c r="M3134" s="5" t="str">
        <f>TEXT(Table1[[#This Row],[div/86400]],"yyyy/mm/dd")</f>
        <v>1947/02/19</v>
      </c>
      <c r="N3134" s="5">
        <f>Table1[[#This Row],[change to date]]+DATE(1970,1,1)</f>
        <v>42786</v>
      </c>
      <c r="O3134" t="b">
        <v>0</v>
      </c>
      <c r="P3134">
        <v>1</v>
      </c>
      <c r="Q3134" t="b">
        <v>0</v>
      </c>
      <c r="R3134" t="s">
        <v>8269</v>
      </c>
    </row>
    <row r="3135" spans="1:18" ht="43.2" x14ac:dyDescent="0.55000000000000004">
      <c r="A3135">
        <v>3133</v>
      </c>
      <c r="B3135" s="3" t="s">
        <v>3133</v>
      </c>
      <c r="C3135" s="3" t="s">
        <v>7243</v>
      </c>
      <c r="D3135" s="10">
        <v>500</v>
      </c>
      <c r="E3135" s="12">
        <v>540</v>
      </c>
      <c r="F3135" s="14">
        <f>Table1[[#This Row],[pledged]]/Table1[[#This Row],[goal]]*100</f>
        <v>108</v>
      </c>
      <c r="G3135" t="s">
        <v>8221</v>
      </c>
      <c r="H3135" t="s">
        <v>8224</v>
      </c>
      <c r="I3135" t="s">
        <v>8246</v>
      </c>
      <c r="J3135">
        <v>1490358834</v>
      </c>
      <c r="K3135">
        <v>1487770434</v>
      </c>
      <c r="L3135">
        <f>Table1[[#This Row],[launched_at]]/86400</f>
        <v>17219.565208333333</v>
      </c>
      <c r="M3135" s="5" t="str">
        <f>TEXT(Table1[[#This Row],[div/86400]],"yyyy/mm/dd")</f>
        <v>1947/02/21</v>
      </c>
      <c r="N3135" s="5">
        <f>Table1[[#This Row],[change to date]]+DATE(1970,1,1)</f>
        <v>42788</v>
      </c>
      <c r="O3135" t="b">
        <v>0</v>
      </c>
      <c r="P3135">
        <v>16</v>
      </c>
      <c r="Q3135" t="b">
        <v>0</v>
      </c>
      <c r="R3135" t="s">
        <v>8269</v>
      </c>
    </row>
    <row r="3136" spans="1:18" ht="43.2" x14ac:dyDescent="0.55000000000000004">
      <c r="A3136">
        <v>3134</v>
      </c>
      <c r="B3136" s="3" t="s">
        <v>3134</v>
      </c>
      <c r="C3136" s="3" t="s">
        <v>7244</v>
      </c>
      <c r="D3136" s="10">
        <v>1000</v>
      </c>
      <c r="E3136" s="12">
        <v>225</v>
      </c>
      <c r="F3136" s="14">
        <f>Table1[[#This Row],[pledged]]/Table1[[#This Row],[goal]]*100</f>
        <v>22.5</v>
      </c>
      <c r="G3136" t="s">
        <v>8221</v>
      </c>
      <c r="H3136" t="s">
        <v>8224</v>
      </c>
      <c r="I3136" t="s">
        <v>8246</v>
      </c>
      <c r="J3136">
        <v>1490631419</v>
      </c>
      <c r="K3136">
        <v>1488820619</v>
      </c>
      <c r="L3136">
        <f>Table1[[#This Row],[launched_at]]/86400</f>
        <v>17231.720127314813</v>
      </c>
      <c r="M3136" s="5" t="str">
        <f>TEXT(Table1[[#This Row],[div/86400]],"yyyy/mm/dd")</f>
        <v>1947/03/05</v>
      </c>
      <c r="N3136" s="5">
        <f>Table1[[#This Row],[change to date]]+DATE(1970,1,1)</f>
        <v>42800</v>
      </c>
      <c r="O3136" t="b">
        <v>0</v>
      </c>
      <c r="P3136">
        <v>12</v>
      </c>
      <c r="Q3136" t="b">
        <v>0</v>
      </c>
      <c r="R3136" t="s">
        <v>8269</v>
      </c>
    </row>
    <row r="3137" spans="1:18" ht="43.2" x14ac:dyDescent="0.55000000000000004">
      <c r="A3137">
        <v>3135</v>
      </c>
      <c r="B3137" s="3" t="s">
        <v>3135</v>
      </c>
      <c r="C3137" s="3" t="s">
        <v>7245</v>
      </c>
      <c r="D3137" s="10">
        <v>777</v>
      </c>
      <c r="E3137" s="12">
        <v>162</v>
      </c>
      <c r="F3137" s="14">
        <f>Table1[[#This Row],[pledged]]/Table1[[#This Row],[goal]]*100</f>
        <v>20.849420849420849</v>
      </c>
      <c r="G3137" t="s">
        <v>8221</v>
      </c>
      <c r="H3137" t="s">
        <v>8223</v>
      </c>
      <c r="I3137" t="s">
        <v>8245</v>
      </c>
      <c r="J3137">
        <v>1491277121</v>
      </c>
      <c r="K3137">
        <v>1489376321</v>
      </c>
      <c r="L3137">
        <f>Table1[[#This Row],[launched_at]]/86400</f>
        <v>17238.151863425926</v>
      </c>
      <c r="M3137" s="5" t="str">
        <f>TEXT(Table1[[#This Row],[div/86400]],"yyyy/mm/dd")</f>
        <v>1947/03/12</v>
      </c>
      <c r="N3137" s="5">
        <f>Table1[[#This Row],[change to date]]+DATE(1970,1,1)</f>
        <v>42807</v>
      </c>
      <c r="O3137" t="b">
        <v>0</v>
      </c>
      <c r="P3137">
        <v>7</v>
      </c>
      <c r="Q3137" t="b">
        <v>0</v>
      </c>
      <c r="R3137" t="s">
        <v>8269</v>
      </c>
    </row>
    <row r="3138" spans="1:18" ht="43.2" x14ac:dyDescent="0.55000000000000004">
      <c r="A3138">
        <v>3136</v>
      </c>
      <c r="B3138" s="3" t="s">
        <v>3136</v>
      </c>
      <c r="C3138" s="3" t="s">
        <v>7246</v>
      </c>
      <c r="D3138" s="10">
        <v>500</v>
      </c>
      <c r="E3138" s="12">
        <v>639</v>
      </c>
      <c r="F3138" s="14">
        <f>Table1[[#This Row],[pledged]]/Table1[[#This Row],[goal]]*100</f>
        <v>127.8</v>
      </c>
      <c r="G3138" t="s">
        <v>8221</v>
      </c>
      <c r="H3138" t="s">
        <v>8224</v>
      </c>
      <c r="I3138" t="s">
        <v>8246</v>
      </c>
      <c r="J3138">
        <v>1491001140</v>
      </c>
      <c r="K3138">
        <v>1487847954</v>
      </c>
      <c r="L3138">
        <f>Table1[[#This Row],[launched_at]]/86400</f>
        <v>17220.462430555555</v>
      </c>
      <c r="M3138" s="5" t="str">
        <f>TEXT(Table1[[#This Row],[div/86400]],"yyyy/mm/dd")</f>
        <v>1947/02/22</v>
      </c>
      <c r="N3138" s="5">
        <f>Table1[[#This Row],[change to date]]+DATE(1970,1,1)</f>
        <v>42789</v>
      </c>
      <c r="O3138" t="b">
        <v>0</v>
      </c>
      <c r="P3138">
        <v>22</v>
      </c>
      <c r="Q3138" t="b">
        <v>0</v>
      </c>
      <c r="R3138" t="s">
        <v>8269</v>
      </c>
    </row>
    <row r="3139" spans="1:18" ht="28.8" x14ac:dyDescent="0.55000000000000004">
      <c r="A3139">
        <v>3137</v>
      </c>
      <c r="B3139" s="3" t="s">
        <v>3137</v>
      </c>
      <c r="C3139" s="3" t="s">
        <v>7247</v>
      </c>
      <c r="D3139" s="10">
        <v>1500</v>
      </c>
      <c r="E3139" s="12">
        <v>50</v>
      </c>
      <c r="F3139" s="14">
        <f>Table1[[#This Row],[pledged]]/Table1[[#This Row],[goal]]*100</f>
        <v>3.3333333333333335</v>
      </c>
      <c r="G3139" t="s">
        <v>8221</v>
      </c>
      <c r="H3139" t="s">
        <v>8223</v>
      </c>
      <c r="I3139" t="s">
        <v>8245</v>
      </c>
      <c r="J3139">
        <v>1493838720</v>
      </c>
      <c r="K3139">
        <v>1489439669</v>
      </c>
      <c r="L3139">
        <f>Table1[[#This Row],[launched_at]]/86400</f>
        <v>17238.885057870371</v>
      </c>
      <c r="M3139" s="5" t="str">
        <f>TEXT(Table1[[#This Row],[div/86400]],"yyyy/mm/dd")</f>
        <v>1947/03/12</v>
      </c>
      <c r="N3139" s="5">
        <f>Table1[[#This Row],[change to date]]+DATE(1970,1,1)</f>
        <v>42807</v>
      </c>
      <c r="O3139" t="b">
        <v>0</v>
      </c>
      <c r="P3139">
        <v>1</v>
      </c>
      <c r="Q3139" t="b">
        <v>0</v>
      </c>
      <c r="R3139" t="s">
        <v>8269</v>
      </c>
    </row>
    <row r="3140" spans="1:18" ht="43.2" x14ac:dyDescent="0.55000000000000004">
      <c r="A3140">
        <v>3138</v>
      </c>
      <c r="B3140" s="3" t="s">
        <v>3138</v>
      </c>
      <c r="C3140" s="3" t="s">
        <v>7248</v>
      </c>
      <c r="D3140" s="10">
        <v>200</v>
      </c>
      <c r="E3140" s="12">
        <v>0</v>
      </c>
      <c r="F3140" s="14">
        <f>Table1[[#This Row],[pledged]]/Table1[[#This Row],[goal]]*100</f>
        <v>0</v>
      </c>
      <c r="G3140" t="s">
        <v>8221</v>
      </c>
      <c r="H3140" t="s">
        <v>8224</v>
      </c>
      <c r="I3140" t="s">
        <v>8246</v>
      </c>
      <c r="J3140">
        <v>1491233407</v>
      </c>
      <c r="K3140">
        <v>1489591807</v>
      </c>
      <c r="L3140">
        <f>Table1[[#This Row],[launched_at]]/86400</f>
        <v>17240.645914351851</v>
      </c>
      <c r="M3140" s="5" t="str">
        <f>TEXT(Table1[[#This Row],[div/86400]],"yyyy/mm/dd")</f>
        <v>1947/03/14</v>
      </c>
      <c r="N3140" s="5">
        <f>Table1[[#This Row],[change to date]]+DATE(1970,1,1)</f>
        <v>42809</v>
      </c>
      <c r="O3140" t="b">
        <v>0</v>
      </c>
      <c r="P3140">
        <v>0</v>
      </c>
      <c r="Q3140" t="b">
        <v>0</v>
      </c>
      <c r="R3140" t="s">
        <v>8269</v>
      </c>
    </row>
    <row r="3141" spans="1:18" ht="43.2" x14ac:dyDescent="0.55000000000000004">
      <c r="A3141">
        <v>3139</v>
      </c>
      <c r="B3141" s="3" t="s">
        <v>3139</v>
      </c>
      <c r="C3141" s="3" t="s">
        <v>7249</v>
      </c>
      <c r="D3141" s="10">
        <v>50000</v>
      </c>
      <c r="E3141" s="12">
        <v>2700</v>
      </c>
      <c r="F3141" s="14">
        <f>Table1[[#This Row],[pledged]]/Table1[[#This Row],[goal]]*100</f>
        <v>5.4</v>
      </c>
      <c r="G3141" t="s">
        <v>8221</v>
      </c>
      <c r="H3141" t="s">
        <v>8237</v>
      </c>
      <c r="I3141" t="s">
        <v>8255</v>
      </c>
      <c r="J3141">
        <v>1490416380</v>
      </c>
      <c r="K3141">
        <v>1487485760</v>
      </c>
      <c r="L3141">
        <f>Table1[[#This Row],[launched_at]]/86400</f>
        <v>17216.27037037037</v>
      </c>
      <c r="M3141" s="5" t="str">
        <f>TEXT(Table1[[#This Row],[div/86400]],"yyyy/mm/dd")</f>
        <v>1947/02/18</v>
      </c>
      <c r="N3141" s="5">
        <f>Table1[[#This Row],[change to date]]+DATE(1970,1,1)</f>
        <v>42785</v>
      </c>
      <c r="O3141" t="b">
        <v>0</v>
      </c>
      <c r="P3141">
        <v>6</v>
      </c>
      <c r="Q3141" t="b">
        <v>0</v>
      </c>
      <c r="R3141" t="s">
        <v>8269</v>
      </c>
    </row>
    <row r="3142" spans="1:18" ht="43.2" x14ac:dyDescent="0.55000000000000004">
      <c r="A3142">
        <v>3140</v>
      </c>
      <c r="B3142" s="3" t="s">
        <v>3140</v>
      </c>
      <c r="C3142" s="3" t="s">
        <v>7250</v>
      </c>
      <c r="D3142" s="10">
        <v>10000</v>
      </c>
      <c r="E3142" s="12">
        <v>96</v>
      </c>
      <c r="F3142" s="14">
        <f>Table1[[#This Row],[pledged]]/Table1[[#This Row],[goal]]*100</f>
        <v>0.96</v>
      </c>
      <c r="G3142" t="s">
        <v>8221</v>
      </c>
      <c r="H3142" t="s">
        <v>8229</v>
      </c>
      <c r="I3142" t="s">
        <v>8248</v>
      </c>
      <c r="J3142">
        <v>1491581703</v>
      </c>
      <c r="K3142">
        <v>1488993303</v>
      </c>
      <c r="L3142">
        <f>Table1[[#This Row],[launched_at]]/86400</f>
        <v>17233.718784722223</v>
      </c>
      <c r="M3142" s="5" t="str">
        <f>TEXT(Table1[[#This Row],[div/86400]],"yyyy/mm/dd")</f>
        <v>1947/03/07</v>
      </c>
      <c r="N3142" s="5">
        <f>Table1[[#This Row],[change to date]]+DATE(1970,1,1)</f>
        <v>42802</v>
      </c>
      <c r="O3142" t="b">
        <v>0</v>
      </c>
      <c r="P3142">
        <v>4</v>
      </c>
      <c r="Q3142" t="b">
        <v>0</v>
      </c>
      <c r="R3142" t="s">
        <v>8269</v>
      </c>
    </row>
    <row r="3143" spans="1:18" ht="57.6" x14ac:dyDescent="0.55000000000000004">
      <c r="A3143">
        <v>3141</v>
      </c>
      <c r="B3143" s="3" t="s">
        <v>3141</v>
      </c>
      <c r="C3143" s="3" t="s">
        <v>7251</v>
      </c>
      <c r="D3143" s="10">
        <v>500</v>
      </c>
      <c r="E3143" s="12">
        <v>258</v>
      </c>
      <c r="F3143" s="14">
        <f>Table1[[#This Row],[pledged]]/Table1[[#This Row],[goal]]*100</f>
        <v>51.6</v>
      </c>
      <c r="G3143" t="s">
        <v>8221</v>
      </c>
      <c r="H3143" t="s">
        <v>8232</v>
      </c>
      <c r="I3143" t="s">
        <v>8248</v>
      </c>
      <c r="J3143">
        <v>1492372800</v>
      </c>
      <c r="K3143">
        <v>1488823488</v>
      </c>
      <c r="L3143">
        <f>Table1[[#This Row],[launched_at]]/86400</f>
        <v>17231.753333333334</v>
      </c>
      <c r="M3143" s="5" t="str">
        <f>TEXT(Table1[[#This Row],[div/86400]],"yyyy/mm/dd")</f>
        <v>1947/03/05</v>
      </c>
      <c r="N3143" s="5">
        <f>Table1[[#This Row],[change to date]]+DATE(1970,1,1)</f>
        <v>42800</v>
      </c>
      <c r="O3143" t="b">
        <v>0</v>
      </c>
      <c r="P3143">
        <v>8</v>
      </c>
      <c r="Q3143" t="b">
        <v>0</v>
      </c>
      <c r="R3143" t="s">
        <v>8269</v>
      </c>
    </row>
    <row r="3144" spans="1:18" ht="43.2" x14ac:dyDescent="0.55000000000000004">
      <c r="A3144">
        <v>3142</v>
      </c>
      <c r="B3144" s="3" t="s">
        <v>3142</v>
      </c>
      <c r="C3144" s="3" t="s">
        <v>7252</v>
      </c>
      <c r="D3144" s="10">
        <v>2750</v>
      </c>
      <c r="E3144" s="12">
        <v>45</v>
      </c>
      <c r="F3144" s="14">
        <f>Table1[[#This Row],[pledged]]/Table1[[#This Row],[goal]]*100</f>
        <v>1.6363636363636365</v>
      </c>
      <c r="G3144" t="s">
        <v>8221</v>
      </c>
      <c r="H3144" t="s">
        <v>8224</v>
      </c>
      <c r="I3144" t="s">
        <v>8246</v>
      </c>
      <c r="J3144">
        <v>1489922339</v>
      </c>
      <c r="K3144">
        <v>1487333939</v>
      </c>
      <c r="L3144">
        <f>Table1[[#This Row],[launched_at]]/86400</f>
        <v>17214.513182870371</v>
      </c>
      <c r="M3144" s="5" t="str">
        <f>TEXT(Table1[[#This Row],[div/86400]],"yyyy/mm/dd")</f>
        <v>1947/02/16</v>
      </c>
      <c r="N3144" s="5">
        <f>Table1[[#This Row],[change to date]]+DATE(1970,1,1)</f>
        <v>42783</v>
      </c>
      <c r="O3144" t="b">
        <v>0</v>
      </c>
      <c r="P3144">
        <v>3</v>
      </c>
      <c r="Q3144" t="b">
        <v>0</v>
      </c>
      <c r="R3144" t="s">
        <v>8269</v>
      </c>
    </row>
    <row r="3145" spans="1:18" ht="57.6" x14ac:dyDescent="0.55000000000000004">
      <c r="A3145">
        <v>3143</v>
      </c>
      <c r="B3145" s="3" t="s">
        <v>3143</v>
      </c>
      <c r="C3145" s="3" t="s">
        <v>7253</v>
      </c>
      <c r="D3145" s="10">
        <v>700</v>
      </c>
      <c r="E3145" s="12">
        <v>0</v>
      </c>
      <c r="F3145" s="14">
        <f>Table1[[#This Row],[pledged]]/Table1[[#This Row],[goal]]*100</f>
        <v>0</v>
      </c>
      <c r="G3145" t="s">
        <v>8221</v>
      </c>
      <c r="H3145" t="s">
        <v>8224</v>
      </c>
      <c r="I3145" t="s">
        <v>8246</v>
      </c>
      <c r="J3145">
        <v>1491726956</v>
      </c>
      <c r="K3145">
        <v>1489480556</v>
      </c>
      <c r="L3145">
        <f>Table1[[#This Row],[launched_at]]/86400</f>
        <v>17239.358287037037</v>
      </c>
      <c r="M3145" s="5" t="str">
        <f>TEXT(Table1[[#This Row],[div/86400]],"yyyy/mm/dd")</f>
        <v>1947/03/13</v>
      </c>
      <c r="N3145" s="5">
        <f>Table1[[#This Row],[change to date]]+DATE(1970,1,1)</f>
        <v>42808</v>
      </c>
      <c r="O3145" t="b">
        <v>0</v>
      </c>
      <c r="P3145">
        <v>0</v>
      </c>
      <c r="Q3145" t="b">
        <v>0</v>
      </c>
      <c r="R3145" t="s">
        <v>8269</v>
      </c>
    </row>
    <row r="3146" spans="1:18" ht="43.2" x14ac:dyDescent="0.55000000000000004">
      <c r="A3146">
        <v>3144</v>
      </c>
      <c r="B3146" s="3" t="s">
        <v>3144</v>
      </c>
      <c r="C3146" s="3" t="s">
        <v>7254</v>
      </c>
      <c r="D3146" s="10">
        <v>10000</v>
      </c>
      <c r="E3146" s="12">
        <v>7540</v>
      </c>
      <c r="F3146" s="14">
        <f>Table1[[#This Row],[pledged]]/Table1[[#This Row],[goal]]*100</f>
        <v>75.400000000000006</v>
      </c>
      <c r="G3146" t="s">
        <v>8221</v>
      </c>
      <c r="H3146" t="s">
        <v>8223</v>
      </c>
      <c r="I3146" t="s">
        <v>8245</v>
      </c>
      <c r="J3146">
        <v>1489903200</v>
      </c>
      <c r="K3146">
        <v>1488459307</v>
      </c>
      <c r="L3146">
        <f>Table1[[#This Row],[launched_at]]/86400</f>
        <v>17227.538275462965</v>
      </c>
      <c r="M3146" s="5" t="str">
        <f>TEXT(Table1[[#This Row],[div/86400]],"yyyy/mm/dd")</f>
        <v>1947/03/01</v>
      </c>
      <c r="N3146" s="5">
        <f>Table1[[#This Row],[change to date]]+DATE(1970,1,1)</f>
        <v>42796</v>
      </c>
      <c r="O3146" t="b">
        <v>0</v>
      </c>
      <c r="P3146">
        <v>30</v>
      </c>
      <c r="Q3146" t="b">
        <v>0</v>
      </c>
      <c r="R3146" t="s">
        <v>8269</v>
      </c>
    </row>
    <row r="3147" spans="1:18" ht="28.8" x14ac:dyDescent="0.55000000000000004">
      <c r="A3147">
        <v>3145</v>
      </c>
      <c r="B3147" s="3" t="s">
        <v>3145</v>
      </c>
      <c r="C3147" s="3" t="s">
        <v>7255</v>
      </c>
      <c r="D3147" s="10">
        <v>25000</v>
      </c>
      <c r="E3147" s="12">
        <v>0</v>
      </c>
      <c r="F3147" s="14">
        <f>Table1[[#This Row],[pledged]]/Table1[[#This Row],[goal]]*100</f>
        <v>0</v>
      </c>
      <c r="G3147" t="s">
        <v>8221</v>
      </c>
      <c r="H3147" t="s">
        <v>8223</v>
      </c>
      <c r="I3147" t="s">
        <v>8245</v>
      </c>
      <c r="J3147">
        <v>1490659134</v>
      </c>
      <c r="K3147">
        <v>1485478734</v>
      </c>
      <c r="L3147">
        <f>Table1[[#This Row],[launched_at]]/86400</f>
        <v>17193.040902777779</v>
      </c>
      <c r="M3147" s="5" t="str">
        <f>TEXT(Table1[[#This Row],[div/86400]],"yyyy/mm/dd")</f>
        <v>1947/01/26</v>
      </c>
      <c r="N3147" s="5">
        <f>Table1[[#This Row],[change to date]]+DATE(1970,1,1)</f>
        <v>42762</v>
      </c>
      <c r="O3147" t="b">
        <v>0</v>
      </c>
      <c r="P3147">
        <v>0</v>
      </c>
      <c r="Q3147" t="b">
        <v>0</v>
      </c>
      <c r="R3147" t="s">
        <v>8269</v>
      </c>
    </row>
    <row r="3148" spans="1:18" ht="28.8" x14ac:dyDescent="0.55000000000000004">
      <c r="A3148">
        <v>3146</v>
      </c>
      <c r="B3148" s="3" t="s">
        <v>3146</v>
      </c>
      <c r="C3148" s="3" t="s">
        <v>7256</v>
      </c>
      <c r="D3148" s="10">
        <v>50000</v>
      </c>
      <c r="E3148" s="12">
        <v>5250</v>
      </c>
      <c r="F3148" s="14">
        <f>Table1[[#This Row],[pledged]]/Table1[[#This Row],[goal]]*100</f>
        <v>10.5</v>
      </c>
      <c r="G3148" t="s">
        <v>8221</v>
      </c>
      <c r="H3148" t="s">
        <v>8237</v>
      </c>
      <c r="I3148" t="s">
        <v>8255</v>
      </c>
      <c r="J3148">
        <v>1492356166</v>
      </c>
      <c r="K3148">
        <v>1488471766</v>
      </c>
      <c r="L3148">
        <f>Table1[[#This Row],[launched_at]]/86400</f>
        <v>17227.682476851853</v>
      </c>
      <c r="M3148" s="5" t="str">
        <f>TEXT(Table1[[#This Row],[div/86400]],"yyyy/mm/dd")</f>
        <v>1947/03/01</v>
      </c>
      <c r="N3148" s="5">
        <f>Table1[[#This Row],[change to date]]+DATE(1970,1,1)</f>
        <v>42796</v>
      </c>
      <c r="O3148" t="b">
        <v>0</v>
      </c>
      <c r="P3148">
        <v>12</v>
      </c>
      <c r="Q3148" t="b">
        <v>0</v>
      </c>
      <c r="R3148" t="s">
        <v>8269</v>
      </c>
    </row>
    <row r="3149" spans="1:18" ht="43.2" x14ac:dyDescent="0.55000000000000004">
      <c r="A3149">
        <v>3147</v>
      </c>
      <c r="B3149" s="3" t="s">
        <v>3147</v>
      </c>
      <c r="C3149" s="3" t="s">
        <v>7257</v>
      </c>
      <c r="D3149" s="10">
        <v>20000</v>
      </c>
      <c r="E3149" s="12">
        <v>23505</v>
      </c>
      <c r="F3149" s="14">
        <f>Table1[[#This Row],[pledged]]/Table1[[#This Row],[goal]]*100</f>
        <v>117.52499999999999</v>
      </c>
      <c r="G3149" t="s">
        <v>8218</v>
      </c>
      <c r="H3149" t="s">
        <v>8223</v>
      </c>
      <c r="I3149" t="s">
        <v>8245</v>
      </c>
      <c r="J3149">
        <v>1415319355</v>
      </c>
      <c r="K3149">
        <v>1411859755</v>
      </c>
      <c r="L3149">
        <f>Table1[[#This Row],[launched_at]]/86400</f>
        <v>16340.969386574074</v>
      </c>
      <c r="M3149" s="5" t="str">
        <f>TEXT(Table1[[#This Row],[div/86400]],"yyyy/mm/dd")</f>
        <v>1944/09/25</v>
      </c>
      <c r="N3149" s="5">
        <f>Table1[[#This Row],[change to date]]+DATE(1970,1,1)</f>
        <v>41909</v>
      </c>
      <c r="O3149" t="b">
        <v>1</v>
      </c>
      <c r="P3149">
        <v>213</v>
      </c>
      <c r="Q3149" t="b">
        <v>1</v>
      </c>
      <c r="R3149" t="s">
        <v>8269</v>
      </c>
    </row>
    <row r="3150" spans="1:18" ht="28.8" x14ac:dyDescent="0.55000000000000004">
      <c r="A3150">
        <v>3148</v>
      </c>
      <c r="B3150" s="3" t="s">
        <v>3148</v>
      </c>
      <c r="C3150" s="3" t="s">
        <v>7258</v>
      </c>
      <c r="D3150" s="10">
        <v>1800</v>
      </c>
      <c r="E3150" s="12">
        <v>2361</v>
      </c>
      <c r="F3150" s="14">
        <f>Table1[[#This Row],[pledged]]/Table1[[#This Row],[goal]]*100</f>
        <v>131.16666666666669</v>
      </c>
      <c r="G3150" t="s">
        <v>8218</v>
      </c>
      <c r="H3150" t="s">
        <v>8223</v>
      </c>
      <c r="I3150" t="s">
        <v>8245</v>
      </c>
      <c r="J3150">
        <v>1412136000</v>
      </c>
      <c r="K3150">
        <v>1410278284</v>
      </c>
      <c r="L3150">
        <f>Table1[[#This Row],[launched_at]]/86400</f>
        <v>16322.665324074074</v>
      </c>
      <c r="M3150" s="5" t="str">
        <f>TEXT(Table1[[#This Row],[div/86400]],"yyyy/mm/dd")</f>
        <v>1944/09/07</v>
      </c>
      <c r="N3150" s="5">
        <f>Table1[[#This Row],[change to date]]+DATE(1970,1,1)</f>
        <v>41891</v>
      </c>
      <c r="O3150" t="b">
        <v>1</v>
      </c>
      <c r="P3150">
        <v>57</v>
      </c>
      <c r="Q3150" t="b">
        <v>1</v>
      </c>
      <c r="R3150" t="s">
        <v>8269</v>
      </c>
    </row>
    <row r="3151" spans="1:18" ht="43.2" x14ac:dyDescent="0.55000000000000004">
      <c r="A3151">
        <v>3149</v>
      </c>
      <c r="B3151" s="3" t="s">
        <v>3149</v>
      </c>
      <c r="C3151" s="3" t="s">
        <v>7259</v>
      </c>
      <c r="D3151" s="10">
        <v>1250</v>
      </c>
      <c r="E3151" s="12">
        <v>1300</v>
      </c>
      <c r="F3151" s="14">
        <f>Table1[[#This Row],[pledged]]/Table1[[#This Row],[goal]]*100</f>
        <v>104</v>
      </c>
      <c r="G3151" t="s">
        <v>8218</v>
      </c>
      <c r="H3151" t="s">
        <v>8223</v>
      </c>
      <c r="I3151" t="s">
        <v>8245</v>
      </c>
      <c r="J3151">
        <v>1354845600</v>
      </c>
      <c r="K3151">
        <v>1352766300</v>
      </c>
      <c r="L3151">
        <f>Table1[[#This Row],[launched_at]]/86400</f>
        <v>15657.017361111111</v>
      </c>
      <c r="M3151" s="5" t="str">
        <f>TEXT(Table1[[#This Row],[div/86400]],"yyyy/mm/dd")</f>
        <v>1942/11/12</v>
      </c>
      <c r="N3151" s="5">
        <f>Table1[[#This Row],[change to date]]+DATE(1970,1,1)</f>
        <v>41226</v>
      </c>
      <c r="O3151" t="b">
        <v>1</v>
      </c>
      <c r="P3151">
        <v>25</v>
      </c>
      <c r="Q3151" t="b">
        <v>1</v>
      </c>
      <c r="R3151" t="s">
        <v>8269</v>
      </c>
    </row>
    <row r="3152" spans="1:18" ht="43.2" x14ac:dyDescent="0.55000000000000004">
      <c r="A3152">
        <v>3150</v>
      </c>
      <c r="B3152" s="3" t="s">
        <v>3150</v>
      </c>
      <c r="C3152" s="3" t="s">
        <v>7260</v>
      </c>
      <c r="D3152" s="10">
        <v>3500</v>
      </c>
      <c r="E3152" s="12">
        <v>3535</v>
      </c>
      <c r="F3152" s="14">
        <f>Table1[[#This Row],[pledged]]/Table1[[#This Row],[goal]]*100</f>
        <v>101</v>
      </c>
      <c r="G3152" t="s">
        <v>8218</v>
      </c>
      <c r="H3152" t="s">
        <v>8223</v>
      </c>
      <c r="I3152" t="s">
        <v>8245</v>
      </c>
      <c r="J3152">
        <v>1295928000</v>
      </c>
      <c r="K3152">
        <v>1288160403</v>
      </c>
      <c r="L3152">
        <f>Table1[[#This Row],[launched_at]]/86400</f>
        <v>14909.263923611112</v>
      </c>
      <c r="M3152" s="5" t="str">
        <f>TEXT(Table1[[#This Row],[div/86400]],"yyyy/mm/dd")</f>
        <v>1940/10/25</v>
      </c>
      <c r="N3152" s="5">
        <f>Table1[[#This Row],[change to date]]+DATE(1970,1,1)</f>
        <v>40478</v>
      </c>
      <c r="O3152" t="b">
        <v>1</v>
      </c>
      <c r="P3152">
        <v>104</v>
      </c>
      <c r="Q3152" t="b">
        <v>1</v>
      </c>
      <c r="R3152" t="s">
        <v>8269</v>
      </c>
    </row>
    <row r="3153" spans="1:18" ht="28.8" x14ac:dyDescent="0.55000000000000004">
      <c r="A3153">
        <v>3151</v>
      </c>
      <c r="B3153" s="3" t="s">
        <v>3151</v>
      </c>
      <c r="C3153" s="3" t="s">
        <v>7261</v>
      </c>
      <c r="D3153" s="10">
        <v>3500</v>
      </c>
      <c r="E3153" s="12">
        <v>3514</v>
      </c>
      <c r="F3153" s="14">
        <f>Table1[[#This Row],[pledged]]/Table1[[#This Row],[goal]]*100</f>
        <v>100.4</v>
      </c>
      <c r="G3153" t="s">
        <v>8218</v>
      </c>
      <c r="H3153" t="s">
        <v>8223</v>
      </c>
      <c r="I3153" t="s">
        <v>8245</v>
      </c>
      <c r="J3153">
        <v>1410379774</v>
      </c>
      <c r="K3153">
        <v>1407787774</v>
      </c>
      <c r="L3153">
        <f>Table1[[#This Row],[launched_at]]/86400</f>
        <v>16293.839976851852</v>
      </c>
      <c r="M3153" s="5" t="str">
        <f>TEXT(Table1[[#This Row],[div/86400]],"yyyy/mm/dd")</f>
        <v>1944/08/09</v>
      </c>
      <c r="N3153" s="5">
        <f>Table1[[#This Row],[change to date]]+DATE(1970,1,1)</f>
        <v>41862</v>
      </c>
      <c r="O3153" t="b">
        <v>1</v>
      </c>
      <c r="P3153">
        <v>34</v>
      </c>
      <c r="Q3153" t="b">
        <v>1</v>
      </c>
      <c r="R3153" t="s">
        <v>8269</v>
      </c>
    </row>
    <row r="3154" spans="1:18" ht="28.8" x14ac:dyDescent="0.55000000000000004">
      <c r="A3154">
        <v>3152</v>
      </c>
      <c r="B3154" s="3" t="s">
        <v>3152</v>
      </c>
      <c r="C3154" s="3" t="s">
        <v>7262</v>
      </c>
      <c r="D3154" s="10">
        <v>2200</v>
      </c>
      <c r="E3154" s="12">
        <v>2331</v>
      </c>
      <c r="F3154" s="14">
        <f>Table1[[#This Row],[pledged]]/Table1[[#This Row],[goal]]*100</f>
        <v>105.95454545454545</v>
      </c>
      <c r="G3154" t="s">
        <v>8218</v>
      </c>
      <c r="H3154" t="s">
        <v>8224</v>
      </c>
      <c r="I3154" t="s">
        <v>8246</v>
      </c>
      <c r="J3154">
        <v>1383425367</v>
      </c>
      <c r="K3154">
        <v>1380833367</v>
      </c>
      <c r="L3154">
        <f>Table1[[#This Row],[launched_at]]/86400</f>
        <v>15981.867673611112</v>
      </c>
      <c r="M3154" s="5" t="str">
        <f>TEXT(Table1[[#This Row],[div/86400]],"yyyy/mm/dd")</f>
        <v>1943/10/02</v>
      </c>
      <c r="N3154" s="5">
        <f>Table1[[#This Row],[change to date]]+DATE(1970,1,1)</f>
        <v>41550</v>
      </c>
      <c r="O3154" t="b">
        <v>1</v>
      </c>
      <c r="P3154">
        <v>67</v>
      </c>
      <c r="Q3154" t="b">
        <v>1</v>
      </c>
      <c r="R3154" t="s">
        <v>8269</v>
      </c>
    </row>
    <row r="3155" spans="1:18" ht="28.8" x14ac:dyDescent="0.55000000000000004">
      <c r="A3155">
        <v>3153</v>
      </c>
      <c r="B3155" s="3" t="s">
        <v>3153</v>
      </c>
      <c r="C3155" s="3" t="s">
        <v>7263</v>
      </c>
      <c r="D3155" s="10">
        <v>3000</v>
      </c>
      <c r="E3155" s="12">
        <v>10067.5</v>
      </c>
      <c r="F3155" s="14">
        <f>Table1[[#This Row],[pledged]]/Table1[[#This Row],[goal]]*100</f>
        <v>335.58333333333337</v>
      </c>
      <c r="G3155" t="s">
        <v>8218</v>
      </c>
      <c r="H3155" t="s">
        <v>8223</v>
      </c>
      <c r="I3155" t="s">
        <v>8245</v>
      </c>
      <c r="J3155">
        <v>1304225940</v>
      </c>
      <c r="K3155">
        <v>1301542937</v>
      </c>
      <c r="L3155">
        <f>Table1[[#This Row],[launched_at]]/86400</f>
        <v>15064.154363425925</v>
      </c>
      <c r="M3155" s="5" t="str">
        <f>TEXT(Table1[[#This Row],[div/86400]],"yyyy/mm/dd")</f>
        <v>1941/03/29</v>
      </c>
      <c r="N3155" s="5">
        <f>Table1[[#This Row],[change to date]]+DATE(1970,1,1)</f>
        <v>40633</v>
      </c>
      <c r="O3155" t="b">
        <v>1</v>
      </c>
      <c r="P3155">
        <v>241</v>
      </c>
      <c r="Q3155" t="b">
        <v>1</v>
      </c>
      <c r="R3155" t="s">
        <v>8269</v>
      </c>
    </row>
    <row r="3156" spans="1:18" ht="43.2" x14ac:dyDescent="0.55000000000000004">
      <c r="A3156">
        <v>3154</v>
      </c>
      <c r="B3156" s="3" t="s">
        <v>3154</v>
      </c>
      <c r="C3156" s="3" t="s">
        <v>7264</v>
      </c>
      <c r="D3156" s="10">
        <v>7000</v>
      </c>
      <c r="E3156" s="12">
        <v>7905</v>
      </c>
      <c r="F3156" s="14">
        <f>Table1[[#This Row],[pledged]]/Table1[[#This Row],[goal]]*100</f>
        <v>112.92857142857142</v>
      </c>
      <c r="G3156" t="s">
        <v>8218</v>
      </c>
      <c r="H3156" t="s">
        <v>8223</v>
      </c>
      <c r="I3156" t="s">
        <v>8245</v>
      </c>
      <c r="J3156">
        <v>1333310458</v>
      </c>
      <c r="K3156">
        <v>1330722058</v>
      </c>
      <c r="L3156">
        <f>Table1[[#This Row],[launched_at]]/86400</f>
        <v>15401.875671296297</v>
      </c>
      <c r="M3156" s="5" t="str">
        <f>TEXT(Table1[[#This Row],[div/86400]],"yyyy/mm/dd")</f>
        <v>1942/03/01</v>
      </c>
      <c r="N3156" s="5">
        <f>Table1[[#This Row],[change to date]]+DATE(1970,1,1)</f>
        <v>40970</v>
      </c>
      <c r="O3156" t="b">
        <v>1</v>
      </c>
      <c r="P3156">
        <v>123</v>
      </c>
      <c r="Q3156" t="b">
        <v>1</v>
      </c>
      <c r="R3156" t="s">
        <v>8269</v>
      </c>
    </row>
    <row r="3157" spans="1:18" ht="28.8" x14ac:dyDescent="0.55000000000000004">
      <c r="A3157">
        <v>3155</v>
      </c>
      <c r="B3157" s="3" t="s">
        <v>3155</v>
      </c>
      <c r="C3157" s="3" t="s">
        <v>7265</v>
      </c>
      <c r="D3157" s="10">
        <v>5000</v>
      </c>
      <c r="E3157" s="12">
        <v>9425.23</v>
      </c>
      <c r="F3157" s="14">
        <f>Table1[[#This Row],[pledged]]/Table1[[#This Row],[goal]]*100</f>
        <v>188.50460000000001</v>
      </c>
      <c r="G3157" t="s">
        <v>8218</v>
      </c>
      <c r="H3157" t="s">
        <v>8224</v>
      </c>
      <c r="I3157" t="s">
        <v>8246</v>
      </c>
      <c r="J3157">
        <v>1356004725</v>
      </c>
      <c r="K3157">
        <v>1353412725</v>
      </c>
      <c r="L3157">
        <f>Table1[[#This Row],[launched_at]]/86400</f>
        <v>15664.499131944445</v>
      </c>
      <c r="M3157" s="5" t="str">
        <f>TEXT(Table1[[#This Row],[div/86400]],"yyyy/mm/dd")</f>
        <v>1942/11/19</v>
      </c>
      <c r="N3157" s="5">
        <f>Table1[[#This Row],[change to date]]+DATE(1970,1,1)</f>
        <v>41233</v>
      </c>
      <c r="O3157" t="b">
        <v>1</v>
      </c>
      <c r="P3157">
        <v>302</v>
      </c>
      <c r="Q3157" t="b">
        <v>1</v>
      </c>
      <c r="R3157" t="s">
        <v>8269</v>
      </c>
    </row>
    <row r="3158" spans="1:18" ht="43.2" x14ac:dyDescent="0.55000000000000004">
      <c r="A3158">
        <v>3156</v>
      </c>
      <c r="B3158" s="3" t="s">
        <v>3156</v>
      </c>
      <c r="C3158" s="3" t="s">
        <v>7266</v>
      </c>
      <c r="D3158" s="10">
        <v>5500</v>
      </c>
      <c r="E3158" s="12">
        <v>5600</v>
      </c>
      <c r="F3158" s="14">
        <f>Table1[[#This Row],[pledged]]/Table1[[#This Row],[goal]]*100</f>
        <v>101.81818181818181</v>
      </c>
      <c r="G3158" t="s">
        <v>8218</v>
      </c>
      <c r="H3158" t="s">
        <v>8223</v>
      </c>
      <c r="I3158" t="s">
        <v>8245</v>
      </c>
      <c r="J3158">
        <v>1338591144</v>
      </c>
      <c r="K3158">
        <v>1335567144</v>
      </c>
      <c r="L3158">
        <f>Table1[[#This Row],[launched_at]]/86400</f>
        <v>15457.953055555556</v>
      </c>
      <c r="M3158" s="5" t="str">
        <f>TEXT(Table1[[#This Row],[div/86400]],"yyyy/mm/dd")</f>
        <v>1942/04/26</v>
      </c>
      <c r="N3158" s="5">
        <f>Table1[[#This Row],[change to date]]+DATE(1970,1,1)</f>
        <v>41026</v>
      </c>
      <c r="O3158" t="b">
        <v>1</v>
      </c>
      <c r="P3158">
        <v>89</v>
      </c>
      <c r="Q3158" t="b">
        <v>1</v>
      </c>
      <c r="R3158" t="s">
        <v>8269</v>
      </c>
    </row>
    <row r="3159" spans="1:18" x14ac:dyDescent="0.55000000000000004">
      <c r="A3159">
        <v>3157</v>
      </c>
      <c r="B3159" s="3" t="s">
        <v>3157</v>
      </c>
      <c r="C3159" s="3" t="s">
        <v>7267</v>
      </c>
      <c r="D3159" s="10">
        <v>4000</v>
      </c>
      <c r="E3159" s="12">
        <v>4040</v>
      </c>
      <c r="F3159" s="14">
        <f>Table1[[#This Row],[pledged]]/Table1[[#This Row],[goal]]*100</f>
        <v>101</v>
      </c>
      <c r="G3159" t="s">
        <v>8218</v>
      </c>
      <c r="H3159" t="s">
        <v>8223</v>
      </c>
      <c r="I3159" t="s">
        <v>8245</v>
      </c>
      <c r="J3159">
        <v>1405746000</v>
      </c>
      <c r="K3159">
        <v>1404932105</v>
      </c>
      <c r="L3159">
        <f>Table1[[#This Row],[launched_at]]/86400</f>
        <v>16260.788252314815</v>
      </c>
      <c r="M3159" s="5" t="str">
        <f>TEXT(Table1[[#This Row],[div/86400]],"yyyy/mm/dd")</f>
        <v>1944/07/07</v>
      </c>
      <c r="N3159" s="5">
        <f>Table1[[#This Row],[change to date]]+DATE(1970,1,1)</f>
        <v>41829</v>
      </c>
      <c r="O3159" t="b">
        <v>1</v>
      </c>
      <c r="P3159">
        <v>41</v>
      </c>
      <c r="Q3159" t="b">
        <v>1</v>
      </c>
      <c r="R3159" t="s">
        <v>8269</v>
      </c>
    </row>
    <row r="3160" spans="1:18" x14ac:dyDescent="0.55000000000000004">
      <c r="A3160">
        <v>3158</v>
      </c>
      <c r="B3160" s="3" t="s">
        <v>3158</v>
      </c>
      <c r="C3160" s="3" t="s">
        <v>7268</v>
      </c>
      <c r="D3160" s="10">
        <v>5000</v>
      </c>
      <c r="E3160" s="12">
        <v>5700</v>
      </c>
      <c r="F3160" s="14">
        <f>Table1[[#This Row],[pledged]]/Table1[[#This Row],[goal]]*100</f>
        <v>113.99999999999999</v>
      </c>
      <c r="G3160" t="s">
        <v>8218</v>
      </c>
      <c r="H3160" t="s">
        <v>8223</v>
      </c>
      <c r="I3160" t="s">
        <v>8245</v>
      </c>
      <c r="J3160">
        <v>1374523752</v>
      </c>
      <c r="K3160">
        <v>1371931752</v>
      </c>
      <c r="L3160">
        <f>Table1[[#This Row],[launched_at]]/86400</f>
        <v>15878.839722222223</v>
      </c>
      <c r="M3160" s="5" t="str">
        <f>TEXT(Table1[[#This Row],[div/86400]],"yyyy/mm/dd")</f>
        <v>1943/06/21</v>
      </c>
      <c r="N3160" s="5">
        <f>Table1[[#This Row],[change to date]]+DATE(1970,1,1)</f>
        <v>41447</v>
      </c>
      <c r="O3160" t="b">
        <v>1</v>
      </c>
      <c r="P3160">
        <v>69</v>
      </c>
      <c r="Q3160" t="b">
        <v>1</v>
      </c>
      <c r="R3160" t="s">
        <v>8269</v>
      </c>
    </row>
    <row r="3161" spans="1:18" ht="28.8" x14ac:dyDescent="0.55000000000000004">
      <c r="A3161">
        <v>3159</v>
      </c>
      <c r="B3161" s="3" t="s">
        <v>3159</v>
      </c>
      <c r="C3161" s="3" t="s">
        <v>7269</v>
      </c>
      <c r="D3161" s="10">
        <v>1500</v>
      </c>
      <c r="E3161" s="12">
        <v>2002.22</v>
      </c>
      <c r="F3161" s="14">
        <f>Table1[[#This Row],[pledged]]/Table1[[#This Row],[goal]]*100</f>
        <v>133.48133333333334</v>
      </c>
      <c r="G3161" t="s">
        <v>8218</v>
      </c>
      <c r="H3161" t="s">
        <v>8223</v>
      </c>
      <c r="I3161" t="s">
        <v>8245</v>
      </c>
      <c r="J3161">
        <v>1326927600</v>
      </c>
      <c r="K3161">
        <v>1323221761</v>
      </c>
      <c r="L3161">
        <f>Table1[[#This Row],[launched_at]]/86400</f>
        <v>15315.066678240741</v>
      </c>
      <c r="M3161" s="5" t="str">
        <f>TEXT(Table1[[#This Row],[div/86400]],"yyyy/mm/dd")</f>
        <v>1941/12/05</v>
      </c>
      <c r="N3161" s="5">
        <f>Table1[[#This Row],[change to date]]+DATE(1970,1,1)</f>
        <v>40884</v>
      </c>
      <c r="O3161" t="b">
        <v>1</v>
      </c>
      <c r="P3161">
        <v>52</v>
      </c>
      <c r="Q3161" t="b">
        <v>1</v>
      </c>
      <c r="R3161" t="s">
        <v>8269</v>
      </c>
    </row>
    <row r="3162" spans="1:18" ht="43.2" x14ac:dyDescent="0.55000000000000004">
      <c r="A3162">
        <v>3160</v>
      </c>
      <c r="B3162" s="3" t="s">
        <v>3160</v>
      </c>
      <c r="C3162" s="3" t="s">
        <v>7270</v>
      </c>
      <c r="D3162" s="10">
        <v>4500</v>
      </c>
      <c r="E3162" s="12">
        <v>4569</v>
      </c>
      <c r="F3162" s="14">
        <f>Table1[[#This Row],[pledged]]/Table1[[#This Row],[goal]]*100</f>
        <v>101.53333333333335</v>
      </c>
      <c r="G3162" t="s">
        <v>8218</v>
      </c>
      <c r="H3162" t="s">
        <v>8223</v>
      </c>
      <c r="I3162" t="s">
        <v>8245</v>
      </c>
      <c r="J3162">
        <v>1407905940</v>
      </c>
      <c r="K3162">
        <v>1405923687</v>
      </c>
      <c r="L3162">
        <f>Table1[[#This Row],[launched_at]]/86400</f>
        <v>16272.264895833334</v>
      </c>
      <c r="M3162" s="5" t="str">
        <f>TEXT(Table1[[#This Row],[div/86400]],"yyyy/mm/dd")</f>
        <v>1944/07/19</v>
      </c>
      <c r="N3162" s="5">
        <f>Table1[[#This Row],[change to date]]+DATE(1970,1,1)</f>
        <v>41841</v>
      </c>
      <c r="O3162" t="b">
        <v>1</v>
      </c>
      <c r="P3162">
        <v>57</v>
      </c>
      <c r="Q3162" t="b">
        <v>1</v>
      </c>
      <c r="R3162" t="s">
        <v>8269</v>
      </c>
    </row>
    <row r="3163" spans="1:18" ht="43.2" x14ac:dyDescent="0.55000000000000004">
      <c r="A3163">
        <v>3161</v>
      </c>
      <c r="B3163" s="3" t="s">
        <v>3161</v>
      </c>
      <c r="C3163" s="3" t="s">
        <v>7271</v>
      </c>
      <c r="D3163" s="10">
        <v>2000</v>
      </c>
      <c r="E3163" s="12">
        <v>2102</v>
      </c>
      <c r="F3163" s="14">
        <f>Table1[[#This Row],[pledged]]/Table1[[#This Row],[goal]]*100</f>
        <v>105.1</v>
      </c>
      <c r="G3163" t="s">
        <v>8218</v>
      </c>
      <c r="H3163" t="s">
        <v>8224</v>
      </c>
      <c r="I3163" t="s">
        <v>8246</v>
      </c>
      <c r="J3163">
        <v>1413377522</v>
      </c>
      <c r="K3163">
        <v>1410785522</v>
      </c>
      <c r="L3163">
        <f>Table1[[#This Row],[launched_at]]/86400</f>
        <v>16328.536134259259</v>
      </c>
      <c r="M3163" s="5" t="str">
        <f>TEXT(Table1[[#This Row],[div/86400]],"yyyy/mm/dd")</f>
        <v>1944/09/13</v>
      </c>
      <c r="N3163" s="5">
        <f>Table1[[#This Row],[change to date]]+DATE(1970,1,1)</f>
        <v>41897</v>
      </c>
      <c r="O3163" t="b">
        <v>1</v>
      </c>
      <c r="P3163">
        <v>74</v>
      </c>
      <c r="Q3163" t="b">
        <v>1</v>
      </c>
      <c r="R3163" t="s">
        <v>8269</v>
      </c>
    </row>
    <row r="3164" spans="1:18" ht="43.2" x14ac:dyDescent="0.55000000000000004">
      <c r="A3164">
        <v>3162</v>
      </c>
      <c r="B3164" s="3" t="s">
        <v>3162</v>
      </c>
      <c r="C3164" s="3" t="s">
        <v>7272</v>
      </c>
      <c r="D3164" s="10">
        <v>4000</v>
      </c>
      <c r="E3164" s="12">
        <v>5086</v>
      </c>
      <c r="F3164" s="14">
        <f>Table1[[#This Row],[pledged]]/Table1[[#This Row],[goal]]*100</f>
        <v>127.15</v>
      </c>
      <c r="G3164" t="s">
        <v>8218</v>
      </c>
      <c r="H3164" t="s">
        <v>8223</v>
      </c>
      <c r="I3164" t="s">
        <v>8245</v>
      </c>
      <c r="J3164">
        <v>1404698400</v>
      </c>
      <c r="K3164">
        <v>1402331262</v>
      </c>
      <c r="L3164">
        <f>Table1[[#This Row],[launched_at]]/86400</f>
        <v>16230.685902777777</v>
      </c>
      <c r="M3164" s="5" t="str">
        <f>TEXT(Table1[[#This Row],[div/86400]],"yyyy/mm/dd")</f>
        <v>1944/06/07</v>
      </c>
      <c r="N3164" s="5">
        <f>Table1[[#This Row],[change to date]]+DATE(1970,1,1)</f>
        <v>41799</v>
      </c>
      <c r="O3164" t="b">
        <v>1</v>
      </c>
      <c r="P3164">
        <v>63</v>
      </c>
      <c r="Q3164" t="b">
        <v>1</v>
      </c>
      <c r="R3164" t="s">
        <v>8269</v>
      </c>
    </row>
    <row r="3165" spans="1:18" ht="43.2" x14ac:dyDescent="0.55000000000000004">
      <c r="A3165">
        <v>3163</v>
      </c>
      <c r="B3165" s="3" t="s">
        <v>3163</v>
      </c>
      <c r="C3165" s="3" t="s">
        <v>7273</v>
      </c>
      <c r="D3165" s="10">
        <v>13000</v>
      </c>
      <c r="E3165" s="12">
        <v>14450</v>
      </c>
      <c r="F3165" s="14">
        <f>Table1[[#This Row],[pledged]]/Table1[[#This Row],[goal]]*100</f>
        <v>111.15384615384616</v>
      </c>
      <c r="G3165" t="s">
        <v>8218</v>
      </c>
      <c r="H3165" t="s">
        <v>8223</v>
      </c>
      <c r="I3165" t="s">
        <v>8245</v>
      </c>
      <c r="J3165">
        <v>1402855525</v>
      </c>
      <c r="K3165">
        <v>1400263525</v>
      </c>
      <c r="L3165">
        <f>Table1[[#This Row],[launched_at]]/86400</f>
        <v>16206.753761574075</v>
      </c>
      <c r="M3165" s="5" t="str">
        <f>TEXT(Table1[[#This Row],[div/86400]],"yyyy/mm/dd")</f>
        <v>1944/05/14</v>
      </c>
      <c r="N3165" s="5">
        <f>Table1[[#This Row],[change to date]]+DATE(1970,1,1)</f>
        <v>41775</v>
      </c>
      <c r="O3165" t="b">
        <v>1</v>
      </c>
      <c r="P3165">
        <v>72</v>
      </c>
      <c r="Q3165" t="b">
        <v>1</v>
      </c>
      <c r="R3165" t="s">
        <v>8269</v>
      </c>
    </row>
    <row r="3166" spans="1:18" ht="43.2" x14ac:dyDescent="0.55000000000000004">
      <c r="A3166">
        <v>3164</v>
      </c>
      <c r="B3166" s="3" t="s">
        <v>3164</v>
      </c>
      <c r="C3166" s="3" t="s">
        <v>7274</v>
      </c>
      <c r="D3166" s="10">
        <v>2500</v>
      </c>
      <c r="E3166" s="12">
        <v>2669</v>
      </c>
      <c r="F3166" s="14">
        <f>Table1[[#This Row],[pledged]]/Table1[[#This Row],[goal]]*100</f>
        <v>106.76</v>
      </c>
      <c r="G3166" t="s">
        <v>8218</v>
      </c>
      <c r="H3166" t="s">
        <v>8223</v>
      </c>
      <c r="I3166" t="s">
        <v>8245</v>
      </c>
      <c r="J3166">
        <v>1402341615</v>
      </c>
      <c r="K3166">
        <v>1399490415</v>
      </c>
      <c r="L3166">
        <f>Table1[[#This Row],[launched_at]]/86400</f>
        <v>16197.805729166666</v>
      </c>
      <c r="M3166" s="5" t="str">
        <f>TEXT(Table1[[#This Row],[div/86400]],"yyyy/mm/dd")</f>
        <v>1944/05/05</v>
      </c>
      <c r="N3166" s="5">
        <f>Table1[[#This Row],[change to date]]+DATE(1970,1,1)</f>
        <v>41766</v>
      </c>
      <c r="O3166" t="b">
        <v>1</v>
      </c>
      <c r="P3166">
        <v>71</v>
      </c>
      <c r="Q3166" t="b">
        <v>1</v>
      </c>
      <c r="R3166" t="s">
        <v>8269</v>
      </c>
    </row>
    <row r="3167" spans="1:18" ht="43.2" x14ac:dyDescent="0.55000000000000004">
      <c r="A3167">
        <v>3165</v>
      </c>
      <c r="B3167" s="3" t="s">
        <v>3165</v>
      </c>
      <c r="C3167" s="3" t="s">
        <v>7275</v>
      </c>
      <c r="D3167" s="10">
        <v>750</v>
      </c>
      <c r="E3167" s="12">
        <v>1220</v>
      </c>
      <c r="F3167" s="14">
        <f>Table1[[#This Row],[pledged]]/Table1[[#This Row],[goal]]*100</f>
        <v>162.66666666666666</v>
      </c>
      <c r="G3167" t="s">
        <v>8218</v>
      </c>
      <c r="H3167" t="s">
        <v>8223</v>
      </c>
      <c r="I3167" t="s">
        <v>8245</v>
      </c>
      <c r="J3167">
        <v>1304395140</v>
      </c>
      <c r="K3167">
        <v>1302493760</v>
      </c>
      <c r="L3167">
        <f>Table1[[#This Row],[launched_at]]/86400</f>
        <v>15075.159259259259</v>
      </c>
      <c r="M3167" s="5" t="str">
        <f>TEXT(Table1[[#This Row],[div/86400]],"yyyy/mm/dd")</f>
        <v>1941/04/09</v>
      </c>
      <c r="N3167" s="5">
        <f>Table1[[#This Row],[change to date]]+DATE(1970,1,1)</f>
        <v>40644</v>
      </c>
      <c r="O3167" t="b">
        <v>1</v>
      </c>
      <c r="P3167">
        <v>21</v>
      </c>
      <c r="Q3167" t="b">
        <v>1</v>
      </c>
      <c r="R3167" t="s">
        <v>8269</v>
      </c>
    </row>
    <row r="3168" spans="1:18" ht="43.2" x14ac:dyDescent="0.55000000000000004">
      <c r="A3168">
        <v>3166</v>
      </c>
      <c r="B3168" s="3" t="s">
        <v>3166</v>
      </c>
      <c r="C3168" s="3" t="s">
        <v>7276</v>
      </c>
      <c r="D3168" s="10">
        <v>35000</v>
      </c>
      <c r="E3168" s="12">
        <v>56079.83</v>
      </c>
      <c r="F3168" s="14">
        <f>Table1[[#This Row],[pledged]]/Table1[[#This Row],[goal]]*100</f>
        <v>160.22808571428573</v>
      </c>
      <c r="G3168" t="s">
        <v>8218</v>
      </c>
      <c r="H3168" t="s">
        <v>8223</v>
      </c>
      <c r="I3168" t="s">
        <v>8245</v>
      </c>
      <c r="J3168">
        <v>1416988740</v>
      </c>
      <c r="K3168">
        <v>1414514153</v>
      </c>
      <c r="L3168">
        <f>Table1[[#This Row],[launched_at]]/86400</f>
        <v>16371.691585648148</v>
      </c>
      <c r="M3168" s="5" t="str">
        <f>TEXT(Table1[[#This Row],[div/86400]],"yyyy/mm/dd")</f>
        <v>1944/10/26</v>
      </c>
      <c r="N3168" s="5">
        <f>Table1[[#This Row],[change to date]]+DATE(1970,1,1)</f>
        <v>41940</v>
      </c>
      <c r="O3168" t="b">
        <v>1</v>
      </c>
      <c r="P3168">
        <v>930</v>
      </c>
      <c r="Q3168" t="b">
        <v>1</v>
      </c>
      <c r="R3168" t="s">
        <v>8269</v>
      </c>
    </row>
    <row r="3169" spans="1:18" ht="28.8" x14ac:dyDescent="0.55000000000000004">
      <c r="A3169">
        <v>3167</v>
      </c>
      <c r="B3169" s="3" t="s">
        <v>3167</v>
      </c>
      <c r="C3169" s="3" t="s">
        <v>7277</v>
      </c>
      <c r="D3169" s="10">
        <v>3000</v>
      </c>
      <c r="E3169" s="12">
        <v>3485</v>
      </c>
      <c r="F3169" s="14">
        <f>Table1[[#This Row],[pledged]]/Table1[[#This Row],[goal]]*100</f>
        <v>116.16666666666666</v>
      </c>
      <c r="G3169" t="s">
        <v>8218</v>
      </c>
      <c r="H3169" t="s">
        <v>8223</v>
      </c>
      <c r="I3169" t="s">
        <v>8245</v>
      </c>
      <c r="J3169">
        <v>1406952781</v>
      </c>
      <c r="K3169">
        <v>1405743181</v>
      </c>
      <c r="L3169">
        <f>Table1[[#This Row],[launched_at]]/86400</f>
        <v>16270.175706018519</v>
      </c>
      <c r="M3169" s="5" t="str">
        <f>TEXT(Table1[[#This Row],[div/86400]],"yyyy/mm/dd")</f>
        <v>1944/07/17</v>
      </c>
      <c r="N3169" s="5">
        <f>Table1[[#This Row],[change to date]]+DATE(1970,1,1)</f>
        <v>41839</v>
      </c>
      <c r="O3169" t="b">
        <v>1</v>
      </c>
      <c r="P3169">
        <v>55</v>
      </c>
      <c r="Q3169" t="b">
        <v>1</v>
      </c>
      <c r="R3169" t="s">
        <v>8269</v>
      </c>
    </row>
    <row r="3170" spans="1:18" ht="43.2" x14ac:dyDescent="0.55000000000000004">
      <c r="A3170">
        <v>3168</v>
      </c>
      <c r="B3170" s="3" t="s">
        <v>3168</v>
      </c>
      <c r="C3170" s="3" t="s">
        <v>7278</v>
      </c>
      <c r="D3170" s="10">
        <v>2500</v>
      </c>
      <c r="E3170" s="12">
        <v>3105</v>
      </c>
      <c r="F3170" s="14">
        <f>Table1[[#This Row],[pledged]]/Table1[[#This Row],[goal]]*100</f>
        <v>124.2</v>
      </c>
      <c r="G3170" t="s">
        <v>8218</v>
      </c>
      <c r="H3170" t="s">
        <v>8223</v>
      </c>
      <c r="I3170" t="s">
        <v>8245</v>
      </c>
      <c r="J3170">
        <v>1402696800</v>
      </c>
      <c r="K3170">
        <v>1399948353</v>
      </c>
      <c r="L3170">
        <f>Table1[[#This Row],[launched_at]]/86400</f>
        <v>16203.1059375</v>
      </c>
      <c r="M3170" s="5" t="str">
        <f>TEXT(Table1[[#This Row],[div/86400]],"yyyy/mm/dd")</f>
        <v>1944/05/11</v>
      </c>
      <c r="N3170" s="5">
        <f>Table1[[#This Row],[change to date]]+DATE(1970,1,1)</f>
        <v>41772</v>
      </c>
      <c r="O3170" t="b">
        <v>1</v>
      </c>
      <c r="P3170">
        <v>61</v>
      </c>
      <c r="Q3170" t="b">
        <v>1</v>
      </c>
      <c r="R3170" t="s">
        <v>8269</v>
      </c>
    </row>
    <row r="3171" spans="1:18" ht="28.8" x14ac:dyDescent="0.55000000000000004">
      <c r="A3171">
        <v>3169</v>
      </c>
      <c r="B3171" s="3" t="s">
        <v>3169</v>
      </c>
      <c r="C3171" s="3" t="s">
        <v>7279</v>
      </c>
      <c r="D3171" s="10">
        <v>8000</v>
      </c>
      <c r="E3171" s="12">
        <v>8241</v>
      </c>
      <c r="F3171" s="14">
        <f>Table1[[#This Row],[pledged]]/Table1[[#This Row],[goal]]*100</f>
        <v>103.01249999999999</v>
      </c>
      <c r="G3171" t="s">
        <v>8218</v>
      </c>
      <c r="H3171" t="s">
        <v>8223</v>
      </c>
      <c r="I3171" t="s">
        <v>8245</v>
      </c>
      <c r="J3171">
        <v>1386910740</v>
      </c>
      <c r="K3171">
        <v>1384364561</v>
      </c>
      <c r="L3171">
        <f>Table1[[#This Row],[launched_at]]/86400</f>
        <v>16022.737974537036</v>
      </c>
      <c r="M3171" s="5" t="str">
        <f>TEXT(Table1[[#This Row],[div/86400]],"yyyy/mm/dd")</f>
        <v>1943/11/12</v>
      </c>
      <c r="N3171" s="5">
        <f>Table1[[#This Row],[change to date]]+DATE(1970,1,1)</f>
        <v>41591</v>
      </c>
      <c r="O3171" t="b">
        <v>1</v>
      </c>
      <c r="P3171">
        <v>82</v>
      </c>
      <c r="Q3171" t="b">
        <v>1</v>
      </c>
      <c r="R3171" t="s">
        <v>8269</v>
      </c>
    </row>
    <row r="3172" spans="1:18" ht="28.8" x14ac:dyDescent="0.55000000000000004">
      <c r="A3172">
        <v>3170</v>
      </c>
      <c r="B3172" s="3" t="s">
        <v>3170</v>
      </c>
      <c r="C3172" s="3" t="s">
        <v>7280</v>
      </c>
      <c r="D3172" s="10">
        <v>2000</v>
      </c>
      <c r="E3172" s="12">
        <v>2245</v>
      </c>
      <c r="F3172" s="14">
        <f>Table1[[#This Row],[pledged]]/Table1[[#This Row],[goal]]*100</f>
        <v>112.25</v>
      </c>
      <c r="G3172" t="s">
        <v>8218</v>
      </c>
      <c r="H3172" t="s">
        <v>8223</v>
      </c>
      <c r="I3172" t="s">
        <v>8245</v>
      </c>
      <c r="J3172">
        <v>1404273600</v>
      </c>
      <c r="K3172">
        <v>1401414944</v>
      </c>
      <c r="L3172">
        <f>Table1[[#This Row],[launched_at]]/86400</f>
        <v>16220.08037037037</v>
      </c>
      <c r="M3172" s="5" t="str">
        <f>TEXT(Table1[[#This Row],[div/86400]],"yyyy/mm/dd")</f>
        <v>1944/05/28</v>
      </c>
      <c r="N3172" s="5">
        <f>Table1[[#This Row],[change to date]]+DATE(1970,1,1)</f>
        <v>41789</v>
      </c>
      <c r="O3172" t="b">
        <v>1</v>
      </c>
      <c r="P3172">
        <v>71</v>
      </c>
      <c r="Q3172" t="b">
        <v>1</v>
      </c>
      <c r="R3172" t="s">
        <v>8269</v>
      </c>
    </row>
    <row r="3173" spans="1:18" ht="43.2" x14ac:dyDescent="0.55000000000000004">
      <c r="A3173">
        <v>3171</v>
      </c>
      <c r="B3173" s="3" t="s">
        <v>3171</v>
      </c>
      <c r="C3173" s="3" t="s">
        <v>7281</v>
      </c>
      <c r="D3173" s="10">
        <v>7000</v>
      </c>
      <c r="E3173" s="12">
        <v>7617</v>
      </c>
      <c r="F3173" s="14">
        <f>Table1[[#This Row],[pledged]]/Table1[[#This Row],[goal]]*100</f>
        <v>108.8142857142857</v>
      </c>
      <c r="G3173" t="s">
        <v>8218</v>
      </c>
      <c r="H3173" t="s">
        <v>8224</v>
      </c>
      <c r="I3173" t="s">
        <v>8246</v>
      </c>
      <c r="J3173">
        <v>1462545358</v>
      </c>
      <c r="K3173">
        <v>1459953358</v>
      </c>
      <c r="L3173">
        <f>Table1[[#This Row],[launched_at]]/86400</f>
        <v>16897.608310185184</v>
      </c>
      <c r="M3173" s="5" t="str">
        <f>TEXT(Table1[[#This Row],[div/86400]],"yyyy/mm/dd")</f>
        <v>1946/04/05</v>
      </c>
      <c r="N3173" s="5">
        <f>Table1[[#This Row],[change to date]]+DATE(1970,1,1)</f>
        <v>42466</v>
      </c>
      <c r="O3173" t="b">
        <v>1</v>
      </c>
      <c r="P3173">
        <v>117</v>
      </c>
      <c r="Q3173" t="b">
        <v>1</v>
      </c>
      <c r="R3173" t="s">
        <v>8269</v>
      </c>
    </row>
    <row r="3174" spans="1:18" ht="43.2" x14ac:dyDescent="0.55000000000000004">
      <c r="A3174">
        <v>3172</v>
      </c>
      <c r="B3174" s="3" t="s">
        <v>3172</v>
      </c>
      <c r="C3174" s="3" t="s">
        <v>7282</v>
      </c>
      <c r="D3174" s="10">
        <v>2000</v>
      </c>
      <c r="E3174" s="12">
        <v>2300</v>
      </c>
      <c r="F3174" s="14">
        <f>Table1[[#This Row],[pledged]]/Table1[[#This Row],[goal]]*100</f>
        <v>114.99999999999999</v>
      </c>
      <c r="G3174" t="s">
        <v>8218</v>
      </c>
      <c r="H3174" t="s">
        <v>8223</v>
      </c>
      <c r="I3174" t="s">
        <v>8245</v>
      </c>
      <c r="J3174">
        <v>1329240668</v>
      </c>
      <c r="K3174">
        <v>1326648668</v>
      </c>
      <c r="L3174">
        <f>Table1[[#This Row],[launched_at]]/86400</f>
        <v>15354.729953703703</v>
      </c>
      <c r="M3174" s="5" t="str">
        <f>TEXT(Table1[[#This Row],[div/86400]],"yyyy/mm/dd")</f>
        <v>1942/01/13</v>
      </c>
      <c r="N3174" s="5">
        <f>Table1[[#This Row],[change to date]]+DATE(1970,1,1)</f>
        <v>40923</v>
      </c>
      <c r="O3174" t="b">
        <v>1</v>
      </c>
      <c r="P3174">
        <v>29</v>
      </c>
      <c r="Q3174" t="b">
        <v>1</v>
      </c>
      <c r="R3174" t="s">
        <v>8269</v>
      </c>
    </row>
    <row r="3175" spans="1:18" ht="43.2" x14ac:dyDescent="0.55000000000000004">
      <c r="A3175">
        <v>3173</v>
      </c>
      <c r="B3175" s="3" t="s">
        <v>3173</v>
      </c>
      <c r="C3175" s="3" t="s">
        <v>7283</v>
      </c>
      <c r="D3175" s="10">
        <v>10000</v>
      </c>
      <c r="E3175" s="12">
        <v>10300</v>
      </c>
      <c r="F3175" s="14">
        <f>Table1[[#This Row],[pledged]]/Table1[[#This Row],[goal]]*100</f>
        <v>103</v>
      </c>
      <c r="G3175" t="s">
        <v>8218</v>
      </c>
      <c r="H3175" t="s">
        <v>8223</v>
      </c>
      <c r="I3175" t="s">
        <v>8245</v>
      </c>
      <c r="J3175">
        <v>1411765492</v>
      </c>
      <c r="K3175">
        <v>1409173492</v>
      </c>
      <c r="L3175">
        <f>Table1[[#This Row],[launched_at]]/86400</f>
        <v>16309.87837962963</v>
      </c>
      <c r="M3175" s="5" t="str">
        <f>TEXT(Table1[[#This Row],[div/86400]],"yyyy/mm/dd")</f>
        <v>1944/08/25</v>
      </c>
      <c r="N3175" s="5">
        <f>Table1[[#This Row],[change to date]]+DATE(1970,1,1)</f>
        <v>41878</v>
      </c>
      <c r="O3175" t="b">
        <v>1</v>
      </c>
      <c r="P3175">
        <v>74</v>
      </c>
      <c r="Q3175" t="b">
        <v>1</v>
      </c>
      <c r="R3175" t="s">
        <v>8269</v>
      </c>
    </row>
    <row r="3176" spans="1:18" ht="43.2" x14ac:dyDescent="0.55000000000000004">
      <c r="A3176">
        <v>3174</v>
      </c>
      <c r="B3176" s="3" t="s">
        <v>3174</v>
      </c>
      <c r="C3176" s="3" t="s">
        <v>7284</v>
      </c>
      <c r="D3176" s="10">
        <v>3000</v>
      </c>
      <c r="E3176" s="12">
        <v>3034</v>
      </c>
      <c r="F3176" s="14">
        <f>Table1[[#This Row],[pledged]]/Table1[[#This Row],[goal]]*100</f>
        <v>101.13333333333334</v>
      </c>
      <c r="G3176" t="s">
        <v>8218</v>
      </c>
      <c r="H3176" t="s">
        <v>8223</v>
      </c>
      <c r="I3176" t="s">
        <v>8245</v>
      </c>
      <c r="J3176">
        <v>1408999508</v>
      </c>
      <c r="K3176">
        <v>1407789908</v>
      </c>
      <c r="L3176">
        <f>Table1[[#This Row],[launched_at]]/86400</f>
        <v>16293.864675925926</v>
      </c>
      <c r="M3176" s="5" t="str">
        <f>TEXT(Table1[[#This Row],[div/86400]],"yyyy/mm/dd")</f>
        <v>1944/08/09</v>
      </c>
      <c r="N3176" s="5">
        <f>Table1[[#This Row],[change to date]]+DATE(1970,1,1)</f>
        <v>41862</v>
      </c>
      <c r="O3176" t="b">
        <v>1</v>
      </c>
      <c r="P3176">
        <v>23</v>
      </c>
      <c r="Q3176" t="b">
        <v>1</v>
      </c>
      <c r="R3176" t="s">
        <v>8269</v>
      </c>
    </row>
    <row r="3177" spans="1:18" ht="43.2" x14ac:dyDescent="0.55000000000000004">
      <c r="A3177">
        <v>3175</v>
      </c>
      <c r="B3177" s="3" t="s">
        <v>3175</v>
      </c>
      <c r="C3177" s="3" t="s">
        <v>7285</v>
      </c>
      <c r="D3177" s="10">
        <v>5000</v>
      </c>
      <c r="E3177" s="12">
        <v>5478</v>
      </c>
      <c r="F3177" s="14">
        <f>Table1[[#This Row],[pledged]]/Table1[[#This Row],[goal]]*100</f>
        <v>109.55999999999999</v>
      </c>
      <c r="G3177" t="s">
        <v>8218</v>
      </c>
      <c r="H3177" t="s">
        <v>8223</v>
      </c>
      <c r="I3177" t="s">
        <v>8245</v>
      </c>
      <c r="J3177">
        <v>1297977427</v>
      </c>
      <c r="K3177">
        <v>1292793427</v>
      </c>
      <c r="L3177">
        <f>Table1[[#This Row],[launched_at]]/86400</f>
        <v>14962.886886574073</v>
      </c>
      <c r="M3177" s="5" t="str">
        <f>TEXT(Table1[[#This Row],[div/86400]],"yyyy/mm/dd")</f>
        <v>1940/12/17</v>
      </c>
      <c r="N3177" s="5">
        <f>Table1[[#This Row],[change to date]]+DATE(1970,1,1)</f>
        <v>40531</v>
      </c>
      <c r="O3177" t="b">
        <v>1</v>
      </c>
      <c r="P3177">
        <v>60</v>
      </c>
      <c r="Q3177" t="b">
        <v>1</v>
      </c>
      <c r="R3177" t="s">
        <v>8269</v>
      </c>
    </row>
    <row r="3178" spans="1:18" ht="43.2" x14ac:dyDescent="0.55000000000000004">
      <c r="A3178">
        <v>3176</v>
      </c>
      <c r="B3178" s="3" t="s">
        <v>3176</v>
      </c>
      <c r="C3178" s="3" t="s">
        <v>7286</v>
      </c>
      <c r="D3178" s="10">
        <v>1900</v>
      </c>
      <c r="E3178" s="12">
        <v>2182</v>
      </c>
      <c r="F3178" s="14">
        <f>Table1[[#This Row],[pledged]]/Table1[[#This Row],[goal]]*100</f>
        <v>114.8421052631579</v>
      </c>
      <c r="G3178" t="s">
        <v>8218</v>
      </c>
      <c r="H3178" t="s">
        <v>8223</v>
      </c>
      <c r="I3178" t="s">
        <v>8245</v>
      </c>
      <c r="J3178">
        <v>1376838000</v>
      </c>
      <c r="K3178">
        <v>1374531631</v>
      </c>
      <c r="L3178">
        <f>Table1[[#This Row],[launched_at]]/86400</f>
        <v>15908.930914351851</v>
      </c>
      <c r="M3178" s="5" t="str">
        <f>TEXT(Table1[[#This Row],[div/86400]],"yyyy/mm/dd")</f>
        <v>1943/07/21</v>
      </c>
      <c r="N3178" s="5">
        <f>Table1[[#This Row],[change to date]]+DATE(1970,1,1)</f>
        <v>41477</v>
      </c>
      <c r="O3178" t="b">
        <v>1</v>
      </c>
      <c r="P3178">
        <v>55</v>
      </c>
      <c r="Q3178" t="b">
        <v>1</v>
      </c>
      <c r="R3178" t="s">
        <v>8269</v>
      </c>
    </row>
    <row r="3179" spans="1:18" ht="43.2" x14ac:dyDescent="0.55000000000000004">
      <c r="A3179">
        <v>3177</v>
      </c>
      <c r="B3179" s="3" t="s">
        <v>3177</v>
      </c>
      <c r="C3179" s="3" t="s">
        <v>7287</v>
      </c>
      <c r="D3179" s="10">
        <v>2500</v>
      </c>
      <c r="E3179" s="12">
        <v>2935</v>
      </c>
      <c r="F3179" s="14">
        <f>Table1[[#This Row],[pledged]]/Table1[[#This Row],[goal]]*100</f>
        <v>117.39999999999999</v>
      </c>
      <c r="G3179" t="s">
        <v>8218</v>
      </c>
      <c r="H3179" t="s">
        <v>8223</v>
      </c>
      <c r="I3179" t="s">
        <v>8245</v>
      </c>
      <c r="J3179">
        <v>1403366409</v>
      </c>
      <c r="K3179">
        <v>1400774409</v>
      </c>
      <c r="L3179">
        <f>Table1[[#This Row],[launched_at]]/86400</f>
        <v>16212.666770833333</v>
      </c>
      <c r="M3179" s="5" t="str">
        <f>TEXT(Table1[[#This Row],[div/86400]],"yyyy/mm/dd")</f>
        <v>1944/05/20</v>
      </c>
      <c r="N3179" s="5">
        <f>Table1[[#This Row],[change to date]]+DATE(1970,1,1)</f>
        <v>41781</v>
      </c>
      <c r="O3179" t="b">
        <v>1</v>
      </c>
      <c r="P3179">
        <v>51</v>
      </c>
      <c r="Q3179" t="b">
        <v>1</v>
      </c>
      <c r="R3179" t="s">
        <v>8269</v>
      </c>
    </row>
    <row r="3180" spans="1:18" ht="43.2" x14ac:dyDescent="0.55000000000000004">
      <c r="A3180">
        <v>3178</v>
      </c>
      <c r="B3180" s="3" t="s">
        <v>3178</v>
      </c>
      <c r="C3180" s="3" t="s">
        <v>7288</v>
      </c>
      <c r="D3180" s="10">
        <v>1500</v>
      </c>
      <c r="E3180" s="12">
        <v>2576</v>
      </c>
      <c r="F3180" s="14">
        <f>Table1[[#This Row],[pledged]]/Table1[[#This Row],[goal]]*100</f>
        <v>171.73333333333335</v>
      </c>
      <c r="G3180" t="s">
        <v>8218</v>
      </c>
      <c r="H3180" t="s">
        <v>8224</v>
      </c>
      <c r="I3180" t="s">
        <v>8246</v>
      </c>
      <c r="J3180">
        <v>1405521075</v>
      </c>
      <c r="K3180">
        <v>1402929075</v>
      </c>
      <c r="L3180">
        <f>Table1[[#This Row],[launched_at]]/86400</f>
        <v>16237.605034722223</v>
      </c>
      <c r="M3180" s="5" t="str">
        <f>TEXT(Table1[[#This Row],[div/86400]],"yyyy/mm/dd")</f>
        <v>1944/06/14</v>
      </c>
      <c r="N3180" s="5">
        <f>Table1[[#This Row],[change to date]]+DATE(1970,1,1)</f>
        <v>41806</v>
      </c>
      <c r="O3180" t="b">
        <v>1</v>
      </c>
      <c r="P3180">
        <v>78</v>
      </c>
      <c r="Q3180" t="b">
        <v>1</v>
      </c>
      <c r="R3180" t="s">
        <v>8269</v>
      </c>
    </row>
    <row r="3181" spans="1:18" ht="28.8" x14ac:dyDescent="0.55000000000000004">
      <c r="A3181">
        <v>3179</v>
      </c>
      <c r="B3181" s="3" t="s">
        <v>3179</v>
      </c>
      <c r="C3181" s="3" t="s">
        <v>7289</v>
      </c>
      <c r="D3181" s="10">
        <v>4200</v>
      </c>
      <c r="E3181" s="12">
        <v>4794.82</v>
      </c>
      <c r="F3181" s="14">
        <f>Table1[[#This Row],[pledged]]/Table1[[#This Row],[goal]]*100</f>
        <v>114.16238095238094</v>
      </c>
      <c r="G3181" t="s">
        <v>8218</v>
      </c>
      <c r="H3181" t="s">
        <v>8223</v>
      </c>
      <c r="I3181" t="s">
        <v>8245</v>
      </c>
      <c r="J3181">
        <v>1367859071</v>
      </c>
      <c r="K3181">
        <v>1365699071</v>
      </c>
      <c r="L3181">
        <f>Table1[[#This Row],[launched_at]]/86400</f>
        <v>15806.702210648149</v>
      </c>
      <c r="M3181" s="5" t="str">
        <f>TEXT(Table1[[#This Row],[div/86400]],"yyyy/mm/dd")</f>
        <v>1943/04/10</v>
      </c>
      <c r="N3181" s="5">
        <f>Table1[[#This Row],[change to date]]+DATE(1970,1,1)</f>
        <v>41375</v>
      </c>
      <c r="O3181" t="b">
        <v>1</v>
      </c>
      <c r="P3181">
        <v>62</v>
      </c>
      <c r="Q3181" t="b">
        <v>1</v>
      </c>
      <c r="R3181" t="s">
        <v>8269</v>
      </c>
    </row>
    <row r="3182" spans="1:18" ht="28.8" x14ac:dyDescent="0.55000000000000004">
      <c r="A3182">
        <v>3180</v>
      </c>
      <c r="B3182" s="3" t="s">
        <v>3180</v>
      </c>
      <c r="C3182" s="3" t="s">
        <v>7290</v>
      </c>
      <c r="D3182" s="10">
        <v>1200</v>
      </c>
      <c r="E3182" s="12">
        <v>1437</v>
      </c>
      <c r="F3182" s="14">
        <f>Table1[[#This Row],[pledged]]/Table1[[#This Row],[goal]]*100</f>
        <v>119.75</v>
      </c>
      <c r="G3182" t="s">
        <v>8218</v>
      </c>
      <c r="H3182" t="s">
        <v>8224</v>
      </c>
      <c r="I3182" t="s">
        <v>8246</v>
      </c>
      <c r="J3182">
        <v>1403258049</v>
      </c>
      <c r="K3182">
        <v>1400666049</v>
      </c>
      <c r="L3182">
        <f>Table1[[#This Row],[launched_at]]/86400</f>
        <v>16211.412604166666</v>
      </c>
      <c r="M3182" s="5" t="str">
        <f>TEXT(Table1[[#This Row],[div/86400]],"yyyy/mm/dd")</f>
        <v>1944/05/19</v>
      </c>
      <c r="N3182" s="5">
        <f>Table1[[#This Row],[change to date]]+DATE(1970,1,1)</f>
        <v>41780</v>
      </c>
      <c r="O3182" t="b">
        <v>1</v>
      </c>
      <c r="P3182">
        <v>45</v>
      </c>
      <c r="Q3182" t="b">
        <v>1</v>
      </c>
      <c r="R3182" t="s">
        <v>8269</v>
      </c>
    </row>
    <row r="3183" spans="1:18" ht="43.2" x14ac:dyDescent="0.55000000000000004">
      <c r="A3183">
        <v>3181</v>
      </c>
      <c r="B3183" s="3" t="s">
        <v>3181</v>
      </c>
      <c r="C3183" s="3" t="s">
        <v>7291</v>
      </c>
      <c r="D3183" s="10">
        <v>500</v>
      </c>
      <c r="E3183" s="12">
        <v>545</v>
      </c>
      <c r="F3183" s="14">
        <f>Table1[[#This Row],[pledged]]/Table1[[#This Row],[goal]]*100</f>
        <v>109.00000000000001</v>
      </c>
      <c r="G3183" t="s">
        <v>8218</v>
      </c>
      <c r="H3183" t="s">
        <v>8224</v>
      </c>
      <c r="I3183" t="s">
        <v>8246</v>
      </c>
      <c r="J3183">
        <v>1402848000</v>
      </c>
      <c r="K3183">
        <v>1400570787</v>
      </c>
      <c r="L3183">
        <f>Table1[[#This Row],[launched_at]]/86400</f>
        <v>16210.310034722223</v>
      </c>
      <c r="M3183" s="5" t="str">
        <f>TEXT(Table1[[#This Row],[div/86400]],"yyyy/mm/dd")</f>
        <v>1944/05/18</v>
      </c>
      <c r="N3183" s="5">
        <f>Table1[[#This Row],[change to date]]+DATE(1970,1,1)</f>
        <v>41779</v>
      </c>
      <c r="O3183" t="b">
        <v>1</v>
      </c>
      <c r="P3183">
        <v>15</v>
      </c>
      <c r="Q3183" t="b">
        <v>1</v>
      </c>
      <c r="R3183" t="s">
        <v>8269</v>
      </c>
    </row>
    <row r="3184" spans="1:18" ht="43.2" x14ac:dyDescent="0.55000000000000004">
      <c r="A3184">
        <v>3182</v>
      </c>
      <c r="B3184" s="3" t="s">
        <v>3182</v>
      </c>
      <c r="C3184" s="3" t="s">
        <v>7292</v>
      </c>
      <c r="D3184" s="10">
        <v>7000</v>
      </c>
      <c r="E3184" s="12">
        <v>7062</v>
      </c>
      <c r="F3184" s="14">
        <f>Table1[[#This Row],[pledged]]/Table1[[#This Row],[goal]]*100</f>
        <v>100.88571428571429</v>
      </c>
      <c r="G3184" t="s">
        <v>8218</v>
      </c>
      <c r="H3184" t="s">
        <v>8223</v>
      </c>
      <c r="I3184" t="s">
        <v>8245</v>
      </c>
      <c r="J3184">
        <v>1328029200</v>
      </c>
      <c r="K3184">
        <v>1323211621</v>
      </c>
      <c r="L3184">
        <f>Table1[[#This Row],[launched_at]]/86400</f>
        <v>15314.949317129629</v>
      </c>
      <c r="M3184" s="5" t="str">
        <f>TEXT(Table1[[#This Row],[div/86400]],"yyyy/mm/dd")</f>
        <v>1941/12/04</v>
      </c>
      <c r="N3184" s="5">
        <f>Table1[[#This Row],[change to date]]+DATE(1970,1,1)</f>
        <v>40883</v>
      </c>
      <c r="O3184" t="b">
        <v>1</v>
      </c>
      <c r="P3184">
        <v>151</v>
      </c>
      <c r="Q3184" t="b">
        <v>1</v>
      </c>
      <c r="R3184" t="s">
        <v>8269</v>
      </c>
    </row>
    <row r="3185" spans="1:18" ht="28.8" x14ac:dyDescent="0.55000000000000004">
      <c r="A3185">
        <v>3183</v>
      </c>
      <c r="B3185" s="3" t="s">
        <v>3183</v>
      </c>
      <c r="C3185" s="3" t="s">
        <v>7293</v>
      </c>
      <c r="D3185" s="10">
        <v>2500</v>
      </c>
      <c r="E3185" s="12">
        <v>2725</v>
      </c>
      <c r="F3185" s="14">
        <f>Table1[[#This Row],[pledged]]/Table1[[#This Row],[goal]]*100</f>
        <v>109.00000000000001</v>
      </c>
      <c r="G3185" t="s">
        <v>8218</v>
      </c>
      <c r="H3185" t="s">
        <v>8223</v>
      </c>
      <c r="I3185" t="s">
        <v>8245</v>
      </c>
      <c r="J3185">
        <v>1377284669</v>
      </c>
      <c r="K3185">
        <v>1375729469</v>
      </c>
      <c r="L3185">
        <f>Table1[[#This Row],[launched_at]]/86400</f>
        <v>15922.794780092592</v>
      </c>
      <c r="M3185" s="5" t="str">
        <f>TEXT(Table1[[#This Row],[div/86400]],"yyyy/mm/dd")</f>
        <v>1943/08/04</v>
      </c>
      <c r="N3185" s="5">
        <f>Table1[[#This Row],[change to date]]+DATE(1970,1,1)</f>
        <v>41491</v>
      </c>
      <c r="O3185" t="b">
        <v>1</v>
      </c>
      <c r="P3185">
        <v>68</v>
      </c>
      <c r="Q3185" t="b">
        <v>1</v>
      </c>
      <c r="R3185" t="s">
        <v>8269</v>
      </c>
    </row>
    <row r="3186" spans="1:18" ht="28.8" x14ac:dyDescent="0.55000000000000004">
      <c r="A3186">
        <v>3184</v>
      </c>
      <c r="B3186" s="3" t="s">
        <v>3184</v>
      </c>
      <c r="C3186" s="3" t="s">
        <v>7294</v>
      </c>
      <c r="D3186" s="10">
        <v>4300</v>
      </c>
      <c r="E3186" s="12">
        <v>4610</v>
      </c>
      <c r="F3186" s="14">
        <f>Table1[[#This Row],[pledged]]/Table1[[#This Row],[goal]]*100</f>
        <v>107.20930232558139</v>
      </c>
      <c r="G3186" t="s">
        <v>8218</v>
      </c>
      <c r="H3186" t="s">
        <v>8223</v>
      </c>
      <c r="I3186" t="s">
        <v>8245</v>
      </c>
      <c r="J3186">
        <v>1404258631</v>
      </c>
      <c r="K3186">
        <v>1401666631</v>
      </c>
      <c r="L3186">
        <f>Table1[[#This Row],[launched_at]]/86400</f>
        <v>16222.993414351851</v>
      </c>
      <c r="M3186" s="5" t="str">
        <f>TEXT(Table1[[#This Row],[div/86400]],"yyyy/mm/dd")</f>
        <v>1944/05/30</v>
      </c>
      <c r="N3186" s="5">
        <f>Table1[[#This Row],[change to date]]+DATE(1970,1,1)</f>
        <v>41791</v>
      </c>
      <c r="O3186" t="b">
        <v>1</v>
      </c>
      <c r="P3186">
        <v>46</v>
      </c>
      <c r="Q3186" t="b">
        <v>1</v>
      </c>
      <c r="R3186" t="s">
        <v>8269</v>
      </c>
    </row>
    <row r="3187" spans="1:18" ht="43.2" x14ac:dyDescent="0.55000000000000004">
      <c r="A3187">
        <v>3185</v>
      </c>
      <c r="B3187" s="3" t="s">
        <v>3185</v>
      </c>
      <c r="C3187" s="3" t="s">
        <v>7295</v>
      </c>
      <c r="D3187" s="10">
        <v>1000</v>
      </c>
      <c r="E3187" s="12">
        <v>1000</v>
      </c>
      <c r="F3187" s="14">
        <f>Table1[[#This Row],[pledged]]/Table1[[#This Row],[goal]]*100</f>
        <v>100</v>
      </c>
      <c r="G3187" t="s">
        <v>8218</v>
      </c>
      <c r="H3187" t="s">
        <v>8224</v>
      </c>
      <c r="I3187" t="s">
        <v>8246</v>
      </c>
      <c r="J3187">
        <v>1405553241</v>
      </c>
      <c r="K3187">
        <v>1404948441</v>
      </c>
      <c r="L3187">
        <f>Table1[[#This Row],[launched_at]]/86400</f>
        <v>16260.977326388889</v>
      </c>
      <c r="M3187" s="5" t="str">
        <f>TEXT(Table1[[#This Row],[div/86400]],"yyyy/mm/dd")</f>
        <v>1944/07/07</v>
      </c>
      <c r="N3187" s="5">
        <f>Table1[[#This Row],[change to date]]+DATE(1970,1,1)</f>
        <v>41829</v>
      </c>
      <c r="O3187" t="b">
        <v>1</v>
      </c>
      <c r="P3187">
        <v>24</v>
      </c>
      <c r="Q3187" t="b">
        <v>1</v>
      </c>
      <c r="R3187" t="s">
        <v>8269</v>
      </c>
    </row>
    <row r="3188" spans="1:18" ht="43.2" x14ac:dyDescent="0.55000000000000004">
      <c r="A3188">
        <v>3186</v>
      </c>
      <c r="B3188" s="3" t="s">
        <v>3186</v>
      </c>
      <c r="C3188" s="3" t="s">
        <v>7296</v>
      </c>
      <c r="D3188" s="10">
        <v>3200</v>
      </c>
      <c r="E3188" s="12">
        <v>3270</v>
      </c>
      <c r="F3188" s="14">
        <f>Table1[[#This Row],[pledged]]/Table1[[#This Row],[goal]]*100</f>
        <v>102.18750000000001</v>
      </c>
      <c r="G3188" t="s">
        <v>8218</v>
      </c>
      <c r="H3188" t="s">
        <v>8224</v>
      </c>
      <c r="I3188" t="s">
        <v>8246</v>
      </c>
      <c r="J3188">
        <v>1410901200</v>
      </c>
      <c r="K3188">
        <v>1408313438</v>
      </c>
      <c r="L3188">
        <f>Table1[[#This Row],[launched_at]]/86400</f>
        <v>16299.924050925925</v>
      </c>
      <c r="M3188" s="5" t="str">
        <f>TEXT(Table1[[#This Row],[div/86400]],"yyyy/mm/dd")</f>
        <v>1944/08/15</v>
      </c>
      <c r="N3188" s="5">
        <f>Table1[[#This Row],[change to date]]+DATE(1970,1,1)</f>
        <v>41868</v>
      </c>
      <c r="O3188" t="b">
        <v>1</v>
      </c>
      <c r="P3188">
        <v>70</v>
      </c>
      <c r="Q3188" t="b">
        <v>1</v>
      </c>
      <c r="R3188" t="s">
        <v>8269</v>
      </c>
    </row>
    <row r="3189" spans="1:18" ht="43.2" x14ac:dyDescent="0.55000000000000004">
      <c r="A3189">
        <v>3187</v>
      </c>
      <c r="B3189" s="3" t="s">
        <v>3187</v>
      </c>
      <c r="C3189" s="3" t="s">
        <v>7297</v>
      </c>
      <c r="D3189" s="10">
        <v>15000</v>
      </c>
      <c r="E3189" s="12">
        <v>17444</v>
      </c>
      <c r="F3189" s="14">
        <f>Table1[[#This Row],[pledged]]/Table1[[#This Row],[goal]]*100</f>
        <v>116.29333333333334</v>
      </c>
      <c r="G3189" t="s">
        <v>8218</v>
      </c>
      <c r="H3189" t="s">
        <v>8223</v>
      </c>
      <c r="I3189" t="s">
        <v>8245</v>
      </c>
      <c r="J3189">
        <v>1407167973</v>
      </c>
      <c r="K3189">
        <v>1405439973</v>
      </c>
      <c r="L3189">
        <f>Table1[[#This Row],[launched_at]]/86400</f>
        <v>16266.666354166666</v>
      </c>
      <c r="M3189" s="5" t="str">
        <f>TEXT(Table1[[#This Row],[div/86400]],"yyyy/mm/dd")</f>
        <v>1944/07/13</v>
      </c>
      <c r="N3189" s="5">
        <f>Table1[[#This Row],[change to date]]+DATE(1970,1,1)</f>
        <v>41835</v>
      </c>
      <c r="O3189" t="b">
        <v>1</v>
      </c>
      <c r="P3189">
        <v>244</v>
      </c>
      <c r="Q3189" t="b">
        <v>1</v>
      </c>
      <c r="R3189" t="s">
        <v>8269</v>
      </c>
    </row>
    <row r="3190" spans="1:18" ht="43.2" x14ac:dyDescent="0.55000000000000004">
      <c r="A3190">
        <v>3188</v>
      </c>
      <c r="B3190" s="3" t="s">
        <v>3188</v>
      </c>
      <c r="C3190" s="3" t="s">
        <v>7298</v>
      </c>
      <c r="D3190" s="10">
        <v>200</v>
      </c>
      <c r="E3190" s="12">
        <v>130</v>
      </c>
      <c r="F3190" s="14">
        <f>Table1[[#This Row],[pledged]]/Table1[[#This Row],[goal]]*100</f>
        <v>65</v>
      </c>
      <c r="G3190" t="s">
        <v>8220</v>
      </c>
      <c r="H3190" t="s">
        <v>8224</v>
      </c>
      <c r="I3190" t="s">
        <v>8246</v>
      </c>
      <c r="J3190">
        <v>1433930302</v>
      </c>
      <c r="K3190">
        <v>1432115902</v>
      </c>
      <c r="L3190">
        <f>Table1[[#This Row],[launched_at]]/86400</f>
        <v>16575.415532407409</v>
      </c>
      <c r="M3190" s="5" t="str">
        <f>TEXT(Table1[[#This Row],[div/86400]],"yyyy/mm/dd")</f>
        <v>1945/05/18</v>
      </c>
      <c r="N3190" s="5">
        <f>Table1[[#This Row],[change to date]]+DATE(1970,1,1)</f>
        <v>42144</v>
      </c>
      <c r="O3190" t="b">
        <v>0</v>
      </c>
      <c r="P3190">
        <v>9</v>
      </c>
      <c r="Q3190" t="b">
        <v>0</v>
      </c>
      <c r="R3190" t="s">
        <v>8303</v>
      </c>
    </row>
    <row r="3191" spans="1:18" ht="43.2" x14ac:dyDescent="0.55000000000000004">
      <c r="A3191">
        <v>3189</v>
      </c>
      <c r="B3191" s="3" t="s">
        <v>3189</v>
      </c>
      <c r="C3191" s="3" t="s">
        <v>7299</v>
      </c>
      <c r="D3191" s="10">
        <v>55000</v>
      </c>
      <c r="E3191" s="12">
        <v>6780</v>
      </c>
      <c r="F3191" s="14">
        <f>Table1[[#This Row],[pledged]]/Table1[[#This Row],[goal]]*100</f>
        <v>12.327272727272726</v>
      </c>
      <c r="G3191" t="s">
        <v>8220</v>
      </c>
      <c r="H3191" t="s">
        <v>8234</v>
      </c>
      <c r="I3191" t="s">
        <v>8254</v>
      </c>
      <c r="J3191">
        <v>1432455532</v>
      </c>
      <c r="K3191">
        <v>1429863532</v>
      </c>
      <c r="L3191">
        <f>Table1[[#This Row],[launched_at]]/86400</f>
        <v>16549.346435185184</v>
      </c>
      <c r="M3191" s="5" t="str">
        <f>TEXT(Table1[[#This Row],[div/86400]],"yyyy/mm/dd")</f>
        <v>1945/04/22</v>
      </c>
      <c r="N3191" s="5">
        <f>Table1[[#This Row],[change to date]]+DATE(1970,1,1)</f>
        <v>42118</v>
      </c>
      <c r="O3191" t="b">
        <v>0</v>
      </c>
      <c r="P3191">
        <v>19</v>
      </c>
      <c r="Q3191" t="b">
        <v>0</v>
      </c>
      <c r="R3191" t="s">
        <v>8303</v>
      </c>
    </row>
    <row r="3192" spans="1:18" ht="28.8" x14ac:dyDescent="0.55000000000000004">
      <c r="A3192">
        <v>3190</v>
      </c>
      <c r="B3192" s="3" t="s">
        <v>3190</v>
      </c>
      <c r="C3192" s="3" t="s">
        <v>7300</v>
      </c>
      <c r="D3192" s="10">
        <v>4000</v>
      </c>
      <c r="E3192" s="12">
        <v>0</v>
      </c>
      <c r="F3192" s="14">
        <f>Table1[[#This Row],[pledged]]/Table1[[#This Row],[goal]]*100</f>
        <v>0</v>
      </c>
      <c r="G3192" t="s">
        <v>8220</v>
      </c>
      <c r="H3192" t="s">
        <v>8228</v>
      </c>
      <c r="I3192" t="s">
        <v>8250</v>
      </c>
      <c r="J3192">
        <v>1481258275</v>
      </c>
      <c r="K3192">
        <v>1478662675</v>
      </c>
      <c r="L3192">
        <f>Table1[[#This Row],[launched_at]]/86400</f>
        <v>17114.151331018518</v>
      </c>
      <c r="M3192" s="5" t="str">
        <f>TEXT(Table1[[#This Row],[div/86400]],"yyyy/mm/dd")</f>
        <v>1946/11/08</v>
      </c>
      <c r="N3192" s="5">
        <f>Table1[[#This Row],[change to date]]+DATE(1970,1,1)</f>
        <v>42683</v>
      </c>
      <c r="O3192" t="b">
        <v>0</v>
      </c>
      <c r="P3192">
        <v>0</v>
      </c>
      <c r="Q3192" t="b">
        <v>0</v>
      </c>
      <c r="R3192" t="s">
        <v>8303</v>
      </c>
    </row>
    <row r="3193" spans="1:18" ht="43.2" x14ac:dyDescent="0.55000000000000004">
      <c r="A3193">
        <v>3191</v>
      </c>
      <c r="B3193" s="3" t="s">
        <v>3191</v>
      </c>
      <c r="C3193" s="3" t="s">
        <v>7301</v>
      </c>
      <c r="D3193" s="10">
        <v>3750</v>
      </c>
      <c r="E3193" s="12">
        <v>151</v>
      </c>
      <c r="F3193" s="14">
        <f>Table1[[#This Row],[pledged]]/Table1[[#This Row],[goal]]*100</f>
        <v>4.0266666666666664</v>
      </c>
      <c r="G3193" t="s">
        <v>8220</v>
      </c>
      <c r="H3193" t="s">
        <v>8223</v>
      </c>
      <c r="I3193" t="s">
        <v>8245</v>
      </c>
      <c r="J3193">
        <v>1471370869</v>
      </c>
      <c r="K3193">
        <v>1466186869</v>
      </c>
      <c r="L3193">
        <f>Table1[[#This Row],[launched_at]]/86400</f>
        <v>16969.75542824074</v>
      </c>
      <c r="M3193" s="5" t="str">
        <f>TEXT(Table1[[#This Row],[div/86400]],"yyyy/mm/dd")</f>
        <v>1946/06/16</v>
      </c>
      <c r="N3193" s="5">
        <f>Table1[[#This Row],[change to date]]+DATE(1970,1,1)</f>
        <v>42538</v>
      </c>
      <c r="O3193" t="b">
        <v>0</v>
      </c>
      <c r="P3193">
        <v>4</v>
      </c>
      <c r="Q3193" t="b">
        <v>0</v>
      </c>
      <c r="R3193" t="s">
        <v>8303</v>
      </c>
    </row>
    <row r="3194" spans="1:18" ht="43.2" x14ac:dyDescent="0.55000000000000004">
      <c r="A3194">
        <v>3192</v>
      </c>
      <c r="B3194" s="3" t="s">
        <v>3192</v>
      </c>
      <c r="C3194" s="3" t="s">
        <v>7302</v>
      </c>
      <c r="D3194" s="10">
        <v>10000</v>
      </c>
      <c r="E3194" s="12">
        <v>102</v>
      </c>
      <c r="F3194" s="14">
        <f>Table1[[#This Row],[pledged]]/Table1[[#This Row],[goal]]*100</f>
        <v>1.02</v>
      </c>
      <c r="G3194" t="s">
        <v>8220</v>
      </c>
      <c r="H3194" t="s">
        <v>8224</v>
      </c>
      <c r="I3194" t="s">
        <v>8246</v>
      </c>
      <c r="J3194">
        <v>1425160800</v>
      </c>
      <c r="K3194">
        <v>1421274859</v>
      </c>
      <c r="L3194">
        <f>Table1[[#This Row],[launched_at]]/86400</f>
        <v>16449.940497685184</v>
      </c>
      <c r="M3194" s="5" t="str">
        <f>TEXT(Table1[[#This Row],[div/86400]],"yyyy/mm/dd")</f>
        <v>1945/01/12</v>
      </c>
      <c r="N3194" s="5">
        <f>Table1[[#This Row],[change to date]]+DATE(1970,1,1)</f>
        <v>42018</v>
      </c>
      <c r="O3194" t="b">
        <v>0</v>
      </c>
      <c r="P3194">
        <v>8</v>
      </c>
      <c r="Q3194" t="b">
        <v>0</v>
      </c>
      <c r="R3194" t="s">
        <v>8303</v>
      </c>
    </row>
    <row r="3195" spans="1:18" ht="43.2" x14ac:dyDescent="0.55000000000000004">
      <c r="A3195">
        <v>3193</v>
      </c>
      <c r="B3195" s="3" t="s">
        <v>3193</v>
      </c>
      <c r="C3195" s="3" t="s">
        <v>7303</v>
      </c>
      <c r="D3195" s="10">
        <v>5000</v>
      </c>
      <c r="E3195" s="12">
        <v>587</v>
      </c>
      <c r="F3195" s="14">
        <f>Table1[[#This Row],[pledged]]/Table1[[#This Row],[goal]]*100</f>
        <v>11.74</v>
      </c>
      <c r="G3195" t="s">
        <v>8220</v>
      </c>
      <c r="H3195" t="s">
        <v>8224</v>
      </c>
      <c r="I3195" t="s">
        <v>8246</v>
      </c>
      <c r="J3195">
        <v>1424474056</v>
      </c>
      <c r="K3195">
        <v>1420586056</v>
      </c>
      <c r="L3195">
        <f>Table1[[#This Row],[launched_at]]/86400</f>
        <v>16441.968240740742</v>
      </c>
      <c r="M3195" s="5" t="str">
        <f>TEXT(Table1[[#This Row],[div/86400]],"yyyy/mm/dd")</f>
        <v>1945/01/04</v>
      </c>
      <c r="N3195" s="5">
        <f>Table1[[#This Row],[change to date]]+DATE(1970,1,1)</f>
        <v>42010</v>
      </c>
      <c r="O3195" t="b">
        <v>0</v>
      </c>
      <c r="P3195">
        <v>24</v>
      </c>
      <c r="Q3195" t="b">
        <v>0</v>
      </c>
      <c r="R3195" t="s">
        <v>8303</v>
      </c>
    </row>
    <row r="3196" spans="1:18" ht="43.2" x14ac:dyDescent="0.55000000000000004">
      <c r="A3196">
        <v>3194</v>
      </c>
      <c r="B3196" s="3" t="s">
        <v>3194</v>
      </c>
      <c r="C3196" s="3" t="s">
        <v>7304</v>
      </c>
      <c r="D3196" s="10">
        <v>11000</v>
      </c>
      <c r="E3196" s="12">
        <v>0</v>
      </c>
      <c r="F3196" s="14">
        <f>Table1[[#This Row],[pledged]]/Table1[[#This Row],[goal]]*100</f>
        <v>0</v>
      </c>
      <c r="G3196" t="s">
        <v>8220</v>
      </c>
      <c r="H3196" t="s">
        <v>8223</v>
      </c>
      <c r="I3196" t="s">
        <v>8245</v>
      </c>
      <c r="J3196">
        <v>1437960598</v>
      </c>
      <c r="K3196">
        <v>1435368598</v>
      </c>
      <c r="L3196">
        <f>Table1[[#This Row],[launched_at]]/86400</f>
        <v>16613.06247685185</v>
      </c>
      <c r="M3196" s="5" t="str">
        <f>TEXT(Table1[[#This Row],[div/86400]],"yyyy/mm/dd")</f>
        <v>1945/06/25</v>
      </c>
      <c r="N3196" s="5">
        <f>Table1[[#This Row],[change to date]]+DATE(1970,1,1)</f>
        <v>42182</v>
      </c>
      <c r="O3196" t="b">
        <v>0</v>
      </c>
      <c r="P3196">
        <v>0</v>
      </c>
      <c r="Q3196" t="b">
        <v>0</v>
      </c>
      <c r="R3196" t="s">
        <v>8303</v>
      </c>
    </row>
    <row r="3197" spans="1:18" ht="43.2" x14ac:dyDescent="0.55000000000000004">
      <c r="A3197">
        <v>3195</v>
      </c>
      <c r="B3197" s="3" t="s">
        <v>3195</v>
      </c>
      <c r="C3197" s="3" t="s">
        <v>7305</v>
      </c>
      <c r="D3197" s="10">
        <v>3500</v>
      </c>
      <c r="E3197" s="12">
        <v>2070</v>
      </c>
      <c r="F3197" s="14">
        <f>Table1[[#This Row],[pledged]]/Table1[[#This Row],[goal]]*100</f>
        <v>59.142857142857139</v>
      </c>
      <c r="G3197" t="s">
        <v>8220</v>
      </c>
      <c r="H3197" t="s">
        <v>8223</v>
      </c>
      <c r="I3197" t="s">
        <v>8245</v>
      </c>
      <c r="J3197">
        <v>1423750542</v>
      </c>
      <c r="K3197">
        <v>1421158542</v>
      </c>
      <c r="L3197">
        <f>Table1[[#This Row],[launched_at]]/86400</f>
        <v>16448.594236111112</v>
      </c>
      <c r="M3197" s="5" t="str">
        <f>TEXT(Table1[[#This Row],[div/86400]],"yyyy/mm/dd")</f>
        <v>1945/01/11</v>
      </c>
      <c r="N3197" s="5">
        <f>Table1[[#This Row],[change to date]]+DATE(1970,1,1)</f>
        <v>42017</v>
      </c>
      <c r="O3197" t="b">
        <v>0</v>
      </c>
      <c r="P3197">
        <v>39</v>
      </c>
      <c r="Q3197" t="b">
        <v>0</v>
      </c>
      <c r="R3197" t="s">
        <v>8303</v>
      </c>
    </row>
    <row r="3198" spans="1:18" ht="43.2" x14ac:dyDescent="0.55000000000000004">
      <c r="A3198">
        <v>3196</v>
      </c>
      <c r="B3198" s="3" t="s">
        <v>3196</v>
      </c>
      <c r="C3198" s="3" t="s">
        <v>7306</v>
      </c>
      <c r="D3198" s="10">
        <v>3000000</v>
      </c>
      <c r="E3198" s="12">
        <v>1800</v>
      </c>
      <c r="F3198" s="14">
        <f>Table1[[#This Row],[pledged]]/Table1[[#This Row],[goal]]*100</f>
        <v>0.06</v>
      </c>
      <c r="G3198" t="s">
        <v>8220</v>
      </c>
      <c r="H3198" t="s">
        <v>8223</v>
      </c>
      <c r="I3198" t="s">
        <v>8245</v>
      </c>
      <c r="J3198">
        <v>1438437600</v>
      </c>
      <c r="K3198">
        <v>1433254875</v>
      </c>
      <c r="L3198">
        <f>Table1[[#This Row],[launched_at]]/86400</f>
        <v>16588.598090277777</v>
      </c>
      <c r="M3198" s="5" t="str">
        <f>TEXT(Table1[[#This Row],[div/86400]],"yyyy/mm/dd")</f>
        <v>1945/05/31</v>
      </c>
      <c r="N3198" s="5">
        <f>Table1[[#This Row],[change to date]]+DATE(1970,1,1)</f>
        <v>42157</v>
      </c>
      <c r="O3198" t="b">
        <v>0</v>
      </c>
      <c r="P3198">
        <v>6</v>
      </c>
      <c r="Q3198" t="b">
        <v>0</v>
      </c>
      <c r="R3198" t="s">
        <v>8303</v>
      </c>
    </row>
    <row r="3199" spans="1:18" ht="28.8" x14ac:dyDescent="0.55000000000000004">
      <c r="A3199">
        <v>3197</v>
      </c>
      <c r="B3199" s="3" t="s">
        <v>3197</v>
      </c>
      <c r="C3199" s="3" t="s">
        <v>7307</v>
      </c>
      <c r="D3199" s="10">
        <v>10000</v>
      </c>
      <c r="E3199" s="12">
        <v>1145</v>
      </c>
      <c r="F3199" s="14">
        <f>Table1[[#This Row],[pledged]]/Table1[[#This Row],[goal]]*100</f>
        <v>11.450000000000001</v>
      </c>
      <c r="G3199" t="s">
        <v>8220</v>
      </c>
      <c r="H3199" t="s">
        <v>8233</v>
      </c>
      <c r="I3199" t="s">
        <v>8253</v>
      </c>
      <c r="J3199">
        <v>1423050618</v>
      </c>
      <c r="K3199">
        <v>1420458618</v>
      </c>
      <c r="L3199">
        <f>Table1[[#This Row],[launched_at]]/86400</f>
        <v>16440.493263888889</v>
      </c>
      <c r="M3199" s="5" t="str">
        <f>TEXT(Table1[[#This Row],[div/86400]],"yyyy/mm/dd")</f>
        <v>1945/01/03</v>
      </c>
      <c r="N3199" s="5">
        <f>Table1[[#This Row],[change to date]]+DATE(1970,1,1)</f>
        <v>42009</v>
      </c>
      <c r="O3199" t="b">
        <v>0</v>
      </c>
      <c r="P3199">
        <v>4</v>
      </c>
      <c r="Q3199" t="b">
        <v>0</v>
      </c>
      <c r="R3199" t="s">
        <v>8303</v>
      </c>
    </row>
    <row r="3200" spans="1:18" ht="43.2" x14ac:dyDescent="0.55000000000000004">
      <c r="A3200">
        <v>3198</v>
      </c>
      <c r="B3200" s="3" t="s">
        <v>3198</v>
      </c>
      <c r="C3200" s="3" t="s">
        <v>7308</v>
      </c>
      <c r="D3200" s="10">
        <v>30000</v>
      </c>
      <c r="E3200" s="12">
        <v>110</v>
      </c>
      <c r="F3200" s="14">
        <f>Table1[[#This Row],[pledged]]/Table1[[#This Row],[goal]]*100</f>
        <v>0.36666666666666664</v>
      </c>
      <c r="G3200" t="s">
        <v>8220</v>
      </c>
      <c r="H3200" t="s">
        <v>8231</v>
      </c>
      <c r="I3200" t="s">
        <v>8252</v>
      </c>
      <c r="J3200">
        <v>1424081477</v>
      </c>
      <c r="K3200">
        <v>1420798277</v>
      </c>
      <c r="L3200">
        <f>Table1[[#This Row],[launched_at]]/86400</f>
        <v>16444.424502314814</v>
      </c>
      <c r="M3200" s="5" t="str">
        <f>TEXT(Table1[[#This Row],[div/86400]],"yyyy/mm/dd")</f>
        <v>1945/01/07</v>
      </c>
      <c r="N3200" s="5">
        <f>Table1[[#This Row],[change to date]]+DATE(1970,1,1)</f>
        <v>42013</v>
      </c>
      <c r="O3200" t="b">
        <v>0</v>
      </c>
      <c r="P3200">
        <v>3</v>
      </c>
      <c r="Q3200" t="b">
        <v>0</v>
      </c>
      <c r="R3200" t="s">
        <v>8303</v>
      </c>
    </row>
    <row r="3201" spans="1:18" ht="28.8" x14ac:dyDescent="0.55000000000000004">
      <c r="A3201">
        <v>3199</v>
      </c>
      <c r="B3201" s="3" t="s">
        <v>3199</v>
      </c>
      <c r="C3201" s="3" t="s">
        <v>7309</v>
      </c>
      <c r="D3201" s="10">
        <v>5000</v>
      </c>
      <c r="E3201" s="12">
        <v>2608</v>
      </c>
      <c r="F3201" s="14">
        <f>Table1[[#This Row],[pledged]]/Table1[[#This Row],[goal]]*100</f>
        <v>52.16</v>
      </c>
      <c r="G3201" t="s">
        <v>8220</v>
      </c>
      <c r="H3201" t="s">
        <v>8223</v>
      </c>
      <c r="I3201" t="s">
        <v>8245</v>
      </c>
      <c r="J3201">
        <v>1410037200</v>
      </c>
      <c r="K3201">
        <v>1407435418</v>
      </c>
      <c r="L3201">
        <f>Table1[[#This Row],[launched_at]]/86400</f>
        <v>16289.761782407408</v>
      </c>
      <c r="M3201" s="5" t="str">
        <f>TEXT(Table1[[#This Row],[div/86400]],"yyyy/mm/dd")</f>
        <v>1944/08/05</v>
      </c>
      <c r="N3201" s="5">
        <f>Table1[[#This Row],[change to date]]+DATE(1970,1,1)</f>
        <v>41858</v>
      </c>
      <c r="O3201" t="b">
        <v>0</v>
      </c>
      <c r="P3201">
        <v>53</v>
      </c>
      <c r="Q3201" t="b">
        <v>0</v>
      </c>
      <c r="R3201" t="s">
        <v>8303</v>
      </c>
    </row>
    <row r="3202" spans="1:18" ht="43.2" x14ac:dyDescent="0.55000000000000004">
      <c r="A3202">
        <v>3200</v>
      </c>
      <c r="B3202" s="3" t="s">
        <v>3200</v>
      </c>
      <c r="C3202" s="3" t="s">
        <v>7310</v>
      </c>
      <c r="D3202" s="10">
        <v>50000</v>
      </c>
      <c r="E3202" s="12">
        <v>1</v>
      </c>
      <c r="F3202" s="14">
        <f>Table1[[#This Row],[pledged]]/Table1[[#This Row],[goal]]*100</f>
        <v>2E-3</v>
      </c>
      <c r="G3202" t="s">
        <v>8220</v>
      </c>
      <c r="H3202" t="s">
        <v>8223</v>
      </c>
      <c r="I3202" t="s">
        <v>8245</v>
      </c>
      <c r="J3202">
        <v>1461994440</v>
      </c>
      <c r="K3202">
        <v>1459410101</v>
      </c>
      <c r="L3202">
        <f>Table1[[#This Row],[launched_at]]/86400</f>
        <v>16891.320613425927</v>
      </c>
      <c r="M3202" s="5" t="str">
        <f>TEXT(Table1[[#This Row],[div/86400]],"yyyy/mm/dd")</f>
        <v>1946/03/30</v>
      </c>
      <c r="N3202" s="5">
        <f>Table1[[#This Row],[change to date]]+DATE(1970,1,1)</f>
        <v>42460</v>
      </c>
      <c r="O3202" t="b">
        <v>0</v>
      </c>
      <c r="P3202">
        <v>1</v>
      </c>
      <c r="Q3202" t="b">
        <v>0</v>
      </c>
      <c r="R3202" t="s">
        <v>8303</v>
      </c>
    </row>
    <row r="3203" spans="1:18" ht="43.2" x14ac:dyDescent="0.55000000000000004">
      <c r="A3203">
        <v>3201</v>
      </c>
      <c r="B3203" s="3" t="s">
        <v>3201</v>
      </c>
      <c r="C3203" s="3" t="s">
        <v>7311</v>
      </c>
      <c r="D3203" s="10">
        <v>2000</v>
      </c>
      <c r="E3203" s="12">
        <v>25</v>
      </c>
      <c r="F3203" s="14">
        <f>Table1[[#This Row],[pledged]]/Table1[[#This Row],[goal]]*100</f>
        <v>1.25</v>
      </c>
      <c r="G3203" t="s">
        <v>8220</v>
      </c>
      <c r="H3203" t="s">
        <v>8224</v>
      </c>
      <c r="I3203" t="s">
        <v>8246</v>
      </c>
      <c r="J3203">
        <v>1409509477</v>
      </c>
      <c r="K3203">
        <v>1407695077</v>
      </c>
      <c r="L3203">
        <f>Table1[[#This Row],[launched_at]]/86400</f>
        <v>16292.767094907407</v>
      </c>
      <c r="M3203" s="5" t="str">
        <f>TEXT(Table1[[#This Row],[div/86400]],"yyyy/mm/dd")</f>
        <v>1944/08/08</v>
      </c>
      <c r="N3203" s="5">
        <f>Table1[[#This Row],[change to date]]+DATE(1970,1,1)</f>
        <v>41861</v>
      </c>
      <c r="O3203" t="b">
        <v>0</v>
      </c>
      <c r="P3203">
        <v>2</v>
      </c>
      <c r="Q3203" t="b">
        <v>0</v>
      </c>
      <c r="R3203" t="s">
        <v>8303</v>
      </c>
    </row>
    <row r="3204" spans="1:18" ht="43.2" x14ac:dyDescent="0.55000000000000004">
      <c r="A3204">
        <v>3202</v>
      </c>
      <c r="B3204" s="3" t="s">
        <v>3202</v>
      </c>
      <c r="C3204" s="3" t="s">
        <v>7312</v>
      </c>
      <c r="D3204" s="10">
        <v>5000</v>
      </c>
      <c r="E3204" s="12">
        <v>2726</v>
      </c>
      <c r="F3204" s="14">
        <f>Table1[[#This Row],[pledged]]/Table1[[#This Row],[goal]]*100</f>
        <v>54.52</v>
      </c>
      <c r="G3204" t="s">
        <v>8220</v>
      </c>
      <c r="H3204" t="s">
        <v>8223</v>
      </c>
      <c r="I3204" t="s">
        <v>8245</v>
      </c>
      <c r="J3204">
        <v>1450072740</v>
      </c>
      <c r="K3204">
        <v>1445027346</v>
      </c>
      <c r="L3204">
        <f>Table1[[#This Row],[launched_at]]/86400</f>
        <v>16724.853541666667</v>
      </c>
      <c r="M3204" s="5" t="str">
        <f>TEXT(Table1[[#This Row],[div/86400]],"yyyy/mm/dd")</f>
        <v>1945/10/14</v>
      </c>
      <c r="N3204" s="5">
        <f>Table1[[#This Row],[change to date]]+DATE(1970,1,1)</f>
        <v>42293</v>
      </c>
      <c r="O3204" t="b">
        <v>0</v>
      </c>
      <c r="P3204">
        <v>25</v>
      </c>
      <c r="Q3204" t="b">
        <v>0</v>
      </c>
      <c r="R3204" t="s">
        <v>8303</v>
      </c>
    </row>
    <row r="3205" spans="1:18" ht="28.8" x14ac:dyDescent="0.55000000000000004">
      <c r="A3205">
        <v>3203</v>
      </c>
      <c r="B3205" s="3" t="s">
        <v>3203</v>
      </c>
      <c r="C3205" s="3" t="s">
        <v>7313</v>
      </c>
      <c r="D3205" s="10">
        <v>1000</v>
      </c>
      <c r="E3205" s="12">
        <v>250</v>
      </c>
      <c r="F3205" s="14">
        <f>Table1[[#This Row],[pledged]]/Table1[[#This Row],[goal]]*100</f>
        <v>25</v>
      </c>
      <c r="G3205" t="s">
        <v>8220</v>
      </c>
      <c r="H3205" t="s">
        <v>8223</v>
      </c>
      <c r="I3205" t="s">
        <v>8245</v>
      </c>
      <c r="J3205">
        <v>1443224622</v>
      </c>
      <c r="K3205">
        <v>1440632622</v>
      </c>
      <c r="L3205">
        <f>Table1[[#This Row],[launched_at]]/86400</f>
        <v>16673.988680555554</v>
      </c>
      <c r="M3205" s="5" t="str">
        <f>TEXT(Table1[[#This Row],[div/86400]],"yyyy/mm/dd")</f>
        <v>1945/08/24</v>
      </c>
      <c r="N3205" s="5">
        <f>Table1[[#This Row],[change to date]]+DATE(1970,1,1)</f>
        <v>42242</v>
      </c>
      <c r="O3205" t="b">
        <v>0</v>
      </c>
      <c r="P3205">
        <v>6</v>
      </c>
      <c r="Q3205" t="b">
        <v>0</v>
      </c>
      <c r="R3205" t="s">
        <v>8303</v>
      </c>
    </row>
    <row r="3206" spans="1:18" ht="43.2" x14ac:dyDescent="0.55000000000000004">
      <c r="A3206">
        <v>3204</v>
      </c>
      <c r="B3206" s="3" t="s">
        <v>3204</v>
      </c>
      <c r="C3206" s="3" t="s">
        <v>7314</v>
      </c>
      <c r="D3206" s="10">
        <v>500</v>
      </c>
      <c r="E3206" s="12">
        <v>0</v>
      </c>
      <c r="F3206" s="14">
        <f>Table1[[#This Row],[pledged]]/Table1[[#This Row],[goal]]*100</f>
        <v>0</v>
      </c>
      <c r="G3206" t="s">
        <v>8220</v>
      </c>
      <c r="H3206" t="s">
        <v>8223</v>
      </c>
      <c r="I3206" t="s">
        <v>8245</v>
      </c>
      <c r="J3206">
        <v>1437149640</v>
      </c>
      <c r="K3206">
        <v>1434558479</v>
      </c>
      <c r="L3206">
        <f>Table1[[#This Row],[launched_at]]/86400</f>
        <v>16603.686099537037</v>
      </c>
      <c r="M3206" s="5" t="str">
        <f>TEXT(Table1[[#This Row],[div/86400]],"yyyy/mm/dd")</f>
        <v>1945/06/15</v>
      </c>
      <c r="N3206" s="5">
        <f>Table1[[#This Row],[change to date]]+DATE(1970,1,1)</f>
        <v>42172</v>
      </c>
      <c r="O3206" t="b">
        <v>0</v>
      </c>
      <c r="P3206">
        <v>0</v>
      </c>
      <c r="Q3206" t="b">
        <v>0</v>
      </c>
      <c r="R3206" t="s">
        <v>8303</v>
      </c>
    </row>
    <row r="3207" spans="1:18" ht="43.2" x14ac:dyDescent="0.55000000000000004">
      <c r="A3207">
        <v>3205</v>
      </c>
      <c r="B3207" s="3" t="s">
        <v>3205</v>
      </c>
      <c r="C3207" s="3" t="s">
        <v>7315</v>
      </c>
      <c r="D3207" s="10">
        <v>8000</v>
      </c>
      <c r="E3207" s="12">
        <v>273</v>
      </c>
      <c r="F3207" s="14">
        <f>Table1[[#This Row],[pledged]]/Table1[[#This Row],[goal]]*100</f>
        <v>3.4125000000000001</v>
      </c>
      <c r="G3207" t="s">
        <v>8220</v>
      </c>
      <c r="H3207" t="s">
        <v>8224</v>
      </c>
      <c r="I3207" t="s">
        <v>8246</v>
      </c>
      <c r="J3207">
        <v>1430470772</v>
      </c>
      <c r="K3207">
        <v>1427878772</v>
      </c>
      <c r="L3207">
        <f>Table1[[#This Row],[launched_at]]/86400</f>
        <v>16526.374675925927</v>
      </c>
      <c r="M3207" s="5" t="str">
        <f>TEXT(Table1[[#This Row],[div/86400]],"yyyy/mm/dd")</f>
        <v>1945/03/30</v>
      </c>
      <c r="N3207" s="5">
        <f>Table1[[#This Row],[change to date]]+DATE(1970,1,1)</f>
        <v>42095</v>
      </c>
      <c r="O3207" t="b">
        <v>0</v>
      </c>
      <c r="P3207">
        <v>12</v>
      </c>
      <c r="Q3207" t="b">
        <v>0</v>
      </c>
      <c r="R3207" t="s">
        <v>8303</v>
      </c>
    </row>
    <row r="3208" spans="1:18" ht="43.2" x14ac:dyDescent="0.55000000000000004">
      <c r="A3208">
        <v>3206</v>
      </c>
      <c r="B3208" s="3" t="s">
        <v>3206</v>
      </c>
      <c r="C3208" s="3" t="s">
        <v>7316</v>
      </c>
      <c r="D3208" s="10">
        <v>5000</v>
      </c>
      <c r="E3208" s="12">
        <v>0</v>
      </c>
      <c r="F3208" s="14">
        <f>Table1[[#This Row],[pledged]]/Table1[[#This Row],[goal]]*100</f>
        <v>0</v>
      </c>
      <c r="G3208" t="s">
        <v>8220</v>
      </c>
      <c r="H3208" t="s">
        <v>8223</v>
      </c>
      <c r="I3208" t="s">
        <v>8245</v>
      </c>
      <c r="J3208">
        <v>1442644651</v>
      </c>
      <c r="K3208">
        <v>1440052651</v>
      </c>
      <c r="L3208">
        <f>Table1[[#This Row],[launched_at]]/86400</f>
        <v>16667.276053240741</v>
      </c>
      <c r="M3208" s="5" t="str">
        <f>TEXT(Table1[[#This Row],[div/86400]],"yyyy/mm/dd")</f>
        <v>1945/08/18</v>
      </c>
      <c r="N3208" s="5">
        <f>Table1[[#This Row],[change to date]]+DATE(1970,1,1)</f>
        <v>42236</v>
      </c>
      <c r="O3208" t="b">
        <v>0</v>
      </c>
      <c r="P3208">
        <v>0</v>
      </c>
      <c r="Q3208" t="b">
        <v>0</v>
      </c>
      <c r="R3208" t="s">
        <v>8303</v>
      </c>
    </row>
    <row r="3209" spans="1:18" ht="43.2" x14ac:dyDescent="0.55000000000000004">
      <c r="A3209">
        <v>3207</v>
      </c>
      <c r="B3209" s="3" t="s">
        <v>3207</v>
      </c>
      <c r="C3209" s="3" t="s">
        <v>7317</v>
      </c>
      <c r="D3209" s="10">
        <v>5500</v>
      </c>
      <c r="E3209" s="12">
        <v>2550</v>
      </c>
      <c r="F3209" s="14">
        <f>Table1[[#This Row],[pledged]]/Table1[[#This Row],[goal]]*100</f>
        <v>46.36363636363636</v>
      </c>
      <c r="G3209" t="s">
        <v>8220</v>
      </c>
      <c r="H3209" t="s">
        <v>8223</v>
      </c>
      <c r="I3209" t="s">
        <v>8245</v>
      </c>
      <c r="J3209">
        <v>1429767607</v>
      </c>
      <c r="K3209">
        <v>1424587207</v>
      </c>
      <c r="L3209">
        <f>Table1[[#This Row],[launched_at]]/86400</f>
        <v>16488.277858796297</v>
      </c>
      <c r="M3209" s="5" t="str">
        <f>TEXT(Table1[[#This Row],[div/86400]],"yyyy/mm/dd")</f>
        <v>1945/02/20</v>
      </c>
      <c r="N3209" s="5">
        <f>Table1[[#This Row],[change to date]]+DATE(1970,1,1)</f>
        <v>42057</v>
      </c>
      <c r="O3209" t="b">
        <v>0</v>
      </c>
      <c r="P3209">
        <v>36</v>
      </c>
      <c r="Q3209" t="b">
        <v>0</v>
      </c>
      <c r="R3209" t="s">
        <v>8303</v>
      </c>
    </row>
    <row r="3210" spans="1:18" ht="43.2" x14ac:dyDescent="0.55000000000000004">
      <c r="A3210">
        <v>3208</v>
      </c>
      <c r="B3210" s="3" t="s">
        <v>3208</v>
      </c>
      <c r="C3210" s="3" t="s">
        <v>7318</v>
      </c>
      <c r="D3210" s="10">
        <v>5000</v>
      </c>
      <c r="E3210" s="12">
        <v>5175</v>
      </c>
      <c r="F3210" s="14">
        <f>Table1[[#This Row],[pledged]]/Table1[[#This Row],[goal]]*100</f>
        <v>103.49999999999999</v>
      </c>
      <c r="G3210" t="s">
        <v>8218</v>
      </c>
      <c r="H3210" t="s">
        <v>8223</v>
      </c>
      <c r="I3210" t="s">
        <v>8245</v>
      </c>
      <c r="J3210">
        <v>1406557877</v>
      </c>
      <c r="K3210">
        <v>1404743477</v>
      </c>
      <c r="L3210">
        <f>Table1[[#This Row],[launched_at]]/86400</f>
        <v>16258.605057870371</v>
      </c>
      <c r="M3210" s="5" t="str">
        <f>TEXT(Table1[[#This Row],[div/86400]],"yyyy/mm/dd")</f>
        <v>1944/07/05</v>
      </c>
      <c r="N3210" s="5">
        <f>Table1[[#This Row],[change to date]]+DATE(1970,1,1)</f>
        <v>41827</v>
      </c>
      <c r="O3210" t="b">
        <v>1</v>
      </c>
      <c r="P3210">
        <v>82</v>
      </c>
      <c r="Q3210" t="b">
        <v>1</v>
      </c>
      <c r="R3210" t="s">
        <v>8269</v>
      </c>
    </row>
    <row r="3211" spans="1:18" ht="43.2" x14ac:dyDescent="0.55000000000000004">
      <c r="A3211">
        <v>3209</v>
      </c>
      <c r="B3211" s="3" t="s">
        <v>3209</v>
      </c>
      <c r="C3211" s="3" t="s">
        <v>7319</v>
      </c>
      <c r="D3211" s="10">
        <v>9500</v>
      </c>
      <c r="E3211" s="12">
        <v>11335.7</v>
      </c>
      <c r="F3211" s="14">
        <f>Table1[[#This Row],[pledged]]/Table1[[#This Row],[goal]]*100</f>
        <v>119.32315789473684</v>
      </c>
      <c r="G3211" t="s">
        <v>8218</v>
      </c>
      <c r="H3211" t="s">
        <v>8223</v>
      </c>
      <c r="I3211" t="s">
        <v>8245</v>
      </c>
      <c r="J3211">
        <v>1403305200</v>
      </c>
      <c r="K3211">
        <v>1400512658</v>
      </c>
      <c r="L3211">
        <f>Table1[[#This Row],[launched_at]]/86400</f>
        <v>16209.63724537037</v>
      </c>
      <c r="M3211" s="5" t="str">
        <f>TEXT(Table1[[#This Row],[div/86400]],"yyyy/mm/dd")</f>
        <v>1944/05/17</v>
      </c>
      <c r="N3211" s="5">
        <f>Table1[[#This Row],[change to date]]+DATE(1970,1,1)</f>
        <v>41778</v>
      </c>
      <c r="O3211" t="b">
        <v>1</v>
      </c>
      <c r="P3211">
        <v>226</v>
      </c>
      <c r="Q3211" t="b">
        <v>1</v>
      </c>
      <c r="R3211" t="s">
        <v>8269</v>
      </c>
    </row>
    <row r="3212" spans="1:18" ht="43.2" x14ac:dyDescent="0.55000000000000004">
      <c r="A3212">
        <v>3210</v>
      </c>
      <c r="B3212" s="3" t="s">
        <v>3210</v>
      </c>
      <c r="C3212" s="3" t="s">
        <v>7320</v>
      </c>
      <c r="D3212" s="10">
        <v>3000</v>
      </c>
      <c r="E3212" s="12">
        <v>3773</v>
      </c>
      <c r="F3212" s="14">
        <f>Table1[[#This Row],[pledged]]/Table1[[#This Row],[goal]]*100</f>
        <v>125.76666666666667</v>
      </c>
      <c r="G3212" t="s">
        <v>8218</v>
      </c>
      <c r="H3212" t="s">
        <v>8223</v>
      </c>
      <c r="I3212" t="s">
        <v>8245</v>
      </c>
      <c r="J3212">
        <v>1338523140</v>
      </c>
      <c r="K3212">
        <v>1334442519</v>
      </c>
      <c r="L3212">
        <f>Table1[[#This Row],[launched_at]]/86400</f>
        <v>15444.936562499999</v>
      </c>
      <c r="M3212" s="5" t="str">
        <f>TEXT(Table1[[#This Row],[div/86400]],"yyyy/mm/dd")</f>
        <v>1942/04/13</v>
      </c>
      <c r="N3212" s="5">
        <f>Table1[[#This Row],[change to date]]+DATE(1970,1,1)</f>
        <v>41013</v>
      </c>
      <c r="O3212" t="b">
        <v>1</v>
      </c>
      <c r="P3212">
        <v>60</v>
      </c>
      <c r="Q3212" t="b">
        <v>1</v>
      </c>
      <c r="R3212" t="s">
        <v>8269</v>
      </c>
    </row>
    <row r="3213" spans="1:18" ht="43.2" x14ac:dyDescent="0.55000000000000004">
      <c r="A3213">
        <v>3211</v>
      </c>
      <c r="B3213" s="3" t="s">
        <v>3211</v>
      </c>
      <c r="C3213" s="3" t="s">
        <v>7321</v>
      </c>
      <c r="D3213" s="10">
        <v>23000</v>
      </c>
      <c r="E3213" s="12">
        <v>27541</v>
      </c>
      <c r="F3213" s="14">
        <f>Table1[[#This Row],[pledged]]/Table1[[#This Row],[goal]]*100</f>
        <v>119.74347826086958</v>
      </c>
      <c r="G3213" t="s">
        <v>8218</v>
      </c>
      <c r="H3213" t="s">
        <v>8223</v>
      </c>
      <c r="I3213" t="s">
        <v>8245</v>
      </c>
      <c r="J3213">
        <v>1408068000</v>
      </c>
      <c r="K3213">
        <v>1405346680</v>
      </c>
      <c r="L3213">
        <f>Table1[[#This Row],[launched_at]]/86400</f>
        <v>16265.586574074074</v>
      </c>
      <c r="M3213" s="5" t="str">
        <f>TEXT(Table1[[#This Row],[div/86400]],"yyyy/mm/dd")</f>
        <v>1944/07/12</v>
      </c>
      <c r="N3213" s="5">
        <f>Table1[[#This Row],[change to date]]+DATE(1970,1,1)</f>
        <v>41834</v>
      </c>
      <c r="O3213" t="b">
        <v>1</v>
      </c>
      <c r="P3213">
        <v>322</v>
      </c>
      <c r="Q3213" t="b">
        <v>1</v>
      </c>
      <c r="R3213" t="s">
        <v>8269</v>
      </c>
    </row>
    <row r="3214" spans="1:18" ht="28.8" x14ac:dyDescent="0.55000000000000004">
      <c r="A3214">
        <v>3212</v>
      </c>
      <c r="B3214" s="3" t="s">
        <v>3212</v>
      </c>
      <c r="C3214" s="3" t="s">
        <v>7322</v>
      </c>
      <c r="D3214" s="10">
        <v>4000</v>
      </c>
      <c r="E3214" s="12">
        <v>5050</v>
      </c>
      <c r="F3214" s="14">
        <f>Table1[[#This Row],[pledged]]/Table1[[#This Row],[goal]]*100</f>
        <v>126.25</v>
      </c>
      <c r="G3214" t="s">
        <v>8218</v>
      </c>
      <c r="H3214" t="s">
        <v>8223</v>
      </c>
      <c r="I3214" t="s">
        <v>8245</v>
      </c>
      <c r="J3214">
        <v>1407524751</v>
      </c>
      <c r="K3214">
        <v>1404932751</v>
      </c>
      <c r="L3214">
        <f>Table1[[#This Row],[launched_at]]/86400</f>
        <v>16260.795729166666</v>
      </c>
      <c r="M3214" s="5" t="str">
        <f>TEXT(Table1[[#This Row],[div/86400]],"yyyy/mm/dd")</f>
        <v>1944/07/07</v>
      </c>
      <c r="N3214" s="5">
        <f>Table1[[#This Row],[change to date]]+DATE(1970,1,1)</f>
        <v>41829</v>
      </c>
      <c r="O3214" t="b">
        <v>1</v>
      </c>
      <c r="P3214">
        <v>94</v>
      </c>
      <c r="Q3214" t="b">
        <v>1</v>
      </c>
      <c r="R3214" t="s">
        <v>8269</v>
      </c>
    </row>
    <row r="3215" spans="1:18" ht="43.2" x14ac:dyDescent="0.55000000000000004">
      <c r="A3215">
        <v>3213</v>
      </c>
      <c r="B3215" s="3" t="s">
        <v>3213</v>
      </c>
      <c r="C3215" s="3" t="s">
        <v>7323</v>
      </c>
      <c r="D3215" s="10">
        <v>6000</v>
      </c>
      <c r="E3215" s="12">
        <v>6007</v>
      </c>
      <c r="F3215" s="14">
        <f>Table1[[#This Row],[pledged]]/Table1[[#This Row],[goal]]*100</f>
        <v>100.11666666666667</v>
      </c>
      <c r="G3215" t="s">
        <v>8218</v>
      </c>
      <c r="H3215" t="s">
        <v>8224</v>
      </c>
      <c r="I3215" t="s">
        <v>8246</v>
      </c>
      <c r="J3215">
        <v>1437934759</v>
      </c>
      <c r="K3215">
        <v>1434478759</v>
      </c>
      <c r="L3215">
        <f>Table1[[#This Row],[launched_at]]/86400</f>
        <v>16602.763414351852</v>
      </c>
      <c r="M3215" s="5" t="str">
        <f>TEXT(Table1[[#This Row],[div/86400]],"yyyy/mm/dd")</f>
        <v>1945/06/14</v>
      </c>
      <c r="N3215" s="5">
        <f>Table1[[#This Row],[change to date]]+DATE(1970,1,1)</f>
        <v>42171</v>
      </c>
      <c r="O3215" t="b">
        <v>1</v>
      </c>
      <c r="P3215">
        <v>47</v>
      </c>
      <c r="Q3215" t="b">
        <v>1</v>
      </c>
      <c r="R3215" t="s">
        <v>8269</v>
      </c>
    </row>
    <row r="3216" spans="1:18" ht="43.2" x14ac:dyDescent="0.55000000000000004">
      <c r="A3216">
        <v>3214</v>
      </c>
      <c r="B3216" s="3" t="s">
        <v>3214</v>
      </c>
      <c r="C3216" s="3" t="s">
        <v>7324</v>
      </c>
      <c r="D3216" s="10">
        <v>12000</v>
      </c>
      <c r="E3216" s="12">
        <v>12256</v>
      </c>
      <c r="F3216" s="14">
        <f>Table1[[#This Row],[pledged]]/Table1[[#This Row],[goal]]*100</f>
        <v>102.13333333333334</v>
      </c>
      <c r="G3216" t="s">
        <v>8218</v>
      </c>
      <c r="H3216" t="s">
        <v>8224</v>
      </c>
      <c r="I3216" t="s">
        <v>8246</v>
      </c>
      <c r="J3216">
        <v>1452038100</v>
      </c>
      <c r="K3216">
        <v>1448823673</v>
      </c>
      <c r="L3216">
        <f>Table1[[#This Row],[launched_at]]/86400</f>
        <v>16768.792511574073</v>
      </c>
      <c r="M3216" s="5" t="str">
        <f>TEXT(Table1[[#This Row],[div/86400]],"yyyy/mm/dd")</f>
        <v>1945/11/27</v>
      </c>
      <c r="N3216" s="5">
        <f>Table1[[#This Row],[change to date]]+DATE(1970,1,1)</f>
        <v>42337</v>
      </c>
      <c r="O3216" t="b">
        <v>1</v>
      </c>
      <c r="P3216">
        <v>115</v>
      </c>
      <c r="Q3216" t="b">
        <v>1</v>
      </c>
      <c r="R3216" t="s">
        <v>8269</v>
      </c>
    </row>
    <row r="3217" spans="1:18" ht="57.6" x14ac:dyDescent="0.55000000000000004">
      <c r="A3217">
        <v>3215</v>
      </c>
      <c r="B3217" s="3" t="s">
        <v>3215</v>
      </c>
      <c r="C3217" s="3" t="s">
        <v>7325</v>
      </c>
      <c r="D3217" s="10">
        <v>35000</v>
      </c>
      <c r="E3217" s="12">
        <v>35123</v>
      </c>
      <c r="F3217" s="14">
        <f>Table1[[#This Row],[pledged]]/Table1[[#This Row],[goal]]*100</f>
        <v>100.35142857142858</v>
      </c>
      <c r="G3217" t="s">
        <v>8218</v>
      </c>
      <c r="H3217" t="s">
        <v>8223</v>
      </c>
      <c r="I3217" t="s">
        <v>8245</v>
      </c>
      <c r="J3217">
        <v>1441857540</v>
      </c>
      <c r="K3217">
        <v>1438617471</v>
      </c>
      <c r="L3217">
        <f>Table1[[#This Row],[launched_at]]/86400</f>
        <v>16650.665173611113</v>
      </c>
      <c r="M3217" s="5" t="str">
        <f>TEXT(Table1[[#This Row],[div/86400]],"yyyy/mm/dd")</f>
        <v>1945/08/01</v>
      </c>
      <c r="N3217" s="5">
        <f>Table1[[#This Row],[change to date]]+DATE(1970,1,1)</f>
        <v>42219</v>
      </c>
      <c r="O3217" t="b">
        <v>1</v>
      </c>
      <c r="P3217">
        <v>134</v>
      </c>
      <c r="Q3217" t="b">
        <v>1</v>
      </c>
      <c r="R3217" t="s">
        <v>8269</v>
      </c>
    </row>
    <row r="3218" spans="1:18" ht="43.2" x14ac:dyDescent="0.55000000000000004">
      <c r="A3218">
        <v>3216</v>
      </c>
      <c r="B3218" s="3" t="s">
        <v>3216</v>
      </c>
      <c r="C3218" s="3" t="s">
        <v>7326</v>
      </c>
      <c r="D3218" s="10">
        <v>2000</v>
      </c>
      <c r="E3218" s="12">
        <v>2001</v>
      </c>
      <c r="F3218" s="14">
        <f>Table1[[#This Row],[pledged]]/Table1[[#This Row],[goal]]*100</f>
        <v>100.05</v>
      </c>
      <c r="G3218" t="s">
        <v>8218</v>
      </c>
      <c r="H3218" t="s">
        <v>8224</v>
      </c>
      <c r="I3218" t="s">
        <v>8246</v>
      </c>
      <c r="J3218">
        <v>1436625000</v>
      </c>
      <c r="K3218">
        <v>1433934371</v>
      </c>
      <c r="L3218">
        <f>Table1[[#This Row],[launched_at]]/86400</f>
        <v>16596.462627314813</v>
      </c>
      <c r="M3218" s="5" t="str">
        <f>TEXT(Table1[[#This Row],[div/86400]],"yyyy/mm/dd")</f>
        <v>1945/06/08</v>
      </c>
      <c r="N3218" s="5">
        <f>Table1[[#This Row],[change to date]]+DATE(1970,1,1)</f>
        <v>42165</v>
      </c>
      <c r="O3218" t="b">
        <v>1</v>
      </c>
      <c r="P3218">
        <v>35</v>
      </c>
      <c r="Q3218" t="b">
        <v>1</v>
      </c>
      <c r="R3218" t="s">
        <v>8269</v>
      </c>
    </row>
    <row r="3219" spans="1:18" ht="28.8" x14ac:dyDescent="0.55000000000000004">
      <c r="A3219">
        <v>3217</v>
      </c>
      <c r="B3219" s="3" t="s">
        <v>3217</v>
      </c>
      <c r="C3219" s="3" t="s">
        <v>7327</v>
      </c>
      <c r="D3219" s="10">
        <v>4500</v>
      </c>
      <c r="E3219" s="12">
        <v>5221</v>
      </c>
      <c r="F3219" s="14">
        <f>Table1[[#This Row],[pledged]]/Table1[[#This Row],[goal]]*100</f>
        <v>116.02222222222223</v>
      </c>
      <c r="G3219" t="s">
        <v>8218</v>
      </c>
      <c r="H3219" t="s">
        <v>8223</v>
      </c>
      <c r="I3219" t="s">
        <v>8245</v>
      </c>
      <c r="J3219">
        <v>1478264784</v>
      </c>
      <c r="K3219">
        <v>1475672784</v>
      </c>
      <c r="L3219">
        <f>Table1[[#This Row],[launched_at]]/86400</f>
        <v>17079.546111111111</v>
      </c>
      <c r="M3219" s="5" t="str">
        <f>TEXT(Table1[[#This Row],[div/86400]],"yyyy/mm/dd")</f>
        <v>1946/10/04</v>
      </c>
      <c r="N3219" s="5">
        <f>Table1[[#This Row],[change to date]]+DATE(1970,1,1)</f>
        <v>42648</v>
      </c>
      <c r="O3219" t="b">
        <v>1</v>
      </c>
      <c r="P3219">
        <v>104</v>
      </c>
      <c r="Q3219" t="b">
        <v>1</v>
      </c>
      <c r="R3219" t="s">
        <v>8269</v>
      </c>
    </row>
    <row r="3220" spans="1:18" ht="43.2" x14ac:dyDescent="0.55000000000000004">
      <c r="A3220">
        <v>3218</v>
      </c>
      <c r="B3220" s="3" t="s">
        <v>3218</v>
      </c>
      <c r="C3220" s="3" t="s">
        <v>7328</v>
      </c>
      <c r="D3220" s="10">
        <v>12000</v>
      </c>
      <c r="E3220" s="12">
        <v>12252</v>
      </c>
      <c r="F3220" s="14">
        <f>Table1[[#This Row],[pledged]]/Table1[[#This Row],[goal]]*100</f>
        <v>102.1</v>
      </c>
      <c r="G3220" t="s">
        <v>8218</v>
      </c>
      <c r="H3220" t="s">
        <v>8224</v>
      </c>
      <c r="I3220" t="s">
        <v>8246</v>
      </c>
      <c r="J3220">
        <v>1419984000</v>
      </c>
      <c r="K3220">
        <v>1417132986</v>
      </c>
      <c r="L3220">
        <f>Table1[[#This Row],[launched_at]]/86400</f>
        <v>16402.002152777779</v>
      </c>
      <c r="M3220" s="5" t="str">
        <f>TEXT(Table1[[#This Row],[div/86400]],"yyyy/mm/dd")</f>
        <v>1944/11/26</v>
      </c>
      <c r="N3220" s="5">
        <f>Table1[[#This Row],[change to date]]+DATE(1970,1,1)</f>
        <v>41971</v>
      </c>
      <c r="O3220" t="b">
        <v>1</v>
      </c>
      <c r="P3220">
        <v>184</v>
      </c>
      <c r="Q3220" t="b">
        <v>1</v>
      </c>
      <c r="R3220" t="s">
        <v>8269</v>
      </c>
    </row>
    <row r="3221" spans="1:18" ht="28.8" x14ac:dyDescent="0.55000000000000004">
      <c r="A3221">
        <v>3219</v>
      </c>
      <c r="B3221" s="3" t="s">
        <v>3219</v>
      </c>
      <c r="C3221" s="3" t="s">
        <v>7329</v>
      </c>
      <c r="D3221" s="10">
        <v>20000</v>
      </c>
      <c r="E3221" s="12">
        <v>20022</v>
      </c>
      <c r="F3221" s="14">
        <f>Table1[[#This Row],[pledged]]/Table1[[#This Row],[goal]]*100</f>
        <v>100.11000000000001</v>
      </c>
      <c r="G3221" t="s">
        <v>8218</v>
      </c>
      <c r="H3221" t="s">
        <v>8223</v>
      </c>
      <c r="I3221" t="s">
        <v>8245</v>
      </c>
      <c r="J3221">
        <v>1427063747</v>
      </c>
      <c r="K3221">
        <v>1424043347</v>
      </c>
      <c r="L3221">
        <f>Table1[[#This Row],[launched_at]]/86400</f>
        <v>16481.983182870372</v>
      </c>
      <c r="M3221" s="5" t="str">
        <f>TEXT(Table1[[#This Row],[div/86400]],"yyyy/mm/dd")</f>
        <v>1945/02/13</v>
      </c>
      <c r="N3221" s="5">
        <f>Table1[[#This Row],[change to date]]+DATE(1970,1,1)</f>
        <v>42050</v>
      </c>
      <c r="O3221" t="b">
        <v>1</v>
      </c>
      <c r="P3221">
        <v>119</v>
      </c>
      <c r="Q3221" t="b">
        <v>1</v>
      </c>
      <c r="R3221" t="s">
        <v>8269</v>
      </c>
    </row>
    <row r="3222" spans="1:18" ht="28.8" x14ac:dyDescent="0.55000000000000004">
      <c r="A3222">
        <v>3220</v>
      </c>
      <c r="B3222" s="3" t="s">
        <v>3220</v>
      </c>
      <c r="C3222" s="3" t="s">
        <v>7330</v>
      </c>
      <c r="D3222" s="10">
        <v>15000</v>
      </c>
      <c r="E3222" s="12">
        <v>15126</v>
      </c>
      <c r="F3222" s="14">
        <f>Table1[[#This Row],[pledged]]/Table1[[#This Row],[goal]]*100</f>
        <v>100.84</v>
      </c>
      <c r="G3222" t="s">
        <v>8218</v>
      </c>
      <c r="H3222" t="s">
        <v>8223</v>
      </c>
      <c r="I3222" t="s">
        <v>8245</v>
      </c>
      <c r="J3222">
        <v>1489352400</v>
      </c>
      <c r="K3222">
        <v>1486411204</v>
      </c>
      <c r="L3222">
        <f>Table1[[#This Row],[launched_at]]/86400</f>
        <v>17203.833379629628</v>
      </c>
      <c r="M3222" s="5" t="str">
        <f>TEXT(Table1[[#This Row],[div/86400]],"yyyy/mm/dd")</f>
        <v>1947/02/05</v>
      </c>
      <c r="N3222" s="5">
        <f>Table1[[#This Row],[change to date]]+DATE(1970,1,1)</f>
        <v>42772</v>
      </c>
      <c r="O3222" t="b">
        <v>1</v>
      </c>
      <c r="P3222">
        <v>59</v>
      </c>
      <c r="Q3222" t="b">
        <v>1</v>
      </c>
      <c r="R3222" t="s">
        <v>8269</v>
      </c>
    </row>
    <row r="3223" spans="1:18" ht="43.2" x14ac:dyDescent="0.55000000000000004">
      <c r="A3223">
        <v>3221</v>
      </c>
      <c r="B3223" s="3" t="s">
        <v>3221</v>
      </c>
      <c r="C3223" s="3" t="s">
        <v>7331</v>
      </c>
      <c r="D3223" s="10">
        <v>4000</v>
      </c>
      <c r="E3223" s="12">
        <v>4137</v>
      </c>
      <c r="F3223" s="14">
        <f>Table1[[#This Row],[pledged]]/Table1[[#This Row],[goal]]*100</f>
        <v>103.42499999999998</v>
      </c>
      <c r="G3223" t="s">
        <v>8218</v>
      </c>
      <c r="H3223" t="s">
        <v>8224</v>
      </c>
      <c r="I3223" t="s">
        <v>8246</v>
      </c>
      <c r="J3223">
        <v>1436114603</v>
      </c>
      <c r="K3223">
        <v>1433090603</v>
      </c>
      <c r="L3223">
        <f>Table1[[#This Row],[launched_at]]/86400</f>
        <v>16586.696793981482</v>
      </c>
      <c r="M3223" s="5" t="str">
        <f>TEXT(Table1[[#This Row],[div/86400]],"yyyy/mm/dd")</f>
        <v>1945/05/29</v>
      </c>
      <c r="N3223" s="5">
        <f>Table1[[#This Row],[change to date]]+DATE(1970,1,1)</f>
        <v>42155</v>
      </c>
      <c r="O3223" t="b">
        <v>1</v>
      </c>
      <c r="P3223">
        <v>113</v>
      </c>
      <c r="Q3223" t="b">
        <v>1</v>
      </c>
      <c r="R3223" t="s">
        <v>8269</v>
      </c>
    </row>
    <row r="3224" spans="1:18" ht="28.8" x14ac:dyDescent="0.55000000000000004">
      <c r="A3224">
        <v>3222</v>
      </c>
      <c r="B3224" s="3" t="s">
        <v>3222</v>
      </c>
      <c r="C3224" s="3" t="s">
        <v>7332</v>
      </c>
      <c r="D3224" s="10">
        <v>2500</v>
      </c>
      <c r="E3224" s="12">
        <v>3120</v>
      </c>
      <c r="F3224" s="14">
        <f>Table1[[#This Row],[pledged]]/Table1[[#This Row],[goal]]*100</f>
        <v>124.8</v>
      </c>
      <c r="G3224" t="s">
        <v>8218</v>
      </c>
      <c r="H3224" t="s">
        <v>8223</v>
      </c>
      <c r="I3224" t="s">
        <v>8245</v>
      </c>
      <c r="J3224">
        <v>1445722140</v>
      </c>
      <c r="K3224">
        <v>1443016697</v>
      </c>
      <c r="L3224">
        <f>Table1[[#This Row],[launched_at]]/86400</f>
        <v>16701.582141203704</v>
      </c>
      <c r="M3224" s="5" t="str">
        <f>TEXT(Table1[[#This Row],[div/86400]],"yyyy/mm/dd")</f>
        <v>1945/09/21</v>
      </c>
      <c r="N3224" s="5">
        <f>Table1[[#This Row],[change to date]]+DATE(1970,1,1)</f>
        <v>42270</v>
      </c>
      <c r="O3224" t="b">
        <v>1</v>
      </c>
      <c r="P3224">
        <v>84</v>
      </c>
      <c r="Q3224" t="b">
        <v>1</v>
      </c>
      <c r="R3224" t="s">
        <v>8269</v>
      </c>
    </row>
    <row r="3225" spans="1:18" ht="28.8" x14ac:dyDescent="0.55000000000000004">
      <c r="A3225">
        <v>3223</v>
      </c>
      <c r="B3225" s="3" t="s">
        <v>3223</v>
      </c>
      <c r="C3225" s="3" t="s">
        <v>7333</v>
      </c>
      <c r="D3225" s="10">
        <v>3100</v>
      </c>
      <c r="E3225" s="12">
        <v>3395</v>
      </c>
      <c r="F3225" s="14">
        <f>Table1[[#This Row],[pledged]]/Table1[[#This Row],[goal]]*100</f>
        <v>109.51612903225806</v>
      </c>
      <c r="G3225" t="s">
        <v>8218</v>
      </c>
      <c r="H3225" t="s">
        <v>8223</v>
      </c>
      <c r="I3225" t="s">
        <v>8245</v>
      </c>
      <c r="J3225">
        <v>1440100976</v>
      </c>
      <c r="K3225">
        <v>1437508976</v>
      </c>
      <c r="L3225">
        <f>Table1[[#This Row],[launched_at]]/86400</f>
        <v>16637.835370370369</v>
      </c>
      <c r="M3225" s="5" t="str">
        <f>TEXT(Table1[[#This Row],[div/86400]],"yyyy/mm/dd")</f>
        <v>1945/07/19</v>
      </c>
      <c r="N3225" s="5">
        <f>Table1[[#This Row],[change to date]]+DATE(1970,1,1)</f>
        <v>42206</v>
      </c>
      <c r="O3225" t="b">
        <v>1</v>
      </c>
      <c r="P3225">
        <v>74</v>
      </c>
      <c r="Q3225" t="b">
        <v>1</v>
      </c>
      <c r="R3225" t="s">
        <v>8269</v>
      </c>
    </row>
    <row r="3226" spans="1:18" ht="43.2" x14ac:dyDescent="0.55000000000000004">
      <c r="A3226">
        <v>3224</v>
      </c>
      <c r="B3226" s="3" t="s">
        <v>3224</v>
      </c>
      <c r="C3226" s="3" t="s">
        <v>7334</v>
      </c>
      <c r="D3226" s="10">
        <v>30000</v>
      </c>
      <c r="E3226" s="12">
        <v>30610</v>
      </c>
      <c r="F3226" s="14">
        <f>Table1[[#This Row],[pledged]]/Table1[[#This Row],[goal]]*100</f>
        <v>102.03333333333333</v>
      </c>
      <c r="G3226" t="s">
        <v>8218</v>
      </c>
      <c r="H3226" t="s">
        <v>8223</v>
      </c>
      <c r="I3226" t="s">
        <v>8245</v>
      </c>
      <c r="J3226">
        <v>1484024400</v>
      </c>
      <c r="K3226">
        <v>1479932713</v>
      </c>
      <c r="L3226">
        <f>Table1[[#This Row],[launched_at]]/86400</f>
        <v>17128.850844907407</v>
      </c>
      <c r="M3226" s="5" t="str">
        <f>TEXT(Table1[[#This Row],[div/86400]],"yyyy/mm/dd")</f>
        <v>1946/11/22</v>
      </c>
      <c r="N3226" s="5">
        <f>Table1[[#This Row],[change to date]]+DATE(1970,1,1)</f>
        <v>42697</v>
      </c>
      <c r="O3226" t="b">
        <v>1</v>
      </c>
      <c r="P3226">
        <v>216</v>
      </c>
      <c r="Q3226" t="b">
        <v>1</v>
      </c>
      <c r="R3226" t="s">
        <v>8269</v>
      </c>
    </row>
    <row r="3227" spans="1:18" ht="43.2" x14ac:dyDescent="0.55000000000000004">
      <c r="A3227">
        <v>3225</v>
      </c>
      <c r="B3227" s="3" t="s">
        <v>3225</v>
      </c>
      <c r="C3227" s="3" t="s">
        <v>7335</v>
      </c>
      <c r="D3227" s="10">
        <v>2000</v>
      </c>
      <c r="E3227" s="12">
        <v>2047</v>
      </c>
      <c r="F3227" s="14">
        <f>Table1[[#This Row],[pledged]]/Table1[[#This Row],[goal]]*100</f>
        <v>102.35000000000001</v>
      </c>
      <c r="G3227" t="s">
        <v>8218</v>
      </c>
      <c r="H3227" t="s">
        <v>8223</v>
      </c>
      <c r="I3227" t="s">
        <v>8245</v>
      </c>
      <c r="J3227">
        <v>1464987600</v>
      </c>
      <c r="K3227">
        <v>1463145938</v>
      </c>
      <c r="L3227">
        <f>Table1[[#This Row],[launched_at]]/86400</f>
        <v>16934.559467592593</v>
      </c>
      <c r="M3227" s="5" t="str">
        <f>TEXT(Table1[[#This Row],[div/86400]],"yyyy/mm/dd")</f>
        <v>1946/05/12</v>
      </c>
      <c r="N3227" s="5">
        <f>Table1[[#This Row],[change to date]]+DATE(1970,1,1)</f>
        <v>42503</v>
      </c>
      <c r="O3227" t="b">
        <v>1</v>
      </c>
      <c r="P3227">
        <v>39</v>
      </c>
      <c r="Q3227" t="b">
        <v>1</v>
      </c>
      <c r="R3227" t="s">
        <v>8269</v>
      </c>
    </row>
    <row r="3228" spans="1:18" ht="43.2" x14ac:dyDescent="0.55000000000000004">
      <c r="A3228">
        <v>3226</v>
      </c>
      <c r="B3228" s="3" t="s">
        <v>3226</v>
      </c>
      <c r="C3228" s="3" t="s">
        <v>7336</v>
      </c>
      <c r="D3228" s="10">
        <v>1200</v>
      </c>
      <c r="E3228" s="12">
        <v>1250</v>
      </c>
      <c r="F3228" s="14">
        <f>Table1[[#This Row],[pledged]]/Table1[[#This Row],[goal]]*100</f>
        <v>104.16666666666667</v>
      </c>
      <c r="G3228" t="s">
        <v>8218</v>
      </c>
      <c r="H3228" t="s">
        <v>8224</v>
      </c>
      <c r="I3228" t="s">
        <v>8246</v>
      </c>
      <c r="J3228">
        <v>1446213612</v>
      </c>
      <c r="K3228">
        <v>1443621612</v>
      </c>
      <c r="L3228">
        <f>Table1[[#This Row],[launched_at]]/86400</f>
        <v>16708.583472222221</v>
      </c>
      <c r="M3228" s="5" t="str">
        <f>TEXT(Table1[[#This Row],[div/86400]],"yyyy/mm/dd")</f>
        <v>1945/09/28</v>
      </c>
      <c r="N3228" s="5">
        <f>Table1[[#This Row],[change to date]]+DATE(1970,1,1)</f>
        <v>42277</v>
      </c>
      <c r="O3228" t="b">
        <v>1</v>
      </c>
      <c r="P3228">
        <v>21</v>
      </c>
      <c r="Q3228" t="b">
        <v>1</v>
      </c>
      <c r="R3228" t="s">
        <v>8269</v>
      </c>
    </row>
    <row r="3229" spans="1:18" ht="43.2" x14ac:dyDescent="0.55000000000000004">
      <c r="A3229">
        <v>3227</v>
      </c>
      <c r="B3229" s="3" t="s">
        <v>3227</v>
      </c>
      <c r="C3229" s="3" t="s">
        <v>7337</v>
      </c>
      <c r="D3229" s="10">
        <v>1200</v>
      </c>
      <c r="E3229" s="12">
        <v>1500</v>
      </c>
      <c r="F3229" s="14">
        <f>Table1[[#This Row],[pledged]]/Table1[[#This Row],[goal]]*100</f>
        <v>125</v>
      </c>
      <c r="G3229" t="s">
        <v>8218</v>
      </c>
      <c r="H3229" t="s">
        <v>8224</v>
      </c>
      <c r="I3229" t="s">
        <v>8246</v>
      </c>
      <c r="J3229">
        <v>1484687436</v>
      </c>
      <c r="K3229">
        <v>1482095436</v>
      </c>
      <c r="L3229">
        <f>Table1[[#This Row],[launched_at]]/86400</f>
        <v>17153.882361111111</v>
      </c>
      <c r="M3229" s="5" t="str">
        <f>TEXT(Table1[[#This Row],[div/86400]],"yyyy/mm/dd")</f>
        <v>1946/12/17</v>
      </c>
      <c r="N3229" s="5">
        <f>Table1[[#This Row],[change to date]]+DATE(1970,1,1)</f>
        <v>42722</v>
      </c>
      <c r="O3229" t="b">
        <v>0</v>
      </c>
      <c r="P3229">
        <v>30</v>
      </c>
      <c r="Q3229" t="b">
        <v>1</v>
      </c>
      <c r="R3229" t="s">
        <v>8269</v>
      </c>
    </row>
    <row r="3230" spans="1:18" x14ac:dyDescent="0.55000000000000004">
      <c r="A3230">
        <v>3228</v>
      </c>
      <c r="B3230" s="3" t="s">
        <v>3228</v>
      </c>
      <c r="C3230" s="3" t="s">
        <v>7338</v>
      </c>
      <c r="D3230" s="10">
        <v>7000</v>
      </c>
      <c r="E3230" s="12">
        <v>7164</v>
      </c>
      <c r="F3230" s="14">
        <f>Table1[[#This Row],[pledged]]/Table1[[#This Row],[goal]]*100</f>
        <v>102.34285714285714</v>
      </c>
      <c r="G3230" t="s">
        <v>8218</v>
      </c>
      <c r="H3230" t="s">
        <v>8223</v>
      </c>
      <c r="I3230" t="s">
        <v>8245</v>
      </c>
      <c r="J3230">
        <v>1450328340</v>
      </c>
      <c r="K3230">
        <v>1447606884</v>
      </c>
      <c r="L3230">
        <f>Table1[[#This Row],[launched_at]]/86400</f>
        <v>16754.709305555556</v>
      </c>
      <c r="M3230" s="5" t="str">
        <f>TEXT(Table1[[#This Row],[div/86400]],"yyyy/mm/dd")</f>
        <v>1945/11/13</v>
      </c>
      <c r="N3230" s="5">
        <f>Table1[[#This Row],[change to date]]+DATE(1970,1,1)</f>
        <v>42323</v>
      </c>
      <c r="O3230" t="b">
        <v>1</v>
      </c>
      <c r="P3230">
        <v>37</v>
      </c>
      <c r="Q3230" t="b">
        <v>1</v>
      </c>
      <c r="R3230" t="s">
        <v>8269</v>
      </c>
    </row>
    <row r="3231" spans="1:18" ht="28.8" x14ac:dyDescent="0.55000000000000004">
      <c r="A3231">
        <v>3229</v>
      </c>
      <c r="B3231" s="3" t="s">
        <v>3229</v>
      </c>
      <c r="C3231" s="3" t="s">
        <v>7339</v>
      </c>
      <c r="D3231" s="10">
        <v>20000</v>
      </c>
      <c r="E3231" s="12">
        <v>21573</v>
      </c>
      <c r="F3231" s="14">
        <f>Table1[[#This Row],[pledged]]/Table1[[#This Row],[goal]]*100</f>
        <v>107.86500000000001</v>
      </c>
      <c r="G3231" t="s">
        <v>8218</v>
      </c>
      <c r="H3231" t="s">
        <v>8223</v>
      </c>
      <c r="I3231" t="s">
        <v>8245</v>
      </c>
      <c r="J3231">
        <v>1416470398</v>
      </c>
      <c r="K3231">
        <v>1413874798</v>
      </c>
      <c r="L3231">
        <f>Table1[[#This Row],[launched_at]]/86400</f>
        <v>16364.291643518518</v>
      </c>
      <c r="M3231" s="5" t="str">
        <f>TEXT(Table1[[#This Row],[div/86400]],"yyyy/mm/dd")</f>
        <v>1944/10/19</v>
      </c>
      <c r="N3231" s="5">
        <f>Table1[[#This Row],[change to date]]+DATE(1970,1,1)</f>
        <v>41933</v>
      </c>
      <c r="O3231" t="b">
        <v>1</v>
      </c>
      <c r="P3231">
        <v>202</v>
      </c>
      <c r="Q3231" t="b">
        <v>1</v>
      </c>
      <c r="R3231" t="s">
        <v>8269</v>
      </c>
    </row>
    <row r="3232" spans="1:18" ht="43.2" x14ac:dyDescent="0.55000000000000004">
      <c r="A3232">
        <v>3230</v>
      </c>
      <c r="B3232" s="3" t="s">
        <v>3230</v>
      </c>
      <c r="C3232" s="3" t="s">
        <v>7340</v>
      </c>
      <c r="D3232" s="10">
        <v>2600</v>
      </c>
      <c r="E3232" s="12">
        <v>2857</v>
      </c>
      <c r="F3232" s="14">
        <f>Table1[[#This Row],[pledged]]/Table1[[#This Row],[goal]]*100</f>
        <v>109.88461538461539</v>
      </c>
      <c r="G3232" t="s">
        <v>8218</v>
      </c>
      <c r="H3232" t="s">
        <v>8223</v>
      </c>
      <c r="I3232" t="s">
        <v>8245</v>
      </c>
      <c r="J3232">
        <v>1412135940</v>
      </c>
      <c r="K3232">
        <v>1410840126</v>
      </c>
      <c r="L3232">
        <f>Table1[[#This Row],[launched_at]]/86400</f>
        <v>16329.168125</v>
      </c>
      <c r="M3232" s="5" t="str">
        <f>TEXT(Table1[[#This Row],[div/86400]],"yyyy/mm/dd")</f>
        <v>1944/09/14</v>
      </c>
      <c r="N3232" s="5">
        <f>Table1[[#This Row],[change to date]]+DATE(1970,1,1)</f>
        <v>41898</v>
      </c>
      <c r="O3232" t="b">
        <v>1</v>
      </c>
      <c r="P3232">
        <v>37</v>
      </c>
      <c r="Q3232" t="b">
        <v>1</v>
      </c>
      <c r="R3232" t="s">
        <v>8269</v>
      </c>
    </row>
    <row r="3233" spans="1:18" ht="43.2" x14ac:dyDescent="0.55000000000000004">
      <c r="A3233">
        <v>3231</v>
      </c>
      <c r="B3233" s="3" t="s">
        <v>3231</v>
      </c>
      <c r="C3233" s="3" t="s">
        <v>7341</v>
      </c>
      <c r="D3233" s="10">
        <v>1000</v>
      </c>
      <c r="E3233" s="12">
        <v>1610</v>
      </c>
      <c r="F3233" s="14">
        <f>Table1[[#This Row],[pledged]]/Table1[[#This Row],[goal]]*100</f>
        <v>161</v>
      </c>
      <c r="G3233" t="s">
        <v>8218</v>
      </c>
      <c r="H3233" t="s">
        <v>8223</v>
      </c>
      <c r="I3233" t="s">
        <v>8245</v>
      </c>
      <c r="J3233">
        <v>1460846347</v>
      </c>
      <c r="K3233">
        <v>1458254347</v>
      </c>
      <c r="L3233">
        <f>Table1[[#This Row],[launched_at]]/86400</f>
        <v>16877.943831018518</v>
      </c>
      <c r="M3233" s="5" t="str">
        <f>TEXT(Table1[[#This Row],[div/86400]],"yyyy/mm/dd")</f>
        <v>1946/03/16</v>
      </c>
      <c r="N3233" s="5">
        <f>Table1[[#This Row],[change to date]]+DATE(1970,1,1)</f>
        <v>42446</v>
      </c>
      <c r="O3233" t="b">
        <v>0</v>
      </c>
      <c r="P3233">
        <v>28</v>
      </c>
      <c r="Q3233" t="b">
        <v>1</v>
      </c>
      <c r="R3233" t="s">
        <v>8269</v>
      </c>
    </row>
    <row r="3234" spans="1:18" ht="43.2" x14ac:dyDescent="0.55000000000000004">
      <c r="A3234">
        <v>3232</v>
      </c>
      <c r="B3234" s="3" t="s">
        <v>3232</v>
      </c>
      <c r="C3234" s="3" t="s">
        <v>7342</v>
      </c>
      <c r="D3234" s="10">
        <v>1000</v>
      </c>
      <c r="E3234" s="12">
        <v>1312</v>
      </c>
      <c r="F3234" s="14">
        <f>Table1[[#This Row],[pledged]]/Table1[[#This Row],[goal]]*100</f>
        <v>131.20000000000002</v>
      </c>
      <c r="G3234" t="s">
        <v>8218</v>
      </c>
      <c r="H3234" t="s">
        <v>8223</v>
      </c>
      <c r="I3234" t="s">
        <v>8245</v>
      </c>
      <c r="J3234">
        <v>1462334340</v>
      </c>
      <c r="K3234">
        <v>1459711917</v>
      </c>
      <c r="L3234">
        <f>Table1[[#This Row],[launched_at]]/86400</f>
        <v>16894.813854166667</v>
      </c>
      <c r="M3234" s="5" t="str">
        <f>TEXT(Table1[[#This Row],[div/86400]],"yyyy/mm/dd")</f>
        <v>1946/04/02</v>
      </c>
      <c r="N3234" s="5">
        <f>Table1[[#This Row],[change to date]]+DATE(1970,1,1)</f>
        <v>42463</v>
      </c>
      <c r="O3234" t="b">
        <v>1</v>
      </c>
      <c r="P3234">
        <v>26</v>
      </c>
      <c r="Q3234" t="b">
        <v>1</v>
      </c>
      <c r="R3234" t="s">
        <v>8269</v>
      </c>
    </row>
    <row r="3235" spans="1:18" ht="43.2" x14ac:dyDescent="0.55000000000000004">
      <c r="A3235">
        <v>3233</v>
      </c>
      <c r="B3235" s="3" t="s">
        <v>3233</v>
      </c>
      <c r="C3235" s="3" t="s">
        <v>7343</v>
      </c>
      <c r="D3235" s="10">
        <v>5000</v>
      </c>
      <c r="E3235" s="12">
        <v>5940</v>
      </c>
      <c r="F3235" s="14">
        <f>Table1[[#This Row],[pledged]]/Table1[[#This Row],[goal]]*100</f>
        <v>118.8</v>
      </c>
      <c r="G3235" t="s">
        <v>8218</v>
      </c>
      <c r="H3235" t="s">
        <v>8223</v>
      </c>
      <c r="I3235" t="s">
        <v>8245</v>
      </c>
      <c r="J3235">
        <v>1488482355</v>
      </c>
      <c r="K3235">
        <v>1485890355</v>
      </c>
      <c r="L3235">
        <f>Table1[[#This Row],[launched_at]]/86400</f>
        <v>17197.805034722223</v>
      </c>
      <c r="M3235" s="5" t="str">
        <f>TEXT(Table1[[#This Row],[div/86400]],"yyyy/mm/dd")</f>
        <v>1947/01/30</v>
      </c>
      <c r="N3235" s="5">
        <f>Table1[[#This Row],[change to date]]+DATE(1970,1,1)</f>
        <v>42766</v>
      </c>
      <c r="O3235" t="b">
        <v>0</v>
      </c>
      <c r="P3235">
        <v>61</v>
      </c>
      <c r="Q3235" t="b">
        <v>1</v>
      </c>
      <c r="R3235" t="s">
        <v>8269</v>
      </c>
    </row>
    <row r="3236" spans="1:18" ht="43.2" x14ac:dyDescent="0.55000000000000004">
      <c r="A3236">
        <v>3234</v>
      </c>
      <c r="B3236" s="3" t="s">
        <v>3234</v>
      </c>
      <c r="C3236" s="3" t="s">
        <v>7344</v>
      </c>
      <c r="D3236" s="10">
        <v>4000</v>
      </c>
      <c r="E3236" s="12">
        <v>4015.71</v>
      </c>
      <c r="F3236" s="14">
        <f>Table1[[#This Row],[pledged]]/Table1[[#This Row],[goal]]*100</f>
        <v>100.39275000000001</v>
      </c>
      <c r="G3236" t="s">
        <v>8218</v>
      </c>
      <c r="H3236" t="s">
        <v>8224</v>
      </c>
      <c r="I3236" t="s">
        <v>8246</v>
      </c>
      <c r="J3236">
        <v>1485991860</v>
      </c>
      <c r="K3236">
        <v>1483124208</v>
      </c>
      <c r="L3236">
        <f>Table1[[#This Row],[launched_at]]/86400</f>
        <v>17165.789444444443</v>
      </c>
      <c r="M3236" s="5" t="str">
        <f>TEXT(Table1[[#This Row],[div/86400]],"yyyy/mm/dd")</f>
        <v>1946/12/29</v>
      </c>
      <c r="N3236" s="5">
        <f>Table1[[#This Row],[change to date]]+DATE(1970,1,1)</f>
        <v>42734</v>
      </c>
      <c r="O3236" t="b">
        <v>0</v>
      </c>
      <c r="P3236">
        <v>115</v>
      </c>
      <c r="Q3236" t="b">
        <v>1</v>
      </c>
      <c r="R3236" t="s">
        <v>8269</v>
      </c>
    </row>
    <row r="3237" spans="1:18" ht="43.2" x14ac:dyDescent="0.55000000000000004">
      <c r="A3237">
        <v>3235</v>
      </c>
      <c r="B3237" s="3" t="s">
        <v>3235</v>
      </c>
      <c r="C3237" s="3" t="s">
        <v>7345</v>
      </c>
      <c r="D3237" s="10">
        <v>15000</v>
      </c>
      <c r="E3237" s="12">
        <v>15481</v>
      </c>
      <c r="F3237" s="14">
        <f>Table1[[#This Row],[pledged]]/Table1[[#This Row],[goal]]*100</f>
        <v>103.20666666666666</v>
      </c>
      <c r="G3237" t="s">
        <v>8218</v>
      </c>
      <c r="H3237" t="s">
        <v>8223</v>
      </c>
      <c r="I3237" t="s">
        <v>8245</v>
      </c>
      <c r="J3237">
        <v>1467361251</v>
      </c>
      <c r="K3237">
        <v>1464769251</v>
      </c>
      <c r="L3237">
        <f>Table1[[#This Row],[launched_at]]/86400</f>
        <v>16953.3478125</v>
      </c>
      <c r="M3237" s="5" t="str">
        <f>TEXT(Table1[[#This Row],[div/86400]],"yyyy/mm/dd")</f>
        <v>1946/05/31</v>
      </c>
      <c r="N3237" s="5">
        <f>Table1[[#This Row],[change to date]]+DATE(1970,1,1)</f>
        <v>42522</v>
      </c>
      <c r="O3237" t="b">
        <v>1</v>
      </c>
      <c r="P3237">
        <v>181</v>
      </c>
      <c r="Q3237" t="b">
        <v>1</v>
      </c>
      <c r="R3237" t="s">
        <v>8269</v>
      </c>
    </row>
    <row r="3238" spans="1:18" ht="43.2" x14ac:dyDescent="0.55000000000000004">
      <c r="A3238">
        <v>3236</v>
      </c>
      <c r="B3238" s="3" t="s">
        <v>3236</v>
      </c>
      <c r="C3238" s="3" t="s">
        <v>7346</v>
      </c>
      <c r="D3238" s="10">
        <v>20000</v>
      </c>
      <c r="E3238" s="12">
        <v>20120</v>
      </c>
      <c r="F3238" s="14">
        <f>Table1[[#This Row],[pledged]]/Table1[[#This Row],[goal]]*100</f>
        <v>100.6</v>
      </c>
      <c r="G3238" t="s">
        <v>8218</v>
      </c>
      <c r="H3238" t="s">
        <v>8223</v>
      </c>
      <c r="I3238" t="s">
        <v>8245</v>
      </c>
      <c r="J3238">
        <v>1482962433</v>
      </c>
      <c r="K3238">
        <v>1480370433</v>
      </c>
      <c r="L3238">
        <f>Table1[[#This Row],[launched_at]]/86400</f>
        <v>17133.917048611111</v>
      </c>
      <c r="M3238" s="5" t="str">
        <f>TEXT(Table1[[#This Row],[div/86400]],"yyyy/mm/dd")</f>
        <v>1946/11/27</v>
      </c>
      <c r="N3238" s="5">
        <f>Table1[[#This Row],[change to date]]+DATE(1970,1,1)</f>
        <v>42702</v>
      </c>
      <c r="O3238" t="b">
        <v>0</v>
      </c>
      <c r="P3238">
        <v>110</v>
      </c>
      <c r="Q3238" t="b">
        <v>1</v>
      </c>
      <c r="R3238" t="s">
        <v>8269</v>
      </c>
    </row>
    <row r="3239" spans="1:18" ht="28.8" x14ac:dyDescent="0.55000000000000004">
      <c r="A3239">
        <v>3237</v>
      </c>
      <c r="B3239" s="3" t="s">
        <v>3237</v>
      </c>
      <c r="C3239" s="3" t="s">
        <v>7347</v>
      </c>
      <c r="D3239" s="10">
        <v>35000</v>
      </c>
      <c r="E3239" s="12">
        <v>35275.64</v>
      </c>
      <c r="F3239" s="14">
        <f>Table1[[#This Row],[pledged]]/Table1[[#This Row],[goal]]*100</f>
        <v>100.78754285714287</v>
      </c>
      <c r="G3239" t="s">
        <v>8218</v>
      </c>
      <c r="H3239" t="s">
        <v>8223</v>
      </c>
      <c r="I3239" t="s">
        <v>8245</v>
      </c>
      <c r="J3239">
        <v>1443499140</v>
      </c>
      <c r="K3239">
        <v>1441452184</v>
      </c>
      <c r="L3239">
        <f>Table1[[#This Row],[launched_at]]/86400</f>
        <v>16683.474351851852</v>
      </c>
      <c r="M3239" s="5" t="str">
        <f>TEXT(Table1[[#This Row],[div/86400]],"yyyy/mm/dd")</f>
        <v>1945/09/03</v>
      </c>
      <c r="N3239" s="5">
        <f>Table1[[#This Row],[change to date]]+DATE(1970,1,1)</f>
        <v>42252</v>
      </c>
      <c r="O3239" t="b">
        <v>1</v>
      </c>
      <c r="P3239">
        <v>269</v>
      </c>
      <c r="Q3239" t="b">
        <v>1</v>
      </c>
      <c r="R3239" t="s">
        <v>8269</v>
      </c>
    </row>
    <row r="3240" spans="1:18" ht="43.2" x14ac:dyDescent="0.55000000000000004">
      <c r="A3240">
        <v>3238</v>
      </c>
      <c r="B3240" s="3" t="s">
        <v>3238</v>
      </c>
      <c r="C3240" s="3" t="s">
        <v>7348</v>
      </c>
      <c r="D3240" s="10">
        <v>2800</v>
      </c>
      <c r="E3240" s="12">
        <v>3145</v>
      </c>
      <c r="F3240" s="14">
        <f>Table1[[#This Row],[pledged]]/Table1[[#This Row],[goal]]*100</f>
        <v>112.32142857142857</v>
      </c>
      <c r="G3240" t="s">
        <v>8218</v>
      </c>
      <c r="H3240" t="s">
        <v>8224</v>
      </c>
      <c r="I3240" t="s">
        <v>8246</v>
      </c>
      <c r="J3240">
        <v>1435752898</v>
      </c>
      <c r="K3240">
        <v>1433160898</v>
      </c>
      <c r="L3240">
        <f>Table1[[#This Row],[launched_at]]/86400</f>
        <v>16587.510393518518</v>
      </c>
      <c r="M3240" s="5" t="str">
        <f>TEXT(Table1[[#This Row],[div/86400]],"yyyy/mm/dd")</f>
        <v>1945/05/30</v>
      </c>
      <c r="N3240" s="5">
        <f>Table1[[#This Row],[change to date]]+DATE(1970,1,1)</f>
        <v>42156</v>
      </c>
      <c r="O3240" t="b">
        <v>1</v>
      </c>
      <c r="P3240">
        <v>79</v>
      </c>
      <c r="Q3240" t="b">
        <v>1</v>
      </c>
      <c r="R3240" t="s">
        <v>8269</v>
      </c>
    </row>
    <row r="3241" spans="1:18" ht="43.2" x14ac:dyDescent="0.55000000000000004">
      <c r="A3241">
        <v>3239</v>
      </c>
      <c r="B3241" s="3" t="s">
        <v>3239</v>
      </c>
      <c r="C3241" s="3" t="s">
        <v>7349</v>
      </c>
      <c r="D3241" s="10">
        <v>5862</v>
      </c>
      <c r="E3241" s="12">
        <v>6208.98</v>
      </c>
      <c r="F3241" s="14">
        <f>Table1[[#This Row],[pledged]]/Table1[[#This Row],[goal]]*100</f>
        <v>105.91914022517912</v>
      </c>
      <c r="G3241" t="s">
        <v>8218</v>
      </c>
      <c r="H3241" t="s">
        <v>8224</v>
      </c>
      <c r="I3241" t="s">
        <v>8246</v>
      </c>
      <c r="J3241">
        <v>1445817540</v>
      </c>
      <c r="K3241">
        <v>1443665293</v>
      </c>
      <c r="L3241">
        <f>Table1[[#This Row],[launched_at]]/86400</f>
        <v>16709.089039351853</v>
      </c>
      <c r="M3241" s="5" t="str">
        <f>TEXT(Table1[[#This Row],[div/86400]],"yyyy/mm/dd")</f>
        <v>1945/09/29</v>
      </c>
      <c r="N3241" s="5">
        <f>Table1[[#This Row],[change to date]]+DATE(1970,1,1)</f>
        <v>42278</v>
      </c>
      <c r="O3241" t="b">
        <v>1</v>
      </c>
      <c r="P3241">
        <v>104</v>
      </c>
      <c r="Q3241" t="b">
        <v>1</v>
      </c>
      <c r="R3241" t="s">
        <v>8269</v>
      </c>
    </row>
    <row r="3242" spans="1:18" ht="43.2" x14ac:dyDescent="0.55000000000000004">
      <c r="A3242">
        <v>3240</v>
      </c>
      <c r="B3242" s="3" t="s">
        <v>3240</v>
      </c>
      <c r="C3242" s="3" t="s">
        <v>7350</v>
      </c>
      <c r="D3242" s="10">
        <v>3000</v>
      </c>
      <c r="E3242" s="12">
        <v>3017</v>
      </c>
      <c r="F3242" s="14">
        <f>Table1[[#This Row],[pledged]]/Table1[[#This Row],[goal]]*100</f>
        <v>100.56666666666668</v>
      </c>
      <c r="G3242" t="s">
        <v>8218</v>
      </c>
      <c r="H3242" t="s">
        <v>8224</v>
      </c>
      <c r="I3242" t="s">
        <v>8246</v>
      </c>
      <c r="J3242">
        <v>1487286000</v>
      </c>
      <c r="K3242">
        <v>1484843948</v>
      </c>
      <c r="L3242">
        <f>Table1[[#This Row],[launched_at]]/86400</f>
        <v>17185.693842592591</v>
      </c>
      <c r="M3242" s="5" t="str">
        <f>TEXT(Table1[[#This Row],[div/86400]],"yyyy/mm/dd")</f>
        <v>1947/01/18</v>
      </c>
      <c r="N3242" s="5">
        <f>Table1[[#This Row],[change to date]]+DATE(1970,1,1)</f>
        <v>42754</v>
      </c>
      <c r="O3242" t="b">
        <v>0</v>
      </c>
      <c r="P3242">
        <v>34</v>
      </c>
      <c r="Q3242" t="b">
        <v>1</v>
      </c>
      <c r="R3242" t="s">
        <v>8269</v>
      </c>
    </row>
    <row r="3243" spans="1:18" ht="43.2" x14ac:dyDescent="0.55000000000000004">
      <c r="A3243">
        <v>3241</v>
      </c>
      <c r="B3243" s="3" t="s">
        <v>3241</v>
      </c>
      <c r="C3243" s="3" t="s">
        <v>7351</v>
      </c>
      <c r="D3243" s="10">
        <v>8500</v>
      </c>
      <c r="E3243" s="12">
        <v>9801</v>
      </c>
      <c r="F3243" s="14">
        <f>Table1[[#This Row],[pledged]]/Table1[[#This Row],[goal]]*100</f>
        <v>115.30588235294117</v>
      </c>
      <c r="G3243" t="s">
        <v>8218</v>
      </c>
      <c r="H3243" t="s">
        <v>8223</v>
      </c>
      <c r="I3243" t="s">
        <v>8245</v>
      </c>
      <c r="J3243">
        <v>1413269940</v>
      </c>
      <c r="K3243">
        <v>1410421670</v>
      </c>
      <c r="L3243">
        <f>Table1[[#This Row],[launched_at]]/86400</f>
        <v>16324.324884259258</v>
      </c>
      <c r="M3243" s="5" t="str">
        <f>TEXT(Table1[[#This Row],[div/86400]],"yyyy/mm/dd")</f>
        <v>1944/09/09</v>
      </c>
      <c r="N3243" s="5">
        <f>Table1[[#This Row],[change to date]]+DATE(1970,1,1)</f>
        <v>41893</v>
      </c>
      <c r="O3243" t="b">
        <v>1</v>
      </c>
      <c r="P3243">
        <v>167</v>
      </c>
      <c r="Q3243" t="b">
        <v>1</v>
      </c>
      <c r="R3243" t="s">
        <v>8269</v>
      </c>
    </row>
    <row r="3244" spans="1:18" ht="28.8" x14ac:dyDescent="0.55000000000000004">
      <c r="A3244">
        <v>3242</v>
      </c>
      <c r="B3244" s="3" t="s">
        <v>3242</v>
      </c>
      <c r="C3244" s="3" t="s">
        <v>7352</v>
      </c>
      <c r="D3244" s="10">
        <v>10000</v>
      </c>
      <c r="E3244" s="12">
        <v>12730.42</v>
      </c>
      <c r="F3244" s="14">
        <f>Table1[[#This Row],[pledged]]/Table1[[#This Row],[goal]]*100</f>
        <v>127.30419999999999</v>
      </c>
      <c r="G3244" t="s">
        <v>8218</v>
      </c>
      <c r="H3244" t="s">
        <v>8223</v>
      </c>
      <c r="I3244" t="s">
        <v>8245</v>
      </c>
      <c r="J3244">
        <v>1411150092</v>
      </c>
      <c r="K3244">
        <v>1408558092</v>
      </c>
      <c r="L3244">
        <f>Table1[[#This Row],[launched_at]]/86400</f>
        <v>16302.755694444444</v>
      </c>
      <c r="M3244" s="5" t="str">
        <f>TEXT(Table1[[#This Row],[div/86400]],"yyyy/mm/dd")</f>
        <v>1944/08/18</v>
      </c>
      <c r="N3244" s="5">
        <f>Table1[[#This Row],[change to date]]+DATE(1970,1,1)</f>
        <v>41871</v>
      </c>
      <c r="O3244" t="b">
        <v>1</v>
      </c>
      <c r="P3244">
        <v>183</v>
      </c>
      <c r="Q3244" t="b">
        <v>1</v>
      </c>
      <c r="R3244" t="s">
        <v>8269</v>
      </c>
    </row>
    <row r="3245" spans="1:18" ht="43.2" x14ac:dyDescent="0.55000000000000004">
      <c r="A3245">
        <v>3243</v>
      </c>
      <c r="B3245" s="3" t="s">
        <v>3243</v>
      </c>
      <c r="C3245" s="3" t="s">
        <v>7353</v>
      </c>
      <c r="D3245" s="10">
        <v>8000</v>
      </c>
      <c r="E3245" s="12">
        <v>8227</v>
      </c>
      <c r="F3245" s="14">
        <f>Table1[[#This Row],[pledged]]/Table1[[#This Row],[goal]]*100</f>
        <v>102.83750000000001</v>
      </c>
      <c r="G3245" t="s">
        <v>8218</v>
      </c>
      <c r="H3245" t="s">
        <v>8223</v>
      </c>
      <c r="I3245" t="s">
        <v>8245</v>
      </c>
      <c r="J3245">
        <v>1444348800</v>
      </c>
      <c r="K3245">
        <v>1442283562</v>
      </c>
      <c r="L3245">
        <f>Table1[[#This Row],[launched_at]]/86400</f>
        <v>16693.096782407407</v>
      </c>
      <c r="M3245" s="5" t="str">
        <f>TEXT(Table1[[#This Row],[div/86400]],"yyyy/mm/dd")</f>
        <v>1945/09/13</v>
      </c>
      <c r="N3245" s="5">
        <f>Table1[[#This Row],[change to date]]+DATE(1970,1,1)</f>
        <v>42262</v>
      </c>
      <c r="O3245" t="b">
        <v>1</v>
      </c>
      <c r="P3245">
        <v>71</v>
      </c>
      <c r="Q3245" t="b">
        <v>1</v>
      </c>
      <c r="R3245" t="s">
        <v>8269</v>
      </c>
    </row>
    <row r="3246" spans="1:18" ht="43.2" x14ac:dyDescent="0.55000000000000004">
      <c r="A3246">
        <v>3244</v>
      </c>
      <c r="B3246" s="3" t="s">
        <v>3244</v>
      </c>
      <c r="C3246" s="3" t="s">
        <v>7354</v>
      </c>
      <c r="D3246" s="10">
        <v>1600</v>
      </c>
      <c r="E3246" s="12">
        <v>1647</v>
      </c>
      <c r="F3246" s="14">
        <f>Table1[[#This Row],[pledged]]/Table1[[#This Row],[goal]]*100</f>
        <v>102.9375</v>
      </c>
      <c r="G3246" t="s">
        <v>8218</v>
      </c>
      <c r="H3246" t="s">
        <v>8224</v>
      </c>
      <c r="I3246" t="s">
        <v>8246</v>
      </c>
      <c r="J3246">
        <v>1480613982</v>
      </c>
      <c r="K3246">
        <v>1478018382</v>
      </c>
      <c r="L3246">
        <f>Table1[[#This Row],[launched_at]]/86400</f>
        <v>17106.694236111111</v>
      </c>
      <c r="M3246" s="5" t="str">
        <f>TEXT(Table1[[#This Row],[div/86400]],"yyyy/mm/dd")</f>
        <v>1946/10/31</v>
      </c>
      <c r="N3246" s="5">
        <f>Table1[[#This Row],[change to date]]+DATE(1970,1,1)</f>
        <v>42675</v>
      </c>
      <c r="O3246" t="b">
        <v>0</v>
      </c>
      <c r="P3246">
        <v>69</v>
      </c>
      <c r="Q3246" t="b">
        <v>1</v>
      </c>
      <c r="R3246" t="s">
        <v>8269</v>
      </c>
    </row>
    <row r="3247" spans="1:18" ht="43.2" x14ac:dyDescent="0.55000000000000004">
      <c r="A3247">
        <v>3245</v>
      </c>
      <c r="B3247" s="3" t="s">
        <v>3245</v>
      </c>
      <c r="C3247" s="3" t="s">
        <v>7355</v>
      </c>
      <c r="D3247" s="10">
        <v>21000</v>
      </c>
      <c r="E3247" s="12">
        <v>21904</v>
      </c>
      <c r="F3247" s="14">
        <f>Table1[[#This Row],[pledged]]/Table1[[#This Row],[goal]]*100</f>
        <v>104.3047619047619</v>
      </c>
      <c r="G3247" t="s">
        <v>8218</v>
      </c>
      <c r="H3247" t="s">
        <v>8223</v>
      </c>
      <c r="I3247" t="s">
        <v>8245</v>
      </c>
      <c r="J3247">
        <v>1434074400</v>
      </c>
      <c r="K3247">
        <v>1431354258</v>
      </c>
      <c r="L3247">
        <f>Table1[[#This Row],[launched_at]]/86400</f>
        <v>16566.600208333333</v>
      </c>
      <c r="M3247" s="5" t="str">
        <f>TEXT(Table1[[#This Row],[div/86400]],"yyyy/mm/dd")</f>
        <v>1945/05/09</v>
      </c>
      <c r="N3247" s="5">
        <f>Table1[[#This Row],[change to date]]+DATE(1970,1,1)</f>
        <v>42135</v>
      </c>
      <c r="O3247" t="b">
        <v>0</v>
      </c>
      <c r="P3247">
        <v>270</v>
      </c>
      <c r="Q3247" t="b">
        <v>1</v>
      </c>
      <c r="R3247" t="s">
        <v>8269</v>
      </c>
    </row>
    <row r="3248" spans="1:18" ht="43.2" x14ac:dyDescent="0.55000000000000004">
      <c r="A3248">
        <v>3246</v>
      </c>
      <c r="B3248" s="3" t="s">
        <v>3246</v>
      </c>
      <c r="C3248" s="3" t="s">
        <v>7356</v>
      </c>
      <c r="D3248" s="10">
        <v>10000</v>
      </c>
      <c r="E3248" s="12">
        <v>11122</v>
      </c>
      <c r="F3248" s="14">
        <f>Table1[[#This Row],[pledged]]/Table1[[#This Row],[goal]]*100</f>
        <v>111.22000000000001</v>
      </c>
      <c r="G3248" t="s">
        <v>8218</v>
      </c>
      <c r="H3248" t="s">
        <v>8223</v>
      </c>
      <c r="I3248" t="s">
        <v>8245</v>
      </c>
      <c r="J3248">
        <v>1442030340</v>
      </c>
      <c r="K3248">
        <v>1439551200</v>
      </c>
      <c r="L3248">
        <f>Table1[[#This Row],[launched_at]]/86400</f>
        <v>16661.472222222223</v>
      </c>
      <c r="M3248" s="5" t="str">
        <f>TEXT(Table1[[#This Row],[div/86400]],"yyyy/mm/dd")</f>
        <v>1945/08/12</v>
      </c>
      <c r="N3248" s="5">
        <f>Table1[[#This Row],[change to date]]+DATE(1970,1,1)</f>
        <v>42230</v>
      </c>
      <c r="O3248" t="b">
        <v>1</v>
      </c>
      <c r="P3248">
        <v>193</v>
      </c>
      <c r="Q3248" t="b">
        <v>1</v>
      </c>
      <c r="R3248" t="s">
        <v>8269</v>
      </c>
    </row>
    <row r="3249" spans="1:18" ht="43.2" x14ac:dyDescent="0.55000000000000004">
      <c r="A3249">
        <v>3247</v>
      </c>
      <c r="B3249" s="3" t="s">
        <v>3247</v>
      </c>
      <c r="C3249" s="3" t="s">
        <v>7357</v>
      </c>
      <c r="D3249" s="10">
        <v>2500</v>
      </c>
      <c r="E3249" s="12">
        <v>2646.5</v>
      </c>
      <c r="F3249" s="14">
        <f>Table1[[#This Row],[pledged]]/Table1[[#This Row],[goal]]*100</f>
        <v>105.86</v>
      </c>
      <c r="G3249" t="s">
        <v>8218</v>
      </c>
      <c r="H3249" t="s">
        <v>8224</v>
      </c>
      <c r="I3249" t="s">
        <v>8246</v>
      </c>
      <c r="J3249">
        <v>1436696712</v>
      </c>
      <c r="K3249">
        <v>1434104712</v>
      </c>
      <c r="L3249">
        <f>Table1[[#This Row],[launched_at]]/86400</f>
        <v>16598.434166666666</v>
      </c>
      <c r="M3249" s="5" t="str">
        <f>TEXT(Table1[[#This Row],[div/86400]],"yyyy/mm/dd")</f>
        <v>1945/06/10</v>
      </c>
      <c r="N3249" s="5">
        <f>Table1[[#This Row],[change to date]]+DATE(1970,1,1)</f>
        <v>42167</v>
      </c>
      <c r="O3249" t="b">
        <v>1</v>
      </c>
      <c r="P3249">
        <v>57</v>
      </c>
      <c r="Q3249" t="b">
        <v>1</v>
      </c>
      <c r="R3249" t="s">
        <v>8269</v>
      </c>
    </row>
    <row r="3250" spans="1:18" ht="28.8" x14ac:dyDescent="0.55000000000000004">
      <c r="A3250">
        <v>3248</v>
      </c>
      <c r="B3250" s="3" t="s">
        <v>3248</v>
      </c>
      <c r="C3250" s="3" t="s">
        <v>7358</v>
      </c>
      <c r="D3250" s="10">
        <v>12000</v>
      </c>
      <c r="E3250" s="12">
        <v>12095</v>
      </c>
      <c r="F3250" s="14">
        <f>Table1[[#This Row],[pledged]]/Table1[[#This Row],[goal]]*100</f>
        <v>100.79166666666666</v>
      </c>
      <c r="G3250" t="s">
        <v>8218</v>
      </c>
      <c r="H3250" t="s">
        <v>8223</v>
      </c>
      <c r="I3250" t="s">
        <v>8245</v>
      </c>
      <c r="J3250">
        <v>1428178757</v>
      </c>
      <c r="K3250">
        <v>1425590357</v>
      </c>
      <c r="L3250">
        <f>Table1[[#This Row],[launched_at]]/86400</f>
        <v>16499.888391203705</v>
      </c>
      <c r="M3250" s="5" t="str">
        <f>TEXT(Table1[[#This Row],[div/86400]],"yyyy/mm/dd")</f>
        <v>1945/03/03</v>
      </c>
      <c r="N3250" s="5">
        <f>Table1[[#This Row],[change to date]]+DATE(1970,1,1)</f>
        <v>42068</v>
      </c>
      <c r="O3250" t="b">
        <v>1</v>
      </c>
      <c r="P3250">
        <v>200</v>
      </c>
      <c r="Q3250" t="b">
        <v>1</v>
      </c>
      <c r="R3250" t="s">
        <v>8269</v>
      </c>
    </row>
    <row r="3251" spans="1:18" ht="43.2" x14ac:dyDescent="0.55000000000000004">
      <c r="A3251">
        <v>3249</v>
      </c>
      <c r="B3251" s="3" t="s">
        <v>3249</v>
      </c>
      <c r="C3251" s="3" t="s">
        <v>7359</v>
      </c>
      <c r="D3251" s="10">
        <v>5500</v>
      </c>
      <c r="E3251" s="12">
        <v>5771</v>
      </c>
      <c r="F3251" s="14">
        <f>Table1[[#This Row],[pledged]]/Table1[[#This Row],[goal]]*100</f>
        <v>104.92727272727274</v>
      </c>
      <c r="G3251" t="s">
        <v>8218</v>
      </c>
      <c r="H3251" t="s">
        <v>8223</v>
      </c>
      <c r="I3251" t="s">
        <v>8245</v>
      </c>
      <c r="J3251">
        <v>1434822914</v>
      </c>
      <c r="K3251">
        <v>1432230914</v>
      </c>
      <c r="L3251">
        <f>Table1[[#This Row],[launched_at]]/86400</f>
        <v>16576.746689814816</v>
      </c>
      <c r="M3251" s="5" t="str">
        <f>TEXT(Table1[[#This Row],[div/86400]],"yyyy/mm/dd")</f>
        <v>1945/05/19</v>
      </c>
      <c r="N3251" s="5">
        <f>Table1[[#This Row],[change to date]]+DATE(1970,1,1)</f>
        <v>42145</v>
      </c>
      <c r="O3251" t="b">
        <v>1</v>
      </c>
      <c r="P3251">
        <v>88</v>
      </c>
      <c r="Q3251" t="b">
        <v>1</v>
      </c>
      <c r="R3251" t="s">
        <v>8269</v>
      </c>
    </row>
    <row r="3252" spans="1:18" ht="43.2" x14ac:dyDescent="0.55000000000000004">
      <c r="A3252">
        <v>3250</v>
      </c>
      <c r="B3252" s="3" t="s">
        <v>3250</v>
      </c>
      <c r="C3252" s="3" t="s">
        <v>7360</v>
      </c>
      <c r="D3252" s="10">
        <v>25000</v>
      </c>
      <c r="E3252" s="12">
        <v>25388</v>
      </c>
      <c r="F3252" s="14">
        <f>Table1[[#This Row],[pledged]]/Table1[[#This Row],[goal]]*100</f>
        <v>101.55199999999999</v>
      </c>
      <c r="G3252" t="s">
        <v>8218</v>
      </c>
      <c r="H3252" t="s">
        <v>8223</v>
      </c>
      <c r="I3252" t="s">
        <v>8245</v>
      </c>
      <c r="J3252">
        <v>1415213324</v>
      </c>
      <c r="K3252">
        <v>1412617724</v>
      </c>
      <c r="L3252">
        <f>Table1[[#This Row],[launched_at]]/86400</f>
        <v>16349.742175925925</v>
      </c>
      <c r="M3252" s="5" t="str">
        <f>TEXT(Table1[[#This Row],[div/86400]],"yyyy/mm/dd")</f>
        <v>1944/10/04</v>
      </c>
      <c r="N3252" s="5">
        <f>Table1[[#This Row],[change to date]]+DATE(1970,1,1)</f>
        <v>41918</v>
      </c>
      <c r="O3252" t="b">
        <v>1</v>
      </c>
      <c r="P3252">
        <v>213</v>
      </c>
      <c r="Q3252" t="b">
        <v>1</v>
      </c>
      <c r="R3252" t="s">
        <v>8269</v>
      </c>
    </row>
    <row r="3253" spans="1:18" ht="43.2" x14ac:dyDescent="0.55000000000000004">
      <c r="A3253">
        <v>3251</v>
      </c>
      <c r="B3253" s="3" t="s">
        <v>3251</v>
      </c>
      <c r="C3253" s="3" t="s">
        <v>7361</v>
      </c>
      <c r="D3253" s="10">
        <v>1500</v>
      </c>
      <c r="E3253" s="12">
        <v>1661</v>
      </c>
      <c r="F3253" s="14">
        <f>Table1[[#This Row],[pledged]]/Table1[[#This Row],[goal]]*100</f>
        <v>110.73333333333333</v>
      </c>
      <c r="G3253" t="s">
        <v>8218</v>
      </c>
      <c r="H3253" t="s">
        <v>8223</v>
      </c>
      <c r="I3253" t="s">
        <v>8245</v>
      </c>
      <c r="J3253">
        <v>1434907966</v>
      </c>
      <c r="K3253">
        <v>1432315966</v>
      </c>
      <c r="L3253">
        <f>Table1[[#This Row],[launched_at]]/86400</f>
        <v>16577.731087962962</v>
      </c>
      <c r="M3253" s="5" t="str">
        <f>TEXT(Table1[[#This Row],[div/86400]],"yyyy/mm/dd")</f>
        <v>1945/05/20</v>
      </c>
      <c r="N3253" s="5">
        <f>Table1[[#This Row],[change to date]]+DATE(1970,1,1)</f>
        <v>42146</v>
      </c>
      <c r="O3253" t="b">
        <v>1</v>
      </c>
      <c r="P3253">
        <v>20</v>
      </c>
      <c r="Q3253" t="b">
        <v>1</v>
      </c>
      <c r="R3253" t="s">
        <v>8269</v>
      </c>
    </row>
    <row r="3254" spans="1:18" ht="28.8" x14ac:dyDescent="0.55000000000000004">
      <c r="A3254">
        <v>3252</v>
      </c>
      <c r="B3254" s="3" t="s">
        <v>3252</v>
      </c>
      <c r="C3254" s="3" t="s">
        <v>7362</v>
      </c>
      <c r="D3254" s="10">
        <v>2250</v>
      </c>
      <c r="E3254" s="12">
        <v>2876</v>
      </c>
      <c r="F3254" s="14">
        <f>Table1[[#This Row],[pledged]]/Table1[[#This Row],[goal]]*100</f>
        <v>127.82222222222221</v>
      </c>
      <c r="G3254" t="s">
        <v>8218</v>
      </c>
      <c r="H3254" t="s">
        <v>8224</v>
      </c>
      <c r="I3254" t="s">
        <v>8246</v>
      </c>
      <c r="J3254">
        <v>1473247240</v>
      </c>
      <c r="K3254">
        <v>1470655240</v>
      </c>
      <c r="L3254">
        <f>Table1[[#This Row],[launched_at]]/86400</f>
        <v>17021.472685185185</v>
      </c>
      <c r="M3254" s="5" t="str">
        <f>TEXT(Table1[[#This Row],[div/86400]],"yyyy/mm/dd")</f>
        <v>1946/08/07</v>
      </c>
      <c r="N3254" s="5">
        <f>Table1[[#This Row],[change to date]]+DATE(1970,1,1)</f>
        <v>42590</v>
      </c>
      <c r="O3254" t="b">
        <v>1</v>
      </c>
      <c r="P3254">
        <v>50</v>
      </c>
      <c r="Q3254" t="b">
        <v>1</v>
      </c>
      <c r="R3254" t="s">
        <v>8269</v>
      </c>
    </row>
    <row r="3255" spans="1:18" ht="28.8" x14ac:dyDescent="0.55000000000000004">
      <c r="A3255">
        <v>3253</v>
      </c>
      <c r="B3255" s="3" t="s">
        <v>3253</v>
      </c>
      <c r="C3255" s="3" t="s">
        <v>7363</v>
      </c>
      <c r="D3255" s="10">
        <v>20000</v>
      </c>
      <c r="E3255" s="12">
        <v>20365</v>
      </c>
      <c r="F3255" s="14">
        <f>Table1[[#This Row],[pledged]]/Table1[[#This Row],[goal]]*100</f>
        <v>101.82500000000002</v>
      </c>
      <c r="G3255" t="s">
        <v>8218</v>
      </c>
      <c r="H3255" t="s">
        <v>8223</v>
      </c>
      <c r="I3255" t="s">
        <v>8245</v>
      </c>
      <c r="J3255">
        <v>1473306300</v>
      </c>
      <c r="K3255">
        <v>1471701028</v>
      </c>
      <c r="L3255">
        <f>Table1[[#This Row],[launched_at]]/86400</f>
        <v>17033.576712962964</v>
      </c>
      <c r="M3255" s="5" t="str">
        <f>TEXT(Table1[[#This Row],[div/86400]],"yyyy/mm/dd")</f>
        <v>1946/08/19</v>
      </c>
      <c r="N3255" s="5">
        <f>Table1[[#This Row],[change to date]]+DATE(1970,1,1)</f>
        <v>42602</v>
      </c>
      <c r="O3255" t="b">
        <v>1</v>
      </c>
      <c r="P3255">
        <v>115</v>
      </c>
      <c r="Q3255" t="b">
        <v>1</v>
      </c>
      <c r="R3255" t="s">
        <v>8269</v>
      </c>
    </row>
    <row r="3256" spans="1:18" ht="43.2" x14ac:dyDescent="0.55000000000000004">
      <c r="A3256">
        <v>3254</v>
      </c>
      <c r="B3256" s="3" t="s">
        <v>3254</v>
      </c>
      <c r="C3256" s="3" t="s">
        <v>7364</v>
      </c>
      <c r="D3256" s="10">
        <v>13000</v>
      </c>
      <c r="E3256" s="12">
        <v>13163.5</v>
      </c>
      <c r="F3256" s="14">
        <f>Table1[[#This Row],[pledged]]/Table1[[#This Row],[goal]]*100</f>
        <v>101.25769230769231</v>
      </c>
      <c r="G3256" t="s">
        <v>8218</v>
      </c>
      <c r="H3256" t="s">
        <v>8224</v>
      </c>
      <c r="I3256" t="s">
        <v>8246</v>
      </c>
      <c r="J3256">
        <v>1427331809</v>
      </c>
      <c r="K3256">
        <v>1424743409</v>
      </c>
      <c r="L3256">
        <f>Table1[[#This Row],[launched_at]]/86400</f>
        <v>16490.085752314815</v>
      </c>
      <c r="M3256" s="5" t="str">
        <f>TEXT(Table1[[#This Row],[div/86400]],"yyyy/mm/dd")</f>
        <v>1945/02/22</v>
      </c>
      <c r="N3256" s="5">
        <f>Table1[[#This Row],[change to date]]+DATE(1970,1,1)</f>
        <v>42059</v>
      </c>
      <c r="O3256" t="b">
        <v>1</v>
      </c>
      <c r="P3256">
        <v>186</v>
      </c>
      <c r="Q3256" t="b">
        <v>1</v>
      </c>
      <c r="R3256" t="s">
        <v>8269</v>
      </c>
    </row>
    <row r="3257" spans="1:18" ht="43.2" x14ac:dyDescent="0.55000000000000004">
      <c r="A3257">
        <v>3255</v>
      </c>
      <c r="B3257" s="3" t="s">
        <v>3255</v>
      </c>
      <c r="C3257" s="3" t="s">
        <v>7365</v>
      </c>
      <c r="D3257" s="10">
        <v>300</v>
      </c>
      <c r="E3257" s="12">
        <v>525</v>
      </c>
      <c r="F3257" s="14">
        <f>Table1[[#This Row],[pledged]]/Table1[[#This Row],[goal]]*100</f>
        <v>175</v>
      </c>
      <c r="G3257" t="s">
        <v>8218</v>
      </c>
      <c r="H3257" t="s">
        <v>8224</v>
      </c>
      <c r="I3257" t="s">
        <v>8246</v>
      </c>
      <c r="J3257">
        <v>1412706375</v>
      </c>
      <c r="K3257">
        <v>1410114375</v>
      </c>
      <c r="L3257">
        <f>Table1[[#This Row],[launched_at]]/86400</f>
        <v>16320.768229166666</v>
      </c>
      <c r="M3257" s="5" t="str">
        <f>TEXT(Table1[[#This Row],[div/86400]],"yyyy/mm/dd")</f>
        <v>1944/09/05</v>
      </c>
      <c r="N3257" s="5">
        <f>Table1[[#This Row],[change to date]]+DATE(1970,1,1)</f>
        <v>41889</v>
      </c>
      <c r="O3257" t="b">
        <v>1</v>
      </c>
      <c r="P3257">
        <v>18</v>
      </c>
      <c r="Q3257" t="b">
        <v>1</v>
      </c>
      <c r="R3257" t="s">
        <v>8269</v>
      </c>
    </row>
    <row r="3258" spans="1:18" ht="28.8" x14ac:dyDescent="0.55000000000000004">
      <c r="A3258">
        <v>3256</v>
      </c>
      <c r="B3258" s="3" t="s">
        <v>3256</v>
      </c>
      <c r="C3258" s="3" t="s">
        <v>7366</v>
      </c>
      <c r="D3258" s="10">
        <v>10000</v>
      </c>
      <c r="E3258" s="12">
        <v>12806</v>
      </c>
      <c r="F3258" s="14">
        <f>Table1[[#This Row],[pledged]]/Table1[[#This Row],[goal]]*100</f>
        <v>128.06</v>
      </c>
      <c r="G3258" t="s">
        <v>8218</v>
      </c>
      <c r="H3258" t="s">
        <v>8223</v>
      </c>
      <c r="I3258" t="s">
        <v>8245</v>
      </c>
      <c r="J3258">
        <v>1433995140</v>
      </c>
      <c r="K3258">
        <v>1432129577</v>
      </c>
      <c r="L3258">
        <f>Table1[[#This Row],[launched_at]]/86400</f>
        <v>16575.573807870369</v>
      </c>
      <c r="M3258" s="5" t="str">
        <f>TEXT(Table1[[#This Row],[div/86400]],"yyyy/mm/dd")</f>
        <v>1945/05/18</v>
      </c>
      <c r="N3258" s="5">
        <f>Table1[[#This Row],[change to date]]+DATE(1970,1,1)</f>
        <v>42144</v>
      </c>
      <c r="O3258" t="b">
        <v>1</v>
      </c>
      <c r="P3258">
        <v>176</v>
      </c>
      <c r="Q3258" t="b">
        <v>1</v>
      </c>
      <c r="R3258" t="s">
        <v>8269</v>
      </c>
    </row>
    <row r="3259" spans="1:18" ht="43.2" x14ac:dyDescent="0.55000000000000004">
      <c r="A3259">
        <v>3257</v>
      </c>
      <c r="B3259" s="3" t="s">
        <v>3257</v>
      </c>
      <c r="C3259" s="3" t="s">
        <v>7367</v>
      </c>
      <c r="D3259" s="10">
        <v>2000</v>
      </c>
      <c r="E3259" s="12">
        <v>2125.9899999999998</v>
      </c>
      <c r="F3259" s="14">
        <f>Table1[[#This Row],[pledged]]/Table1[[#This Row],[goal]]*100</f>
        <v>106.29949999999999</v>
      </c>
      <c r="G3259" t="s">
        <v>8218</v>
      </c>
      <c r="H3259" t="s">
        <v>8224</v>
      </c>
      <c r="I3259" t="s">
        <v>8246</v>
      </c>
      <c r="J3259">
        <v>1487769952</v>
      </c>
      <c r="K3259">
        <v>1485177952</v>
      </c>
      <c r="L3259">
        <f>Table1[[#This Row],[launched_at]]/86400</f>
        <v>17189.559629629628</v>
      </c>
      <c r="M3259" s="5" t="str">
        <f>TEXT(Table1[[#This Row],[div/86400]],"yyyy/mm/dd")</f>
        <v>1947/01/22</v>
      </c>
      <c r="N3259" s="5">
        <f>Table1[[#This Row],[change to date]]+DATE(1970,1,1)</f>
        <v>42758</v>
      </c>
      <c r="O3259" t="b">
        <v>0</v>
      </c>
      <c r="P3259">
        <v>41</v>
      </c>
      <c r="Q3259" t="b">
        <v>1</v>
      </c>
      <c r="R3259" t="s">
        <v>8269</v>
      </c>
    </row>
    <row r="3260" spans="1:18" ht="28.8" x14ac:dyDescent="0.55000000000000004">
      <c r="A3260">
        <v>3258</v>
      </c>
      <c r="B3260" s="3" t="s">
        <v>3258</v>
      </c>
      <c r="C3260" s="3" t="s">
        <v>7368</v>
      </c>
      <c r="D3260" s="10">
        <v>7000</v>
      </c>
      <c r="E3260" s="12">
        <v>7365</v>
      </c>
      <c r="F3260" s="14">
        <f>Table1[[#This Row],[pledged]]/Table1[[#This Row],[goal]]*100</f>
        <v>105.21428571428571</v>
      </c>
      <c r="G3260" t="s">
        <v>8218</v>
      </c>
      <c r="H3260" t="s">
        <v>8223</v>
      </c>
      <c r="I3260" t="s">
        <v>8245</v>
      </c>
      <c r="J3260">
        <v>1420751861</v>
      </c>
      <c r="K3260">
        <v>1418159861</v>
      </c>
      <c r="L3260">
        <f>Table1[[#This Row],[launched_at]]/86400</f>
        <v>16413.887280092593</v>
      </c>
      <c r="M3260" s="5" t="str">
        <f>TEXT(Table1[[#This Row],[div/86400]],"yyyy/mm/dd")</f>
        <v>1944/12/07</v>
      </c>
      <c r="N3260" s="5">
        <f>Table1[[#This Row],[change to date]]+DATE(1970,1,1)</f>
        <v>41982</v>
      </c>
      <c r="O3260" t="b">
        <v>1</v>
      </c>
      <c r="P3260">
        <v>75</v>
      </c>
      <c r="Q3260" t="b">
        <v>1</v>
      </c>
      <c r="R3260" t="s">
        <v>8269</v>
      </c>
    </row>
    <row r="3261" spans="1:18" ht="43.2" x14ac:dyDescent="0.55000000000000004">
      <c r="A3261">
        <v>3259</v>
      </c>
      <c r="B3261" s="3" t="s">
        <v>3259</v>
      </c>
      <c r="C3261" s="3" t="s">
        <v>7369</v>
      </c>
      <c r="D3261" s="10">
        <v>23000</v>
      </c>
      <c r="E3261" s="12">
        <v>24418.6</v>
      </c>
      <c r="F3261" s="14">
        <f>Table1[[#This Row],[pledged]]/Table1[[#This Row],[goal]]*100</f>
        <v>106.16782608695652</v>
      </c>
      <c r="G3261" t="s">
        <v>8218</v>
      </c>
      <c r="H3261" t="s">
        <v>8223</v>
      </c>
      <c r="I3261" t="s">
        <v>8245</v>
      </c>
      <c r="J3261">
        <v>1475294340</v>
      </c>
      <c r="K3261">
        <v>1472753745</v>
      </c>
      <c r="L3261">
        <f>Table1[[#This Row],[launched_at]]/86400</f>
        <v>17045.760937499999</v>
      </c>
      <c r="M3261" s="5" t="str">
        <f>TEXT(Table1[[#This Row],[div/86400]],"yyyy/mm/dd")</f>
        <v>1946/08/31</v>
      </c>
      <c r="N3261" s="5">
        <f>Table1[[#This Row],[change to date]]+DATE(1970,1,1)</f>
        <v>42614</v>
      </c>
      <c r="O3261" t="b">
        <v>1</v>
      </c>
      <c r="P3261">
        <v>97</v>
      </c>
      <c r="Q3261" t="b">
        <v>1</v>
      </c>
      <c r="R3261" t="s">
        <v>8269</v>
      </c>
    </row>
    <row r="3262" spans="1:18" ht="43.2" x14ac:dyDescent="0.55000000000000004">
      <c r="A3262">
        <v>3260</v>
      </c>
      <c r="B3262" s="3" t="s">
        <v>3260</v>
      </c>
      <c r="C3262" s="3" t="s">
        <v>7370</v>
      </c>
      <c r="D3262" s="10">
        <v>5000</v>
      </c>
      <c r="E3262" s="12">
        <v>5462</v>
      </c>
      <c r="F3262" s="14">
        <f>Table1[[#This Row],[pledged]]/Table1[[#This Row],[goal]]*100</f>
        <v>109.24000000000001</v>
      </c>
      <c r="G3262" t="s">
        <v>8218</v>
      </c>
      <c r="H3262" t="s">
        <v>8223</v>
      </c>
      <c r="I3262" t="s">
        <v>8245</v>
      </c>
      <c r="J3262">
        <v>1448903318</v>
      </c>
      <c r="K3262">
        <v>1445875718</v>
      </c>
      <c r="L3262">
        <f>Table1[[#This Row],[launched_at]]/86400</f>
        <v>16734.672662037035</v>
      </c>
      <c r="M3262" s="5" t="str">
        <f>TEXT(Table1[[#This Row],[div/86400]],"yyyy/mm/dd")</f>
        <v>1945/10/24</v>
      </c>
      <c r="N3262" s="5">
        <f>Table1[[#This Row],[change to date]]+DATE(1970,1,1)</f>
        <v>42303</v>
      </c>
      <c r="O3262" t="b">
        <v>1</v>
      </c>
      <c r="P3262">
        <v>73</v>
      </c>
      <c r="Q3262" t="b">
        <v>1</v>
      </c>
      <c r="R3262" t="s">
        <v>8269</v>
      </c>
    </row>
    <row r="3263" spans="1:18" ht="43.2" x14ac:dyDescent="0.55000000000000004">
      <c r="A3263">
        <v>3261</v>
      </c>
      <c r="B3263" s="3" t="s">
        <v>3261</v>
      </c>
      <c r="C3263" s="3" t="s">
        <v>7371</v>
      </c>
      <c r="D3263" s="10">
        <v>3300</v>
      </c>
      <c r="E3263" s="12">
        <v>3315</v>
      </c>
      <c r="F3263" s="14">
        <f>Table1[[#This Row],[pledged]]/Table1[[#This Row],[goal]]*100</f>
        <v>100.45454545454547</v>
      </c>
      <c r="G3263" t="s">
        <v>8218</v>
      </c>
      <c r="H3263" t="s">
        <v>8223</v>
      </c>
      <c r="I3263" t="s">
        <v>8245</v>
      </c>
      <c r="J3263">
        <v>1437067476</v>
      </c>
      <c r="K3263">
        <v>1434475476</v>
      </c>
      <c r="L3263">
        <f>Table1[[#This Row],[launched_at]]/86400</f>
        <v>16602.725416666668</v>
      </c>
      <c r="M3263" s="5" t="str">
        <f>TEXT(Table1[[#This Row],[div/86400]],"yyyy/mm/dd")</f>
        <v>1945/06/14</v>
      </c>
      <c r="N3263" s="5">
        <f>Table1[[#This Row],[change to date]]+DATE(1970,1,1)</f>
        <v>42171</v>
      </c>
      <c r="O3263" t="b">
        <v>1</v>
      </c>
      <c r="P3263">
        <v>49</v>
      </c>
      <c r="Q3263" t="b">
        <v>1</v>
      </c>
      <c r="R3263" t="s">
        <v>8269</v>
      </c>
    </row>
    <row r="3264" spans="1:18" ht="28.8" x14ac:dyDescent="0.55000000000000004">
      <c r="A3264">
        <v>3262</v>
      </c>
      <c r="B3264" s="3" t="s">
        <v>3262</v>
      </c>
      <c r="C3264" s="3" t="s">
        <v>7372</v>
      </c>
      <c r="D3264" s="10">
        <v>12200</v>
      </c>
      <c r="E3264" s="12">
        <v>12571</v>
      </c>
      <c r="F3264" s="14">
        <f>Table1[[#This Row],[pledged]]/Table1[[#This Row],[goal]]*100</f>
        <v>103.04098360655738</v>
      </c>
      <c r="G3264" t="s">
        <v>8218</v>
      </c>
      <c r="H3264" t="s">
        <v>8223</v>
      </c>
      <c r="I3264" t="s">
        <v>8245</v>
      </c>
      <c r="J3264">
        <v>1419220800</v>
      </c>
      <c r="K3264">
        <v>1416555262</v>
      </c>
      <c r="L3264">
        <f>Table1[[#This Row],[launched_at]]/86400</f>
        <v>16395.315532407407</v>
      </c>
      <c r="M3264" s="5" t="str">
        <f>TEXT(Table1[[#This Row],[div/86400]],"yyyy/mm/dd")</f>
        <v>1944/11/19</v>
      </c>
      <c r="N3264" s="5">
        <f>Table1[[#This Row],[change to date]]+DATE(1970,1,1)</f>
        <v>41964</v>
      </c>
      <c r="O3264" t="b">
        <v>1</v>
      </c>
      <c r="P3264">
        <v>134</v>
      </c>
      <c r="Q3264" t="b">
        <v>1</v>
      </c>
      <c r="R3264" t="s">
        <v>8269</v>
      </c>
    </row>
    <row r="3265" spans="1:18" ht="28.8" x14ac:dyDescent="0.55000000000000004">
      <c r="A3265">
        <v>3263</v>
      </c>
      <c r="B3265" s="3" t="s">
        <v>3263</v>
      </c>
      <c r="C3265" s="3" t="s">
        <v>7373</v>
      </c>
      <c r="D3265" s="10">
        <v>2500</v>
      </c>
      <c r="E3265" s="12">
        <v>2804.16</v>
      </c>
      <c r="F3265" s="14">
        <f>Table1[[#This Row],[pledged]]/Table1[[#This Row],[goal]]*100</f>
        <v>112.1664</v>
      </c>
      <c r="G3265" t="s">
        <v>8218</v>
      </c>
      <c r="H3265" t="s">
        <v>8223</v>
      </c>
      <c r="I3265" t="s">
        <v>8245</v>
      </c>
      <c r="J3265">
        <v>1446238800</v>
      </c>
      <c r="K3265">
        <v>1444220588</v>
      </c>
      <c r="L3265">
        <f>Table1[[#This Row],[launched_at]]/86400</f>
        <v>16715.516064814816</v>
      </c>
      <c r="M3265" s="5" t="str">
        <f>TEXT(Table1[[#This Row],[div/86400]],"yyyy/mm/dd")</f>
        <v>1945/10/05</v>
      </c>
      <c r="N3265" s="5">
        <f>Table1[[#This Row],[change to date]]+DATE(1970,1,1)</f>
        <v>42284</v>
      </c>
      <c r="O3265" t="b">
        <v>1</v>
      </c>
      <c r="P3265">
        <v>68</v>
      </c>
      <c r="Q3265" t="b">
        <v>1</v>
      </c>
      <c r="R3265" t="s">
        <v>8269</v>
      </c>
    </row>
    <row r="3266" spans="1:18" ht="28.8" x14ac:dyDescent="0.55000000000000004">
      <c r="A3266">
        <v>3264</v>
      </c>
      <c r="B3266" s="3" t="s">
        <v>3264</v>
      </c>
      <c r="C3266" s="3" t="s">
        <v>7374</v>
      </c>
      <c r="D3266" s="10">
        <v>2500</v>
      </c>
      <c r="E3266" s="12">
        <v>2575</v>
      </c>
      <c r="F3266" s="14">
        <f>Table1[[#This Row],[pledged]]/Table1[[#This Row],[goal]]*100</f>
        <v>103</v>
      </c>
      <c r="G3266" t="s">
        <v>8218</v>
      </c>
      <c r="H3266" t="s">
        <v>8223</v>
      </c>
      <c r="I3266" t="s">
        <v>8245</v>
      </c>
      <c r="J3266">
        <v>1422482400</v>
      </c>
      <c r="K3266">
        <v>1421089938</v>
      </c>
      <c r="L3266">
        <f>Table1[[#This Row],[launched_at]]/86400</f>
        <v>16447.800208333334</v>
      </c>
      <c r="M3266" s="5" t="str">
        <f>TEXT(Table1[[#This Row],[div/86400]],"yyyy/mm/dd")</f>
        <v>1945/01/10</v>
      </c>
      <c r="N3266" s="5">
        <f>Table1[[#This Row],[change to date]]+DATE(1970,1,1)</f>
        <v>42016</v>
      </c>
      <c r="O3266" t="b">
        <v>1</v>
      </c>
      <c r="P3266">
        <v>49</v>
      </c>
      <c r="Q3266" t="b">
        <v>1</v>
      </c>
      <c r="R3266" t="s">
        <v>8269</v>
      </c>
    </row>
    <row r="3267" spans="1:18" ht="28.8" x14ac:dyDescent="0.55000000000000004">
      <c r="A3267">
        <v>3265</v>
      </c>
      <c r="B3267" s="3" t="s">
        <v>3265</v>
      </c>
      <c r="C3267" s="3" t="s">
        <v>7375</v>
      </c>
      <c r="D3267" s="10">
        <v>2700</v>
      </c>
      <c r="E3267" s="12">
        <v>4428</v>
      </c>
      <c r="F3267" s="14">
        <f>Table1[[#This Row],[pledged]]/Table1[[#This Row],[goal]]*100</f>
        <v>164</v>
      </c>
      <c r="G3267" t="s">
        <v>8218</v>
      </c>
      <c r="H3267" t="s">
        <v>8240</v>
      </c>
      <c r="I3267" t="s">
        <v>8248</v>
      </c>
      <c r="J3267">
        <v>1449162000</v>
      </c>
      <c r="K3267">
        <v>1446570315</v>
      </c>
      <c r="L3267">
        <f>Table1[[#This Row],[launched_at]]/86400</f>
        <v>16742.711979166666</v>
      </c>
      <c r="M3267" s="5" t="str">
        <f>TEXT(Table1[[#This Row],[div/86400]],"yyyy/mm/dd")</f>
        <v>1945/11/01</v>
      </c>
      <c r="N3267" s="5">
        <f>Table1[[#This Row],[change to date]]+DATE(1970,1,1)</f>
        <v>42311</v>
      </c>
      <c r="O3267" t="b">
        <v>1</v>
      </c>
      <c r="P3267">
        <v>63</v>
      </c>
      <c r="Q3267" t="b">
        <v>1</v>
      </c>
      <c r="R3267" t="s">
        <v>8269</v>
      </c>
    </row>
    <row r="3268" spans="1:18" ht="43.2" x14ac:dyDescent="0.55000000000000004">
      <c r="A3268">
        <v>3266</v>
      </c>
      <c r="B3268" s="3" t="s">
        <v>3266</v>
      </c>
      <c r="C3268" s="3" t="s">
        <v>7376</v>
      </c>
      <c r="D3268" s="10">
        <v>6000</v>
      </c>
      <c r="E3268" s="12">
        <v>7877</v>
      </c>
      <c r="F3268" s="14">
        <f>Table1[[#This Row],[pledged]]/Table1[[#This Row],[goal]]*100</f>
        <v>131.28333333333333</v>
      </c>
      <c r="G3268" t="s">
        <v>8218</v>
      </c>
      <c r="H3268" t="s">
        <v>8223</v>
      </c>
      <c r="I3268" t="s">
        <v>8245</v>
      </c>
      <c r="J3268">
        <v>1434142800</v>
      </c>
      <c r="K3268">
        <v>1431435122</v>
      </c>
      <c r="L3268">
        <f>Table1[[#This Row],[launched_at]]/86400</f>
        <v>16567.536134259259</v>
      </c>
      <c r="M3268" s="5" t="str">
        <f>TEXT(Table1[[#This Row],[div/86400]],"yyyy/mm/dd")</f>
        <v>1945/05/10</v>
      </c>
      <c r="N3268" s="5">
        <f>Table1[[#This Row],[change to date]]+DATE(1970,1,1)</f>
        <v>42136</v>
      </c>
      <c r="O3268" t="b">
        <v>1</v>
      </c>
      <c r="P3268">
        <v>163</v>
      </c>
      <c r="Q3268" t="b">
        <v>1</v>
      </c>
      <c r="R3268" t="s">
        <v>8269</v>
      </c>
    </row>
    <row r="3269" spans="1:18" ht="43.2" x14ac:dyDescent="0.55000000000000004">
      <c r="A3269">
        <v>3267</v>
      </c>
      <c r="B3269" s="3" t="s">
        <v>3267</v>
      </c>
      <c r="C3269" s="3" t="s">
        <v>7377</v>
      </c>
      <c r="D3269" s="10">
        <v>15000</v>
      </c>
      <c r="E3269" s="12">
        <v>15315</v>
      </c>
      <c r="F3269" s="14">
        <f>Table1[[#This Row],[pledged]]/Table1[[#This Row],[goal]]*100</f>
        <v>102.1</v>
      </c>
      <c r="G3269" t="s">
        <v>8218</v>
      </c>
      <c r="H3269" t="s">
        <v>8223</v>
      </c>
      <c r="I3269" t="s">
        <v>8245</v>
      </c>
      <c r="J3269">
        <v>1437156660</v>
      </c>
      <c r="K3269">
        <v>1434564660</v>
      </c>
      <c r="L3269">
        <f>Table1[[#This Row],[launched_at]]/86400</f>
        <v>16603.757638888888</v>
      </c>
      <c r="M3269" s="5" t="str">
        <f>TEXT(Table1[[#This Row],[div/86400]],"yyyy/mm/dd")</f>
        <v>1945/06/15</v>
      </c>
      <c r="N3269" s="5">
        <f>Table1[[#This Row],[change to date]]+DATE(1970,1,1)</f>
        <v>42172</v>
      </c>
      <c r="O3269" t="b">
        <v>1</v>
      </c>
      <c r="P3269">
        <v>288</v>
      </c>
      <c r="Q3269" t="b">
        <v>1</v>
      </c>
      <c r="R3269" t="s">
        <v>8269</v>
      </c>
    </row>
    <row r="3270" spans="1:18" ht="43.2" x14ac:dyDescent="0.55000000000000004">
      <c r="A3270">
        <v>3268</v>
      </c>
      <c r="B3270" s="3" t="s">
        <v>3268</v>
      </c>
      <c r="C3270" s="3" t="s">
        <v>7378</v>
      </c>
      <c r="D3270" s="10">
        <v>2000</v>
      </c>
      <c r="E3270" s="12">
        <v>2560</v>
      </c>
      <c r="F3270" s="14">
        <f>Table1[[#This Row],[pledged]]/Table1[[#This Row],[goal]]*100</f>
        <v>128</v>
      </c>
      <c r="G3270" t="s">
        <v>8218</v>
      </c>
      <c r="H3270" t="s">
        <v>8223</v>
      </c>
      <c r="I3270" t="s">
        <v>8245</v>
      </c>
      <c r="J3270">
        <v>1472074928</v>
      </c>
      <c r="K3270">
        <v>1470692528</v>
      </c>
      <c r="L3270">
        <f>Table1[[#This Row],[launched_at]]/86400</f>
        <v>17021.90425925926</v>
      </c>
      <c r="M3270" s="5" t="str">
        <f>TEXT(Table1[[#This Row],[div/86400]],"yyyy/mm/dd")</f>
        <v>1946/08/07</v>
      </c>
      <c r="N3270" s="5">
        <f>Table1[[#This Row],[change to date]]+DATE(1970,1,1)</f>
        <v>42590</v>
      </c>
      <c r="O3270" t="b">
        <v>1</v>
      </c>
      <c r="P3270">
        <v>42</v>
      </c>
      <c r="Q3270" t="b">
        <v>1</v>
      </c>
      <c r="R3270" t="s">
        <v>8269</v>
      </c>
    </row>
    <row r="3271" spans="1:18" ht="43.2" x14ac:dyDescent="0.55000000000000004">
      <c r="A3271">
        <v>3269</v>
      </c>
      <c r="B3271" s="3" t="s">
        <v>3269</v>
      </c>
      <c r="C3271" s="3" t="s">
        <v>7379</v>
      </c>
      <c r="D3271" s="10">
        <v>8000</v>
      </c>
      <c r="E3271" s="12">
        <v>8120</v>
      </c>
      <c r="F3271" s="14">
        <f>Table1[[#This Row],[pledged]]/Table1[[#This Row],[goal]]*100</f>
        <v>101.49999999999999</v>
      </c>
      <c r="G3271" t="s">
        <v>8218</v>
      </c>
      <c r="H3271" t="s">
        <v>8224</v>
      </c>
      <c r="I3271" t="s">
        <v>8246</v>
      </c>
      <c r="J3271">
        <v>1434452400</v>
      </c>
      <c r="K3271">
        <v>1431509397</v>
      </c>
      <c r="L3271">
        <f>Table1[[#This Row],[launched_at]]/86400</f>
        <v>16568.395798611113</v>
      </c>
      <c r="M3271" s="5" t="str">
        <f>TEXT(Table1[[#This Row],[div/86400]],"yyyy/mm/dd")</f>
        <v>1945/05/11</v>
      </c>
      <c r="N3271" s="5">
        <f>Table1[[#This Row],[change to date]]+DATE(1970,1,1)</f>
        <v>42137</v>
      </c>
      <c r="O3271" t="b">
        <v>1</v>
      </c>
      <c r="P3271">
        <v>70</v>
      </c>
      <c r="Q3271" t="b">
        <v>1</v>
      </c>
      <c r="R3271" t="s">
        <v>8269</v>
      </c>
    </row>
    <row r="3272" spans="1:18" ht="43.2" x14ac:dyDescent="0.55000000000000004">
      <c r="A3272">
        <v>3270</v>
      </c>
      <c r="B3272" s="3" t="s">
        <v>3270</v>
      </c>
      <c r="C3272" s="3" t="s">
        <v>7380</v>
      </c>
      <c r="D3272" s="10">
        <v>1800</v>
      </c>
      <c r="E3272" s="12">
        <v>1830</v>
      </c>
      <c r="F3272" s="14">
        <f>Table1[[#This Row],[pledged]]/Table1[[#This Row],[goal]]*100</f>
        <v>101.66666666666666</v>
      </c>
      <c r="G3272" t="s">
        <v>8218</v>
      </c>
      <c r="H3272" t="s">
        <v>8224</v>
      </c>
      <c r="I3272" t="s">
        <v>8246</v>
      </c>
      <c r="J3272">
        <v>1436705265</v>
      </c>
      <c r="K3272">
        <v>1434113265</v>
      </c>
      <c r="L3272">
        <f>Table1[[#This Row],[launched_at]]/86400</f>
        <v>16598.533159722221</v>
      </c>
      <c r="M3272" s="5" t="str">
        <f>TEXT(Table1[[#This Row],[div/86400]],"yyyy/mm/dd")</f>
        <v>1945/06/10</v>
      </c>
      <c r="N3272" s="5">
        <f>Table1[[#This Row],[change to date]]+DATE(1970,1,1)</f>
        <v>42167</v>
      </c>
      <c r="O3272" t="b">
        <v>1</v>
      </c>
      <c r="P3272">
        <v>30</v>
      </c>
      <c r="Q3272" t="b">
        <v>1</v>
      </c>
      <c r="R3272" t="s">
        <v>8269</v>
      </c>
    </row>
    <row r="3273" spans="1:18" x14ac:dyDescent="0.55000000000000004">
      <c r="A3273">
        <v>3271</v>
      </c>
      <c r="B3273" s="3" t="s">
        <v>3271</v>
      </c>
      <c r="C3273" s="3" t="s">
        <v>7381</v>
      </c>
      <c r="D3273" s="10">
        <v>1500</v>
      </c>
      <c r="E3273" s="12">
        <v>1950</v>
      </c>
      <c r="F3273" s="14">
        <f>Table1[[#This Row],[pledged]]/Table1[[#This Row],[goal]]*100</f>
        <v>130</v>
      </c>
      <c r="G3273" t="s">
        <v>8218</v>
      </c>
      <c r="H3273" t="s">
        <v>8224</v>
      </c>
      <c r="I3273" t="s">
        <v>8246</v>
      </c>
      <c r="J3273">
        <v>1414927775</v>
      </c>
      <c r="K3273">
        <v>1412332175</v>
      </c>
      <c r="L3273">
        <f>Table1[[#This Row],[launched_at]]/86400</f>
        <v>16346.437210648148</v>
      </c>
      <c r="M3273" s="5" t="str">
        <f>TEXT(Table1[[#This Row],[div/86400]],"yyyy/mm/dd")</f>
        <v>1944/10/01</v>
      </c>
      <c r="N3273" s="5">
        <f>Table1[[#This Row],[change to date]]+DATE(1970,1,1)</f>
        <v>41915</v>
      </c>
      <c r="O3273" t="b">
        <v>1</v>
      </c>
      <c r="P3273">
        <v>51</v>
      </c>
      <c r="Q3273" t="b">
        <v>1</v>
      </c>
      <c r="R3273" t="s">
        <v>8269</v>
      </c>
    </row>
    <row r="3274" spans="1:18" ht="43.2" x14ac:dyDescent="0.55000000000000004">
      <c r="A3274">
        <v>3272</v>
      </c>
      <c r="B3274" s="3" t="s">
        <v>3272</v>
      </c>
      <c r="C3274" s="3" t="s">
        <v>7382</v>
      </c>
      <c r="D3274" s="10">
        <v>10000</v>
      </c>
      <c r="E3274" s="12">
        <v>15443</v>
      </c>
      <c r="F3274" s="14">
        <f>Table1[[#This Row],[pledged]]/Table1[[#This Row],[goal]]*100</f>
        <v>154.43</v>
      </c>
      <c r="G3274" t="s">
        <v>8218</v>
      </c>
      <c r="H3274" t="s">
        <v>8223</v>
      </c>
      <c r="I3274" t="s">
        <v>8245</v>
      </c>
      <c r="J3274">
        <v>1446814809</v>
      </c>
      <c r="K3274">
        <v>1444219209</v>
      </c>
      <c r="L3274">
        <f>Table1[[#This Row],[launched_at]]/86400</f>
        <v>16715.500104166666</v>
      </c>
      <c r="M3274" s="5" t="str">
        <f>TEXT(Table1[[#This Row],[div/86400]],"yyyy/mm/dd")</f>
        <v>1945/10/05</v>
      </c>
      <c r="N3274" s="5">
        <f>Table1[[#This Row],[change to date]]+DATE(1970,1,1)</f>
        <v>42284</v>
      </c>
      <c r="O3274" t="b">
        <v>1</v>
      </c>
      <c r="P3274">
        <v>145</v>
      </c>
      <c r="Q3274" t="b">
        <v>1</v>
      </c>
      <c r="R3274" t="s">
        <v>8269</v>
      </c>
    </row>
    <row r="3275" spans="1:18" ht="43.2" x14ac:dyDescent="0.55000000000000004">
      <c r="A3275">
        <v>3273</v>
      </c>
      <c r="B3275" s="3" t="s">
        <v>3273</v>
      </c>
      <c r="C3275" s="3" t="s">
        <v>7383</v>
      </c>
      <c r="D3275" s="10">
        <v>4000</v>
      </c>
      <c r="E3275" s="12">
        <v>4296</v>
      </c>
      <c r="F3275" s="14">
        <f>Table1[[#This Row],[pledged]]/Table1[[#This Row],[goal]]*100</f>
        <v>107.4</v>
      </c>
      <c r="G3275" t="s">
        <v>8218</v>
      </c>
      <c r="H3275" t="s">
        <v>8223</v>
      </c>
      <c r="I3275" t="s">
        <v>8245</v>
      </c>
      <c r="J3275">
        <v>1473879600</v>
      </c>
      <c r="K3275">
        <v>1472498042</v>
      </c>
      <c r="L3275">
        <f>Table1[[#This Row],[launched_at]]/86400</f>
        <v>17042.801412037035</v>
      </c>
      <c r="M3275" s="5" t="str">
        <f>TEXT(Table1[[#This Row],[div/86400]],"yyyy/mm/dd")</f>
        <v>1946/08/28</v>
      </c>
      <c r="N3275" s="5">
        <f>Table1[[#This Row],[change to date]]+DATE(1970,1,1)</f>
        <v>42611</v>
      </c>
      <c r="O3275" t="b">
        <v>1</v>
      </c>
      <c r="P3275">
        <v>21</v>
      </c>
      <c r="Q3275" t="b">
        <v>1</v>
      </c>
      <c r="R3275" t="s">
        <v>8269</v>
      </c>
    </row>
    <row r="3276" spans="1:18" ht="43.2" x14ac:dyDescent="0.55000000000000004">
      <c r="A3276">
        <v>3274</v>
      </c>
      <c r="B3276" s="3" t="s">
        <v>3274</v>
      </c>
      <c r="C3276" s="3" t="s">
        <v>7384</v>
      </c>
      <c r="D3276" s="10">
        <v>15500</v>
      </c>
      <c r="E3276" s="12">
        <v>15705</v>
      </c>
      <c r="F3276" s="14">
        <f>Table1[[#This Row],[pledged]]/Table1[[#This Row],[goal]]*100</f>
        <v>101.32258064516128</v>
      </c>
      <c r="G3276" t="s">
        <v>8218</v>
      </c>
      <c r="H3276" t="s">
        <v>8223</v>
      </c>
      <c r="I3276" t="s">
        <v>8245</v>
      </c>
      <c r="J3276">
        <v>1458075600</v>
      </c>
      <c r="K3276">
        <v>1454259272</v>
      </c>
      <c r="L3276">
        <f>Table1[[#This Row],[launched_at]]/86400</f>
        <v>16831.704537037036</v>
      </c>
      <c r="M3276" s="5" t="str">
        <f>TEXT(Table1[[#This Row],[div/86400]],"yyyy/mm/dd")</f>
        <v>1946/01/29</v>
      </c>
      <c r="N3276" s="5">
        <f>Table1[[#This Row],[change to date]]+DATE(1970,1,1)</f>
        <v>42400</v>
      </c>
      <c r="O3276" t="b">
        <v>1</v>
      </c>
      <c r="P3276">
        <v>286</v>
      </c>
      <c r="Q3276" t="b">
        <v>1</v>
      </c>
      <c r="R3276" t="s">
        <v>8269</v>
      </c>
    </row>
    <row r="3277" spans="1:18" ht="43.2" x14ac:dyDescent="0.55000000000000004">
      <c r="A3277">
        <v>3275</v>
      </c>
      <c r="B3277" s="3" t="s">
        <v>3275</v>
      </c>
      <c r="C3277" s="3" t="s">
        <v>7385</v>
      </c>
      <c r="D3277" s="10">
        <v>1800</v>
      </c>
      <c r="E3277" s="12">
        <v>1805</v>
      </c>
      <c r="F3277" s="14">
        <f>Table1[[#This Row],[pledged]]/Table1[[#This Row],[goal]]*100</f>
        <v>100.27777777777777</v>
      </c>
      <c r="G3277" t="s">
        <v>8218</v>
      </c>
      <c r="H3277" t="s">
        <v>8223</v>
      </c>
      <c r="I3277" t="s">
        <v>8245</v>
      </c>
      <c r="J3277">
        <v>1423456200</v>
      </c>
      <c r="K3277">
        <v>1421183271</v>
      </c>
      <c r="L3277">
        <f>Table1[[#This Row],[launched_at]]/86400</f>
        <v>16448.88045138889</v>
      </c>
      <c r="M3277" s="5" t="str">
        <f>TEXT(Table1[[#This Row],[div/86400]],"yyyy/mm/dd")</f>
        <v>1945/01/11</v>
      </c>
      <c r="N3277" s="5">
        <f>Table1[[#This Row],[change to date]]+DATE(1970,1,1)</f>
        <v>42017</v>
      </c>
      <c r="O3277" t="b">
        <v>1</v>
      </c>
      <c r="P3277">
        <v>12</v>
      </c>
      <c r="Q3277" t="b">
        <v>1</v>
      </c>
      <c r="R3277" t="s">
        <v>8269</v>
      </c>
    </row>
    <row r="3278" spans="1:18" ht="43.2" x14ac:dyDescent="0.55000000000000004">
      <c r="A3278">
        <v>3276</v>
      </c>
      <c r="B3278" s="3" t="s">
        <v>3276</v>
      </c>
      <c r="C3278" s="3" t="s">
        <v>7386</v>
      </c>
      <c r="D3278" s="10">
        <v>4500</v>
      </c>
      <c r="E3278" s="12">
        <v>5258</v>
      </c>
      <c r="F3278" s="14">
        <f>Table1[[#This Row],[pledged]]/Table1[[#This Row],[goal]]*100</f>
        <v>116.84444444444443</v>
      </c>
      <c r="G3278" t="s">
        <v>8218</v>
      </c>
      <c r="H3278" t="s">
        <v>8228</v>
      </c>
      <c r="I3278" t="s">
        <v>8250</v>
      </c>
      <c r="J3278">
        <v>1459483140</v>
      </c>
      <c r="K3278">
        <v>1456526879</v>
      </c>
      <c r="L3278">
        <f>Table1[[#This Row],[launched_at]]/86400</f>
        <v>16857.949988425928</v>
      </c>
      <c r="M3278" s="5" t="str">
        <f>TEXT(Table1[[#This Row],[div/86400]],"yyyy/mm/dd")</f>
        <v>1946/02/24</v>
      </c>
      <c r="N3278" s="5">
        <f>Table1[[#This Row],[change to date]]+DATE(1970,1,1)</f>
        <v>42426</v>
      </c>
      <c r="O3278" t="b">
        <v>1</v>
      </c>
      <c r="P3278">
        <v>100</v>
      </c>
      <c r="Q3278" t="b">
        <v>1</v>
      </c>
      <c r="R3278" t="s">
        <v>8269</v>
      </c>
    </row>
    <row r="3279" spans="1:18" ht="43.2" x14ac:dyDescent="0.55000000000000004">
      <c r="A3279">
        <v>3277</v>
      </c>
      <c r="B3279" s="3" t="s">
        <v>3277</v>
      </c>
      <c r="C3279" s="3" t="s">
        <v>7387</v>
      </c>
      <c r="D3279" s="10">
        <v>5000</v>
      </c>
      <c r="E3279" s="12">
        <v>5430</v>
      </c>
      <c r="F3279" s="14">
        <f>Table1[[#This Row],[pledged]]/Table1[[#This Row],[goal]]*100</f>
        <v>108.60000000000001</v>
      </c>
      <c r="G3279" t="s">
        <v>8218</v>
      </c>
      <c r="H3279" t="s">
        <v>8224</v>
      </c>
      <c r="I3279" t="s">
        <v>8246</v>
      </c>
      <c r="J3279">
        <v>1416331406</v>
      </c>
      <c r="K3279">
        <v>1413735806</v>
      </c>
      <c r="L3279">
        <f>Table1[[#This Row],[launched_at]]/86400</f>
        <v>16362.682939814815</v>
      </c>
      <c r="M3279" s="5" t="str">
        <f>TEXT(Table1[[#This Row],[div/86400]],"yyyy/mm/dd")</f>
        <v>1944/10/17</v>
      </c>
      <c r="N3279" s="5">
        <f>Table1[[#This Row],[change to date]]+DATE(1970,1,1)</f>
        <v>41931</v>
      </c>
      <c r="O3279" t="b">
        <v>1</v>
      </c>
      <c r="P3279">
        <v>100</v>
      </c>
      <c r="Q3279" t="b">
        <v>1</v>
      </c>
      <c r="R3279" t="s">
        <v>8269</v>
      </c>
    </row>
    <row r="3280" spans="1:18" ht="43.2" x14ac:dyDescent="0.55000000000000004">
      <c r="A3280">
        <v>3278</v>
      </c>
      <c r="B3280" s="3" t="s">
        <v>3278</v>
      </c>
      <c r="C3280" s="3" t="s">
        <v>7388</v>
      </c>
      <c r="D3280" s="10">
        <v>2500</v>
      </c>
      <c r="E3280" s="12">
        <v>2585</v>
      </c>
      <c r="F3280" s="14">
        <f>Table1[[#This Row],[pledged]]/Table1[[#This Row],[goal]]*100</f>
        <v>103.4</v>
      </c>
      <c r="G3280" t="s">
        <v>8218</v>
      </c>
      <c r="H3280" t="s">
        <v>8224</v>
      </c>
      <c r="I3280" t="s">
        <v>8246</v>
      </c>
      <c r="J3280">
        <v>1433017303</v>
      </c>
      <c r="K3280">
        <v>1430425303</v>
      </c>
      <c r="L3280">
        <f>Table1[[#This Row],[launched_at]]/86400</f>
        <v>16555.848414351851</v>
      </c>
      <c r="M3280" s="5" t="str">
        <f>TEXT(Table1[[#This Row],[div/86400]],"yyyy/mm/dd")</f>
        <v>1945/04/28</v>
      </c>
      <c r="N3280" s="5">
        <f>Table1[[#This Row],[change to date]]+DATE(1970,1,1)</f>
        <v>42124</v>
      </c>
      <c r="O3280" t="b">
        <v>1</v>
      </c>
      <c r="P3280">
        <v>34</v>
      </c>
      <c r="Q3280" t="b">
        <v>1</v>
      </c>
      <c r="R3280" t="s">
        <v>8269</v>
      </c>
    </row>
    <row r="3281" spans="1:18" ht="43.2" x14ac:dyDescent="0.55000000000000004">
      <c r="A3281">
        <v>3279</v>
      </c>
      <c r="B3281" s="3" t="s">
        <v>3279</v>
      </c>
      <c r="C3281" s="3" t="s">
        <v>7389</v>
      </c>
      <c r="D3281" s="10">
        <v>5800</v>
      </c>
      <c r="E3281" s="12">
        <v>6628</v>
      </c>
      <c r="F3281" s="14">
        <f>Table1[[#This Row],[pledged]]/Table1[[#This Row],[goal]]*100</f>
        <v>114.27586206896552</v>
      </c>
      <c r="G3281" t="s">
        <v>8218</v>
      </c>
      <c r="H3281" t="s">
        <v>8223</v>
      </c>
      <c r="I3281" t="s">
        <v>8245</v>
      </c>
      <c r="J3281">
        <v>1459474059</v>
      </c>
      <c r="K3281">
        <v>1456885659</v>
      </c>
      <c r="L3281">
        <f>Table1[[#This Row],[launched_at]]/86400</f>
        <v>16862.102534722224</v>
      </c>
      <c r="M3281" s="5" t="str">
        <f>TEXT(Table1[[#This Row],[div/86400]],"yyyy/mm/dd")</f>
        <v>1946/03/01</v>
      </c>
      <c r="N3281" s="5">
        <f>Table1[[#This Row],[change to date]]+DATE(1970,1,1)</f>
        <v>42431</v>
      </c>
      <c r="O3281" t="b">
        <v>0</v>
      </c>
      <c r="P3281">
        <v>63</v>
      </c>
      <c r="Q3281" t="b">
        <v>1</v>
      </c>
      <c r="R3281" t="s">
        <v>8269</v>
      </c>
    </row>
    <row r="3282" spans="1:18" ht="43.2" x14ac:dyDescent="0.55000000000000004">
      <c r="A3282">
        <v>3280</v>
      </c>
      <c r="B3282" s="3" t="s">
        <v>3280</v>
      </c>
      <c r="C3282" s="3" t="s">
        <v>7390</v>
      </c>
      <c r="D3282" s="10">
        <v>2000</v>
      </c>
      <c r="E3282" s="12">
        <v>2060</v>
      </c>
      <c r="F3282" s="14">
        <f>Table1[[#This Row],[pledged]]/Table1[[#This Row],[goal]]*100</f>
        <v>103</v>
      </c>
      <c r="G3282" t="s">
        <v>8218</v>
      </c>
      <c r="H3282" t="s">
        <v>8223</v>
      </c>
      <c r="I3282" t="s">
        <v>8245</v>
      </c>
      <c r="J3282">
        <v>1433134800</v>
      </c>
      <c r="K3282">
        <v>1430158198</v>
      </c>
      <c r="L3282">
        <f>Table1[[#This Row],[launched_at]]/86400</f>
        <v>16552.756921296295</v>
      </c>
      <c r="M3282" s="5" t="str">
        <f>TEXT(Table1[[#This Row],[div/86400]],"yyyy/mm/dd")</f>
        <v>1945/04/25</v>
      </c>
      <c r="N3282" s="5">
        <f>Table1[[#This Row],[change to date]]+DATE(1970,1,1)</f>
        <v>42121</v>
      </c>
      <c r="O3282" t="b">
        <v>0</v>
      </c>
      <c r="P3282">
        <v>30</v>
      </c>
      <c r="Q3282" t="b">
        <v>1</v>
      </c>
      <c r="R3282" t="s">
        <v>8269</v>
      </c>
    </row>
    <row r="3283" spans="1:18" ht="28.8" x14ac:dyDescent="0.55000000000000004">
      <c r="A3283">
        <v>3281</v>
      </c>
      <c r="B3283" s="3" t="s">
        <v>3281</v>
      </c>
      <c r="C3283" s="3" t="s">
        <v>7391</v>
      </c>
      <c r="D3283" s="10">
        <v>5000</v>
      </c>
      <c r="E3283" s="12">
        <v>6080</v>
      </c>
      <c r="F3283" s="14">
        <f>Table1[[#This Row],[pledged]]/Table1[[#This Row],[goal]]*100</f>
        <v>121.6</v>
      </c>
      <c r="G3283" t="s">
        <v>8218</v>
      </c>
      <c r="H3283" t="s">
        <v>8223</v>
      </c>
      <c r="I3283" t="s">
        <v>8245</v>
      </c>
      <c r="J3283">
        <v>1441153705</v>
      </c>
      <c r="K3283">
        <v>1438561705</v>
      </c>
      <c r="L3283">
        <f>Table1[[#This Row],[launched_at]]/86400</f>
        <v>16650.019733796296</v>
      </c>
      <c r="M3283" s="5" t="str">
        <f>TEXT(Table1[[#This Row],[div/86400]],"yyyy/mm/dd")</f>
        <v>1945/08/01</v>
      </c>
      <c r="N3283" s="5">
        <f>Table1[[#This Row],[change to date]]+DATE(1970,1,1)</f>
        <v>42219</v>
      </c>
      <c r="O3283" t="b">
        <v>0</v>
      </c>
      <c r="P3283">
        <v>47</v>
      </c>
      <c r="Q3283" t="b">
        <v>1</v>
      </c>
      <c r="R3283" t="s">
        <v>8269</v>
      </c>
    </row>
    <row r="3284" spans="1:18" ht="43.2" x14ac:dyDescent="0.55000000000000004">
      <c r="A3284">
        <v>3282</v>
      </c>
      <c r="B3284" s="3" t="s">
        <v>3282</v>
      </c>
      <c r="C3284" s="3" t="s">
        <v>7392</v>
      </c>
      <c r="D3284" s="10">
        <v>31000</v>
      </c>
      <c r="E3284" s="12">
        <v>31820.5</v>
      </c>
      <c r="F3284" s="14">
        <f>Table1[[#This Row],[pledged]]/Table1[[#This Row],[goal]]*100</f>
        <v>102.6467741935484</v>
      </c>
      <c r="G3284" t="s">
        <v>8218</v>
      </c>
      <c r="H3284" t="s">
        <v>8223</v>
      </c>
      <c r="I3284" t="s">
        <v>8245</v>
      </c>
      <c r="J3284">
        <v>1461904788</v>
      </c>
      <c r="K3284">
        <v>1458103188</v>
      </c>
      <c r="L3284">
        <f>Table1[[#This Row],[launched_at]]/86400</f>
        <v>16876.194305555557</v>
      </c>
      <c r="M3284" s="5" t="str">
        <f>TEXT(Table1[[#This Row],[div/86400]],"yyyy/mm/dd")</f>
        <v>1946/03/15</v>
      </c>
      <c r="N3284" s="5">
        <f>Table1[[#This Row],[change to date]]+DATE(1970,1,1)</f>
        <v>42445</v>
      </c>
      <c r="O3284" t="b">
        <v>0</v>
      </c>
      <c r="P3284">
        <v>237</v>
      </c>
      <c r="Q3284" t="b">
        <v>1</v>
      </c>
      <c r="R3284" t="s">
        <v>8269</v>
      </c>
    </row>
    <row r="3285" spans="1:18" ht="43.2" x14ac:dyDescent="0.55000000000000004">
      <c r="A3285">
        <v>3283</v>
      </c>
      <c r="B3285" s="3" t="s">
        <v>3283</v>
      </c>
      <c r="C3285" s="3" t="s">
        <v>7393</v>
      </c>
      <c r="D3285" s="10">
        <v>800</v>
      </c>
      <c r="E3285" s="12">
        <v>838</v>
      </c>
      <c r="F3285" s="14">
        <f>Table1[[#This Row],[pledged]]/Table1[[#This Row],[goal]]*100</f>
        <v>104.75000000000001</v>
      </c>
      <c r="G3285" t="s">
        <v>8218</v>
      </c>
      <c r="H3285" t="s">
        <v>8224</v>
      </c>
      <c r="I3285" t="s">
        <v>8246</v>
      </c>
      <c r="J3285">
        <v>1455138000</v>
      </c>
      <c r="K3285">
        <v>1452448298</v>
      </c>
      <c r="L3285">
        <f>Table1[[#This Row],[launched_at]]/86400</f>
        <v>16810.744189814814</v>
      </c>
      <c r="M3285" s="5" t="str">
        <f>TEXT(Table1[[#This Row],[div/86400]],"yyyy/mm/dd")</f>
        <v>1946/01/08</v>
      </c>
      <c r="N3285" s="5">
        <f>Table1[[#This Row],[change to date]]+DATE(1970,1,1)</f>
        <v>42379</v>
      </c>
      <c r="O3285" t="b">
        <v>0</v>
      </c>
      <c r="P3285">
        <v>47</v>
      </c>
      <c r="Q3285" t="b">
        <v>1</v>
      </c>
      <c r="R3285" t="s">
        <v>8269</v>
      </c>
    </row>
    <row r="3286" spans="1:18" ht="43.2" x14ac:dyDescent="0.55000000000000004">
      <c r="A3286">
        <v>3284</v>
      </c>
      <c r="B3286" s="3" t="s">
        <v>3284</v>
      </c>
      <c r="C3286" s="3" t="s">
        <v>7394</v>
      </c>
      <c r="D3286" s="10">
        <v>3000</v>
      </c>
      <c r="E3286" s="12">
        <v>3048</v>
      </c>
      <c r="F3286" s="14">
        <f>Table1[[#This Row],[pledged]]/Table1[[#This Row],[goal]]*100</f>
        <v>101.6</v>
      </c>
      <c r="G3286" t="s">
        <v>8218</v>
      </c>
      <c r="H3286" t="s">
        <v>8223</v>
      </c>
      <c r="I3286" t="s">
        <v>8245</v>
      </c>
      <c r="J3286">
        <v>1454047140</v>
      </c>
      <c r="K3286">
        <v>1452546853</v>
      </c>
      <c r="L3286">
        <f>Table1[[#This Row],[launched_at]]/86400</f>
        <v>16811.884872685187</v>
      </c>
      <c r="M3286" s="5" t="str">
        <f>TEXT(Table1[[#This Row],[div/86400]],"yyyy/mm/dd")</f>
        <v>1946/01/09</v>
      </c>
      <c r="N3286" s="5">
        <f>Table1[[#This Row],[change to date]]+DATE(1970,1,1)</f>
        <v>42380</v>
      </c>
      <c r="O3286" t="b">
        <v>0</v>
      </c>
      <c r="P3286">
        <v>15</v>
      </c>
      <c r="Q3286" t="b">
        <v>1</v>
      </c>
      <c r="R3286" t="s">
        <v>8269</v>
      </c>
    </row>
    <row r="3287" spans="1:18" x14ac:dyDescent="0.55000000000000004">
      <c r="A3287">
        <v>3285</v>
      </c>
      <c r="B3287" s="3" t="s">
        <v>3285</v>
      </c>
      <c r="C3287" s="3" t="s">
        <v>7395</v>
      </c>
      <c r="D3287" s="10">
        <v>4999</v>
      </c>
      <c r="E3287" s="12">
        <v>5604</v>
      </c>
      <c r="F3287" s="14">
        <f>Table1[[#This Row],[pledged]]/Table1[[#This Row],[goal]]*100</f>
        <v>112.10242048409683</v>
      </c>
      <c r="G3287" t="s">
        <v>8218</v>
      </c>
      <c r="H3287" t="s">
        <v>8223</v>
      </c>
      <c r="I3287" t="s">
        <v>8245</v>
      </c>
      <c r="J3287">
        <v>1488258000</v>
      </c>
      <c r="K3287">
        <v>1485556626</v>
      </c>
      <c r="L3287">
        <f>Table1[[#This Row],[launched_at]]/86400</f>
        <v>17193.942430555555</v>
      </c>
      <c r="M3287" s="5" t="str">
        <f>TEXT(Table1[[#This Row],[div/86400]],"yyyy/mm/dd")</f>
        <v>1947/01/26</v>
      </c>
      <c r="N3287" s="5">
        <f>Table1[[#This Row],[change to date]]+DATE(1970,1,1)</f>
        <v>42762</v>
      </c>
      <c r="O3287" t="b">
        <v>0</v>
      </c>
      <c r="P3287">
        <v>81</v>
      </c>
      <c r="Q3287" t="b">
        <v>1</v>
      </c>
      <c r="R3287" t="s">
        <v>8269</v>
      </c>
    </row>
    <row r="3288" spans="1:18" ht="43.2" x14ac:dyDescent="0.55000000000000004">
      <c r="A3288">
        <v>3286</v>
      </c>
      <c r="B3288" s="3" t="s">
        <v>3286</v>
      </c>
      <c r="C3288" s="3" t="s">
        <v>7396</v>
      </c>
      <c r="D3288" s="10">
        <v>15000</v>
      </c>
      <c r="E3288" s="12">
        <v>15265</v>
      </c>
      <c r="F3288" s="14">
        <f>Table1[[#This Row],[pledged]]/Table1[[#This Row],[goal]]*100</f>
        <v>101.76666666666667</v>
      </c>
      <c r="G3288" t="s">
        <v>8218</v>
      </c>
      <c r="H3288" t="s">
        <v>8223</v>
      </c>
      <c r="I3288" t="s">
        <v>8245</v>
      </c>
      <c r="J3288">
        <v>1471291782</v>
      </c>
      <c r="K3288">
        <v>1468699782</v>
      </c>
      <c r="L3288">
        <f>Table1[[#This Row],[launched_at]]/86400</f>
        <v>16998.840069444443</v>
      </c>
      <c r="M3288" s="5" t="str">
        <f>TEXT(Table1[[#This Row],[div/86400]],"yyyy/mm/dd")</f>
        <v>1946/07/15</v>
      </c>
      <c r="N3288" s="5">
        <f>Table1[[#This Row],[change to date]]+DATE(1970,1,1)</f>
        <v>42567</v>
      </c>
      <c r="O3288" t="b">
        <v>0</v>
      </c>
      <c r="P3288">
        <v>122</v>
      </c>
      <c r="Q3288" t="b">
        <v>1</v>
      </c>
      <c r="R3288" t="s">
        <v>8269</v>
      </c>
    </row>
    <row r="3289" spans="1:18" ht="28.8" x14ac:dyDescent="0.55000000000000004">
      <c r="A3289">
        <v>3287</v>
      </c>
      <c r="B3289" s="3" t="s">
        <v>3287</v>
      </c>
      <c r="C3289" s="3" t="s">
        <v>7397</v>
      </c>
      <c r="D3289" s="10">
        <v>2500</v>
      </c>
      <c r="E3289" s="12">
        <v>2500</v>
      </c>
      <c r="F3289" s="14">
        <f>Table1[[#This Row],[pledged]]/Table1[[#This Row],[goal]]*100</f>
        <v>100</v>
      </c>
      <c r="G3289" t="s">
        <v>8218</v>
      </c>
      <c r="H3289" t="s">
        <v>8228</v>
      </c>
      <c r="I3289" t="s">
        <v>8250</v>
      </c>
      <c r="J3289">
        <v>1448733628</v>
      </c>
      <c r="K3289">
        <v>1446573628</v>
      </c>
      <c r="L3289">
        <f>Table1[[#This Row],[launched_at]]/86400</f>
        <v>16742.750324074073</v>
      </c>
      <c r="M3289" s="5" t="str">
        <f>TEXT(Table1[[#This Row],[div/86400]],"yyyy/mm/dd")</f>
        <v>1945/11/01</v>
      </c>
      <c r="N3289" s="5">
        <f>Table1[[#This Row],[change to date]]+DATE(1970,1,1)</f>
        <v>42311</v>
      </c>
      <c r="O3289" t="b">
        <v>0</v>
      </c>
      <c r="P3289">
        <v>34</v>
      </c>
      <c r="Q3289" t="b">
        <v>1</v>
      </c>
      <c r="R3289" t="s">
        <v>8269</v>
      </c>
    </row>
    <row r="3290" spans="1:18" ht="43.2" x14ac:dyDescent="0.55000000000000004">
      <c r="A3290">
        <v>3288</v>
      </c>
      <c r="B3290" s="3" t="s">
        <v>3288</v>
      </c>
      <c r="C3290" s="3" t="s">
        <v>7398</v>
      </c>
      <c r="D3290" s="10">
        <v>10000</v>
      </c>
      <c r="E3290" s="12">
        <v>10026.49</v>
      </c>
      <c r="F3290" s="14">
        <f>Table1[[#This Row],[pledged]]/Table1[[#This Row],[goal]]*100</f>
        <v>100.26489999999998</v>
      </c>
      <c r="G3290" t="s">
        <v>8218</v>
      </c>
      <c r="H3290" t="s">
        <v>8224</v>
      </c>
      <c r="I3290" t="s">
        <v>8246</v>
      </c>
      <c r="J3290">
        <v>1466463600</v>
      </c>
      <c r="K3290">
        <v>1463337315</v>
      </c>
      <c r="L3290">
        <f>Table1[[#This Row],[launched_at]]/86400</f>
        <v>16936.774479166666</v>
      </c>
      <c r="M3290" s="5" t="str">
        <f>TEXT(Table1[[#This Row],[div/86400]],"yyyy/mm/dd")</f>
        <v>1946/05/14</v>
      </c>
      <c r="N3290" s="5">
        <f>Table1[[#This Row],[change to date]]+DATE(1970,1,1)</f>
        <v>42505</v>
      </c>
      <c r="O3290" t="b">
        <v>0</v>
      </c>
      <c r="P3290">
        <v>207</v>
      </c>
      <c r="Q3290" t="b">
        <v>1</v>
      </c>
      <c r="R3290" t="s">
        <v>8269</v>
      </c>
    </row>
    <row r="3291" spans="1:18" ht="43.2" x14ac:dyDescent="0.55000000000000004">
      <c r="A3291">
        <v>3289</v>
      </c>
      <c r="B3291" s="3" t="s">
        <v>3289</v>
      </c>
      <c r="C3291" s="3" t="s">
        <v>7399</v>
      </c>
      <c r="D3291" s="10">
        <v>500</v>
      </c>
      <c r="E3291" s="12">
        <v>665.21</v>
      </c>
      <c r="F3291" s="14">
        <f>Table1[[#This Row],[pledged]]/Table1[[#This Row],[goal]]*100</f>
        <v>133.04200000000003</v>
      </c>
      <c r="G3291" t="s">
        <v>8218</v>
      </c>
      <c r="H3291" t="s">
        <v>8224</v>
      </c>
      <c r="I3291" t="s">
        <v>8246</v>
      </c>
      <c r="J3291">
        <v>1487580602</v>
      </c>
      <c r="K3291">
        <v>1485161402</v>
      </c>
      <c r="L3291">
        <f>Table1[[#This Row],[launched_at]]/86400</f>
        <v>17189.368078703705</v>
      </c>
      <c r="M3291" s="5" t="str">
        <f>TEXT(Table1[[#This Row],[div/86400]],"yyyy/mm/dd")</f>
        <v>1947/01/22</v>
      </c>
      <c r="N3291" s="5">
        <f>Table1[[#This Row],[change to date]]+DATE(1970,1,1)</f>
        <v>42758</v>
      </c>
      <c r="O3291" t="b">
        <v>0</v>
      </c>
      <c r="P3291">
        <v>25</v>
      </c>
      <c r="Q3291" t="b">
        <v>1</v>
      </c>
      <c r="R3291" t="s">
        <v>8269</v>
      </c>
    </row>
    <row r="3292" spans="1:18" ht="57.6" x14ac:dyDescent="0.55000000000000004">
      <c r="A3292">
        <v>3290</v>
      </c>
      <c r="B3292" s="3" t="s">
        <v>3290</v>
      </c>
      <c r="C3292" s="3" t="s">
        <v>7400</v>
      </c>
      <c r="D3292" s="10">
        <v>2000</v>
      </c>
      <c r="E3292" s="12">
        <v>2424</v>
      </c>
      <c r="F3292" s="14">
        <f>Table1[[#This Row],[pledged]]/Table1[[#This Row],[goal]]*100</f>
        <v>121.2</v>
      </c>
      <c r="G3292" t="s">
        <v>8218</v>
      </c>
      <c r="H3292" t="s">
        <v>8224</v>
      </c>
      <c r="I3292" t="s">
        <v>8246</v>
      </c>
      <c r="J3292">
        <v>1489234891</v>
      </c>
      <c r="K3292">
        <v>1486642891</v>
      </c>
      <c r="L3292">
        <f>Table1[[#This Row],[launched_at]]/86400</f>
        <v>17206.51494212963</v>
      </c>
      <c r="M3292" s="5" t="str">
        <f>TEXT(Table1[[#This Row],[div/86400]],"yyyy/mm/dd")</f>
        <v>1947/02/08</v>
      </c>
      <c r="N3292" s="5">
        <f>Table1[[#This Row],[change to date]]+DATE(1970,1,1)</f>
        <v>42775</v>
      </c>
      <c r="O3292" t="b">
        <v>0</v>
      </c>
      <c r="P3292">
        <v>72</v>
      </c>
      <c r="Q3292" t="b">
        <v>1</v>
      </c>
      <c r="R3292" t="s">
        <v>8269</v>
      </c>
    </row>
    <row r="3293" spans="1:18" ht="43.2" x14ac:dyDescent="0.55000000000000004">
      <c r="A3293">
        <v>3291</v>
      </c>
      <c r="B3293" s="3" t="s">
        <v>3291</v>
      </c>
      <c r="C3293" s="3" t="s">
        <v>7401</v>
      </c>
      <c r="D3293" s="10">
        <v>500</v>
      </c>
      <c r="E3293" s="12">
        <v>570</v>
      </c>
      <c r="F3293" s="14">
        <f>Table1[[#This Row],[pledged]]/Table1[[#This Row],[goal]]*100</f>
        <v>113.99999999999999</v>
      </c>
      <c r="G3293" t="s">
        <v>8218</v>
      </c>
      <c r="H3293" t="s">
        <v>8223</v>
      </c>
      <c r="I3293" t="s">
        <v>8245</v>
      </c>
      <c r="J3293">
        <v>1442462340</v>
      </c>
      <c r="K3293">
        <v>1439743900</v>
      </c>
      <c r="L3293">
        <f>Table1[[#This Row],[launched_at]]/86400</f>
        <v>16663.702546296296</v>
      </c>
      <c r="M3293" s="5" t="str">
        <f>TEXT(Table1[[#This Row],[div/86400]],"yyyy/mm/dd")</f>
        <v>1945/08/14</v>
      </c>
      <c r="N3293" s="5">
        <f>Table1[[#This Row],[change to date]]+DATE(1970,1,1)</f>
        <v>42232</v>
      </c>
      <c r="O3293" t="b">
        <v>0</v>
      </c>
      <c r="P3293">
        <v>14</v>
      </c>
      <c r="Q3293" t="b">
        <v>1</v>
      </c>
      <c r="R3293" t="s">
        <v>8269</v>
      </c>
    </row>
    <row r="3294" spans="1:18" ht="43.2" x14ac:dyDescent="0.55000000000000004">
      <c r="A3294">
        <v>3292</v>
      </c>
      <c r="B3294" s="3" t="s">
        <v>3292</v>
      </c>
      <c r="C3294" s="3" t="s">
        <v>7402</v>
      </c>
      <c r="D3294" s="10">
        <v>101</v>
      </c>
      <c r="E3294" s="12">
        <v>289</v>
      </c>
      <c r="F3294" s="14">
        <f>Table1[[#This Row],[pledged]]/Table1[[#This Row],[goal]]*100</f>
        <v>286.13861386138615</v>
      </c>
      <c r="G3294" t="s">
        <v>8218</v>
      </c>
      <c r="H3294" t="s">
        <v>8224</v>
      </c>
      <c r="I3294" t="s">
        <v>8246</v>
      </c>
      <c r="J3294">
        <v>1449257348</v>
      </c>
      <c r="K3294">
        <v>1444069748</v>
      </c>
      <c r="L3294">
        <f>Table1[[#This Row],[launched_at]]/86400</f>
        <v>16713.770231481481</v>
      </c>
      <c r="M3294" s="5" t="str">
        <f>TEXT(Table1[[#This Row],[div/86400]],"yyyy/mm/dd")</f>
        <v>1945/10/03</v>
      </c>
      <c r="N3294" s="5">
        <f>Table1[[#This Row],[change to date]]+DATE(1970,1,1)</f>
        <v>42282</v>
      </c>
      <c r="O3294" t="b">
        <v>0</v>
      </c>
      <c r="P3294">
        <v>15</v>
      </c>
      <c r="Q3294" t="b">
        <v>1</v>
      </c>
      <c r="R3294" t="s">
        <v>8269</v>
      </c>
    </row>
    <row r="3295" spans="1:18" ht="43.2" x14ac:dyDescent="0.55000000000000004">
      <c r="A3295">
        <v>3293</v>
      </c>
      <c r="B3295" s="3" t="s">
        <v>3293</v>
      </c>
      <c r="C3295" s="3" t="s">
        <v>7403</v>
      </c>
      <c r="D3295" s="10">
        <v>4500</v>
      </c>
      <c r="E3295" s="12">
        <v>7670</v>
      </c>
      <c r="F3295" s="14">
        <f>Table1[[#This Row],[pledged]]/Table1[[#This Row],[goal]]*100</f>
        <v>170.44444444444446</v>
      </c>
      <c r="G3295" t="s">
        <v>8218</v>
      </c>
      <c r="H3295" t="s">
        <v>8227</v>
      </c>
      <c r="I3295" t="s">
        <v>8249</v>
      </c>
      <c r="J3295">
        <v>1488622352</v>
      </c>
      <c r="K3295">
        <v>1486030352</v>
      </c>
      <c r="L3295">
        <f>Table1[[#This Row],[launched_at]]/86400</f>
        <v>17199.425370370369</v>
      </c>
      <c r="M3295" s="5" t="str">
        <f>TEXT(Table1[[#This Row],[div/86400]],"yyyy/mm/dd")</f>
        <v>1947/02/01</v>
      </c>
      <c r="N3295" s="5">
        <f>Table1[[#This Row],[change to date]]+DATE(1970,1,1)</f>
        <v>42768</v>
      </c>
      <c r="O3295" t="b">
        <v>0</v>
      </c>
      <c r="P3295">
        <v>91</v>
      </c>
      <c r="Q3295" t="b">
        <v>1</v>
      </c>
      <c r="R3295" t="s">
        <v>8269</v>
      </c>
    </row>
    <row r="3296" spans="1:18" ht="43.2" x14ac:dyDescent="0.55000000000000004">
      <c r="A3296">
        <v>3294</v>
      </c>
      <c r="B3296" s="3" t="s">
        <v>3294</v>
      </c>
      <c r="C3296" s="3" t="s">
        <v>7404</v>
      </c>
      <c r="D3296" s="10">
        <v>600</v>
      </c>
      <c r="E3296" s="12">
        <v>710</v>
      </c>
      <c r="F3296" s="14">
        <f>Table1[[#This Row],[pledged]]/Table1[[#This Row],[goal]]*100</f>
        <v>118.33333333333333</v>
      </c>
      <c r="G3296" t="s">
        <v>8218</v>
      </c>
      <c r="H3296" t="s">
        <v>8224</v>
      </c>
      <c r="I3296" t="s">
        <v>8246</v>
      </c>
      <c r="J3296">
        <v>1434459554</v>
      </c>
      <c r="K3296">
        <v>1431867554</v>
      </c>
      <c r="L3296">
        <f>Table1[[#This Row],[launched_at]]/86400</f>
        <v>16572.54113425926</v>
      </c>
      <c r="M3296" s="5" t="str">
        <f>TEXT(Table1[[#This Row],[div/86400]],"yyyy/mm/dd")</f>
        <v>1945/05/15</v>
      </c>
      <c r="N3296" s="5">
        <f>Table1[[#This Row],[change to date]]+DATE(1970,1,1)</f>
        <v>42141</v>
      </c>
      <c r="O3296" t="b">
        <v>0</v>
      </c>
      <c r="P3296">
        <v>24</v>
      </c>
      <c r="Q3296" t="b">
        <v>1</v>
      </c>
      <c r="R3296" t="s">
        <v>8269</v>
      </c>
    </row>
    <row r="3297" spans="1:18" ht="43.2" x14ac:dyDescent="0.55000000000000004">
      <c r="A3297">
        <v>3295</v>
      </c>
      <c r="B3297" s="3" t="s">
        <v>3295</v>
      </c>
      <c r="C3297" s="3" t="s">
        <v>7405</v>
      </c>
      <c r="D3297" s="10">
        <v>700</v>
      </c>
      <c r="E3297" s="12">
        <v>720.01</v>
      </c>
      <c r="F3297" s="14">
        <f>Table1[[#This Row],[pledged]]/Table1[[#This Row],[goal]]*100</f>
        <v>102.85857142857142</v>
      </c>
      <c r="G3297" t="s">
        <v>8218</v>
      </c>
      <c r="H3297" t="s">
        <v>8224</v>
      </c>
      <c r="I3297" t="s">
        <v>8246</v>
      </c>
      <c r="J3297">
        <v>1474886229</v>
      </c>
      <c r="K3297">
        <v>1472294229</v>
      </c>
      <c r="L3297">
        <f>Table1[[#This Row],[launched_at]]/86400</f>
        <v>17040.442465277778</v>
      </c>
      <c r="M3297" s="5" t="str">
        <f>TEXT(Table1[[#This Row],[div/86400]],"yyyy/mm/dd")</f>
        <v>1946/08/26</v>
      </c>
      <c r="N3297" s="5">
        <f>Table1[[#This Row],[change to date]]+DATE(1970,1,1)</f>
        <v>42609</v>
      </c>
      <c r="O3297" t="b">
        <v>0</v>
      </c>
      <c r="P3297">
        <v>27</v>
      </c>
      <c r="Q3297" t="b">
        <v>1</v>
      </c>
      <c r="R3297" t="s">
        <v>8269</v>
      </c>
    </row>
    <row r="3298" spans="1:18" ht="43.2" x14ac:dyDescent="0.55000000000000004">
      <c r="A3298">
        <v>3296</v>
      </c>
      <c r="B3298" s="3" t="s">
        <v>3296</v>
      </c>
      <c r="C3298" s="3" t="s">
        <v>7406</v>
      </c>
      <c r="D3298" s="10">
        <v>1500</v>
      </c>
      <c r="E3298" s="12">
        <v>2161</v>
      </c>
      <c r="F3298" s="14">
        <f>Table1[[#This Row],[pledged]]/Table1[[#This Row],[goal]]*100</f>
        <v>144.06666666666666</v>
      </c>
      <c r="G3298" t="s">
        <v>8218</v>
      </c>
      <c r="H3298" t="s">
        <v>8224</v>
      </c>
      <c r="I3298" t="s">
        <v>8246</v>
      </c>
      <c r="J3298">
        <v>1448229600</v>
      </c>
      <c r="K3298">
        <v>1446401372</v>
      </c>
      <c r="L3298">
        <f>Table1[[#This Row],[launched_at]]/86400</f>
        <v>16740.756620370372</v>
      </c>
      <c r="M3298" s="5" t="str">
        <f>TEXT(Table1[[#This Row],[div/86400]],"yyyy/mm/dd")</f>
        <v>1945/10/30</v>
      </c>
      <c r="N3298" s="5">
        <f>Table1[[#This Row],[change to date]]+DATE(1970,1,1)</f>
        <v>42309</v>
      </c>
      <c r="O3298" t="b">
        <v>0</v>
      </c>
      <c r="P3298">
        <v>47</v>
      </c>
      <c r="Q3298" t="b">
        <v>1</v>
      </c>
      <c r="R3298" t="s">
        <v>8269</v>
      </c>
    </row>
    <row r="3299" spans="1:18" ht="43.2" x14ac:dyDescent="0.55000000000000004">
      <c r="A3299">
        <v>3297</v>
      </c>
      <c r="B3299" s="3" t="s">
        <v>3297</v>
      </c>
      <c r="C3299" s="3" t="s">
        <v>7407</v>
      </c>
      <c r="D3299" s="10">
        <v>5500</v>
      </c>
      <c r="E3299" s="12">
        <v>5504</v>
      </c>
      <c r="F3299" s="14">
        <f>Table1[[#This Row],[pledged]]/Table1[[#This Row],[goal]]*100</f>
        <v>100.07272727272726</v>
      </c>
      <c r="G3299" t="s">
        <v>8218</v>
      </c>
      <c r="H3299" t="s">
        <v>8224</v>
      </c>
      <c r="I3299" t="s">
        <v>8246</v>
      </c>
      <c r="J3299">
        <v>1438037940</v>
      </c>
      <c r="K3299">
        <v>1436380256</v>
      </c>
      <c r="L3299">
        <f>Table1[[#This Row],[launched_at]]/86400</f>
        <v>16624.771481481483</v>
      </c>
      <c r="M3299" s="5" t="str">
        <f>TEXT(Table1[[#This Row],[div/86400]],"yyyy/mm/dd")</f>
        <v>1945/07/06</v>
      </c>
      <c r="N3299" s="5">
        <f>Table1[[#This Row],[change to date]]+DATE(1970,1,1)</f>
        <v>42193</v>
      </c>
      <c r="O3299" t="b">
        <v>0</v>
      </c>
      <c r="P3299">
        <v>44</v>
      </c>
      <c r="Q3299" t="b">
        <v>1</v>
      </c>
      <c r="R3299" t="s">
        <v>8269</v>
      </c>
    </row>
    <row r="3300" spans="1:18" ht="43.2" x14ac:dyDescent="0.55000000000000004">
      <c r="A3300">
        <v>3298</v>
      </c>
      <c r="B3300" s="3" t="s">
        <v>3298</v>
      </c>
      <c r="C3300" s="3" t="s">
        <v>7408</v>
      </c>
      <c r="D3300" s="10">
        <v>10000</v>
      </c>
      <c r="E3300" s="12">
        <v>10173</v>
      </c>
      <c r="F3300" s="14">
        <f>Table1[[#This Row],[pledged]]/Table1[[#This Row],[goal]]*100</f>
        <v>101.73</v>
      </c>
      <c r="G3300" t="s">
        <v>8218</v>
      </c>
      <c r="H3300" t="s">
        <v>8223</v>
      </c>
      <c r="I3300" t="s">
        <v>8245</v>
      </c>
      <c r="J3300">
        <v>1442102400</v>
      </c>
      <c r="K3300">
        <v>1440370768</v>
      </c>
      <c r="L3300">
        <f>Table1[[#This Row],[launched_at]]/86400</f>
        <v>16670.957962962962</v>
      </c>
      <c r="M3300" s="5" t="str">
        <f>TEXT(Table1[[#This Row],[div/86400]],"yyyy/mm/dd")</f>
        <v>1945/08/21</v>
      </c>
      <c r="N3300" s="5">
        <f>Table1[[#This Row],[change to date]]+DATE(1970,1,1)</f>
        <v>42239</v>
      </c>
      <c r="O3300" t="b">
        <v>0</v>
      </c>
      <c r="P3300">
        <v>72</v>
      </c>
      <c r="Q3300" t="b">
        <v>1</v>
      </c>
      <c r="R3300" t="s">
        <v>8269</v>
      </c>
    </row>
    <row r="3301" spans="1:18" ht="43.2" x14ac:dyDescent="0.55000000000000004">
      <c r="A3301">
        <v>3299</v>
      </c>
      <c r="B3301" s="3" t="s">
        <v>3299</v>
      </c>
      <c r="C3301" s="3" t="s">
        <v>7409</v>
      </c>
      <c r="D3301" s="10">
        <v>3000</v>
      </c>
      <c r="E3301" s="12">
        <v>3486</v>
      </c>
      <c r="F3301" s="14">
        <f>Table1[[#This Row],[pledged]]/Table1[[#This Row],[goal]]*100</f>
        <v>116.19999999999999</v>
      </c>
      <c r="G3301" t="s">
        <v>8218</v>
      </c>
      <c r="H3301" t="s">
        <v>8223</v>
      </c>
      <c r="I3301" t="s">
        <v>8245</v>
      </c>
      <c r="J3301">
        <v>1444860063</v>
      </c>
      <c r="K3301">
        <v>1442268063</v>
      </c>
      <c r="L3301">
        <f>Table1[[#This Row],[launched_at]]/86400</f>
        <v>16692.917395833334</v>
      </c>
      <c r="M3301" s="5" t="str">
        <f>TEXT(Table1[[#This Row],[div/86400]],"yyyy/mm/dd")</f>
        <v>1945/09/12</v>
      </c>
      <c r="N3301" s="5">
        <f>Table1[[#This Row],[change to date]]+DATE(1970,1,1)</f>
        <v>42261</v>
      </c>
      <c r="O3301" t="b">
        <v>0</v>
      </c>
      <c r="P3301">
        <v>63</v>
      </c>
      <c r="Q3301" t="b">
        <v>1</v>
      </c>
      <c r="R3301" t="s">
        <v>8269</v>
      </c>
    </row>
    <row r="3302" spans="1:18" ht="28.8" x14ac:dyDescent="0.55000000000000004">
      <c r="A3302">
        <v>3300</v>
      </c>
      <c r="B3302" s="3" t="s">
        <v>3300</v>
      </c>
      <c r="C3302" s="3" t="s">
        <v>7410</v>
      </c>
      <c r="D3302" s="10">
        <v>3000</v>
      </c>
      <c r="E3302" s="12">
        <v>4085</v>
      </c>
      <c r="F3302" s="14">
        <f>Table1[[#This Row],[pledged]]/Table1[[#This Row],[goal]]*100</f>
        <v>136.16666666666666</v>
      </c>
      <c r="G3302" t="s">
        <v>8218</v>
      </c>
      <c r="H3302" t="s">
        <v>8223</v>
      </c>
      <c r="I3302" t="s">
        <v>8245</v>
      </c>
      <c r="J3302">
        <v>1430329862</v>
      </c>
      <c r="K3302">
        <v>1428515462</v>
      </c>
      <c r="L3302">
        <f>Table1[[#This Row],[launched_at]]/86400</f>
        <v>16533.743773148148</v>
      </c>
      <c r="M3302" s="5" t="str">
        <f>TEXT(Table1[[#This Row],[div/86400]],"yyyy/mm/dd")</f>
        <v>1945/04/06</v>
      </c>
      <c r="N3302" s="5">
        <f>Table1[[#This Row],[change to date]]+DATE(1970,1,1)</f>
        <v>42102</v>
      </c>
      <c r="O3302" t="b">
        <v>0</v>
      </c>
      <c r="P3302">
        <v>88</v>
      </c>
      <c r="Q3302" t="b">
        <v>1</v>
      </c>
      <c r="R3302" t="s">
        <v>8269</v>
      </c>
    </row>
    <row r="3303" spans="1:18" ht="43.2" x14ac:dyDescent="0.55000000000000004">
      <c r="A3303">
        <v>3301</v>
      </c>
      <c r="B3303" s="3" t="s">
        <v>3301</v>
      </c>
      <c r="C3303" s="3" t="s">
        <v>7411</v>
      </c>
      <c r="D3303" s="10">
        <v>3000</v>
      </c>
      <c r="E3303" s="12">
        <v>4004</v>
      </c>
      <c r="F3303" s="14">
        <f>Table1[[#This Row],[pledged]]/Table1[[#This Row],[goal]]*100</f>
        <v>133.46666666666667</v>
      </c>
      <c r="G3303" t="s">
        <v>8218</v>
      </c>
      <c r="H3303" t="s">
        <v>8223</v>
      </c>
      <c r="I3303" t="s">
        <v>8245</v>
      </c>
      <c r="J3303">
        <v>1470034740</v>
      </c>
      <c r="K3303">
        <v>1466185176</v>
      </c>
      <c r="L3303">
        <f>Table1[[#This Row],[launched_at]]/86400</f>
        <v>16969.735833333332</v>
      </c>
      <c r="M3303" s="5" t="str">
        <f>TEXT(Table1[[#This Row],[div/86400]],"yyyy/mm/dd")</f>
        <v>1946/06/16</v>
      </c>
      <c r="N3303" s="5">
        <f>Table1[[#This Row],[change to date]]+DATE(1970,1,1)</f>
        <v>42538</v>
      </c>
      <c r="O3303" t="b">
        <v>0</v>
      </c>
      <c r="P3303">
        <v>70</v>
      </c>
      <c r="Q3303" t="b">
        <v>1</v>
      </c>
      <c r="R3303" t="s">
        <v>8269</v>
      </c>
    </row>
    <row r="3304" spans="1:18" x14ac:dyDescent="0.55000000000000004">
      <c r="A3304">
        <v>3302</v>
      </c>
      <c r="B3304" s="3" t="s">
        <v>3302</v>
      </c>
      <c r="C3304" s="3" t="s">
        <v>7412</v>
      </c>
      <c r="D3304" s="10">
        <v>8400</v>
      </c>
      <c r="E3304" s="12">
        <v>8685</v>
      </c>
      <c r="F3304" s="14">
        <f>Table1[[#This Row],[pledged]]/Table1[[#This Row],[goal]]*100</f>
        <v>103.39285714285715</v>
      </c>
      <c r="G3304" t="s">
        <v>8218</v>
      </c>
      <c r="H3304" t="s">
        <v>8226</v>
      </c>
      <c r="I3304" t="s">
        <v>8248</v>
      </c>
      <c r="J3304">
        <v>1481099176</v>
      </c>
      <c r="K3304">
        <v>1478507176</v>
      </c>
      <c r="L3304">
        <f>Table1[[#This Row],[launched_at]]/86400</f>
        <v>17112.351574074073</v>
      </c>
      <c r="M3304" s="5" t="str">
        <f>TEXT(Table1[[#This Row],[div/86400]],"yyyy/mm/dd")</f>
        <v>1946/11/06</v>
      </c>
      <c r="N3304" s="5">
        <f>Table1[[#This Row],[change to date]]+DATE(1970,1,1)</f>
        <v>42681</v>
      </c>
      <c r="O3304" t="b">
        <v>0</v>
      </c>
      <c r="P3304">
        <v>50</v>
      </c>
      <c r="Q3304" t="b">
        <v>1</v>
      </c>
      <c r="R3304" t="s">
        <v>8269</v>
      </c>
    </row>
    <row r="3305" spans="1:18" ht="43.2" x14ac:dyDescent="0.55000000000000004">
      <c r="A3305">
        <v>3303</v>
      </c>
      <c r="B3305" s="3" t="s">
        <v>3303</v>
      </c>
      <c r="C3305" s="3" t="s">
        <v>7413</v>
      </c>
      <c r="D3305" s="10">
        <v>1800</v>
      </c>
      <c r="E3305" s="12">
        <v>2086</v>
      </c>
      <c r="F3305" s="14">
        <f>Table1[[#This Row],[pledged]]/Table1[[#This Row],[goal]]*100</f>
        <v>115.88888888888889</v>
      </c>
      <c r="G3305" t="s">
        <v>8218</v>
      </c>
      <c r="H3305" t="s">
        <v>8223</v>
      </c>
      <c r="I3305" t="s">
        <v>8245</v>
      </c>
      <c r="J3305">
        <v>1427553484</v>
      </c>
      <c r="K3305">
        <v>1424533084</v>
      </c>
      <c r="L3305">
        <f>Table1[[#This Row],[launched_at]]/86400</f>
        <v>16487.651435185184</v>
      </c>
      <c r="M3305" s="5" t="str">
        <f>TEXT(Table1[[#This Row],[div/86400]],"yyyy/mm/dd")</f>
        <v>1945/02/19</v>
      </c>
      <c r="N3305" s="5">
        <f>Table1[[#This Row],[change to date]]+DATE(1970,1,1)</f>
        <v>42056</v>
      </c>
      <c r="O3305" t="b">
        <v>0</v>
      </c>
      <c r="P3305">
        <v>35</v>
      </c>
      <c r="Q3305" t="b">
        <v>1</v>
      </c>
      <c r="R3305" t="s">
        <v>8269</v>
      </c>
    </row>
    <row r="3306" spans="1:18" ht="43.2" x14ac:dyDescent="0.55000000000000004">
      <c r="A3306">
        <v>3304</v>
      </c>
      <c r="B3306" s="3" t="s">
        <v>3304</v>
      </c>
      <c r="C3306" s="3" t="s">
        <v>7414</v>
      </c>
      <c r="D3306" s="10">
        <v>15000</v>
      </c>
      <c r="E3306" s="12">
        <v>15677.5</v>
      </c>
      <c r="F3306" s="14">
        <f>Table1[[#This Row],[pledged]]/Table1[[#This Row],[goal]]*100</f>
        <v>104.51666666666665</v>
      </c>
      <c r="G3306" t="s">
        <v>8218</v>
      </c>
      <c r="H3306" t="s">
        <v>8223</v>
      </c>
      <c r="I3306" t="s">
        <v>8245</v>
      </c>
      <c r="J3306">
        <v>1482418752</v>
      </c>
      <c r="K3306">
        <v>1479826752</v>
      </c>
      <c r="L3306">
        <f>Table1[[#This Row],[launched_at]]/86400</f>
        <v>17127.624444444446</v>
      </c>
      <c r="M3306" s="5" t="str">
        <f>TEXT(Table1[[#This Row],[div/86400]],"yyyy/mm/dd")</f>
        <v>1946/11/21</v>
      </c>
      <c r="N3306" s="5">
        <f>Table1[[#This Row],[change to date]]+DATE(1970,1,1)</f>
        <v>42696</v>
      </c>
      <c r="O3306" t="b">
        <v>0</v>
      </c>
      <c r="P3306">
        <v>175</v>
      </c>
      <c r="Q3306" t="b">
        <v>1</v>
      </c>
      <c r="R3306" t="s">
        <v>8269</v>
      </c>
    </row>
    <row r="3307" spans="1:18" ht="43.2" x14ac:dyDescent="0.55000000000000004">
      <c r="A3307">
        <v>3305</v>
      </c>
      <c r="B3307" s="3" t="s">
        <v>3305</v>
      </c>
      <c r="C3307" s="3" t="s">
        <v>7415</v>
      </c>
      <c r="D3307" s="10">
        <v>4000</v>
      </c>
      <c r="E3307" s="12">
        <v>4081</v>
      </c>
      <c r="F3307" s="14">
        <f>Table1[[#This Row],[pledged]]/Table1[[#This Row],[goal]]*100</f>
        <v>102.02500000000001</v>
      </c>
      <c r="G3307" t="s">
        <v>8218</v>
      </c>
      <c r="H3307" t="s">
        <v>8223</v>
      </c>
      <c r="I3307" t="s">
        <v>8245</v>
      </c>
      <c r="J3307">
        <v>1438374748</v>
      </c>
      <c r="K3307">
        <v>1435782748</v>
      </c>
      <c r="L3307">
        <f>Table1[[#This Row],[launched_at]]/86400</f>
        <v>16617.855879629631</v>
      </c>
      <c r="M3307" s="5" t="str">
        <f>TEXT(Table1[[#This Row],[div/86400]],"yyyy/mm/dd")</f>
        <v>1945/06/29</v>
      </c>
      <c r="N3307" s="5">
        <f>Table1[[#This Row],[change to date]]+DATE(1970,1,1)</f>
        <v>42186</v>
      </c>
      <c r="O3307" t="b">
        <v>0</v>
      </c>
      <c r="P3307">
        <v>20</v>
      </c>
      <c r="Q3307" t="b">
        <v>1</v>
      </c>
      <c r="R3307" t="s">
        <v>8269</v>
      </c>
    </row>
    <row r="3308" spans="1:18" ht="43.2" x14ac:dyDescent="0.55000000000000004">
      <c r="A3308">
        <v>3306</v>
      </c>
      <c r="B3308" s="3" t="s">
        <v>3306</v>
      </c>
      <c r="C3308" s="3" t="s">
        <v>7416</v>
      </c>
      <c r="D3308" s="10">
        <v>1500</v>
      </c>
      <c r="E3308" s="12">
        <v>2630</v>
      </c>
      <c r="F3308" s="14">
        <f>Table1[[#This Row],[pledged]]/Table1[[#This Row],[goal]]*100</f>
        <v>175.33333333333334</v>
      </c>
      <c r="G3308" t="s">
        <v>8218</v>
      </c>
      <c r="H3308" t="s">
        <v>8223</v>
      </c>
      <c r="I3308" t="s">
        <v>8245</v>
      </c>
      <c r="J3308">
        <v>1465527600</v>
      </c>
      <c r="K3308">
        <v>1462252542</v>
      </c>
      <c r="L3308">
        <f>Table1[[#This Row],[launched_at]]/86400</f>
        <v>16924.219236111112</v>
      </c>
      <c r="M3308" s="5" t="str">
        <f>TEXT(Table1[[#This Row],[div/86400]],"yyyy/mm/dd")</f>
        <v>1946/05/02</v>
      </c>
      <c r="N3308" s="5">
        <f>Table1[[#This Row],[change to date]]+DATE(1970,1,1)</f>
        <v>42493</v>
      </c>
      <c r="O3308" t="b">
        <v>0</v>
      </c>
      <c r="P3308">
        <v>54</v>
      </c>
      <c r="Q3308" t="b">
        <v>1</v>
      </c>
      <c r="R3308" t="s">
        <v>8269</v>
      </c>
    </row>
    <row r="3309" spans="1:18" ht="43.2" x14ac:dyDescent="0.55000000000000004">
      <c r="A3309">
        <v>3307</v>
      </c>
      <c r="B3309" s="3" t="s">
        <v>3307</v>
      </c>
      <c r="C3309" s="3" t="s">
        <v>7417</v>
      </c>
      <c r="D3309" s="10">
        <v>1000</v>
      </c>
      <c r="E3309" s="12">
        <v>1066.8</v>
      </c>
      <c r="F3309" s="14">
        <f>Table1[[#This Row],[pledged]]/Table1[[#This Row],[goal]]*100</f>
        <v>106.67999999999999</v>
      </c>
      <c r="G3309" t="s">
        <v>8218</v>
      </c>
      <c r="H3309" t="s">
        <v>8223</v>
      </c>
      <c r="I3309" t="s">
        <v>8245</v>
      </c>
      <c r="J3309">
        <v>1463275339</v>
      </c>
      <c r="K3309">
        <v>1460683339</v>
      </c>
      <c r="L3309">
        <f>Table1[[#This Row],[launched_at]]/86400</f>
        <v>16906.057164351852</v>
      </c>
      <c r="M3309" s="5" t="str">
        <f>TEXT(Table1[[#This Row],[div/86400]],"yyyy/mm/dd")</f>
        <v>1946/04/14</v>
      </c>
      <c r="N3309" s="5">
        <f>Table1[[#This Row],[change to date]]+DATE(1970,1,1)</f>
        <v>42475</v>
      </c>
      <c r="O3309" t="b">
        <v>0</v>
      </c>
      <c r="P3309">
        <v>20</v>
      </c>
      <c r="Q3309" t="b">
        <v>1</v>
      </c>
      <c r="R3309" t="s">
        <v>8269</v>
      </c>
    </row>
    <row r="3310" spans="1:18" ht="43.2" x14ac:dyDescent="0.55000000000000004">
      <c r="A3310">
        <v>3308</v>
      </c>
      <c r="B3310" s="3" t="s">
        <v>3308</v>
      </c>
      <c r="C3310" s="3" t="s">
        <v>7418</v>
      </c>
      <c r="D3310" s="10">
        <v>3500</v>
      </c>
      <c r="E3310" s="12">
        <v>4280</v>
      </c>
      <c r="F3310" s="14">
        <f>Table1[[#This Row],[pledged]]/Table1[[#This Row],[goal]]*100</f>
        <v>122.28571428571429</v>
      </c>
      <c r="G3310" t="s">
        <v>8218</v>
      </c>
      <c r="H3310" t="s">
        <v>8223</v>
      </c>
      <c r="I3310" t="s">
        <v>8245</v>
      </c>
      <c r="J3310">
        <v>1460581365</v>
      </c>
      <c r="K3310">
        <v>1458766965</v>
      </c>
      <c r="L3310">
        <f>Table1[[#This Row],[launched_at]]/86400</f>
        <v>16883.876909722221</v>
      </c>
      <c r="M3310" s="5" t="str">
        <f>TEXT(Table1[[#This Row],[div/86400]],"yyyy/mm/dd")</f>
        <v>1946/03/22</v>
      </c>
      <c r="N3310" s="5">
        <f>Table1[[#This Row],[change to date]]+DATE(1970,1,1)</f>
        <v>42452</v>
      </c>
      <c r="O3310" t="b">
        <v>0</v>
      </c>
      <c r="P3310">
        <v>57</v>
      </c>
      <c r="Q3310" t="b">
        <v>1</v>
      </c>
      <c r="R3310" t="s">
        <v>8269</v>
      </c>
    </row>
    <row r="3311" spans="1:18" ht="28.8" x14ac:dyDescent="0.55000000000000004">
      <c r="A3311">
        <v>3309</v>
      </c>
      <c r="B3311" s="3" t="s">
        <v>3309</v>
      </c>
      <c r="C3311" s="3" t="s">
        <v>7419</v>
      </c>
      <c r="D3311" s="10">
        <v>350</v>
      </c>
      <c r="E3311" s="12">
        <v>558</v>
      </c>
      <c r="F3311" s="14">
        <f>Table1[[#This Row],[pledged]]/Table1[[#This Row],[goal]]*100</f>
        <v>159.42857142857144</v>
      </c>
      <c r="G3311" t="s">
        <v>8218</v>
      </c>
      <c r="H3311" t="s">
        <v>8224</v>
      </c>
      <c r="I3311" t="s">
        <v>8246</v>
      </c>
      <c r="J3311">
        <v>1476632178</v>
      </c>
      <c r="K3311">
        <v>1473953778</v>
      </c>
      <c r="L3311">
        <f>Table1[[#This Row],[launched_at]]/86400</f>
        <v>17059.650208333333</v>
      </c>
      <c r="M3311" s="5" t="str">
        <f>TEXT(Table1[[#This Row],[div/86400]],"yyyy/mm/dd")</f>
        <v>1946/09/14</v>
      </c>
      <c r="N3311" s="5">
        <f>Table1[[#This Row],[change to date]]+DATE(1970,1,1)</f>
        <v>42628</v>
      </c>
      <c r="O3311" t="b">
        <v>0</v>
      </c>
      <c r="P3311">
        <v>31</v>
      </c>
      <c r="Q3311" t="b">
        <v>1</v>
      </c>
      <c r="R3311" t="s">
        <v>8269</v>
      </c>
    </row>
    <row r="3312" spans="1:18" ht="28.8" x14ac:dyDescent="0.55000000000000004">
      <c r="A3312">
        <v>3310</v>
      </c>
      <c r="B3312" s="3" t="s">
        <v>3310</v>
      </c>
      <c r="C3312" s="3" t="s">
        <v>7420</v>
      </c>
      <c r="D3312" s="10">
        <v>6500</v>
      </c>
      <c r="E3312" s="12">
        <v>6505</v>
      </c>
      <c r="F3312" s="14">
        <f>Table1[[#This Row],[pledged]]/Table1[[#This Row],[goal]]*100</f>
        <v>100.07692307692308</v>
      </c>
      <c r="G3312" t="s">
        <v>8218</v>
      </c>
      <c r="H3312" t="s">
        <v>8223</v>
      </c>
      <c r="I3312" t="s">
        <v>8245</v>
      </c>
      <c r="J3312">
        <v>1444169825</v>
      </c>
      <c r="K3312">
        <v>1441577825</v>
      </c>
      <c r="L3312">
        <f>Table1[[#This Row],[launched_at]]/86400</f>
        <v>16684.928530092591</v>
      </c>
      <c r="M3312" s="5" t="str">
        <f>TEXT(Table1[[#This Row],[div/86400]],"yyyy/mm/dd")</f>
        <v>1945/09/04</v>
      </c>
      <c r="N3312" s="5">
        <f>Table1[[#This Row],[change to date]]+DATE(1970,1,1)</f>
        <v>42253</v>
      </c>
      <c r="O3312" t="b">
        <v>0</v>
      </c>
      <c r="P3312">
        <v>31</v>
      </c>
      <c r="Q3312" t="b">
        <v>1</v>
      </c>
      <c r="R3312" t="s">
        <v>8269</v>
      </c>
    </row>
    <row r="3313" spans="1:18" ht="43.2" x14ac:dyDescent="0.55000000000000004">
      <c r="A3313">
        <v>3311</v>
      </c>
      <c r="B3313" s="3" t="s">
        <v>3311</v>
      </c>
      <c r="C3313" s="3" t="s">
        <v>7421</v>
      </c>
      <c r="D3313" s="10">
        <v>2500</v>
      </c>
      <c r="E3313" s="12">
        <v>2746</v>
      </c>
      <c r="F3313" s="14">
        <f>Table1[[#This Row],[pledged]]/Table1[[#This Row],[goal]]*100</f>
        <v>109.84</v>
      </c>
      <c r="G3313" t="s">
        <v>8218</v>
      </c>
      <c r="H3313" t="s">
        <v>8223</v>
      </c>
      <c r="I3313" t="s">
        <v>8245</v>
      </c>
      <c r="J3313">
        <v>1445065210</v>
      </c>
      <c r="K3313">
        <v>1442473210</v>
      </c>
      <c r="L3313">
        <f>Table1[[#This Row],[launched_at]]/86400</f>
        <v>16695.291782407407</v>
      </c>
      <c r="M3313" s="5" t="str">
        <f>TEXT(Table1[[#This Row],[div/86400]],"yyyy/mm/dd")</f>
        <v>1945/09/15</v>
      </c>
      <c r="N3313" s="5">
        <f>Table1[[#This Row],[change to date]]+DATE(1970,1,1)</f>
        <v>42264</v>
      </c>
      <c r="O3313" t="b">
        <v>0</v>
      </c>
      <c r="P3313">
        <v>45</v>
      </c>
      <c r="Q3313" t="b">
        <v>1</v>
      </c>
      <c r="R3313" t="s">
        <v>8269</v>
      </c>
    </row>
    <row r="3314" spans="1:18" ht="43.2" x14ac:dyDescent="0.55000000000000004">
      <c r="A3314">
        <v>3312</v>
      </c>
      <c r="B3314" s="3" t="s">
        <v>3312</v>
      </c>
      <c r="C3314" s="3" t="s">
        <v>7422</v>
      </c>
      <c r="D3314" s="10">
        <v>2500</v>
      </c>
      <c r="E3314" s="12">
        <v>2501</v>
      </c>
      <c r="F3314" s="14">
        <f>Table1[[#This Row],[pledged]]/Table1[[#This Row],[goal]]*100</f>
        <v>100.03999999999999</v>
      </c>
      <c r="G3314" t="s">
        <v>8218</v>
      </c>
      <c r="H3314" t="s">
        <v>8223</v>
      </c>
      <c r="I3314" t="s">
        <v>8245</v>
      </c>
      <c r="J3314">
        <v>1478901600</v>
      </c>
      <c r="K3314">
        <v>1477077946</v>
      </c>
      <c r="L3314">
        <f>Table1[[#This Row],[launched_at]]/86400</f>
        <v>17095.809560185186</v>
      </c>
      <c r="M3314" s="5" t="str">
        <f>TEXT(Table1[[#This Row],[div/86400]],"yyyy/mm/dd")</f>
        <v>1946/10/20</v>
      </c>
      <c r="N3314" s="5">
        <f>Table1[[#This Row],[change to date]]+DATE(1970,1,1)</f>
        <v>42664</v>
      </c>
      <c r="O3314" t="b">
        <v>0</v>
      </c>
      <c r="P3314">
        <v>41</v>
      </c>
      <c r="Q3314" t="b">
        <v>1</v>
      </c>
      <c r="R3314" t="s">
        <v>8269</v>
      </c>
    </row>
    <row r="3315" spans="1:18" ht="43.2" x14ac:dyDescent="0.55000000000000004">
      <c r="A3315">
        <v>3313</v>
      </c>
      <c r="B3315" s="3" t="s">
        <v>3313</v>
      </c>
      <c r="C3315" s="3" t="s">
        <v>7423</v>
      </c>
      <c r="D3315" s="10">
        <v>2000</v>
      </c>
      <c r="E3315" s="12">
        <v>2321</v>
      </c>
      <c r="F3315" s="14">
        <f>Table1[[#This Row],[pledged]]/Table1[[#This Row],[goal]]*100</f>
        <v>116.05000000000001</v>
      </c>
      <c r="G3315" t="s">
        <v>8218</v>
      </c>
      <c r="H3315" t="s">
        <v>8223</v>
      </c>
      <c r="I3315" t="s">
        <v>8245</v>
      </c>
      <c r="J3315">
        <v>1453856400</v>
      </c>
      <c r="K3315">
        <v>1452664317</v>
      </c>
      <c r="L3315">
        <f>Table1[[#This Row],[launched_at]]/86400</f>
        <v>16813.244409722221</v>
      </c>
      <c r="M3315" s="5" t="str">
        <f>TEXT(Table1[[#This Row],[div/86400]],"yyyy/mm/dd")</f>
        <v>1946/01/11</v>
      </c>
      <c r="N3315" s="5">
        <f>Table1[[#This Row],[change to date]]+DATE(1970,1,1)</f>
        <v>42382</v>
      </c>
      <c r="O3315" t="b">
        <v>0</v>
      </c>
      <c r="P3315">
        <v>29</v>
      </c>
      <c r="Q3315" t="b">
        <v>1</v>
      </c>
      <c r="R3315" t="s">
        <v>8269</v>
      </c>
    </row>
    <row r="3316" spans="1:18" ht="43.2" x14ac:dyDescent="0.55000000000000004">
      <c r="A3316">
        <v>3314</v>
      </c>
      <c r="B3316" s="3" t="s">
        <v>3314</v>
      </c>
      <c r="C3316" s="3" t="s">
        <v>7424</v>
      </c>
      <c r="D3316" s="10">
        <v>800</v>
      </c>
      <c r="E3316" s="12">
        <v>1686</v>
      </c>
      <c r="F3316" s="14">
        <f>Table1[[#This Row],[pledged]]/Table1[[#This Row],[goal]]*100</f>
        <v>210.75</v>
      </c>
      <c r="G3316" t="s">
        <v>8218</v>
      </c>
      <c r="H3316" t="s">
        <v>8224</v>
      </c>
      <c r="I3316" t="s">
        <v>8246</v>
      </c>
      <c r="J3316">
        <v>1431115500</v>
      </c>
      <c r="K3316">
        <v>1428733511</v>
      </c>
      <c r="L3316">
        <f>Table1[[#This Row],[launched_at]]/86400</f>
        <v>16536.267488425925</v>
      </c>
      <c r="M3316" s="5" t="str">
        <f>TEXT(Table1[[#This Row],[div/86400]],"yyyy/mm/dd")</f>
        <v>1945/04/09</v>
      </c>
      <c r="N3316" s="5">
        <f>Table1[[#This Row],[change to date]]+DATE(1970,1,1)</f>
        <v>42105</v>
      </c>
      <c r="O3316" t="b">
        <v>0</v>
      </c>
      <c r="P3316">
        <v>58</v>
      </c>
      <c r="Q3316" t="b">
        <v>1</v>
      </c>
      <c r="R3316" t="s">
        <v>8269</v>
      </c>
    </row>
    <row r="3317" spans="1:18" ht="43.2" x14ac:dyDescent="0.55000000000000004">
      <c r="A3317">
        <v>3315</v>
      </c>
      <c r="B3317" s="3" t="s">
        <v>3315</v>
      </c>
      <c r="C3317" s="3" t="s">
        <v>7425</v>
      </c>
      <c r="D3317" s="10">
        <v>4000</v>
      </c>
      <c r="E3317" s="12">
        <v>4400</v>
      </c>
      <c r="F3317" s="14">
        <f>Table1[[#This Row],[pledged]]/Table1[[#This Row],[goal]]*100</f>
        <v>110.00000000000001</v>
      </c>
      <c r="G3317" t="s">
        <v>8218</v>
      </c>
      <c r="H3317" t="s">
        <v>8224</v>
      </c>
      <c r="I3317" t="s">
        <v>8246</v>
      </c>
      <c r="J3317">
        <v>1462519041</v>
      </c>
      <c r="K3317">
        <v>1459927041</v>
      </c>
      <c r="L3317">
        <f>Table1[[#This Row],[launched_at]]/86400</f>
        <v>16897.303715277776</v>
      </c>
      <c r="M3317" s="5" t="str">
        <f>TEXT(Table1[[#This Row],[div/86400]],"yyyy/mm/dd")</f>
        <v>1946/04/05</v>
      </c>
      <c r="N3317" s="5">
        <f>Table1[[#This Row],[change to date]]+DATE(1970,1,1)</f>
        <v>42466</v>
      </c>
      <c r="O3317" t="b">
        <v>0</v>
      </c>
      <c r="P3317">
        <v>89</v>
      </c>
      <c r="Q3317" t="b">
        <v>1</v>
      </c>
      <c r="R3317" t="s">
        <v>8269</v>
      </c>
    </row>
    <row r="3318" spans="1:18" ht="43.2" x14ac:dyDescent="0.55000000000000004">
      <c r="A3318">
        <v>3316</v>
      </c>
      <c r="B3318" s="3" t="s">
        <v>3316</v>
      </c>
      <c r="C3318" s="3" t="s">
        <v>7426</v>
      </c>
      <c r="D3318" s="10">
        <v>11737</v>
      </c>
      <c r="E3318" s="12">
        <v>11747.18</v>
      </c>
      <c r="F3318" s="14">
        <f>Table1[[#This Row],[pledged]]/Table1[[#This Row],[goal]]*100</f>
        <v>100.08673425918037</v>
      </c>
      <c r="G3318" t="s">
        <v>8218</v>
      </c>
      <c r="H3318" t="s">
        <v>8223</v>
      </c>
      <c r="I3318" t="s">
        <v>8245</v>
      </c>
      <c r="J3318">
        <v>1407506040</v>
      </c>
      <c r="K3318">
        <v>1404680075</v>
      </c>
      <c r="L3318">
        <f>Table1[[#This Row],[launched_at]]/86400</f>
        <v>16257.871238425925</v>
      </c>
      <c r="M3318" s="5" t="str">
        <f>TEXT(Table1[[#This Row],[div/86400]],"yyyy/mm/dd")</f>
        <v>1944/07/04</v>
      </c>
      <c r="N3318" s="5">
        <f>Table1[[#This Row],[change to date]]+DATE(1970,1,1)</f>
        <v>41826</v>
      </c>
      <c r="O3318" t="b">
        <v>0</v>
      </c>
      <c r="P3318">
        <v>125</v>
      </c>
      <c r="Q3318" t="b">
        <v>1</v>
      </c>
      <c r="R3318" t="s">
        <v>8269</v>
      </c>
    </row>
    <row r="3319" spans="1:18" ht="28.8" x14ac:dyDescent="0.55000000000000004">
      <c r="A3319">
        <v>3317</v>
      </c>
      <c r="B3319" s="3" t="s">
        <v>3317</v>
      </c>
      <c r="C3319" s="3" t="s">
        <v>7427</v>
      </c>
      <c r="D3319" s="10">
        <v>1050</v>
      </c>
      <c r="E3319" s="12">
        <v>1115</v>
      </c>
      <c r="F3319" s="14">
        <f>Table1[[#This Row],[pledged]]/Table1[[#This Row],[goal]]*100</f>
        <v>106.19047619047619</v>
      </c>
      <c r="G3319" t="s">
        <v>8218</v>
      </c>
      <c r="H3319" t="s">
        <v>8223</v>
      </c>
      <c r="I3319" t="s">
        <v>8245</v>
      </c>
      <c r="J3319">
        <v>1465347424</v>
      </c>
      <c r="K3319">
        <v>1462755424</v>
      </c>
      <c r="L3319">
        <f>Table1[[#This Row],[launched_at]]/86400</f>
        <v>16930.039629629631</v>
      </c>
      <c r="M3319" s="5" t="str">
        <f>TEXT(Table1[[#This Row],[div/86400]],"yyyy/mm/dd")</f>
        <v>1946/05/08</v>
      </c>
      <c r="N3319" s="5">
        <f>Table1[[#This Row],[change to date]]+DATE(1970,1,1)</f>
        <v>42499</v>
      </c>
      <c r="O3319" t="b">
        <v>0</v>
      </c>
      <c r="P3319">
        <v>18</v>
      </c>
      <c r="Q3319" t="b">
        <v>1</v>
      </c>
      <c r="R3319" t="s">
        <v>8269</v>
      </c>
    </row>
    <row r="3320" spans="1:18" ht="28.8" x14ac:dyDescent="0.55000000000000004">
      <c r="A3320">
        <v>3318</v>
      </c>
      <c r="B3320" s="3" t="s">
        <v>3318</v>
      </c>
      <c r="C3320" s="3" t="s">
        <v>7428</v>
      </c>
      <c r="D3320" s="10">
        <v>2000</v>
      </c>
      <c r="E3320" s="12">
        <v>2512</v>
      </c>
      <c r="F3320" s="14">
        <f>Table1[[#This Row],[pledged]]/Table1[[#This Row],[goal]]*100</f>
        <v>125.6</v>
      </c>
      <c r="G3320" t="s">
        <v>8218</v>
      </c>
      <c r="H3320" t="s">
        <v>8228</v>
      </c>
      <c r="I3320" t="s">
        <v>8250</v>
      </c>
      <c r="J3320">
        <v>1460341800</v>
      </c>
      <c r="K3320">
        <v>1456902893</v>
      </c>
      <c r="L3320">
        <f>Table1[[#This Row],[launched_at]]/86400</f>
        <v>16862.302002314816</v>
      </c>
      <c r="M3320" s="5" t="str">
        <f>TEXT(Table1[[#This Row],[div/86400]],"yyyy/mm/dd")</f>
        <v>1946/03/01</v>
      </c>
      <c r="N3320" s="5">
        <f>Table1[[#This Row],[change to date]]+DATE(1970,1,1)</f>
        <v>42431</v>
      </c>
      <c r="O3320" t="b">
        <v>0</v>
      </c>
      <c r="P3320">
        <v>32</v>
      </c>
      <c r="Q3320" t="b">
        <v>1</v>
      </c>
      <c r="R3320" t="s">
        <v>8269</v>
      </c>
    </row>
    <row r="3321" spans="1:18" ht="43.2" x14ac:dyDescent="0.55000000000000004">
      <c r="A3321">
        <v>3319</v>
      </c>
      <c r="B3321" s="3" t="s">
        <v>3319</v>
      </c>
      <c r="C3321" s="3" t="s">
        <v>7429</v>
      </c>
      <c r="D3321" s="10">
        <v>500</v>
      </c>
      <c r="E3321" s="12">
        <v>540</v>
      </c>
      <c r="F3321" s="14">
        <f>Table1[[#This Row],[pledged]]/Table1[[#This Row],[goal]]*100</f>
        <v>108</v>
      </c>
      <c r="G3321" t="s">
        <v>8218</v>
      </c>
      <c r="H3321" t="s">
        <v>8224</v>
      </c>
      <c r="I3321" t="s">
        <v>8246</v>
      </c>
      <c r="J3321">
        <v>1422712986</v>
      </c>
      <c r="K3321">
        <v>1418824986</v>
      </c>
      <c r="L3321">
        <f>Table1[[#This Row],[launched_at]]/86400</f>
        <v>16421.585486111111</v>
      </c>
      <c r="M3321" s="5" t="str">
        <f>TEXT(Table1[[#This Row],[div/86400]],"yyyy/mm/dd")</f>
        <v>1944/12/15</v>
      </c>
      <c r="N3321" s="5">
        <f>Table1[[#This Row],[change to date]]+DATE(1970,1,1)</f>
        <v>41990</v>
      </c>
      <c r="O3321" t="b">
        <v>0</v>
      </c>
      <c r="P3321">
        <v>16</v>
      </c>
      <c r="Q3321" t="b">
        <v>1</v>
      </c>
      <c r="R3321" t="s">
        <v>8269</v>
      </c>
    </row>
    <row r="3322" spans="1:18" ht="28.8" x14ac:dyDescent="0.55000000000000004">
      <c r="A3322">
        <v>3320</v>
      </c>
      <c r="B3322" s="3" t="s">
        <v>3320</v>
      </c>
      <c r="C3322" s="3" t="s">
        <v>7430</v>
      </c>
      <c r="D3322" s="10">
        <v>2500</v>
      </c>
      <c r="E3322" s="12">
        <v>2525</v>
      </c>
      <c r="F3322" s="14">
        <f>Table1[[#This Row],[pledged]]/Table1[[#This Row],[goal]]*100</f>
        <v>101</v>
      </c>
      <c r="G3322" t="s">
        <v>8218</v>
      </c>
      <c r="H3322" t="s">
        <v>8223</v>
      </c>
      <c r="I3322" t="s">
        <v>8245</v>
      </c>
      <c r="J3322">
        <v>1466557557</v>
      </c>
      <c r="K3322">
        <v>1463965557</v>
      </c>
      <c r="L3322">
        <f>Table1[[#This Row],[launched_at]]/86400</f>
        <v>16944.045798611111</v>
      </c>
      <c r="M3322" s="5" t="str">
        <f>TEXT(Table1[[#This Row],[div/86400]],"yyyy/mm/dd")</f>
        <v>1946/05/22</v>
      </c>
      <c r="N3322" s="5">
        <f>Table1[[#This Row],[change to date]]+DATE(1970,1,1)</f>
        <v>42513</v>
      </c>
      <c r="O3322" t="b">
        <v>0</v>
      </c>
      <c r="P3322">
        <v>38</v>
      </c>
      <c r="Q3322" t="b">
        <v>1</v>
      </c>
      <c r="R3322" t="s">
        <v>8269</v>
      </c>
    </row>
    <row r="3323" spans="1:18" ht="43.2" x14ac:dyDescent="0.55000000000000004">
      <c r="A3323">
        <v>3321</v>
      </c>
      <c r="B3323" s="3" t="s">
        <v>3321</v>
      </c>
      <c r="C3323" s="3" t="s">
        <v>7431</v>
      </c>
      <c r="D3323" s="10">
        <v>500</v>
      </c>
      <c r="E3323" s="12">
        <v>537</v>
      </c>
      <c r="F3323" s="14">
        <f>Table1[[#This Row],[pledged]]/Table1[[#This Row],[goal]]*100</f>
        <v>107.4</v>
      </c>
      <c r="G3323" t="s">
        <v>8218</v>
      </c>
      <c r="H3323" t="s">
        <v>8223</v>
      </c>
      <c r="I3323" t="s">
        <v>8245</v>
      </c>
      <c r="J3323">
        <v>1413431940</v>
      </c>
      <c r="K3323">
        <v>1412216665</v>
      </c>
      <c r="L3323">
        <f>Table1[[#This Row],[launched_at]]/86400</f>
        <v>16345.100289351853</v>
      </c>
      <c r="M3323" s="5" t="str">
        <f>TEXT(Table1[[#This Row],[div/86400]],"yyyy/mm/dd")</f>
        <v>1944/09/30</v>
      </c>
      <c r="N3323" s="5">
        <f>Table1[[#This Row],[change to date]]+DATE(1970,1,1)</f>
        <v>41914</v>
      </c>
      <c r="O3323" t="b">
        <v>0</v>
      </c>
      <c r="P3323">
        <v>15</v>
      </c>
      <c r="Q3323" t="b">
        <v>1</v>
      </c>
      <c r="R3323" t="s">
        <v>8269</v>
      </c>
    </row>
    <row r="3324" spans="1:18" ht="43.2" x14ac:dyDescent="0.55000000000000004">
      <c r="A3324">
        <v>3322</v>
      </c>
      <c r="B3324" s="3" t="s">
        <v>3322</v>
      </c>
      <c r="C3324" s="3" t="s">
        <v>7432</v>
      </c>
      <c r="D3324" s="10">
        <v>3300</v>
      </c>
      <c r="E3324" s="12">
        <v>3350</v>
      </c>
      <c r="F3324" s="14">
        <f>Table1[[#This Row],[pledged]]/Table1[[#This Row],[goal]]*100</f>
        <v>101.51515151515152</v>
      </c>
      <c r="G3324" t="s">
        <v>8218</v>
      </c>
      <c r="H3324" t="s">
        <v>8223</v>
      </c>
      <c r="I3324" t="s">
        <v>8245</v>
      </c>
      <c r="J3324">
        <v>1466567700</v>
      </c>
      <c r="K3324">
        <v>1464653696</v>
      </c>
      <c r="L3324">
        <f>Table1[[#This Row],[launched_at]]/86400</f>
        <v>16952.010370370372</v>
      </c>
      <c r="M3324" s="5" t="str">
        <f>TEXT(Table1[[#This Row],[div/86400]],"yyyy/mm/dd")</f>
        <v>1946/05/30</v>
      </c>
      <c r="N3324" s="5">
        <f>Table1[[#This Row],[change to date]]+DATE(1970,1,1)</f>
        <v>42521</v>
      </c>
      <c r="O3324" t="b">
        <v>0</v>
      </c>
      <c r="P3324">
        <v>23</v>
      </c>
      <c r="Q3324" t="b">
        <v>1</v>
      </c>
      <c r="R3324" t="s">
        <v>8269</v>
      </c>
    </row>
    <row r="3325" spans="1:18" ht="43.2" x14ac:dyDescent="0.55000000000000004">
      <c r="A3325">
        <v>3323</v>
      </c>
      <c r="B3325" s="3" t="s">
        <v>3323</v>
      </c>
      <c r="C3325" s="3" t="s">
        <v>7433</v>
      </c>
      <c r="D3325" s="10">
        <v>1000</v>
      </c>
      <c r="E3325" s="12">
        <v>1259</v>
      </c>
      <c r="F3325" s="14">
        <f>Table1[[#This Row],[pledged]]/Table1[[#This Row],[goal]]*100</f>
        <v>125.89999999999999</v>
      </c>
      <c r="G3325" t="s">
        <v>8218</v>
      </c>
      <c r="H3325" t="s">
        <v>8224</v>
      </c>
      <c r="I3325" t="s">
        <v>8246</v>
      </c>
      <c r="J3325">
        <v>1474793208</v>
      </c>
      <c r="K3325">
        <v>1472201208</v>
      </c>
      <c r="L3325">
        <f>Table1[[#This Row],[launched_at]]/86400</f>
        <v>17039.365833333333</v>
      </c>
      <c r="M3325" s="5" t="str">
        <f>TEXT(Table1[[#This Row],[div/86400]],"yyyy/mm/dd")</f>
        <v>1946/08/25</v>
      </c>
      <c r="N3325" s="5">
        <f>Table1[[#This Row],[change to date]]+DATE(1970,1,1)</f>
        <v>42608</v>
      </c>
      <c r="O3325" t="b">
        <v>0</v>
      </c>
      <c r="P3325">
        <v>49</v>
      </c>
      <c r="Q3325" t="b">
        <v>1</v>
      </c>
      <c r="R3325" t="s">
        <v>8269</v>
      </c>
    </row>
    <row r="3326" spans="1:18" ht="28.8" x14ac:dyDescent="0.55000000000000004">
      <c r="A3326">
        <v>3324</v>
      </c>
      <c r="B3326" s="3" t="s">
        <v>3324</v>
      </c>
      <c r="C3326" s="3" t="s">
        <v>7434</v>
      </c>
      <c r="D3326" s="10">
        <v>1500</v>
      </c>
      <c r="E3326" s="12">
        <v>1525</v>
      </c>
      <c r="F3326" s="14">
        <f>Table1[[#This Row],[pledged]]/Table1[[#This Row],[goal]]*100</f>
        <v>101.66666666666666</v>
      </c>
      <c r="G3326" t="s">
        <v>8218</v>
      </c>
      <c r="H3326" t="s">
        <v>8240</v>
      </c>
      <c r="I3326" t="s">
        <v>8248</v>
      </c>
      <c r="J3326">
        <v>1465135190</v>
      </c>
      <c r="K3326">
        <v>1463925590</v>
      </c>
      <c r="L3326">
        <f>Table1[[#This Row],[launched_at]]/86400</f>
        <v>16943.583217592593</v>
      </c>
      <c r="M3326" s="5" t="str">
        <f>TEXT(Table1[[#This Row],[div/86400]],"yyyy/mm/dd")</f>
        <v>1946/05/21</v>
      </c>
      <c r="N3326" s="5">
        <f>Table1[[#This Row],[change to date]]+DATE(1970,1,1)</f>
        <v>42512</v>
      </c>
      <c r="O3326" t="b">
        <v>0</v>
      </c>
      <c r="P3326">
        <v>10</v>
      </c>
      <c r="Q3326" t="b">
        <v>1</v>
      </c>
      <c r="R3326" t="s">
        <v>8269</v>
      </c>
    </row>
    <row r="3327" spans="1:18" ht="43.2" x14ac:dyDescent="0.55000000000000004">
      <c r="A3327">
        <v>3325</v>
      </c>
      <c r="B3327" s="3" t="s">
        <v>3325</v>
      </c>
      <c r="C3327" s="3" t="s">
        <v>7435</v>
      </c>
      <c r="D3327" s="10">
        <v>400</v>
      </c>
      <c r="E3327" s="12">
        <v>450</v>
      </c>
      <c r="F3327" s="14">
        <f>Table1[[#This Row],[pledged]]/Table1[[#This Row],[goal]]*100</f>
        <v>112.5</v>
      </c>
      <c r="G3327" t="s">
        <v>8218</v>
      </c>
      <c r="H3327" t="s">
        <v>8224</v>
      </c>
      <c r="I3327" t="s">
        <v>8246</v>
      </c>
      <c r="J3327">
        <v>1428256277</v>
      </c>
      <c r="K3327">
        <v>1425235877</v>
      </c>
      <c r="L3327">
        <f>Table1[[#This Row],[launched_at]]/86400</f>
        <v>16495.785613425927</v>
      </c>
      <c r="M3327" s="5" t="str">
        <f>TEXT(Table1[[#This Row],[div/86400]],"yyyy/mm/dd")</f>
        <v>1945/02/27</v>
      </c>
      <c r="N3327" s="5">
        <f>Table1[[#This Row],[change to date]]+DATE(1970,1,1)</f>
        <v>42064</v>
      </c>
      <c r="O3327" t="b">
        <v>0</v>
      </c>
      <c r="P3327">
        <v>15</v>
      </c>
      <c r="Q3327" t="b">
        <v>1</v>
      </c>
      <c r="R3327" t="s">
        <v>8269</v>
      </c>
    </row>
    <row r="3328" spans="1:18" ht="43.2" x14ac:dyDescent="0.55000000000000004">
      <c r="A3328">
        <v>3326</v>
      </c>
      <c r="B3328" s="3" t="s">
        <v>3326</v>
      </c>
      <c r="C3328" s="3" t="s">
        <v>7436</v>
      </c>
      <c r="D3328" s="10">
        <v>8000</v>
      </c>
      <c r="E3328" s="12">
        <v>8110</v>
      </c>
      <c r="F3328" s="14">
        <f>Table1[[#This Row],[pledged]]/Table1[[#This Row],[goal]]*100</f>
        <v>101.375</v>
      </c>
      <c r="G3328" t="s">
        <v>8218</v>
      </c>
      <c r="H3328" t="s">
        <v>8223</v>
      </c>
      <c r="I3328" t="s">
        <v>8245</v>
      </c>
      <c r="J3328">
        <v>1425830905</v>
      </c>
      <c r="K3328">
        <v>1423242505</v>
      </c>
      <c r="L3328">
        <f>Table1[[#This Row],[launched_at]]/86400</f>
        <v>16472.714178240742</v>
      </c>
      <c r="M3328" s="5" t="str">
        <f>TEXT(Table1[[#This Row],[div/86400]],"yyyy/mm/dd")</f>
        <v>1945/02/04</v>
      </c>
      <c r="N3328" s="5">
        <f>Table1[[#This Row],[change to date]]+DATE(1970,1,1)</f>
        <v>42041</v>
      </c>
      <c r="O3328" t="b">
        <v>0</v>
      </c>
      <c r="P3328">
        <v>57</v>
      </c>
      <c r="Q3328" t="b">
        <v>1</v>
      </c>
      <c r="R3328" t="s">
        <v>8269</v>
      </c>
    </row>
    <row r="3329" spans="1:18" ht="43.2" x14ac:dyDescent="0.55000000000000004">
      <c r="A3329">
        <v>3327</v>
      </c>
      <c r="B3329" s="3" t="s">
        <v>3327</v>
      </c>
      <c r="C3329" s="3" t="s">
        <v>7437</v>
      </c>
      <c r="D3329" s="10">
        <v>800</v>
      </c>
      <c r="E3329" s="12">
        <v>810</v>
      </c>
      <c r="F3329" s="14">
        <f>Table1[[#This Row],[pledged]]/Table1[[#This Row],[goal]]*100</f>
        <v>101.25</v>
      </c>
      <c r="G3329" t="s">
        <v>8218</v>
      </c>
      <c r="H3329" t="s">
        <v>8224</v>
      </c>
      <c r="I3329" t="s">
        <v>8246</v>
      </c>
      <c r="J3329">
        <v>1462697966</v>
      </c>
      <c r="K3329">
        <v>1460105966</v>
      </c>
      <c r="L3329">
        <f>Table1[[#This Row],[launched_at]]/86400</f>
        <v>16899.37460648148</v>
      </c>
      <c r="M3329" s="5" t="str">
        <f>TEXT(Table1[[#This Row],[div/86400]],"yyyy/mm/dd")</f>
        <v>1946/04/07</v>
      </c>
      <c r="N3329" s="5">
        <f>Table1[[#This Row],[change to date]]+DATE(1970,1,1)</f>
        <v>42468</v>
      </c>
      <c r="O3329" t="b">
        <v>0</v>
      </c>
      <c r="P3329">
        <v>33</v>
      </c>
      <c r="Q3329" t="b">
        <v>1</v>
      </c>
      <c r="R3329" t="s">
        <v>8269</v>
      </c>
    </row>
    <row r="3330" spans="1:18" ht="43.2" x14ac:dyDescent="0.55000000000000004">
      <c r="A3330">
        <v>3328</v>
      </c>
      <c r="B3330" s="3" t="s">
        <v>3328</v>
      </c>
      <c r="C3330" s="3" t="s">
        <v>7438</v>
      </c>
      <c r="D3330" s="10">
        <v>1800</v>
      </c>
      <c r="E3330" s="12">
        <v>2635</v>
      </c>
      <c r="F3330" s="14">
        <f>Table1[[#This Row],[pledged]]/Table1[[#This Row],[goal]]*100</f>
        <v>146.38888888888889</v>
      </c>
      <c r="G3330" t="s">
        <v>8218</v>
      </c>
      <c r="H3330" t="s">
        <v>8223</v>
      </c>
      <c r="I3330" t="s">
        <v>8245</v>
      </c>
      <c r="J3330">
        <v>1404522000</v>
      </c>
      <c r="K3330">
        <v>1404308883</v>
      </c>
      <c r="L3330">
        <f>Table1[[#This Row],[launched_at]]/86400</f>
        <v>16253.575034722222</v>
      </c>
      <c r="M3330" s="5" t="str">
        <f>TEXT(Table1[[#This Row],[div/86400]],"yyyy/mm/dd")</f>
        <v>1944/06/30</v>
      </c>
      <c r="N3330" s="5">
        <f>Table1[[#This Row],[change to date]]+DATE(1970,1,1)</f>
        <v>41822</v>
      </c>
      <c r="O3330" t="b">
        <v>0</v>
      </c>
      <c r="P3330">
        <v>9</v>
      </c>
      <c r="Q3330" t="b">
        <v>1</v>
      </c>
      <c r="R3330" t="s">
        <v>8269</v>
      </c>
    </row>
    <row r="3331" spans="1:18" ht="28.8" x14ac:dyDescent="0.55000000000000004">
      <c r="A3331">
        <v>3329</v>
      </c>
      <c r="B3331" s="3" t="s">
        <v>3329</v>
      </c>
      <c r="C3331" s="3" t="s">
        <v>7439</v>
      </c>
      <c r="D3331" s="10">
        <v>1000</v>
      </c>
      <c r="E3331" s="12">
        <v>1168</v>
      </c>
      <c r="F3331" s="14">
        <f>Table1[[#This Row],[pledged]]/Table1[[#This Row],[goal]]*100</f>
        <v>116.8</v>
      </c>
      <c r="G3331" t="s">
        <v>8218</v>
      </c>
      <c r="H3331" t="s">
        <v>8224</v>
      </c>
      <c r="I3331" t="s">
        <v>8246</v>
      </c>
      <c r="J3331">
        <v>1406502000</v>
      </c>
      <c r="K3331">
        <v>1405583108</v>
      </c>
      <c r="L3331">
        <f>Table1[[#This Row],[launched_at]]/86400</f>
        <v>16268.323009259258</v>
      </c>
      <c r="M3331" s="5" t="str">
        <f>TEXT(Table1[[#This Row],[div/86400]],"yyyy/mm/dd")</f>
        <v>1944/07/15</v>
      </c>
      <c r="N3331" s="5">
        <f>Table1[[#This Row],[change to date]]+DATE(1970,1,1)</f>
        <v>41837</v>
      </c>
      <c r="O3331" t="b">
        <v>0</v>
      </c>
      <c r="P3331">
        <v>26</v>
      </c>
      <c r="Q3331" t="b">
        <v>1</v>
      </c>
      <c r="R3331" t="s">
        <v>8269</v>
      </c>
    </row>
    <row r="3332" spans="1:18" ht="43.2" x14ac:dyDescent="0.55000000000000004">
      <c r="A3332">
        <v>3330</v>
      </c>
      <c r="B3332" s="3" t="s">
        <v>3330</v>
      </c>
      <c r="C3332" s="3" t="s">
        <v>7440</v>
      </c>
      <c r="D3332" s="10">
        <v>1500</v>
      </c>
      <c r="E3332" s="12">
        <v>1594</v>
      </c>
      <c r="F3332" s="14">
        <f>Table1[[#This Row],[pledged]]/Table1[[#This Row],[goal]]*100</f>
        <v>106.26666666666667</v>
      </c>
      <c r="G3332" t="s">
        <v>8218</v>
      </c>
      <c r="H3332" t="s">
        <v>8224</v>
      </c>
      <c r="I3332" t="s">
        <v>8246</v>
      </c>
      <c r="J3332">
        <v>1427919468</v>
      </c>
      <c r="K3332">
        <v>1425331068</v>
      </c>
      <c r="L3332">
        <f>Table1[[#This Row],[launched_at]]/86400</f>
        <v>16496.887361111112</v>
      </c>
      <c r="M3332" s="5" t="str">
        <f>TEXT(Table1[[#This Row],[div/86400]],"yyyy/mm/dd")</f>
        <v>1945/02/28</v>
      </c>
      <c r="N3332" s="5">
        <f>Table1[[#This Row],[change to date]]+DATE(1970,1,1)</f>
        <v>42065</v>
      </c>
      <c r="O3332" t="b">
        <v>0</v>
      </c>
      <c r="P3332">
        <v>69</v>
      </c>
      <c r="Q3332" t="b">
        <v>1</v>
      </c>
      <c r="R3332" t="s">
        <v>8269</v>
      </c>
    </row>
    <row r="3333" spans="1:18" ht="43.2" x14ac:dyDescent="0.55000000000000004">
      <c r="A3333">
        <v>3331</v>
      </c>
      <c r="B3333" s="3" t="s">
        <v>3331</v>
      </c>
      <c r="C3333" s="3" t="s">
        <v>7441</v>
      </c>
      <c r="D3333" s="10">
        <v>5000</v>
      </c>
      <c r="E3333" s="12">
        <v>5226</v>
      </c>
      <c r="F3333" s="14">
        <f>Table1[[#This Row],[pledged]]/Table1[[#This Row],[goal]]*100</f>
        <v>104.52</v>
      </c>
      <c r="G3333" t="s">
        <v>8218</v>
      </c>
      <c r="H3333" t="s">
        <v>8223</v>
      </c>
      <c r="I3333" t="s">
        <v>8245</v>
      </c>
      <c r="J3333">
        <v>1444149886</v>
      </c>
      <c r="K3333">
        <v>1441125886</v>
      </c>
      <c r="L3333">
        <f>Table1[[#This Row],[launched_at]]/86400</f>
        <v>16679.697754629629</v>
      </c>
      <c r="M3333" s="5" t="str">
        <f>TEXT(Table1[[#This Row],[div/86400]],"yyyy/mm/dd")</f>
        <v>1945/08/30</v>
      </c>
      <c r="N3333" s="5">
        <f>Table1[[#This Row],[change to date]]+DATE(1970,1,1)</f>
        <v>42248</v>
      </c>
      <c r="O3333" t="b">
        <v>0</v>
      </c>
      <c r="P3333">
        <v>65</v>
      </c>
      <c r="Q3333" t="b">
        <v>1</v>
      </c>
      <c r="R3333" t="s">
        <v>8269</v>
      </c>
    </row>
    <row r="3334" spans="1:18" ht="43.2" x14ac:dyDescent="0.55000000000000004">
      <c r="A3334">
        <v>3332</v>
      </c>
      <c r="B3334" s="3" t="s">
        <v>3332</v>
      </c>
      <c r="C3334" s="3" t="s">
        <v>7442</v>
      </c>
      <c r="D3334" s="10">
        <v>6000</v>
      </c>
      <c r="E3334" s="12">
        <v>6000</v>
      </c>
      <c r="F3334" s="14">
        <f>Table1[[#This Row],[pledged]]/Table1[[#This Row],[goal]]*100</f>
        <v>100</v>
      </c>
      <c r="G3334" t="s">
        <v>8218</v>
      </c>
      <c r="H3334" t="s">
        <v>8223</v>
      </c>
      <c r="I3334" t="s">
        <v>8245</v>
      </c>
      <c r="J3334">
        <v>1405802330</v>
      </c>
      <c r="K3334">
        <v>1403210330</v>
      </c>
      <c r="L3334">
        <f>Table1[[#This Row],[launched_at]]/86400</f>
        <v>16240.860300925926</v>
      </c>
      <c r="M3334" s="5" t="str">
        <f>TEXT(Table1[[#This Row],[div/86400]],"yyyy/mm/dd")</f>
        <v>1944/06/17</v>
      </c>
      <c r="N3334" s="5">
        <f>Table1[[#This Row],[change to date]]+DATE(1970,1,1)</f>
        <v>41809</v>
      </c>
      <c r="O3334" t="b">
        <v>0</v>
      </c>
      <c r="P3334">
        <v>83</v>
      </c>
      <c r="Q3334" t="b">
        <v>1</v>
      </c>
      <c r="R3334" t="s">
        <v>8269</v>
      </c>
    </row>
    <row r="3335" spans="1:18" ht="43.2" x14ac:dyDescent="0.55000000000000004">
      <c r="A3335">
        <v>3333</v>
      </c>
      <c r="B3335" s="3" t="s">
        <v>3333</v>
      </c>
      <c r="C3335" s="3" t="s">
        <v>7443</v>
      </c>
      <c r="D3335" s="10">
        <v>3500</v>
      </c>
      <c r="E3335" s="12">
        <v>3660</v>
      </c>
      <c r="F3335" s="14">
        <f>Table1[[#This Row],[pledged]]/Table1[[#This Row],[goal]]*100</f>
        <v>104.57142857142858</v>
      </c>
      <c r="G3335" t="s">
        <v>8218</v>
      </c>
      <c r="H3335" t="s">
        <v>8223</v>
      </c>
      <c r="I3335" t="s">
        <v>8245</v>
      </c>
      <c r="J3335">
        <v>1434384880</v>
      </c>
      <c r="K3335">
        <v>1432484080</v>
      </c>
      <c r="L3335">
        <f>Table1[[#This Row],[launched_at]]/86400</f>
        <v>16579.676851851851</v>
      </c>
      <c r="M3335" s="5" t="str">
        <f>TEXT(Table1[[#This Row],[div/86400]],"yyyy/mm/dd")</f>
        <v>1945/05/22</v>
      </c>
      <c r="N3335" s="5">
        <f>Table1[[#This Row],[change to date]]+DATE(1970,1,1)</f>
        <v>42148</v>
      </c>
      <c r="O3335" t="b">
        <v>0</v>
      </c>
      <c r="P3335">
        <v>111</v>
      </c>
      <c r="Q3335" t="b">
        <v>1</v>
      </c>
      <c r="R3335" t="s">
        <v>8269</v>
      </c>
    </row>
    <row r="3336" spans="1:18" ht="28.8" x14ac:dyDescent="0.55000000000000004">
      <c r="A3336">
        <v>3334</v>
      </c>
      <c r="B3336" s="3" t="s">
        <v>3334</v>
      </c>
      <c r="C3336" s="3" t="s">
        <v>7444</v>
      </c>
      <c r="D3336" s="10">
        <v>3871</v>
      </c>
      <c r="E3336" s="12">
        <v>5366</v>
      </c>
      <c r="F3336" s="14">
        <f>Table1[[#This Row],[pledged]]/Table1[[#This Row],[goal]]*100</f>
        <v>138.62051149573753</v>
      </c>
      <c r="G3336" t="s">
        <v>8218</v>
      </c>
      <c r="H3336" t="s">
        <v>8223</v>
      </c>
      <c r="I3336" t="s">
        <v>8245</v>
      </c>
      <c r="J3336">
        <v>1438259422</v>
      </c>
      <c r="K3336">
        <v>1435667422</v>
      </c>
      <c r="L3336">
        <f>Table1[[#This Row],[launched_at]]/86400</f>
        <v>16616.521087962963</v>
      </c>
      <c r="M3336" s="5" t="str">
        <f>TEXT(Table1[[#This Row],[div/86400]],"yyyy/mm/dd")</f>
        <v>1945/06/28</v>
      </c>
      <c r="N3336" s="5">
        <f>Table1[[#This Row],[change to date]]+DATE(1970,1,1)</f>
        <v>42185</v>
      </c>
      <c r="O3336" t="b">
        <v>0</v>
      </c>
      <c r="P3336">
        <v>46</v>
      </c>
      <c r="Q3336" t="b">
        <v>1</v>
      </c>
      <c r="R3336" t="s">
        <v>8269</v>
      </c>
    </row>
    <row r="3337" spans="1:18" ht="43.2" x14ac:dyDescent="0.55000000000000004">
      <c r="A3337">
        <v>3335</v>
      </c>
      <c r="B3337" s="3" t="s">
        <v>3335</v>
      </c>
      <c r="C3337" s="3" t="s">
        <v>7445</v>
      </c>
      <c r="D3337" s="10">
        <v>5000</v>
      </c>
      <c r="E3337" s="12">
        <v>5016</v>
      </c>
      <c r="F3337" s="14">
        <f>Table1[[#This Row],[pledged]]/Table1[[#This Row],[goal]]*100</f>
        <v>100.32000000000001</v>
      </c>
      <c r="G3337" t="s">
        <v>8218</v>
      </c>
      <c r="H3337" t="s">
        <v>8224</v>
      </c>
      <c r="I3337" t="s">
        <v>8246</v>
      </c>
      <c r="J3337">
        <v>1407106800</v>
      </c>
      <c r="K3337">
        <v>1404749446</v>
      </c>
      <c r="L3337">
        <f>Table1[[#This Row],[launched_at]]/86400</f>
        <v>16258.674143518518</v>
      </c>
      <c r="M3337" s="5" t="str">
        <f>TEXT(Table1[[#This Row],[div/86400]],"yyyy/mm/dd")</f>
        <v>1944/07/05</v>
      </c>
      <c r="N3337" s="5">
        <f>Table1[[#This Row],[change to date]]+DATE(1970,1,1)</f>
        <v>41827</v>
      </c>
      <c r="O3337" t="b">
        <v>0</v>
      </c>
      <c r="P3337">
        <v>63</v>
      </c>
      <c r="Q3337" t="b">
        <v>1</v>
      </c>
      <c r="R3337" t="s">
        <v>8269</v>
      </c>
    </row>
    <row r="3338" spans="1:18" ht="43.2" x14ac:dyDescent="0.55000000000000004">
      <c r="A3338">
        <v>3336</v>
      </c>
      <c r="B3338" s="3" t="s">
        <v>3336</v>
      </c>
      <c r="C3338" s="3" t="s">
        <v>7446</v>
      </c>
      <c r="D3338" s="10">
        <v>250</v>
      </c>
      <c r="E3338" s="12">
        <v>250</v>
      </c>
      <c r="F3338" s="14">
        <f>Table1[[#This Row],[pledged]]/Table1[[#This Row],[goal]]*100</f>
        <v>100</v>
      </c>
      <c r="G3338" t="s">
        <v>8218</v>
      </c>
      <c r="H3338" t="s">
        <v>8224</v>
      </c>
      <c r="I3338" t="s">
        <v>8246</v>
      </c>
      <c r="J3338">
        <v>1459845246</v>
      </c>
      <c r="K3338">
        <v>1457429646</v>
      </c>
      <c r="L3338">
        <f>Table1[[#This Row],[launched_at]]/86400</f>
        <v>16868.398680555554</v>
      </c>
      <c r="M3338" s="5" t="str">
        <f>TEXT(Table1[[#This Row],[div/86400]],"yyyy/mm/dd")</f>
        <v>1946/03/07</v>
      </c>
      <c r="N3338" s="5">
        <f>Table1[[#This Row],[change to date]]+DATE(1970,1,1)</f>
        <v>42437</v>
      </c>
      <c r="O3338" t="b">
        <v>0</v>
      </c>
      <c r="P3338">
        <v>9</v>
      </c>
      <c r="Q3338" t="b">
        <v>1</v>
      </c>
      <c r="R3338" t="s">
        <v>8269</v>
      </c>
    </row>
    <row r="3339" spans="1:18" ht="43.2" x14ac:dyDescent="0.55000000000000004">
      <c r="A3339">
        <v>3337</v>
      </c>
      <c r="B3339" s="3" t="s">
        <v>3337</v>
      </c>
      <c r="C3339" s="3" t="s">
        <v>7447</v>
      </c>
      <c r="D3339" s="10">
        <v>2500</v>
      </c>
      <c r="E3339" s="12">
        <v>2755</v>
      </c>
      <c r="F3339" s="14">
        <f>Table1[[#This Row],[pledged]]/Table1[[#This Row],[goal]]*100</f>
        <v>110.2</v>
      </c>
      <c r="G3339" t="s">
        <v>8218</v>
      </c>
      <c r="H3339" t="s">
        <v>8224</v>
      </c>
      <c r="I3339" t="s">
        <v>8246</v>
      </c>
      <c r="J3339">
        <v>1412974800</v>
      </c>
      <c r="K3339">
        <v>1411109167</v>
      </c>
      <c r="L3339">
        <f>Table1[[#This Row],[launched_at]]/86400</f>
        <v>16332.282025462962</v>
      </c>
      <c r="M3339" s="5" t="str">
        <f>TEXT(Table1[[#This Row],[div/86400]],"yyyy/mm/dd")</f>
        <v>1944/09/17</v>
      </c>
      <c r="N3339" s="5">
        <f>Table1[[#This Row],[change to date]]+DATE(1970,1,1)</f>
        <v>41901</v>
      </c>
      <c r="O3339" t="b">
        <v>0</v>
      </c>
      <c r="P3339">
        <v>34</v>
      </c>
      <c r="Q3339" t="b">
        <v>1</v>
      </c>
      <c r="R3339" t="s">
        <v>8269</v>
      </c>
    </row>
    <row r="3340" spans="1:18" ht="28.8" x14ac:dyDescent="0.55000000000000004">
      <c r="A3340">
        <v>3338</v>
      </c>
      <c r="B3340" s="3" t="s">
        <v>3338</v>
      </c>
      <c r="C3340" s="3" t="s">
        <v>7448</v>
      </c>
      <c r="D3340" s="10">
        <v>15000</v>
      </c>
      <c r="E3340" s="12">
        <v>15327</v>
      </c>
      <c r="F3340" s="14">
        <f>Table1[[#This Row],[pledged]]/Table1[[#This Row],[goal]]*100</f>
        <v>102.18</v>
      </c>
      <c r="G3340" t="s">
        <v>8218</v>
      </c>
      <c r="H3340" t="s">
        <v>8223</v>
      </c>
      <c r="I3340" t="s">
        <v>8245</v>
      </c>
      <c r="J3340">
        <v>1487944080</v>
      </c>
      <c r="K3340">
        <v>1486129680</v>
      </c>
      <c r="L3340">
        <f>Table1[[#This Row],[launched_at]]/86400</f>
        <v>17200.575000000001</v>
      </c>
      <c r="M3340" s="5" t="str">
        <f>TEXT(Table1[[#This Row],[div/86400]],"yyyy/mm/dd")</f>
        <v>1947/02/02</v>
      </c>
      <c r="N3340" s="5">
        <f>Table1[[#This Row],[change to date]]+DATE(1970,1,1)</f>
        <v>42769</v>
      </c>
      <c r="O3340" t="b">
        <v>0</v>
      </c>
      <c r="P3340">
        <v>112</v>
      </c>
      <c r="Q3340" t="b">
        <v>1</v>
      </c>
      <c r="R3340" t="s">
        <v>8269</v>
      </c>
    </row>
    <row r="3341" spans="1:18" ht="28.8" x14ac:dyDescent="0.55000000000000004">
      <c r="A3341">
        <v>3339</v>
      </c>
      <c r="B3341" s="3" t="s">
        <v>3339</v>
      </c>
      <c r="C3341" s="3" t="s">
        <v>7449</v>
      </c>
      <c r="D3341" s="10">
        <v>8000</v>
      </c>
      <c r="E3341" s="12">
        <v>8348</v>
      </c>
      <c r="F3341" s="14">
        <f>Table1[[#This Row],[pledged]]/Table1[[#This Row],[goal]]*100</f>
        <v>104.35000000000001</v>
      </c>
      <c r="G3341" t="s">
        <v>8218</v>
      </c>
      <c r="H3341" t="s">
        <v>8223</v>
      </c>
      <c r="I3341" t="s">
        <v>8245</v>
      </c>
      <c r="J3341">
        <v>1469721518</v>
      </c>
      <c r="K3341">
        <v>1467129518</v>
      </c>
      <c r="L3341">
        <f>Table1[[#This Row],[launched_at]]/86400</f>
        <v>16980.665717592594</v>
      </c>
      <c r="M3341" s="5" t="str">
        <f>TEXT(Table1[[#This Row],[div/86400]],"yyyy/mm/dd")</f>
        <v>1946/06/27</v>
      </c>
      <c r="N3341" s="5">
        <f>Table1[[#This Row],[change to date]]+DATE(1970,1,1)</f>
        <v>42549</v>
      </c>
      <c r="O3341" t="b">
        <v>0</v>
      </c>
      <c r="P3341">
        <v>47</v>
      </c>
      <c r="Q3341" t="b">
        <v>1</v>
      </c>
      <c r="R3341" t="s">
        <v>8269</v>
      </c>
    </row>
    <row r="3342" spans="1:18" ht="43.2" x14ac:dyDescent="0.55000000000000004">
      <c r="A3342">
        <v>3340</v>
      </c>
      <c r="B3342" s="3" t="s">
        <v>3340</v>
      </c>
      <c r="C3342" s="3" t="s">
        <v>7450</v>
      </c>
      <c r="D3342" s="10">
        <v>3000</v>
      </c>
      <c r="E3342" s="12">
        <v>4145</v>
      </c>
      <c r="F3342" s="14">
        <f>Table1[[#This Row],[pledged]]/Table1[[#This Row],[goal]]*100</f>
        <v>138.16666666666666</v>
      </c>
      <c r="G3342" t="s">
        <v>8218</v>
      </c>
      <c r="H3342" t="s">
        <v>8223</v>
      </c>
      <c r="I3342" t="s">
        <v>8245</v>
      </c>
      <c r="J3342">
        <v>1481066554</v>
      </c>
      <c r="K3342">
        <v>1478906554</v>
      </c>
      <c r="L3342">
        <f>Table1[[#This Row],[launched_at]]/86400</f>
        <v>17116.974004629628</v>
      </c>
      <c r="M3342" s="5" t="str">
        <f>TEXT(Table1[[#This Row],[div/86400]],"yyyy/mm/dd")</f>
        <v>1946/11/10</v>
      </c>
      <c r="N3342" s="5">
        <f>Table1[[#This Row],[change to date]]+DATE(1970,1,1)</f>
        <v>42685</v>
      </c>
      <c r="O3342" t="b">
        <v>0</v>
      </c>
      <c r="P3342">
        <v>38</v>
      </c>
      <c r="Q3342" t="b">
        <v>1</v>
      </c>
      <c r="R3342" t="s">
        <v>8269</v>
      </c>
    </row>
    <row r="3343" spans="1:18" ht="43.2" x14ac:dyDescent="0.55000000000000004">
      <c r="A3343">
        <v>3341</v>
      </c>
      <c r="B3343" s="3" t="s">
        <v>3341</v>
      </c>
      <c r="C3343" s="3" t="s">
        <v>7451</v>
      </c>
      <c r="D3343" s="10">
        <v>3350</v>
      </c>
      <c r="E3343" s="12">
        <v>3350</v>
      </c>
      <c r="F3343" s="14">
        <f>Table1[[#This Row],[pledged]]/Table1[[#This Row],[goal]]*100</f>
        <v>100</v>
      </c>
      <c r="G3343" t="s">
        <v>8218</v>
      </c>
      <c r="H3343" t="s">
        <v>8224</v>
      </c>
      <c r="I3343" t="s">
        <v>8246</v>
      </c>
      <c r="J3343">
        <v>1465750800</v>
      </c>
      <c r="K3343">
        <v>1463771421</v>
      </c>
      <c r="L3343">
        <f>Table1[[#This Row],[launched_at]]/86400</f>
        <v>16941.798854166667</v>
      </c>
      <c r="M3343" s="5" t="str">
        <f>TEXT(Table1[[#This Row],[div/86400]],"yyyy/mm/dd")</f>
        <v>1946/05/19</v>
      </c>
      <c r="N3343" s="5">
        <f>Table1[[#This Row],[change to date]]+DATE(1970,1,1)</f>
        <v>42510</v>
      </c>
      <c r="O3343" t="b">
        <v>0</v>
      </c>
      <c r="P3343">
        <v>28</v>
      </c>
      <c r="Q3343" t="b">
        <v>1</v>
      </c>
      <c r="R3343" t="s">
        <v>8269</v>
      </c>
    </row>
    <row r="3344" spans="1:18" ht="28.8" x14ac:dyDescent="0.55000000000000004">
      <c r="A3344">
        <v>3342</v>
      </c>
      <c r="B3344" s="3" t="s">
        <v>3342</v>
      </c>
      <c r="C3344" s="3" t="s">
        <v>7452</v>
      </c>
      <c r="D3344" s="10">
        <v>6000</v>
      </c>
      <c r="E3344" s="12">
        <v>6100</v>
      </c>
      <c r="F3344" s="14">
        <f>Table1[[#This Row],[pledged]]/Table1[[#This Row],[goal]]*100</f>
        <v>101.66666666666666</v>
      </c>
      <c r="G3344" t="s">
        <v>8218</v>
      </c>
      <c r="H3344" t="s">
        <v>8223</v>
      </c>
      <c r="I3344" t="s">
        <v>8245</v>
      </c>
      <c r="J3344">
        <v>1427864340</v>
      </c>
      <c r="K3344">
        <v>1425020810</v>
      </c>
      <c r="L3344">
        <f>Table1[[#This Row],[launched_at]]/86400</f>
        <v>16493.296412037038</v>
      </c>
      <c r="M3344" s="5" t="str">
        <f>TEXT(Table1[[#This Row],[div/86400]],"yyyy/mm/dd")</f>
        <v>1945/02/25</v>
      </c>
      <c r="N3344" s="5">
        <f>Table1[[#This Row],[change to date]]+DATE(1970,1,1)</f>
        <v>42062</v>
      </c>
      <c r="O3344" t="b">
        <v>0</v>
      </c>
      <c r="P3344">
        <v>78</v>
      </c>
      <c r="Q3344" t="b">
        <v>1</v>
      </c>
      <c r="R3344" t="s">
        <v>8269</v>
      </c>
    </row>
    <row r="3345" spans="1:18" ht="43.2" x14ac:dyDescent="0.55000000000000004">
      <c r="A3345">
        <v>3343</v>
      </c>
      <c r="B3345" s="3" t="s">
        <v>3343</v>
      </c>
      <c r="C3345" s="3" t="s">
        <v>7453</v>
      </c>
      <c r="D3345" s="10">
        <v>700</v>
      </c>
      <c r="E3345" s="12">
        <v>1200</v>
      </c>
      <c r="F3345" s="14">
        <f>Table1[[#This Row],[pledged]]/Table1[[#This Row],[goal]]*100</f>
        <v>171.42857142857142</v>
      </c>
      <c r="G3345" t="s">
        <v>8218</v>
      </c>
      <c r="H3345" t="s">
        <v>8224</v>
      </c>
      <c r="I3345" t="s">
        <v>8246</v>
      </c>
      <c r="J3345">
        <v>1460553480</v>
      </c>
      <c r="K3345">
        <v>1458770384</v>
      </c>
      <c r="L3345">
        <f>Table1[[#This Row],[launched_at]]/86400</f>
        <v>16883.916481481483</v>
      </c>
      <c r="M3345" s="5" t="str">
        <f>TEXT(Table1[[#This Row],[div/86400]],"yyyy/mm/dd")</f>
        <v>1946/03/22</v>
      </c>
      <c r="N3345" s="5">
        <f>Table1[[#This Row],[change to date]]+DATE(1970,1,1)</f>
        <v>42452</v>
      </c>
      <c r="O3345" t="b">
        <v>0</v>
      </c>
      <c r="P3345">
        <v>23</v>
      </c>
      <c r="Q3345" t="b">
        <v>1</v>
      </c>
      <c r="R3345" t="s">
        <v>8269</v>
      </c>
    </row>
    <row r="3346" spans="1:18" ht="43.2" x14ac:dyDescent="0.55000000000000004">
      <c r="A3346">
        <v>3344</v>
      </c>
      <c r="B3346" s="3" t="s">
        <v>3344</v>
      </c>
      <c r="C3346" s="3" t="s">
        <v>7454</v>
      </c>
      <c r="D3346" s="10">
        <v>4500</v>
      </c>
      <c r="E3346" s="12">
        <v>4565</v>
      </c>
      <c r="F3346" s="14">
        <f>Table1[[#This Row],[pledged]]/Table1[[#This Row],[goal]]*100</f>
        <v>101.44444444444444</v>
      </c>
      <c r="G3346" t="s">
        <v>8218</v>
      </c>
      <c r="H3346" t="s">
        <v>8223</v>
      </c>
      <c r="I3346" t="s">
        <v>8245</v>
      </c>
      <c r="J3346">
        <v>1409374093</v>
      </c>
      <c r="K3346">
        <v>1406782093</v>
      </c>
      <c r="L3346">
        <f>Table1[[#This Row],[launched_at]]/86400</f>
        <v>16282.200150462962</v>
      </c>
      <c r="M3346" s="5" t="str">
        <f>TEXT(Table1[[#This Row],[div/86400]],"yyyy/mm/dd")</f>
        <v>1944/07/29</v>
      </c>
      <c r="N3346" s="5">
        <f>Table1[[#This Row],[change to date]]+DATE(1970,1,1)</f>
        <v>41851</v>
      </c>
      <c r="O3346" t="b">
        <v>0</v>
      </c>
      <c r="P3346">
        <v>40</v>
      </c>
      <c r="Q3346" t="b">
        <v>1</v>
      </c>
      <c r="R3346" t="s">
        <v>8269</v>
      </c>
    </row>
    <row r="3347" spans="1:18" ht="43.2" x14ac:dyDescent="0.55000000000000004">
      <c r="A3347">
        <v>3345</v>
      </c>
      <c r="B3347" s="3" t="s">
        <v>3345</v>
      </c>
      <c r="C3347" s="3" t="s">
        <v>7455</v>
      </c>
      <c r="D3347" s="10">
        <v>500</v>
      </c>
      <c r="E3347" s="12">
        <v>650</v>
      </c>
      <c r="F3347" s="14">
        <f>Table1[[#This Row],[pledged]]/Table1[[#This Row],[goal]]*100</f>
        <v>130</v>
      </c>
      <c r="G3347" t="s">
        <v>8218</v>
      </c>
      <c r="H3347" t="s">
        <v>8223</v>
      </c>
      <c r="I3347" t="s">
        <v>8245</v>
      </c>
      <c r="J3347">
        <v>1429317420</v>
      </c>
      <c r="K3347">
        <v>1424226768</v>
      </c>
      <c r="L3347">
        <f>Table1[[#This Row],[launched_at]]/86400</f>
        <v>16484.106111111112</v>
      </c>
      <c r="M3347" s="5" t="str">
        <f>TEXT(Table1[[#This Row],[div/86400]],"yyyy/mm/dd")</f>
        <v>1945/02/16</v>
      </c>
      <c r="N3347" s="5">
        <f>Table1[[#This Row],[change to date]]+DATE(1970,1,1)</f>
        <v>42053</v>
      </c>
      <c r="O3347" t="b">
        <v>0</v>
      </c>
      <c r="P3347">
        <v>13</v>
      </c>
      <c r="Q3347" t="b">
        <v>1</v>
      </c>
      <c r="R3347" t="s">
        <v>8269</v>
      </c>
    </row>
    <row r="3348" spans="1:18" ht="43.2" x14ac:dyDescent="0.55000000000000004">
      <c r="A3348">
        <v>3346</v>
      </c>
      <c r="B3348" s="3" t="s">
        <v>3346</v>
      </c>
      <c r="C3348" s="3" t="s">
        <v>7456</v>
      </c>
      <c r="D3348" s="10">
        <v>1500</v>
      </c>
      <c r="E3348" s="12">
        <v>1650</v>
      </c>
      <c r="F3348" s="14">
        <f>Table1[[#This Row],[pledged]]/Table1[[#This Row],[goal]]*100</f>
        <v>110.00000000000001</v>
      </c>
      <c r="G3348" t="s">
        <v>8218</v>
      </c>
      <c r="H3348" t="s">
        <v>8223</v>
      </c>
      <c r="I3348" t="s">
        <v>8245</v>
      </c>
      <c r="J3348">
        <v>1424910910</v>
      </c>
      <c r="K3348">
        <v>1424306110</v>
      </c>
      <c r="L3348">
        <f>Table1[[#This Row],[launched_at]]/86400</f>
        <v>16485.024421296297</v>
      </c>
      <c r="M3348" s="5" t="str">
        <f>TEXT(Table1[[#This Row],[div/86400]],"yyyy/mm/dd")</f>
        <v>1945/02/17</v>
      </c>
      <c r="N3348" s="5">
        <f>Table1[[#This Row],[change to date]]+DATE(1970,1,1)</f>
        <v>42054</v>
      </c>
      <c r="O3348" t="b">
        <v>0</v>
      </c>
      <c r="P3348">
        <v>18</v>
      </c>
      <c r="Q3348" t="b">
        <v>1</v>
      </c>
      <c r="R3348" t="s">
        <v>8269</v>
      </c>
    </row>
    <row r="3349" spans="1:18" ht="43.2" x14ac:dyDescent="0.55000000000000004">
      <c r="A3349">
        <v>3347</v>
      </c>
      <c r="B3349" s="3" t="s">
        <v>3347</v>
      </c>
      <c r="C3349" s="3" t="s">
        <v>7457</v>
      </c>
      <c r="D3349" s="10">
        <v>2000</v>
      </c>
      <c r="E3349" s="12">
        <v>2389</v>
      </c>
      <c r="F3349" s="14">
        <f>Table1[[#This Row],[pledged]]/Table1[[#This Row],[goal]]*100</f>
        <v>119.44999999999999</v>
      </c>
      <c r="G3349" t="s">
        <v>8218</v>
      </c>
      <c r="H3349" t="s">
        <v>8224</v>
      </c>
      <c r="I3349" t="s">
        <v>8246</v>
      </c>
      <c r="J3349">
        <v>1462741200</v>
      </c>
      <c r="K3349">
        <v>1461503654</v>
      </c>
      <c r="L3349">
        <f>Table1[[#This Row],[launched_at]]/86400</f>
        <v>16915.551550925928</v>
      </c>
      <c r="M3349" s="5" t="str">
        <f>TEXT(Table1[[#This Row],[div/86400]],"yyyy/mm/dd")</f>
        <v>1946/04/23</v>
      </c>
      <c r="N3349" s="5">
        <f>Table1[[#This Row],[change to date]]+DATE(1970,1,1)</f>
        <v>42484</v>
      </c>
      <c r="O3349" t="b">
        <v>0</v>
      </c>
      <c r="P3349">
        <v>22</v>
      </c>
      <c r="Q3349" t="b">
        <v>1</v>
      </c>
      <c r="R3349" t="s">
        <v>8269</v>
      </c>
    </row>
    <row r="3350" spans="1:18" ht="43.2" x14ac:dyDescent="0.55000000000000004">
      <c r="A3350">
        <v>3348</v>
      </c>
      <c r="B3350" s="3" t="s">
        <v>3266</v>
      </c>
      <c r="C3350" s="3" t="s">
        <v>7458</v>
      </c>
      <c r="D3350" s="10">
        <v>5500</v>
      </c>
      <c r="E3350" s="12">
        <v>5516</v>
      </c>
      <c r="F3350" s="14">
        <f>Table1[[#This Row],[pledged]]/Table1[[#This Row],[goal]]*100</f>
        <v>100.2909090909091</v>
      </c>
      <c r="G3350" t="s">
        <v>8218</v>
      </c>
      <c r="H3350" t="s">
        <v>8223</v>
      </c>
      <c r="I3350" t="s">
        <v>8245</v>
      </c>
      <c r="J3350">
        <v>1461988740</v>
      </c>
      <c r="K3350">
        <v>1459949080</v>
      </c>
      <c r="L3350">
        <f>Table1[[#This Row],[launched_at]]/86400</f>
        <v>16897.558796296296</v>
      </c>
      <c r="M3350" s="5" t="str">
        <f>TEXT(Table1[[#This Row],[div/86400]],"yyyy/mm/dd")</f>
        <v>1946/04/05</v>
      </c>
      <c r="N3350" s="5">
        <f>Table1[[#This Row],[change to date]]+DATE(1970,1,1)</f>
        <v>42466</v>
      </c>
      <c r="O3350" t="b">
        <v>0</v>
      </c>
      <c r="P3350">
        <v>79</v>
      </c>
      <c r="Q3350" t="b">
        <v>1</v>
      </c>
      <c r="R3350" t="s">
        <v>8269</v>
      </c>
    </row>
    <row r="3351" spans="1:18" ht="43.2" x14ac:dyDescent="0.55000000000000004">
      <c r="A3351">
        <v>3349</v>
      </c>
      <c r="B3351" s="3" t="s">
        <v>3348</v>
      </c>
      <c r="C3351" s="3" t="s">
        <v>7459</v>
      </c>
      <c r="D3351" s="10">
        <v>1000</v>
      </c>
      <c r="E3351" s="12">
        <v>1534</v>
      </c>
      <c r="F3351" s="14">
        <f>Table1[[#This Row],[pledged]]/Table1[[#This Row],[goal]]*100</f>
        <v>153.4</v>
      </c>
      <c r="G3351" t="s">
        <v>8218</v>
      </c>
      <c r="H3351" t="s">
        <v>8223</v>
      </c>
      <c r="I3351" t="s">
        <v>8245</v>
      </c>
      <c r="J3351">
        <v>1465837200</v>
      </c>
      <c r="K3351">
        <v>1463971172</v>
      </c>
      <c r="L3351">
        <f>Table1[[#This Row],[launched_at]]/86400</f>
        <v>16944.110787037036</v>
      </c>
      <c r="M3351" s="5" t="str">
        <f>TEXT(Table1[[#This Row],[div/86400]],"yyyy/mm/dd")</f>
        <v>1946/05/22</v>
      </c>
      <c r="N3351" s="5">
        <f>Table1[[#This Row],[change to date]]+DATE(1970,1,1)</f>
        <v>42513</v>
      </c>
      <c r="O3351" t="b">
        <v>0</v>
      </c>
      <c r="P3351">
        <v>14</v>
      </c>
      <c r="Q3351" t="b">
        <v>1</v>
      </c>
      <c r="R3351" t="s">
        <v>8269</v>
      </c>
    </row>
    <row r="3352" spans="1:18" ht="43.2" x14ac:dyDescent="0.55000000000000004">
      <c r="A3352">
        <v>3350</v>
      </c>
      <c r="B3352" s="3" t="s">
        <v>3349</v>
      </c>
      <c r="C3352" s="3" t="s">
        <v>7460</v>
      </c>
      <c r="D3352" s="10">
        <v>3500</v>
      </c>
      <c r="E3352" s="12">
        <v>3655</v>
      </c>
      <c r="F3352" s="14">
        <f>Table1[[#This Row],[pledged]]/Table1[[#This Row],[goal]]*100</f>
        <v>104.42857142857143</v>
      </c>
      <c r="G3352" t="s">
        <v>8218</v>
      </c>
      <c r="H3352" t="s">
        <v>8242</v>
      </c>
      <c r="I3352" t="s">
        <v>8248</v>
      </c>
      <c r="J3352">
        <v>1448838000</v>
      </c>
      <c r="K3352">
        <v>1445791811</v>
      </c>
      <c r="L3352">
        <f>Table1[[#This Row],[launched_at]]/86400</f>
        <v>16733.701516203702</v>
      </c>
      <c r="M3352" s="5" t="str">
        <f>TEXT(Table1[[#This Row],[div/86400]],"yyyy/mm/dd")</f>
        <v>1945/10/23</v>
      </c>
      <c r="N3352" s="5">
        <f>Table1[[#This Row],[change to date]]+DATE(1970,1,1)</f>
        <v>42302</v>
      </c>
      <c r="O3352" t="b">
        <v>0</v>
      </c>
      <c r="P3352">
        <v>51</v>
      </c>
      <c r="Q3352" t="b">
        <v>1</v>
      </c>
      <c r="R3352" t="s">
        <v>8269</v>
      </c>
    </row>
    <row r="3353" spans="1:18" ht="43.2" x14ac:dyDescent="0.55000000000000004">
      <c r="A3353">
        <v>3351</v>
      </c>
      <c r="B3353" s="3" t="s">
        <v>3350</v>
      </c>
      <c r="C3353" s="3" t="s">
        <v>7461</v>
      </c>
      <c r="D3353" s="10">
        <v>5000</v>
      </c>
      <c r="E3353" s="12">
        <v>5055</v>
      </c>
      <c r="F3353" s="14">
        <f>Table1[[#This Row],[pledged]]/Table1[[#This Row],[goal]]*100</f>
        <v>101.1</v>
      </c>
      <c r="G3353" t="s">
        <v>8218</v>
      </c>
      <c r="H3353" t="s">
        <v>8224</v>
      </c>
      <c r="I3353" t="s">
        <v>8246</v>
      </c>
      <c r="J3353">
        <v>1406113200</v>
      </c>
      <c r="K3353">
        <v>1402910965</v>
      </c>
      <c r="L3353">
        <f>Table1[[#This Row],[launched_at]]/86400</f>
        <v>16237.395428240741</v>
      </c>
      <c r="M3353" s="5" t="str">
        <f>TEXT(Table1[[#This Row],[div/86400]],"yyyy/mm/dd")</f>
        <v>1944/06/14</v>
      </c>
      <c r="N3353" s="5">
        <f>Table1[[#This Row],[change to date]]+DATE(1970,1,1)</f>
        <v>41806</v>
      </c>
      <c r="O3353" t="b">
        <v>0</v>
      </c>
      <c r="P3353">
        <v>54</v>
      </c>
      <c r="Q3353" t="b">
        <v>1</v>
      </c>
      <c r="R3353" t="s">
        <v>8269</v>
      </c>
    </row>
    <row r="3354" spans="1:18" ht="43.2" x14ac:dyDescent="0.55000000000000004">
      <c r="A3354">
        <v>3352</v>
      </c>
      <c r="B3354" s="3" t="s">
        <v>3351</v>
      </c>
      <c r="C3354" s="3" t="s">
        <v>7462</v>
      </c>
      <c r="D3354" s="10">
        <v>5000</v>
      </c>
      <c r="E3354" s="12">
        <v>5376</v>
      </c>
      <c r="F3354" s="14">
        <f>Table1[[#This Row],[pledged]]/Table1[[#This Row],[goal]]*100</f>
        <v>107.52</v>
      </c>
      <c r="G3354" t="s">
        <v>8218</v>
      </c>
      <c r="H3354" t="s">
        <v>8224</v>
      </c>
      <c r="I3354" t="s">
        <v>8246</v>
      </c>
      <c r="J3354">
        <v>1467414000</v>
      </c>
      <c r="K3354">
        <v>1462492178</v>
      </c>
      <c r="L3354">
        <f>Table1[[#This Row],[launched_at]]/86400</f>
        <v>16926.992800925927</v>
      </c>
      <c r="M3354" s="5" t="str">
        <f>TEXT(Table1[[#This Row],[div/86400]],"yyyy/mm/dd")</f>
        <v>1946/05/04</v>
      </c>
      <c r="N3354" s="5">
        <f>Table1[[#This Row],[change to date]]+DATE(1970,1,1)</f>
        <v>42495</v>
      </c>
      <c r="O3354" t="b">
        <v>0</v>
      </c>
      <c r="P3354">
        <v>70</v>
      </c>
      <c r="Q3354" t="b">
        <v>1</v>
      </c>
      <c r="R3354" t="s">
        <v>8269</v>
      </c>
    </row>
    <row r="3355" spans="1:18" ht="43.2" x14ac:dyDescent="0.55000000000000004">
      <c r="A3355">
        <v>3353</v>
      </c>
      <c r="B3355" s="3" t="s">
        <v>3352</v>
      </c>
      <c r="C3355" s="3" t="s">
        <v>7463</v>
      </c>
      <c r="D3355" s="10">
        <v>500</v>
      </c>
      <c r="E3355" s="12">
        <v>1575</v>
      </c>
      <c r="F3355" s="14">
        <f>Table1[[#This Row],[pledged]]/Table1[[#This Row],[goal]]*100</f>
        <v>315</v>
      </c>
      <c r="G3355" t="s">
        <v>8218</v>
      </c>
      <c r="H3355" t="s">
        <v>8224</v>
      </c>
      <c r="I3355" t="s">
        <v>8246</v>
      </c>
      <c r="J3355">
        <v>1462230000</v>
      </c>
      <c r="K3355">
        <v>1461061350</v>
      </c>
      <c r="L3355">
        <f>Table1[[#This Row],[launched_at]]/86400</f>
        <v>16910.432291666668</v>
      </c>
      <c r="M3355" s="5" t="str">
        <f>TEXT(Table1[[#This Row],[div/86400]],"yyyy/mm/dd")</f>
        <v>1946/04/18</v>
      </c>
      <c r="N3355" s="5">
        <f>Table1[[#This Row],[change to date]]+DATE(1970,1,1)</f>
        <v>42479</v>
      </c>
      <c r="O3355" t="b">
        <v>0</v>
      </c>
      <c r="P3355">
        <v>44</v>
      </c>
      <c r="Q3355" t="b">
        <v>1</v>
      </c>
      <c r="R3355" t="s">
        <v>8269</v>
      </c>
    </row>
    <row r="3356" spans="1:18" ht="28.8" x14ac:dyDescent="0.55000000000000004">
      <c r="A3356">
        <v>3354</v>
      </c>
      <c r="B3356" s="3" t="s">
        <v>3353</v>
      </c>
      <c r="C3356" s="3" t="s">
        <v>7464</v>
      </c>
      <c r="D3356" s="10">
        <v>3000</v>
      </c>
      <c r="E3356" s="12">
        <v>3058</v>
      </c>
      <c r="F3356" s="14">
        <f>Table1[[#This Row],[pledged]]/Table1[[#This Row],[goal]]*100</f>
        <v>101.93333333333334</v>
      </c>
      <c r="G3356" t="s">
        <v>8218</v>
      </c>
      <c r="H3356" t="s">
        <v>8223</v>
      </c>
      <c r="I3356" t="s">
        <v>8245</v>
      </c>
      <c r="J3356">
        <v>1446091260</v>
      </c>
      <c r="K3356">
        <v>1443029206</v>
      </c>
      <c r="L3356">
        <f>Table1[[#This Row],[launched_at]]/86400</f>
        <v>16701.726921296296</v>
      </c>
      <c r="M3356" s="5" t="str">
        <f>TEXT(Table1[[#This Row],[div/86400]],"yyyy/mm/dd")</f>
        <v>1945/09/21</v>
      </c>
      <c r="N3356" s="5">
        <f>Table1[[#This Row],[change to date]]+DATE(1970,1,1)</f>
        <v>42270</v>
      </c>
      <c r="O3356" t="b">
        <v>0</v>
      </c>
      <c r="P3356">
        <v>55</v>
      </c>
      <c r="Q3356" t="b">
        <v>1</v>
      </c>
      <c r="R3356" t="s">
        <v>8269</v>
      </c>
    </row>
    <row r="3357" spans="1:18" ht="43.2" x14ac:dyDescent="0.55000000000000004">
      <c r="A3357">
        <v>3355</v>
      </c>
      <c r="B3357" s="3" t="s">
        <v>3354</v>
      </c>
      <c r="C3357" s="3" t="s">
        <v>7465</v>
      </c>
      <c r="D3357" s="10">
        <v>1750</v>
      </c>
      <c r="E3357" s="12">
        <v>2210</v>
      </c>
      <c r="F3357" s="14">
        <f>Table1[[#This Row],[pledged]]/Table1[[#This Row],[goal]]*100</f>
        <v>126.28571428571429</v>
      </c>
      <c r="G3357" t="s">
        <v>8218</v>
      </c>
      <c r="H3357" t="s">
        <v>8224</v>
      </c>
      <c r="I3357" t="s">
        <v>8246</v>
      </c>
      <c r="J3357">
        <v>1462879020</v>
      </c>
      <c r="K3357">
        <v>1461941527</v>
      </c>
      <c r="L3357">
        <f>Table1[[#This Row],[launched_at]]/86400</f>
        <v>16920.619525462964</v>
      </c>
      <c r="M3357" s="5" t="str">
        <f>TEXT(Table1[[#This Row],[div/86400]],"yyyy/mm/dd")</f>
        <v>1946/04/28</v>
      </c>
      <c r="N3357" s="5">
        <f>Table1[[#This Row],[change to date]]+DATE(1970,1,1)</f>
        <v>42489</v>
      </c>
      <c r="O3357" t="b">
        <v>0</v>
      </c>
      <c r="P3357">
        <v>15</v>
      </c>
      <c r="Q3357" t="b">
        <v>1</v>
      </c>
      <c r="R3357" t="s">
        <v>8269</v>
      </c>
    </row>
    <row r="3358" spans="1:18" ht="43.2" x14ac:dyDescent="0.55000000000000004">
      <c r="A3358">
        <v>3356</v>
      </c>
      <c r="B3358" s="3" t="s">
        <v>3355</v>
      </c>
      <c r="C3358" s="3" t="s">
        <v>7466</v>
      </c>
      <c r="D3358" s="10">
        <v>1500</v>
      </c>
      <c r="E3358" s="12">
        <v>1521</v>
      </c>
      <c r="F3358" s="14">
        <f>Table1[[#This Row],[pledged]]/Table1[[#This Row],[goal]]*100</f>
        <v>101.4</v>
      </c>
      <c r="G3358" t="s">
        <v>8218</v>
      </c>
      <c r="H3358" t="s">
        <v>8224</v>
      </c>
      <c r="I3358" t="s">
        <v>8246</v>
      </c>
      <c r="J3358">
        <v>1468611272</v>
      </c>
      <c r="K3358">
        <v>1466019272</v>
      </c>
      <c r="L3358">
        <f>Table1[[#This Row],[launched_at]]/86400</f>
        <v>16967.815648148149</v>
      </c>
      <c r="M3358" s="5" t="str">
        <f>TEXT(Table1[[#This Row],[div/86400]],"yyyy/mm/dd")</f>
        <v>1946/06/14</v>
      </c>
      <c r="N3358" s="5">
        <f>Table1[[#This Row],[change to date]]+DATE(1970,1,1)</f>
        <v>42536</v>
      </c>
      <c r="O3358" t="b">
        <v>0</v>
      </c>
      <c r="P3358">
        <v>27</v>
      </c>
      <c r="Q3358" t="b">
        <v>1</v>
      </c>
      <c r="R3358" t="s">
        <v>8269</v>
      </c>
    </row>
    <row r="3359" spans="1:18" ht="43.2" x14ac:dyDescent="0.55000000000000004">
      <c r="A3359">
        <v>3357</v>
      </c>
      <c r="B3359" s="3" t="s">
        <v>3356</v>
      </c>
      <c r="C3359" s="3" t="s">
        <v>7467</v>
      </c>
      <c r="D3359" s="10">
        <v>2000</v>
      </c>
      <c r="E3359" s="12">
        <v>2020</v>
      </c>
      <c r="F3359" s="14">
        <f>Table1[[#This Row],[pledged]]/Table1[[#This Row],[goal]]*100</f>
        <v>101</v>
      </c>
      <c r="G3359" t="s">
        <v>8218</v>
      </c>
      <c r="H3359" t="s">
        <v>8224</v>
      </c>
      <c r="I3359" t="s">
        <v>8246</v>
      </c>
      <c r="J3359">
        <v>1406887310</v>
      </c>
      <c r="K3359">
        <v>1404295310</v>
      </c>
      <c r="L3359">
        <f>Table1[[#This Row],[launched_at]]/86400</f>
        <v>16253.417939814815</v>
      </c>
      <c r="M3359" s="5" t="str">
        <f>TEXT(Table1[[#This Row],[div/86400]],"yyyy/mm/dd")</f>
        <v>1944/06/30</v>
      </c>
      <c r="N3359" s="5">
        <f>Table1[[#This Row],[change to date]]+DATE(1970,1,1)</f>
        <v>41822</v>
      </c>
      <c r="O3359" t="b">
        <v>0</v>
      </c>
      <c r="P3359">
        <v>21</v>
      </c>
      <c r="Q3359" t="b">
        <v>1</v>
      </c>
      <c r="R3359" t="s">
        <v>8269</v>
      </c>
    </row>
    <row r="3360" spans="1:18" ht="43.2" x14ac:dyDescent="0.55000000000000004">
      <c r="A3360">
        <v>3358</v>
      </c>
      <c r="B3360" s="3" t="s">
        <v>3357</v>
      </c>
      <c r="C3360" s="3" t="s">
        <v>7468</v>
      </c>
      <c r="D3360" s="10">
        <v>10000</v>
      </c>
      <c r="E3360" s="12">
        <v>10299</v>
      </c>
      <c r="F3360" s="14">
        <f>Table1[[#This Row],[pledged]]/Table1[[#This Row],[goal]]*100</f>
        <v>102.99000000000001</v>
      </c>
      <c r="G3360" t="s">
        <v>8218</v>
      </c>
      <c r="H3360" t="s">
        <v>8223</v>
      </c>
      <c r="I3360" t="s">
        <v>8245</v>
      </c>
      <c r="J3360">
        <v>1416385679</v>
      </c>
      <c r="K3360">
        <v>1413790079</v>
      </c>
      <c r="L3360">
        <f>Table1[[#This Row],[launched_at]]/86400</f>
        <v>16363.311099537037</v>
      </c>
      <c r="M3360" s="5" t="str">
        <f>TEXT(Table1[[#This Row],[div/86400]],"yyyy/mm/dd")</f>
        <v>1944/10/18</v>
      </c>
      <c r="N3360" s="5">
        <f>Table1[[#This Row],[change to date]]+DATE(1970,1,1)</f>
        <v>41932</v>
      </c>
      <c r="O3360" t="b">
        <v>0</v>
      </c>
      <c r="P3360">
        <v>162</v>
      </c>
      <c r="Q3360" t="b">
        <v>1</v>
      </c>
      <c r="R3360" t="s">
        <v>8269</v>
      </c>
    </row>
    <row r="3361" spans="1:18" ht="28.8" x14ac:dyDescent="0.55000000000000004">
      <c r="A3361">
        <v>3359</v>
      </c>
      <c r="B3361" s="3" t="s">
        <v>3358</v>
      </c>
      <c r="C3361" s="3" t="s">
        <v>7469</v>
      </c>
      <c r="D3361" s="10">
        <v>4000</v>
      </c>
      <c r="E3361" s="12">
        <v>4250</v>
      </c>
      <c r="F3361" s="14">
        <f>Table1[[#This Row],[pledged]]/Table1[[#This Row],[goal]]*100</f>
        <v>106.25</v>
      </c>
      <c r="G3361" t="s">
        <v>8218</v>
      </c>
      <c r="H3361" t="s">
        <v>8223</v>
      </c>
      <c r="I3361" t="s">
        <v>8245</v>
      </c>
      <c r="J3361">
        <v>1487985734</v>
      </c>
      <c r="K3361">
        <v>1484097734</v>
      </c>
      <c r="L3361">
        <f>Table1[[#This Row],[launched_at]]/86400</f>
        <v>17177.057106481483</v>
      </c>
      <c r="M3361" s="5" t="str">
        <f>TEXT(Table1[[#This Row],[div/86400]],"yyyy/mm/dd")</f>
        <v>1947/01/10</v>
      </c>
      <c r="N3361" s="5">
        <f>Table1[[#This Row],[change to date]]+DATE(1970,1,1)</f>
        <v>42746</v>
      </c>
      <c r="O3361" t="b">
        <v>0</v>
      </c>
      <c r="P3361">
        <v>23</v>
      </c>
      <c r="Q3361" t="b">
        <v>1</v>
      </c>
      <c r="R3361" t="s">
        <v>8269</v>
      </c>
    </row>
    <row r="3362" spans="1:18" ht="28.8" x14ac:dyDescent="0.55000000000000004">
      <c r="A3362">
        <v>3360</v>
      </c>
      <c r="B3362" s="3" t="s">
        <v>3359</v>
      </c>
      <c r="C3362" s="3" t="s">
        <v>7470</v>
      </c>
      <c r="D3362" s="10">
        <v>9000</v>
      </c>
      <c r="E3362" s="12">
        <v>9124</v>
      </c>
      <c r="F3362" s="14">
        <f>Table1[[#This Row],[pledged]]/Table1[[#This Row],[goal]]*100</f>
        <v>101.37777777777779</v>
      </c>
      <c r="G3362" t="s">
        <v>8218</v>
      </c>
      <c r="H3362" t="s">
        <v>8243</v>
      </c>
      <c r="I3362" t="s">
        <v>8257</v>
      </c>
      <c r="J3362">
        <v>1481731140</v>
      </c>
      <c r="K3362">
        <v>1479866343</v>
      </c>
      <c r="L3362">
        <f>Table1[[#This Row],[launched_at]]/86400</f>
        <v>17128.082673611112</v>
      </c>
      <c r="M3362" s="5" t="str">
        <f>TEXT(Table1[[#This Row],[div/86400]],"yyyy/mm/dd")</f>
        <v>1946/11/22</v>
      </c>
      <c r="N3362" s="5">
        <f>Table1[[#This Row],[change to date]]+DATE(1970,1,1)</f>
        <v>42697</v>
      </c>
      <c r="O3362" t="b">
        <v>0</v>
      </c>
      <c r="P3362">
        <v>72</v>
      </c>
      <c r="Q3362" t="b">
        <v>1</v>
      </c>
      <c r="R3362" t="s">
        <v>8269</v>
      </c>
    </row>
    <row r="3363" spans="1:18" ht="43.2" x14ac:dyDescent="0.55000000000000004">
      <c r="A3363">
        <v>3361</v>
      </c>
      <c r="B3363" s="3" t="s">
        <v>3360</v>
      </c>
      <c r="C3363" s="3" t="s">
        <v>7471</v>
      </c>
      <c r="D3363" s="10">
        <v>5000</v>
      </c>
      <c r="E3363" s="12">
        <v>5673</v>
      </c>
      <c r="F3363" s="14">
        <f>Table1[[#This Row],[pledged]]/Table1[[#This Row],[goal]]*100</f>
        <v>113.46000000000001</v>
      </c>
      <c r="G3363" t="s">
        <v>8218</v>
      </c>
      <c r="H3363" t="s">
        <v>8223</v>
      </c>
      <c r="I3363" t="s">
        <v>8245</v>
      </c>
      <c r="J3363">
        <v>1409587140</v>
      </c>
      <c r="K3363">
        <v>1408062990</v>
      </c>
      <c r="L3363">
        <f>Table1[[#This Row],[launched_at]]/86400</f>
        <v>16297.025347222223</v>
      </c>
      <c r="M3363" s="5" t="str">
        <f>TEXT(Table1[[#This Row],[div/86400]],"yyyy/mm/dd")</f>
        <v>1944/08/13</v>
      </c>
      <c r="N3363" s="5">
        <f>Table1[[#This Row],[change to date]]+DATE(1970,1,1)</f>
        <v>41866</v>
      </c>
      <c r="O3363" t="b">
        <v>0</v>
      </c>
      <c r="P3363">
        <v>68</v>
      </c>
      <c r="Q3363" t="b">
        <v>1</v>
      </c>
      <c r="R3363" t="s">
        <v>8269</v>
      </c>
    </row>
    <row r="3364" spans="1:18" ht="43.2" x14ac:dyDescent="0.55000000000000004">
      <c r="A3364">
        <v>3362</v>
      </c>
      <c r="B3364" s="3" t="s">
        <v>3361</v>
      </c>
      <c r="C3364" s="3" t="s">
        <v>7472</v>
      </c>
      <c r="D3364" s="10">
        <v>500</v>
      </c>
      <c r="E3364" s="12">
        <v>1090</v>
      </c>
      <c r="F3364" s="14">
        <f>Table1[[#This Row],[pledged]]/Table1[[#This Row],[goal]]*100</f>
        <v>218.00000000000003</v>
      </c>
      <c r="G3364" t="s">
        <v>8218</v>
      </c>
      <c r="H3364" t="s">
        <v>8223</v>
      </c>
      <c r="I3364" t="s">
        <v>8245</v>
      </c>
      <c r="J3364">
        <v>1425704100</v>
      </c>
      <c r="K3364">
        <v>1424484717</v>
      </c>
      <c r="L3364">
        <f>Table1[[#This Row],[launched_at]]/86400</f>
        <v>16487.091631944444</v>
      </c>
      <c r="M3364" s="5" t="str">
        <f>TEXT(Table1[[#This Row],[div/86400]],"yyyy/mm/dd")</f>
        <v>1945/02/19</v>
      </c>
      <c r="N3364" s="5">
        <f>Table1[[#This Row],[change to date]]+DATE(1970,1,1)</f>
        <v>42056</v>
      </c>
      <c r="O3364" t="b">
        <v>0</v>
      </c>
      <c r="P3364">
        <v>20</v>
      </c>
      <c r="Q3364" t="b">
        <v>1</v>
      </c>
      <c r="R3364" t="s">
        <v>8269</v>
      </c>
    </row>
    <row r="3365" spans="1:18" ht="43.2" x14ac:dyDescent="0.55000000000000004">
      <c r="A3365">
        <v>3363</v>
      </c>
      <c r="B3365" s="3" t="s">
        <v>3362</v>
      </c>
      <c r="C3365" s="3" t="s">
        <v>7473</v>
      </c>
      <c r="D3365" s="10">
        <v>7750</v>
      </c>
      <c r="E3365" s="12">
        <v>7860</v>
      </c>
      <c r="F3365" s="14">
        <f>Table1[[#This Row],[pledged]]/Table1[[#This Row],[goal]]*100</f>
        <v>101.41935483870968</v>
      </c>
      <c r="G3365" t="s">
        <v>8218</v>
      </c>
      <c r="H3365" t="s">
        <v>8223</v>
      </c>
      <c r="I3365" t="s">
        <v>8245</v>
      </c>
      <c r="J3365">
        <v>1408464000</v>
      </c>
      <c r="K3365">
        <v>1406831445</v>
      </c>
      <c r="L3365">
        <f>Table1[[#This Row],[launched_at]]/86400</f>
        <v>16282.771354166667</v>
      </c>
      <c r="M3365" s="5" t="str">
        <f>TEXT(Table1[[#This Row],[div/86400]],"yyyy/mm/dd")</f>
        <v>1944/07/29</v>
      </c>
      <c r="N3365" s="5">
        <f>Table1[[#This Row],[change to date]]+DATE(1970,1,1)</f>
        <v>41851</v>
      </c>
      <c r="O3365" t="b">
        <v>0</v>
      </c>
      <c r="P3365">
        <v>26</v>
      </c>
      <c r="Q3365" t="b">
        <v>1</v>
      </c>
      <c r="R3365" t="s">
        <v>8269</v>
      </c>
    </row>
    <row r="3366" spans="1:18" ht="43.2" x14ac:dyDescent="0.55000000000000004">
      <c r="A3366">
        <v>3364</v>
      </c>
      <c r="B3366" s="3" t="s">
        <v>3363</v>
      </c>
      <c r="C3366" s="3" t="s">
        <v>7474</v>
      </c>
      <c r="D3366" s="10">
        <v>3000</v>
      </c>
      <c r="E3366" s="12">
        <v>3178</v>
      </c>
      <c r="F3366" s="14">
        <f>Table1[[#This Row],[pledged]]/Table1[[#This Row],[goal]]*100</f>
        <v>105.93333333333332</v>
      </c>
      <c r="G3366" t="s">
        <v>8218</v>
      </c>
      <c r="H3366" t="s">
        <v>8224</v>
      </c>
      <c r="I3366" t="s">
        <v>8246</v>
      </c>
      <c r="J3366">
        <v>1458075600</v>
      </c>
      <c r="K3366">
        <v>1456183649</v>
      </c>
      <c r="L3366">
        <f>Table1[[#This Row],[launched_at]]/86400</f>
        <v>16853.977418981482</v>
      </c>
      <c r="M3366" s="5" t="str">
        <f>TEXT(Table1[[#This Row],[div/86400]],"yyyy/mm/dd")</f>
        <v>1946/02/20</v>
      </c>
      <c r="N3366" s="5">
        <f>Table1[[#This Row],[change to date]]+DATE(1970,1,1)</f>
        <v>42422</v>
      </c>
      <c r="O3366" t="b">
        <v>0</v>
      </c>
      <c r="P3366">
        <v>72</v>
      </c>
      <c r="Q3366" t="b">
        <v>1</v>
      </c>
      <c r="R3366" t="s">
        <v>8269</v>
      </c>
    </row>
    <row r="3367" spans="1:18" ht="43.2" x14ac:dyDescent="0.55000000000000004">
      <c r="A3367">
        <v>3365</v>
      </c>
      <c r="B3367" s="3" t="s">
        <v>3364</v>
      </c>
      <c r="C3367" s="3" t="s">
        <v>7475</v>
      </c>
      <c r="D3367" s="10">
        <v>2500</v>
      </c>
      <c r="E3367" s="12">
        <v>2600</v>
      </c>
      <c r="F3367" s="14">
        <f>Table1[[#This Row],[pledged]]/Table1[[#This Row],[goal]]*100</f>
        <v>104</v>
      </c>
      <c r="G3367" t="s">
        <v>8218</v>
      </c>
      <c r="H3367" t="s">
        <v>8223</v>
      </c>
      <c r="I3367" t="s">
        <v>8245</v>
      </c>
      <c r="J3367">
        <v>1449973592</v>
      </c>
      <c r="K3367">
        <v>1447381592</v>
      </c>
      <c r="L3367">
        <f>Table1[[#This Row],[launched_at]]/86400</f>
        <v>16752.101759259258</v>
      </c>
      <c r="M3367" s="5" t="str">
        <f>TEXT(Table1[[#This Row],[div/86400]],"yyyy/mm/dd")</f>
        <v>1945/11/11</v>
      </c>
      <c r="N3367" s="5">
        <f>Table1[[#This Row],[change to date]]+DATE(1970,1,1)</f>
        <v>42321</v>
      </c>
      <c r="O3367" t="b">
        <v>0</v>
      </c>
      <c r="P3367">
        <v>3</v>
      </c>
      <c r="Q3367" t="b">
        <v>1</v>
      </c>
      <c r="R3367" t="s">
        <v>8269</v>
      </c>
    </row>
    <row r="3368" spans="1:18" ht="43.2" x14ac:dyDescent="0.55000000000000004">
      <c r="A3368">
        <v>3366</v>
      </c>
      <c r="B3368" s="3" t="s">
        <v>3365</v>
      </c>
      <c r="C3368" s="3" t="s">
        <v>7476</v>
      </c>
      <c r="D3368" s="10">
        <v>500</v>
      </c>
      <c r="E3368" s="12">
        <v>1105</v>
      </c>
      <c r="F3368" s="14">
        <f>Table1[[#This Row],[pledged]]/Table1[[#This Row],[goal]]*100</f>
        <v>221</v>
      </c>
      <c r="G3368" t="s">
        <v>8218</v>
      </c>
      <c r="H3368" t="s">
        <v>8223</v>
      </c>
      <c r="I3368" t="s">
        <v>8245</v>
      </c>
      <c r="J3368">
        <v>1431481037</v>
      </c>
      <c r="K3368">
        <v>1428889037</v>
      </c>
      <c r="L3368">
        <f>Table1[[#This Row],[launched_at]]/86400</f>
        <v>16538.06755787037</v>
      </c>
      <c r="M3368" s="5" t="str">
        <f>TEXT(Table1[[#This Row],[div/86400]],"yyyy/mm/dd")</f>
        <v>1945/04/11</v>
      </c>
      <c r="N3368" s="5">
        <f>Table1[[#This Row],[change to date]]+DATE(1970,1,1)</f>
        <v>42107</v>
      </c>
      <c r="O3368" t="b">
        <v>0</v>
      </c>
      <c r="P3368">
        <v>18</v>
      </c>
      <c r="Q3368" t="b">
        <v>1</v>
      </c>
      <c r="R3368" t="s">
        <v>8269</v>
      </c>
    </row>
    <row r="3369" spans="1:18" ht="43.2" x14ac:dyDescent="0.55000000000000004">
      <c r="A3369">
        <v>3367</v>
      </c>
      <c r="B3369" s="3" t="s">
        <v>3366</v>
      </c>
      <c r="C3369" s="3" t="s">
        <v>7477</v>
      </c>
      <c r="D3369" s="10">
        <v>750</v>
      </c>
      <c r="E3369" s="12">
        <v>890</v>
      </c>
      <c r="F3369" s="14">
        <f>Table1[[#This Row],[pledged]]/Table1[[#This Row],[goal]]*100</f>
        <v>118.66666666666667</v>
      </c>
      <c r="G3369" t="s">
        <v>8218</v>
      </c>
      <c r="H3369" t="s">
        <v>8224</v>
      </c>
      <c r="I3369" t="s">
        <v>8246</v>
      </c>
      <c r="J3369">
        <v>1438467894</v>
      </c>
      <c r="K3369">
        <v>1436307894</v>
      </c>
      <c r="L3369">
        <f>Table1[[#This Row],[launched_at]]/86400</f>
        <v>16623.933958333335</v>
      </c>
      <c r="M3369" s="5" t="str">
        <f>TEXT(Table1[[#This Row],[div/86400]],"yyyy/mm/dd")</f>
        <v>1945/07/05</v>
      </c>
      <c r="N3369" s="5">
        <f>Table1[[#This Row],[change to date]]+DATE(1970,1,1)</f>
        <v>42192</v>
      </c>
      <c r="O3369" t="b">
        <v>0</v>
      </c>
      <c r="P3369">
        <v>30</v>
      </c>
      <c r="Q3369" t="b">
        <v>1</v>
      </c>
      <c r="R3369" t="s">
        <v>8269</v>
      </c>
    </row>
    <row r="3370" spans="1:18" ht="28.8" x14ac:dyDescent="0.55000000000000004">
      <c r="A3370">
        <v>3368</v>
      </c>
      <c r="B3370" s="3" t="s">
        <v>3367</v>
      </c>
      <c r="C3370" s="3" t="s">
        <v>7478</v>
      </c>
      <c r="D3370" s="10">
        <v>1000</v>
      </c>
      <c r="E3370" s="12">
        <v>1046</v>
      </c>
      <c r="F3370" s="14">
        <f>Table1[[#This Row],[pledged]]/Table1[[#This Row],[goal]]*100</f>
        <v>104.60000000000001</v>
      </c>
      <c r="G3370" t="s">
        <v>8218</v>
      </c>
      <c r="H3370" t="s">
        <v>8223</v>
      </c>
      <c r="I3370" t="s">
        <v>8245</v>
      </c>
      <c r="J3370">
        <v>1420088400</v>
      </c>
      <c r="K3370">
        <v>1416977259</v>
      </c>
      <c r="L3370">
        <f>Table1[[#This Row],[launched_at]]/86400</f>
        <v>16400.199756944443</v>
      </c>
      <c r="M3370" s="5" t="str">
        <f>TEXT(Table1[[#This Row],[div/86400]],"yyyy/mm/dd")</f>
        <v>1944/11/24</v>
      </c>
      <c r="N3370" s="5">
        <f>Table1[[#This Row],[change to date]]+DATE(1970,1,1)</f>
        <v>41969</v>
      </c>
      <c r="O3370" t="b">
        <v>0</v>
      </c>
      <c r="P3370">
        <v>23</v>
      </c>
      <c r="Q3370" t="b">
        <v>1</v>
      </c>
      <c r="R3370" t="s">
        <v>8269</v>
      </c>
    </row>
    <row r="3371" spans="1:18" ht="43.2" x14ac:dyDescent="0.55000000000000004">
      <c r="A3371">
        <v>3369</v>
      </c>
      <c r="B3371" s="3" t="s">
        <v>3368</v>
      </c>
      <c r="C3371" s="3" t="s">
        <v>7479</v>
      </c>
      <c r="D3371" s="10">
        <v>5000</v>
      </c>
      <c r="E3371" s="12">
        <v>5195</v>
      </c>
      <c r="F3371" s="14">
        <f>Table1[[#This Row],[pledged]]/Table1[[#This Row],[goal]]*100</f>
        <v>103.89999999999999</v>
      </c>
      <c r="G3371" t="s">
        <v>8218</v>
      </c>
      <c r="H3371" t="s">
        <v>8240</v>
      </c>
      <c r="I3371" t="s">
        <v>8248</v>
      </c>
      <c r="J3371">
        <v>1484441980</v>
      </c>
      <c r="K3371">
        <v>1479257980</v>
      </c>
      <c r="L3371">
        <f>Table1[[#This Row],[launched_at]]/86400</f>
        <v>17121.041435185187</v>
      </c>
      <c r="M3371" s="5" t="str">
        <f>TEXT(Table1[[#This Row],[div/86400]],"yyyy/mm/dd")</f>
        <v>1946/11/15</v>
      </c>
      <c r="N3371" s="5">
        <f>Table1[[#This Row],[change to date]]+DATE(1970,1,1)</f>
        <v>42690</v>
      </c>
      <c r="O3371" t="b">
        <v>0</v>
      </c>
      <c r="P3371">
        <v>54</v>
      </c>
      <c r="Q3371" t="b">
        <v>1</v>
      </c>
      <c r="R3371" t="s">
        <v>8269</v>
      </c>
    </row>
    <row r="3372" spans="1:18" ht="28.8" x14ac:dyDescent="0.55000000000000004">
      <c r="A3372">
        <v>3370</v>
      </c>
      <c r="B3372" s="3" t="s">
        <v>3369</v>
      </c>
      <c r="C3372" s="3" t="s">
        <v>7480</v>
      </c>
      <c r="D3372" s="10">
        <v>1500</v>
      </c>
      <c r="E3372" s="12">
        <v>1766</v>
      </c>
      <c r="F3372" s="14">
        <f>Table1[[#This Row],[pledged]]/Table1[[#This Row],[goal]]*100</f>
        <v>117.73333333333333</v>
      </c>
      <c r="G3372" t="s">
        <v>8218</v>
      </c>
      <c r="H3372" t="s">
        <v>8223</v>
      </c>
      <c r="I3372" t="s">
        <v>8245</v>
      </c>
      <c r="J3372">
        <v>1481961600</v>
      </c>
      <c r="K3372">
        <v>1479283285</v>
      </c>
      <c r="L3372">
        <f>Table1[[#This Row],[launched_at]]/86400</f>
        <v>17121.334317129629</v>
      </c>
      <c r="M3372" s="5" t="str">
        <f>TEXT(Table1[[#This Row],[div/86400]],"yyyy/mm/dd")</f>
        <v>1946/11/15</v>
      </c>
      <c r="N3372" s="5">
        <f>Table1[[#This Row],[change to date]]+DATE(1970,1,1)</f>
        <v>42690</v>
      </c>
      <c r="O3372" t="b">
        <v>0</v>
      </c>
      <c r="P3372">
        <v>26</v>
      </c>
      <c r="Q3372" t="b">
        <v>1</v>
      </c>
      <c r="R3372" t="s">
        <v>8269</v>
      </c>
    </row>
    <row r="3373" spans="1:18" ht="28.8" x14ac:dyDescent="0.55000000000000004">
      <c r="A3373">
        <v>3371</v>
      </c>
      <c r="B3373" s="3" t="s">
        <v>3370</v>
      </c>
      <c r="C3373" s="3" t="s">
        <v>7481</v>
      </c>
      <c r="D3373" s="10">
        <v>200</v>
      </c>
      <c r="E3373" s="12">
        <v>277</v>
      </c>
      <c r="F3373" s="14">
        <f>Table1[[#This Row],[pledged]]/Table1[[#This Row],[goal]]*100</f>
        <v>138.5</v>
      </c>
      <c r="G3373" t="s">
        <v>8218</v>
      </c>
      <c r="H3373" t="s">
        <v>8223</v>
      </c>
      <c r="I3373" t="s">
        <v>8245</v>
      </c>
      <c r="J3373">
        <v>1449089965</v>
      </c>
      <c r="K3373">
        <v>1446670765</v>
      </c>
      <c r="L3373">
        <f>Table1[[#This Row],[launched_at]]/86400</f>
        <v>16743.874594907407</v>
      </c>
      <c r="M3373" s="5" t="str">
        <f>TEXT(Table1[[#This Row],[div/86400]],"yyyy/mm/dd")</f>
        <v>1945/11/02</v>
      </c>
      <c r="N3373" s="5">
        <f>Table1[[#This Row],[change to date]]+DATE(1970,1,1)</f>
        <v>42312</v>
      </c>
      <c r="O3373" t="b">
        <v>0</v>
      </c>
      <c r="P3373">
        <v>9</v>
      </c>
      <c r="Q3373" t="b">
        <v>1</v>
      </c>
      <c r="R3373" t="s">
        <v>8269</v>
      </c>
    </row>
    <row r="3374" spans="1:18" ht="28.8" x14ac:dyDescent="0.55000000000000004">
      <c r="A3374">
        <v>3372</v>
      </c>
      <c r="B3374" s="3" t="s">
        <v>3371</v>
      </c>
      <c r="C3374" s="3" t="s">
        <v>7482</v>
      </c>
      <c r="D3374" s="10">
        <v>1000</v>
      </c>
      <c r="E3374" s="12">
        <v>1035</v>
      </c>
      <c r="F3374" s="14">
        <f>Table1[[#This Row],[pledged]]/Table1[[#This Row],[goal]]*100</f>
        <v>103.49999999999999</v>
      </c>
      <c r="G3374" t="s">
        <v>8218</v>
      </c>
      <c r="H3374" t="s">
        <v>8223</v>
      </c>
      <c r="I3374" t="s">
        <v>8245</v>
      </c>
      <c r="J3374">
        <v>1408942740</v>
      </c>
      <c r="K3374">
        <v>1407157756</v>
      </c>
      <c r="L3374">
        <f>Table1[[#This Row],[launched_at]]/86400</f>
        <v>16286.548101851851</v>
      </c>
      <c r="M3374" s="5" t="str">
        <f>TEXT(Table1[[#This Row],[div/86400]],"yyyy/mm/dd")</f>
        <v>1944/08/02</v>
      </c>
      <c r="N3374" s="5">
        <f>Table1[[#This Row],[change to date]]+DATE(1970,1,1)</f>
        <v>41855</v>
      </c>
      <c r="O3374" t="b">
        <v>0</v>
      </c>
      <c r="P3374">
        <v>27</v>
      </c>
      <c r="Q3374" t="b">
        <v>1</v>
      </c>
      <c r="R3374" t="s">
        <v>8269</v>
      </c>
    </row>
    <row r="3375" spans="1:18" ht="43.2" x14ac:dyDescent="0.55000000000000004">
      <c r="A3375">
        <v>3373</v>
      </c>
      <c r="B3375" s="3" t="s">
        <v>3372</v>
      </c>
      <c r="C3375" s="3" t="s">
        <v>7483</v>
      </c>
      <c r="D3375" s="10">
        <v>2000</v>
      </c>
      <c r="E3375" s="12">
        <v>2005</v>
      </c>
      <c r="F3375" s="14">
        <f>Table1[[#This Row],[pledged]]/Table1[[#This Row],[goal]]*100</f>
        <v>100.25</v>
      </c>
      <c r="G3375" t="s">
        <v>8218</v>
      </c>
      <c r="H3375" t="s">
        <v>8224</v>
      </c>
      <c r="I3375" t="s">
        <v>8246</v>
      </c>
      <c r="J3375">
        <v>1437235200</v>
      </c>
      <c r="K3375">
        <v>1435177840</v>
      </c>
      <c r="L3375">
        <f>Table1[[#This Row],[launched_at]]/86400</f>
        <v>16610.85462962963</v>
      </c>
      <c r="M3375" s="5" t="str">
        <f>TEXT(Table1[[#This Row],[div/86400]],"yyyy/mm/dd")</f>
        <v>1945/06/22</v>
      </c>
      <c r="N3375" s="5">
        <f>Table1[[#This Row],[change to date]]+DATE(1970,1,1)</f>
        <v>42179</v>
      </c>
      <c r="O3375" t="b">
        <v>0</v>
      </c>
      <c r="P3375">
        <v>30</v>
      </c>
      <c r="Q3375" t="b">
        <v>1</v>
      </c>
      <c r="R3375" t="s">
        <v>8269</v>
      </c>
    </row>
    <row r="3376" spans="1:18" ht="43.2" x14ac:dyDescent="0.55000000000000004">
      <c r="A3376">
        <v>3374</v>
      </c>
      <c r="B3376" s="3" t="s">
        <v>3373</v>
      </c>
      <c r="C3376" s="3" t="s">
        <v>7484</v>
      </c>
      <c r="D3376" s="10">
        <v>3500</v>
      </c>
      <c r="E3376" s="12">
        <v>3730</v>
      </c>
      <c r="F3376" s="14">
        <f>Table1[[#This Row],[pledged]]/Table1[[#This Row],[goal]]*100</f>
        <v>106.57142857142856</v>
      </c>
      <c r="G3376" t="s">
        <v>8218</v>
      </c>
      <c r="H3376" t="s">
        <v>8228</v>
      </c>
      <c r="I3376" t="s">
        <v>8250</v>
      </c>
      <c r="J3376">
        <v>1446053616</v>
      </c>
      <c r="K3376">
        <v>1443461616</v>
      </c>
      <c r="L3376">
        <f>Table1[[#This Row],[launched_at]]/86400</f>
        <v>16706.731666666667</v>
      </c>
      <c r="M3376" s="5" t="str">
        <f>TEXT(Table1[[#This Row],[div/86400]],"yyyy/mm/dd")</f>
        <v>1945/09/26</v>
      </c>
      <c r="N3376" s="5">
        <f>Table1[[#This Row],[change to date]]+DATE(1970,1,1)</f>
        <v>42275</v>
      </c>
      <c r="O3376" t="b">
        <v>0</v>
      </c>
      <c r="P3376">
        <v>52</v>
      </c>
      <c r="Q3376" t="b">
        <v>1</v>
      </c>
      <c r="R3376" t="s">
        <v>8269</v>
      </c>
    </row>
    <row r="3377" spans="1:18" ht="43.2" x14ac:dyDescent="0.55000000000000004">
      <c r="A3377">
        <v>3375</v>
      </c>
      <c r="B3377" s="3" t="s">
        <v>3374</v>
      </c>
      <c r="C3377" s="3" t="s">
        <v>7485</v>
      </c>
      <c r="D3377" s="10">
        <v>3000</v>
      </c>
      <c r="E3377" s="12">
        <v>3000</v>
      </c>
      <c r="F3377" s="14">
        <f>Table1[[#This Row],[pledged]]/Table1[[#This Row],[goal]]*100</f>
        <v>100</v>
      </c>
      <c r="G3377" t="s">
        <v>8218</v>
      </c>
      <c r="H3377" t="s">
        <v>8224</v>
      </c>
      <c r="I3377" t="s">
        <v>8246</v>
      </c>
      <c r="J3377">
        <v>1400423973</v>
      </c>
      <c r="K3377">
        <v>1399387173</v>
      </c>
      <c r="L3377">
        <f>Table1[[#This Row],[launched_at]]/86400</f>
        <v>16196.610798611111</v>
      </c>
      <c r="M3377" s="5" t="str">
        <f>TEXT(Table1[[#This Row],[div/86400]],"yyyy/mm/dd")</f>
        <v>1944/05/04</v>
      </c>
      <c r="N3377" s="5">
        <f>Table1[[#This Row],[change to date]]+DATE(1970,1,1)</f>
        <v>41765</v>
      </c>
      <c r="O3377" t="b">
        <v>0</v>
      </c>
      <c r="P3377">
        <v>17</v>
      </c>
      <c r="Q3377" t="b">
        <v>1</v>
      </c>
      <c r="R3377" t="s">
        <v>8269</v>
      </c>
    </row>
    <row r="3378" spans="1:18" ht="43.2" x14ac:dyDescent="0.55000000000000004">
      <c r="A3378">
        <v>3376</v>
      </c>
      <c r="B3378" s="3" t="s">
        <v>3375</v>
      </c>
      <c r="C3378" s="3" t="s">
        <v>7486</v>
      </c>
      <c r="D3378" s="10">
        <v>8000</v>
      </c>
      <c r="E3378" s="12">
        <v>8001</v>
      </c>
      <c r="F3378" s="14">
        <f>Table1[[#This Row],[pledged]]/Table1[[#This Row],[goal]]*100</f>
        <v>100.01249999999999</v>
      </c>
      <c r="G3378" t="s">
        <v>8218</v>
      </c>
      <c r="H3378" t="s">
        <v>8223</v>
      </c>
      <c r="I3378" t="s">
        <v>8245</v>
      </c>
      <c r="J3378">
        <v>1429976994</v>
      </c>
      <c r="K3378">
        <v>1424796594</v>
      </c>
      <c r="L3378">
        <f>Table1[[#This Row],[launched_at]]/86400</f>
        <v>16490.701319444444</v>
      </c>
      <c r="M3378" s="5" t="str">
        <f>TEXT(Table1[[#This Row],[div/86400]],"yyyy/mm/dd")</f>
        <v>1945/02/22</v>
      </c>
      <c r="N3378" s="5">
        <f>Table1[[#This Row],[change to date]]+DATE(1970,1,1)</f>
        <v>42059</v>
      </c>
      <c r="O3378" t="b">
        <v>0</v>
      </c>
      <c r="P3378">
        <v>19</v>
      </c>
      <c r="Q3378" t="b">
        <v>1</v>
      </c>
      <c r="R3378" t="s">
        <v>8269</v>
      </c>
    </row>
    <row r="3379" spans="1:18" ht="43.2" x14ac:dyDescent="0.55000000000000004">
      <c r="A3379">
        <v>3377</v>
      </c>
      <c r="B3379" s="3" t="s">
        <v>3376</v>
      </c>
      <c r="C3379" s="3" t="s">
        <v>7487</v>
      </c>
      <c r="D3379" s="10">
        <v>8000</v>
      </c>
      <c r="E3379" s="12">
        <v>8084</v>
      </c>
      <c r="F3379" s="14">
        <f>Table1[[#This Row],[pledged]]/Table1[[#This Row],[goal]]*100</f>
        <v>101.05</v>
      </c>
      <c r="G3379" t="s">
        <v>8218</v>
      </c>
      <c r="H3379" t="s">
        <v>8224</v>
      </c>
      <c r="I3379" t="s">
        <v>8246</v>
      </c>
      <c r="J3379">
        <v>1426870560</v>
      </c>
      <c r="K3379">
        <v>1424280899</v>
      </c>
      <c r="L3379">
        <f>Table1[[#This Row],[launched_at]]/86400</f>
        <v>16484.732627314814</v>
      </c>
      <c r="M3379" s="5" t="str">
        <f>TEXT(Table1[[#This Row],[div/86400]],"yyyy/mm/dd")</f>
        <v>1945/02/16</v>
      </c>
      <c r="N3379" s="5">
        <f>Table1[[#This Row],[change to date]]+DATE(1970,1,1)</f>
        <v>42053</v>
      </c>
      <c r="O3379" t="b">
        <v>0</v>
      </c>
      <c r="P3379">
        <v>77</v>
      </c>
      <c r="Q3379" t="b">
        <v>1</v>
      </c>
      <c r="R3379" t="s">
        <v>8269</v>
      </c>
    </row>
    <row r="3380" spans="1:18" ht="43.2" x14ac:dyDescent="0.55000000000000004">
      <c r="A3380">
        <v>3378</v>
      </c>
      <c r="B3380" s="3" t="s">
        <v>3377</v>
      </c>
      <c r="C3380" s="3" t="s">
        <v>7488</v>
      </c>
      <c r="D3380" s="10">
        <v>550</v>
      </c>
      <c r="E3380" s="12">
        <v>592</v>
      </c>
      <c r="F3380" s="14">
        <f>Table1[[#This Row],[pledged]]/Table1[[#This Row],[goal]]*100</f>
        <v>107.63636363636364</v>
      </c>
      <c r="G3380" t="s">
        <v>8218</v>
      </c>
      <c r="H3380" t="s">
        <v>8224</v>
      </c>
      <c r="I3380" t="s">
        <v>8246</v>
      </c>
      <c r="J3380">
        <v>1409490480</v>
      </c>
      <c r="K3380">
        <v>1407400306</v>
      </c>
      <c r="L3380">
        <f>Table1[[#This Row],[launched_at]]/86400</f>
        <v>16289.355393518519</v>
      </c>
      <c r="M3380" s="5" t="str">
        <f>TEXT(Table1[[#This Row],[div/86400]],"yyyy/mm/dd")</f>
        <v>1944/08/05</v>
      </c>
      <c r="N3380" s="5">
        <f>Table1[[#This Row],[change to date]]+DATE(1970,1,1)</f>
        <v>41858</v>
      </c>
      <c r="O3380" t="b">
        <v>0</v>
      </c>
      <c r="P3380">
        <v>21</v>
      </c>
      <c r="Q3380" t="b">
        <v>1</v>
      </c>
      <c r="R3380" t="s">
        <v>8269</v>
      </c>
    </row>
    <row r="3381" spans="1:18" ht="43.2" x14ac:dyDescent="0.55000000000000004">
      <c r="A3381">
        <v>3379</v>
      </c>
      <c r="B3381" s="3" t="s">
        <v>3378</v>
      </c>
      <c r="C3381" s="3" t="s">
        <v>7489</v>
      </c>
      <c r="D3381" s="10">
        <v>2000</v>
      </c>
      <c r="E3381" s="12">
        <v>2073</v>
      </c>
      <c r="F3381" s="14">
        <f>Table1[[#This Row],[pledged]]/Table1[[#This Row],[goal]]*100</f>
        <v>103.64999999999999</v>
      </c>
      <c r="G3381" t="s">
        <v>8218</v>
      </c>
      <c r="H3381" t="s">
        <v>8224</v>
      </c>
      <c r="I3381" t="s">
        <v>8246</v>
      </c>
      <c r="J3381">
        <v>1440630000</v>
      </c>
      <c r="K3381">
        <v>1439122800</v>
      </c>
      <c r="L3381">
        <f>Table1[[#This Row],[launched_at]]/86400</f>
        <v>16656.513888888891</v>
      </c>
      <c r="M3381" s="5" t="str">
        <f>TEXT(Table1[[#This Row],[div/86400]],"yyyy/mm/dd")</f>
        <v>1945/08/07</v>
      </c>
      <c r="N3381" s="5">
        <f>Table1[[#This Row],[change to date]]+DATE(1970,1,1)</f>
        <v>42225</v>
      </c>
      <c r="O3381" t="b">
        <v>0</v>
      </c>
      <c r="P3381">
        <v>38</v>
      </c>
      <c r="Q3381" t="b">
        <v>1</v>
      </c>
      <c r="R3381" t="s">
        <v>8269</v>
      </c>
    </row>
    <row r="3382" spans="1:18" ht="43.2" x14ac:dyDescent="0.55000000000000004">
      <c r="A3382">
        <v>3380</v>
      </c>
      <c r="B3382" s="3" t="s">
        <v>3379</v>
      </c>
      <c r="C3382" s="3" t="s">
        <v>7490</v>
      </c>
      <c r="D3382" s="10">
        <v>3000</v>
      </c>
      <c r="E3382" s="12">
        <v>3133</v>
      </c>
      <c r="F3382" s="14">
        <f>Table1[[#This Row],[pledged]]/Table1[[#This Row],[goal]]*100</f>
        <v>104.43333333333334</v>
      </c>
      <c r="G3382" t="s">
        <v>8218</v>
      </c>
      <c r="H3382" t="s">
        <v>8223</v>
      </c>
      <c r="I3382" t="s">
        <v>8245</v>
      </c>
      <c r="J3382">
        <v>1417305178</v>
      </c>
      <c r="K3382">
        <v>1414277578</v>
      </c>
      <c r="L3382">
        <f>Table1[[#This Row],[launched_at]]/86400</f>
        <v>16368.953449074073</v>
      </c>
      <c r="M3382" s="5" t="str">
        <f>TEXT(Table1[[#This Row],[div/86400]],"yyyy/mm/dd")</f>
        <v>1944/10/23</v>
      </c>
      <c r="N3382" s="5">
        <f>Table1[[#This Row],[change to date]]+DATE(1970,1,1)</f>
        <v>41937</v>
      </c>
      <c r="O3382" t="b">
        <v>0</v>
      </c>
      <c r="P3382">
        <v>28</v>
      </c>
      <c r="Q3382" t="b">
        <v>1</v>
      </c>
      <c r="R3382" t="s">
        <v>8269</v>
      </c>
    </row>
    <row r="3383" spans="1:18" ht="43.2" x14ac:dyDescent="0.55000000000000004">
      <c r="A3383">
        <v>3381</v>
      </c>
      <c r="B3383" s="3" t="s">
        <v>3380</v>
      </c>
      <c r="C3383" s="3" t="s">
        <v>7491</v>
      </c>
      <c r="D3383" s="10">
        <v>4000</v>
      </c>
      <c r="E3383" s="12">
        <v>4090</v>
      </c>
      <c r="F3383" s="14">
        <f>Table1[[#This Row],[pledged]]/Table1[[#This Row],[goal]]*100</f>
        <v>102.25</v>
      </c>
      <c r="G3383" t="s">
        <v>8218</v>
      </c>
      <c r="H3383" t="s">
        <v>8223</v>
      </c>
      <c r="I3383" t="s">
        <v>8245</v>
      </c>
      <c r="J3383">
        <v>1426044383</v>
      </c>
      <c r="K3383">
        <v>1423455983</v>
      </c>
      <c r="L3383">
        <f>Table1[[#This Row],[launched_at]]/86400</f>
        <v>16475.184988425925</v>
      </c>
      <c r="M3383" s="5" t="str">
        <f>TEXT(Table1[[#This Row],[div/86400]],"yyyy/mm/dd")</f>
        <v>1945/02/07</v>
      </c>
      <c r="N3383" s="5">
        <f>Table1[[#This Row],[change to date]]+DATE(1970,1,1)</f>
        <v>42044</v>
      </c>
      <c r="O3383" t="b">
        <v>0</v>
      </c>
      <c r="P3383">
        <v>48</v>
      </c>
      <c r="Q3383" t="b">
        <v>1</v>
      </c>
      <c r="R3383" t="s">
        <v>8269</v>
      </c>
    </row>
    <row r="3384" spans="1:18" ht="43.2" x14ac:dyDescent="0.55000000000000004">
      <c r="A3384">
        <v>3382</v>
      </c>
      <c r="B3384" s="3" t="s">
        <v>3381</v>
      </c>
      <c r="C3384" s="3" t="s">
        <v>7492</v>
      </c>
      <c r="D3384" s="10">
        <v>3500</v>
      </c>
      <c r="E3384" s="12">
        <v>3526</v>
      </c>
      <c r="F3384" s="14">
        <f>Table1[[#This Row],[pledged]]/Table1[[#This Row],[goal]]*100</f>
        <v>100.74285714285713</v>
      </c>
      <c r="G3384" t="s">
        <v>8218</v>
      </c>
      <c r="H3384" t="s">
        <v>8224</v>
      </c>
      <c r="I3384" t="s">
        <v>8246</v>
      </c>
      <c r="J3384">
        <v>1470092340</v>
      </c>
      <c r="K3384">
        <v>1467973256</v>
      </c>
      <c r="L3384">
        <f>Table1[[#This Row],[launched_at]]/86400</f>
        <v>16990.431203703705</v>
      </c>
      <c r="M3384" s="5" t="str">
        <f>TEXT(Table1[[#This Row],[div/86400]],"yyyy/mm/dd")</f>
        <v>1946/07/07</v>
      </c>
      <c r="N3384" s="5">
        <f>Table1[[#This Row],[change to date]]+DATE(1970,1,1)</f>
        <v>42559</v>
      </c>
      <c r="O3384" t="b">
        <v>0</v>
      </c>
      <c r="P3384">
        <v>46</v>
      </c>
      <c r="Q3384" t="b">
        <v>1</v>
      </c>
      <c r="R3384" t="s">
        <v>8269</v>
      </c>
    </row>
    <row r="3385" spans="1:18" ht="43.2" x14ac:dyDescent="0.55000000000000004">
      <c r="A3385">
        <v>3383</v>
      </c>
      <c r="B3385" s="3" t="s">
        <v>3382</v>
      </c>
      <c r="C3385" s="3" t="s">
        <v>7493</v>
      </c>
      <c r="D3385" s="10">
        <v>1750</v>
      </c>
      <c r="E3385" s="12">
        <v>1955</v>
      </c>
      <c r="F3385" s="14">
        <f>Table1[[#This Row],[pledged]]/Table1[[#This Row],[goal]]*100</f>
        <v>111.71428571428572</v>
      </c>
      <c r="G3385" t="s">
        <v>8218</v>
      </c>
      <c r="H3385" t="s">
        <v>8223</v>
      </c>
      <c r="I3385" t="s">
        <v>8245</v>
      </c>
      <c r="J3385">
        <v>1466707620</v>
      </c>
      <c r="K3385">
        <v>1464979620</v>
      </c>
      <c r="L3385">
        <f>Table1[[#This Row],[launched_at]]/86400</f>
        <v>16955.78263888889</v>
      </c>
      <c r="M3385" s="5" t="str">
        <f>TEXT(Table1[[#This Row],[div/86400]],"yyyy/mm/dd")</f>
        <v>1946/06/02</v>
      </c>
      <c r="N3385" s="5">
        <f>Table1[[#This Row],[change to date]]+DATE(1970,1,1)</f>
        <v>42524</v>
      </c>
      <c r="O3385" t="b">
        <v>0</v>
      </c>
      <c r="P3385">
        <v>30</v>
      </c>
      <c r="Q3385" t="b">
        <v>1</v>
      </c>
      <c r="R3385" t="s">
        <v>8269</v>
      </c>
    </row>
    <row r="3386" spans="1:18" ht="43.2" x14ac:dyDescent="0.55000000000000004">
      <c r="A3386">
        <v>3384</v>
      </c>
      <c r="B3386" s="3" t="s">
        <v>3383</v>
      </c>
      <c r="C3386" s="3" t="s">
        <v>7494</v>
      </c>
      <c r="D3386" s="10">
        <v>6000</v>
      </c>
      <c r="E3386" s="12">
        <v>6000.66</v>
      </c>
      <c r="F3386" s="14">
        <f>Table1[[#This Row],[pledged]]/Table1[[#This Row],[goal]]*100</f>
        <v>100.01100000000001</v>
      </c>
      <c r="G3386" t="s">
        <v>8218</v>
      </c>
      <c r="H3386" t="s">
        <v>8223</v>
      </c>
      <c r="I3386" t="s">
        <v>8245</v>
      </c>
      <c r="J3386">
        <v>1448074800</v>
      </c>
      <c r="K3386">
        <v>1444874768</v>
      </c>
      <c r="L3386">
        <f>Table1[[#This Row],[launched_at]]/86400</f>
        <v>16723.087592592594</v>
      </c>
      <c r="M3386" s="5" t="str">
        <f>TEXT(Table1[[#This Row],[div/86400]],"yyyy/mm/dd")</f>
        <v>1945/10/13</v>
      </c>
      <c r="N3386" s="5">
        <f>Table1[[#This Row],[change to date]]+DATE(1970,1,1)</f>
        <v>42292</v>
      </c>
      <c r="O3386" t="b">
        <v>0</v>
      </c>
      <c r="P3386">
        <v>64</v>
      </c>
      <c r="Q3386" t="b">
        <v>1</v>
      </c>
      <c r="R3386" t="s">
        <v>8269</v>
      </c>
    </row>
    <row r="3387" spans="1:18" ht="43.2" x14ac:dyDescent="0.55000000000000004">
      <c r="A3387">
        <v>3385</v>
      </c>
      <c r="B3387" s="3" t="s">
        <v>3384</v>
      </c>
      <c r="C3387" s="3" t="s">
        <v>7495</v>
      </c>
      <c r="D3387" s="10">
        <v>2000</v>
      </c>
      <c r="E3387" s="12">
        <v>2000</v>
      </c>
      <c r="F3387" s="14">
        <f>Table1[[#This Row],[pledged]]/Table1[[#This Row],[goal]]*100</f>
        <v>100</v>
      </c>
      <c r="G3387" t="s">
        <v>8218</v>
      </c>
      <c r="H3387" t="s">
        <v>8223</v>
      </c>
      <c r="I3387" t="s">
        <v>8245</v>
      </c>
      <c r="J3387">
        <v>1418244552</v>
      </c>
      <c r="K3387">
        <v>1415652552</v>
      </c>
      <c r="L3387">
        <f>Table1[[#This Row],[launched_at]]/86400</f>
        <v>16384.8675</v>
      </c>
      <c r="M3387" s="5" t="str">
        <f>TEXT(Table1[[#This Row],[div/86400]],"yyyy/mm/dd")</f>
        <v>1944/11/08</v>
      </c>
      <c r="N3387" s="5">
        <f>Table1[[#This Row],[change to date]]+DATE(1970,1,1)</f>
        <v>41953</v>
      </c>
      <c r="O3387" t="b">
        <v>0</v>
      </c>
      <c r="P3387">
        <v>15</v>
      </c>
      <c r="Q3387" t="b">
        <v>1</v>
      </c>
      <c r="R3387" t="s">
        <v>8269</v>
      </c>
    </row>
    <row r="3388" spans="1:18" ht="43.2" x14ac:dyDescent="0.55000000000000004">
      <c r="A3388">
        <v>3386</v>
      </c>
      <c r="B3388" s="3" t="s">
        <v>3385</v>
      </c>
      <c r="C3388" s="3" t="s">
        <v>7496</v>
      </c>
      <c r="D3388" s="10">
        <v>2000</v>
      </c>
      <c r="E3388" s="12">
        <v>2100</v>
      </c>
      <c r="F3388" s="14">
        <f>Table1[[#This Row],[pledged]]/Table1[[#This Row],[goal]]*100</f>
        <v>105</v>
      </c>
      <c r="G3388" t="s">
        <v>8218</v>
      </c>
      <c r="H3388" t="s">
        <v>8223</v>
      </c>
      <c r="I3388" t="s">
        <v>8245</v>
      </c>
      <c r="J3388">
        <v>1417620506</v>
      </c>
      <c r="K3388">
        <v>1415028506</v>
      </c>
      <c r="L3388">
        <f>Table1[[#This Row],[launched_at]]/86400</f>
        <v>16377.644745370369</v>
      </c>
      <c r="M3388" s="5" t="str">
        <f>TEXT(Table1[[#This Row],[div/86400]],"yyyy/mm/dd")</f>
        <v>1944/11/01</v>
      </c>
      <c r="N3388" s="5">
        <f>Table1[[#This Row],[change to date]]+DATE(1970,1,1)</f>
        <v>41946</v>
      </c>
      <c r="O3388" t="b">
        <v>0</v>
      </c>
      <c r="P3388">
        <v>41</v>
      </c>
      <c r="Q3388" t="b">
        <v>1</v>
      </c>
      <c r="R3388" t="s">
        <v>8269</v>
      </c>
    </row>
    <row r="3389" spans="1:18" ht="43.2" x14ac:dyDescent="0.55000000000000004">
      <c r="A3389">
        <v>3387</v>
      </c>
      <c r="B3389" s="3" t="s">
        <v>3386</v>
      </c>
      <c r="C3389" s="3" t="s">
        <v>7497</v>
      </c>
      <c r="D3389" s="10">
        <v>3000</v>
      </c>
      <c r="E3389" s="12">
        <v>3506</v>
      </c>
      <c r="F3389" s="14">
        <f>Table1[[#This Row],[pledged]]/Table1[[#This Row],[goal]]*100</f>
        <v>116.86666666666667</v>
      </c>
      <c r="G3389" t="s">
        <v>8218</v>
      </c>
      <c r="H3389" t="s">
        <v>8223</v>
      </c>
      <c r="I3389" t="s">
        <v>8245</v>
      </c>
      <c r="J3389">
        <v>1418581088</v>
      </c>
      <c r="K3389">
        <v>1415125088</v>
      </c>
      <c r="L3389">
        <f>Table1[[#This Row],[launched_at]]/86400</f>
        <v>16378.762592592593</v>
      </c>
      <c r="M3389" s="5" t="str">
        <f>TEXT(Table1[[#This Row],[div/86400]],"yyyy/mm/dd")</f>
        <v>1944/11/02</v>
      </c>
      <c r="N3389" s="5">
        <f>Table1[[#This Row],[change to date]]+DATE(1970,1,1)</f>
        <v>41947</v>
      </c>
      <c r="O3389" t="b">
        <v>0</v>
      </c>
      <c r="P3389">
        <v>35</v>
      </c>
      <c r="Q3389" t="b">
        <v>1</v>
      </c>
      <c r="R3389" t="s">
        <v>8269</v>
      </c>
    </row>
    <row r="3390" spans="1:18" ht="43.2" x14ac:dyDescent="0.55000000000000004">
      <c r="A3390">
        <v>3388</v>
      </c>
      <c r="B3390" s="3" t="s">
        <v>3387</v>
      </c>
      <c r="C3390" s="3" t="s">
        <v>7498</v>
      </c>
      <c r="D3390" s="10">
        <v>1500</v>
      </c>
      <c r="E3390" s="12">
        <v>1557</v>
      </c>
      <c r="F3390" s="14">
        <f>Table1[[#This Row],[pledged]]/Table1[[#This Row],[goal]]*100</f>
        <v>103.8</v>
      </c>
      <c r="G3390" t="s">
        <v>8218</v>
      </c>
      <c r="H3390" t="s">
        <v>8224</v>
      </c>
      <c r="I3390" t="s">
        <v>8246</v>
      </c>
      <c r="J3390">
        <v>1434625441</v>
      </c>
      <c r="K3390">
        <v>1432033441</v>
      </c>
      <c r="L3390">
        <f>Table1[[#This Row],[launched_at]]/86400</f>
        <v>16574.461122685185</v>
      </c>
      <c r="M3390" s="5" t="str">
        <f>TEXT(Table1[[#This Row],[div/86400]],"yyyy/mm/dd")</f>
        <v>1945/05/17</v>
      </c>
      <c r="N3390" s="5">
        <f>Table1[[#This Row],[change to date]]+DATE(1970,1,1)</f>
        <v>42143</v>
      </c>
      <c r="O3390" t="b">
        <v>0</v>
      </c>
      <c r="P3390">
        <v>45</v>
      </c>
      <c r="Q3390" t="b">
        <v>1</v>
      </c>
      <c r="R3390" t="s">
        <v>8269</v>
      </c>
    </row>
    <row r="3391" spans="1:18" ht="43.2" x14ac:dyDescent="0.55000000000000004">
      <c r="A3391">
        <v>3389</v>
      </c>
      <c r="B3391" s="3" t="s">
        <v>3388</v>
      </c>
      <c r="C3391" s="3" t="s">
        <v>7499</v>
      </c>
      <c r="D3391" s="10">
        <v>10000</v>
      </c>
      <c r="E3391" s="12">
        <v>11450</v>
      </c>
      <c r="F3391" s="14">
        <f>Table1[[#This Row],[pledged]]/Table1[[#This Row],[goal]]*100</f>
        <v>114.5</v>
      </c>
      <c r="G3391" t="s">
        <v>8218</v>
      </c>
      <c r="H3391" t="s">
        <v>8223</v>
      </c>
      <c r="I3391" t="s">
        <v>8245</v>
      </c>
      <c r="J3391">
        <v>1464960682</v>
      </c>
      <c r="K3391">
        <v>1462368682</v>
      </c>
      <c r="L3391">
        <f>Table1[[#This Row],[launched_at]]/86400</f>
        <v>16925.563449074074</v>
      </c>
      <c r="M3391" s="5" t="str">
        <f>TEXT(Table1[[#This Row],[div/86400]],"yyyy/mm/dd")</f>
        <v>1946/05/03</v>
      </c>
      <c r="N3391" s="5">
        <f>Table1[[#This Row],[change to date]]+DATE(1970,1,1)</f>
        <v>42494</v>
      </c>
      <c r="O3391" t="b">
        <v>0</v>
      </c>
      <c r="P3391">
        <v>62</v>
      </c>
      <c r="Q3391" t="b">
        <v>1</v>
      </c>
      <c r="R3391" t="s">
        <v>8269</v>
      </c>
    </row>
    <row r="3392" spans="1:18" ht="43.2" x14ac:dyDescent="0.55000000000000004">
      <c r="A3392">
        <v>3390</v>
      </c>
      <c r="B3392" s="3" t="s">
        <v>3389</v>
      </c>
      <c r="C3392" s="3" t="s">
        <v>7500</v>
      </c>
      <c r="D3392" s="10">
        <v>1500</v>
      </c>
      <c r="E3392" s="12">
        <v>1536</v>
      </c>
      <c r="F3392" s="14">
        <f>Table1[[#This Row],[pledged]]/Table1[[#This Row],[goal]]*100</f>
        <v>102.4</v>
      </c>
      <c r="G3392" t="s">
        <v>8218</v>
      </c>
      <c r="H3392" t="s">
        <v>8223</v>
      </c>
      <c r="I3392" t="s">
        <v>8245</v>
      </c>
      <c r="J3392">
        <v>1405017345</v>
      </c>
      <c r="K3392">
        <v>1403721345</v>
      </c>
      <c r="L3392">
        <f>Table1[[#This Row],[launched_at]]/86400</f>
        <v>16246.77482638889</v>
      </c>
      <c r="M3392" s="5" t="str">
        <f>TEXT(Table1[[#This Row],[div/86400]],"yyyy/mm/dd")</f>
        <v>1944/06/23</v>
      </c>
      <c r="N3392" s="5">
        <f>Table1[[#This Row],[change to date]]+DATE(1970,1,1)</f>
        <v>41815</v>
      </c>
      <c r="O3392" t="b">
        <v>0</v>
      </c>
      <c r="P3392">
        <v>22</v>
      </c>
      <c r="Q3392" t="b">
        <v>1</v>
      </c>
      <c r="R3392" t="s">
        <v>8269</v>
      </c>
    </row>
    <row r="3393" spans="1:18" ht="43.2" x14ac:dyDescent="0.55000000000000004">
      <c r="A3393">
        <v>3391</v>
      </c>
      <c r="B3393" s="3" t="s">
        <v>3390</v>
      </c>
      <c r="C3393" s="3" t="s">
        <v>7501</v>
      </c>
      <c r="D3393" s="10">
        <v>500</v>
      </c>
      <c r="E3393" s="12">
        <v>1115</v>
      </c>
      <c r="F3393" s="14">
        <f>Table1[[#This Row],[pledged]]/Table1[[#This Row],[goal]]*100</f>
        <v>223</v>
      </c>
      <c r="G3393" t="s">
        <v>8218</v>
      </c>
      <c r="H3393" t="s">
        <v>8223</v>
      </c>
      <c r="I3393" t="s">
        <v>8245</v>
      </c>
      <c r="J3393">
        <v>1407536880</v>
      </c>
      <c r="K3393">
        <v>1404997548</v>
      </c>
      <c r="L3393">
        <f>Table1[[#This Row],[launched_at]]/86400</f>
        <v>16261.545694444445</v>
      </c>
      <c r="M3393" s="5" t="str">
        <f>TEXT(Table1[[#This Row],[div/86400]],"yyyy/mm/dd")</f>
        <v>1944/07/08</v>
      </c>
      <c r="N3393" s="5">
        <f>Table1[[#This Row],[change to date]]+DATE(1970,1,1)</f>
        <v>41830</v>
      </c>
      <c r="O3393" t="b">
        <v>0</v>
      </c>
      <c r="P3393">
        <v>18</v>
      </c>
      <c r="Q3393" t="b">
        <v>1</v>
      </c>
      <c r="R3393" t="s">
        <v>8269</v>
      </c>
    </row>
    <row r="3394" spans="1:18" ht="43.2" x14ac:dyDescent="0.55000000000000004">
      <c r="A3394">
        <v>3392</v>
      </c>
      <c r="B3394" s="3" t="s">
        <v>3391</v>
      </c>
      <c r="C3394" s="3" t="s">
        <v>7502</v>
      </c>
      <c r="D3394" s="10">
        <v>500</v>
      </c>
      <c r="E3394" s="12">
        <v>500</v>
      </c>
      <c r="F3394" s="14">
        <f>Table1[[#This Row],[pledged]]/Table1[[#This Row],[goal]]*100</f>
        <v>100</v>
      </c>
      <c r="G3394" t="s">
        <v>8218</v>
      </c>
      <c r="H3394" t="s">
        <v>8224</v>
      </c>
      <c r="I3394" t="s">
        <v>8246</v>
      </c>
      <c r="J3394">
        <v>1462565855</v>
      </c>
      <c r="K3394">
        <v>1458245855</v>
      </c>
      <c r="L3394">
        <f>Table1[[#This Row],[launched_at]]/86400</f>
        <v>16877.845543981482</v>
      </c>
      <c r="M3394" s="5" t="str">
        <f>TEXT(Table1[[#This Row],[div/86400]],"yyyy/mm/dd")</f>
        <v>1946/03/16</v>
      </c>
      <c r="N3394" s="5">
        <f>Table1[[#This Row],[change to date]]+DATE(1970,1,1)</f>
        <v>42446</v>
      </c>
      <c r="O3394" t="b">
        <v>0</v>
      </c>
      <c r="P3394">
        <v>12</v>
      </c>
      <c r="Q3394" t="b">
        <v>1</v>
      </c>
      <c r="R3394" t="s">
        <v>8269</v>
      </c>
    </row>
    <row r="3395" spans="1:18" ht="43.2" x14ac:dyDescent="0.55000000000000004">
      <c r="A3395">
        <v>3393</v>
      </c>
      <c r="B3395" s="3" t="s">
        <v>3392</v>
      </c>
      <c r="C3395" s="3" t="s">
        <v>7503</v>
      </c>
      <c r="D3395" s="10">
        <v>1500</v>
      </c>
      <c r="E3395" s="12">
        <v>1587</v>
      </c>
      <c r="F3395" s="14">
        <f>Table1[[#This Row],[pledged]]/Table1[[#This Row],[goal]]*100</f>
        <v>105.80000000000001</v>
      </c>
      <c r="G3395" t="s">
        <v>8218</v>
      </c>
      <c r="H3395" t="s">
        <v>8223</v>
      </c>
      <c r="I3395" t="s">
        <v>8245</v>
      </c>
      <c r="J3395">
        <v>1415234760</v>
      </c>
      <c r="K3395">
        <v>1413065230</v>
      </c>
      <c r="L3395">
        <f>Table1[[#This Row],[launched_at]]/86400</f>
        <v>16354.921643518519</v>
      </c>
      <c r="M3395" s="5" t="str">
        <f>TEXT(Table1[[#This Row],[div/86400]],"yyyy/mm/dd")</f>
        <v>1944/10/09</v>
      </c>
      <c r="N3395" s="5">
        <f>Table1[[#This Row],[change to date]]+DATE(1970,1,1)</f>
        <v>41923</v>
      </c>
      <c r="O3395" t="b">
        <v>0</v>
      </c>
      <c r="P3395">
        <v>44</v>
      </c>
      <c r="Q3395" t="b">
        <v>1</v>
      </c>
      <c r="R3395" t="s">
        <v>8269</v>
      </c>
    </row>
    <row r="3396" spans="1:18" ht="43.2" x14ac:dyDescent="0.55000000000000004">
      <c r="A3396">
        <v>3394</v>
      </c>
      <c r="B3396" s="3" t="s">
        <v>3393</v>
      </c>
      <c r="C3396" s="3" t="s">
        <v>7504</v>
      </c>
      <c r="D3396" s="10">
        <v>550</v>
      </c>
      <c r="E3396" s="12">
        <v>783</v>
      </c>
      <c r="F3396" s="14">
        <f>Table1[[#This Row],[pledged]]/Table1[[#This Row],[goal]]*100</f>
        <v>142.36363636363635</v>
      </c>
      <c r="G3396" t="s">
        <v>8218</v>
      </c>
      <c r="H3396" t="s">
        <v>8224</v>
      </c>
      <c r="I3396" t="s">
        <v>8246</v>
      </c>
      <c r="J3396">
        <v>1406470645</v>
      </c>
      <c r="K3396">
        <v>1403878645</v>
      </c>
      <c r="L3396">
        <f>Table1[[#This Row],[launched_at]]/86400</f>
        <v>16248.59542824074</v>
      </c>
      <c r="M3396" s="5" t="str">
        <f>TEXT(Table1[[#This Row],[div/86400]],"yyyy/mm/dd")</f>
        <v>1944/06/25</v>
      </c>
      <c r="N3396" s="5">
        <f>Table1[[#This Row],[change to date]]+DATE(1970,1,1)</f>
        <v>41817</v>
      </c>
      <c r="O3396" t="b">
        <v>0</v>
      </c>
      <c r="P3396">
        <v>27</v>
      </c>
      <c r="Q3396" t="b">
        <v>1</v>
      </c>
      <c r="R3396" t="s">
        <v>8269</v>
      </c>
    </row>
    <row r="3397" spans="1:18" ht="28.8" x14ac:dyDescent="0.55000000000000004">
      <c r="A3397">
        <v>3395</v>
      </c>
      <c r="B3397" s="3" t="s">
        <v>3394</v>
      </c>
      <c r="C3397" s="3" t="s">
        <v>7505</v>
      </c>
      <c r="D3397" s="10">
        <v>500</v>
      </c>
      <c r="E3397" s="12">
        <v>920</v>
      </c>
      <c r="F3397" s="14">
        <f>Table1[[#This Row],[pledged]]/Table1[[#This Row],[goal]]*100</f>
        <v>184</v>
      </c>
      <c r="G3397" t="s">
        <v>8218</v>
      </c>
      <c r="H3397" t="s">
        <v>8224</v>
      </c>
      <c r="I3397" t="s">
        <v>8246</v>
      </c>
      <c r="J3397">
        <v>1433009400</v>
      </c>
      <c r="K3397">
        <v>1431795944</v>
      </c>
      <c r="L3397">
        <f>Table1[[#This Row],[launched_at]]/86400</f>
        <v>16571.712314814813</v>
      </c>
      <c r="M3397" s="5" t="str">
        <f>TEXT(Table1[[#This Row],[div/86400]],"yyyy/mm/dd")</f>
        <v>1945/05/14</v>
      </c>
      <c r="N3397" s="5">
        <f>Table1[[#This Row],[change to date]]+DATE(1970,1,1)</f>
        <v>42140</v>
      </c>
      <c r="O3397" t="b">
        <v>0</v>
      </c>
      <c r="P3397">
        <v>38</v>
      </c>
      <c r="Q3397" t="b">
        <v>1</v>
      </c>
      <c r="R3397" t="s">
        <v>8269</v>
      </c>
    </row>
    <row r="3398" spans="1:18" ht="43.2" x14ac:dyDescent="0.55000000000000004">
      <c r="A3398">
        <v>3396</v>
      </c>
      <c r="B3398" s="3" t="s">
        <v>3395</v>
      </c>
      <c r="C3398" s="3" t="s">
        <v>7506</v>
      </c>
      <c r="D3398" s="10">
        <v>1500</v>
      </c>
      <c r="E3398" s="12">
        <v>1565</v>
      </c>
      <c r="F3398" s="14">
        <f>Table1[[#This Row],[pledged]]/Table1[[#This Row],[goal]]*100</f>
        <v>104.33333333333333</v>
      </c>
      <c r="G3398" t="s">
        <v>8218</v>
      </c>
      <c r="H3398" t="s">
        <v>8223</v>
      </c>
      <c r="I3398" t="s">
        <v>8245</v>
      </c>
      <c r="J3398">
        <v>1401595140</v>
      </c>
      <c r="K3398">
        <v>1399286589</v>
      </c>
      <c r="L3398">
        <f>Table1[[#This Row],[launched_at]]/86400</f>
        <v>16195.446631944444</v>
      </c>
      <c r="M3398" s="5" t="str">
        <f>TEXT(Table1[[#This Row],[div/86400]],"yyyy/mm/dd")</f>
        <v>1944/05/03</v>
      </c>
      <c r="N3398" s="5">
        <f>Table1[[#This Row],[change to date]]+DATE(1970,1,1)</f>
        <v>41764</v>
      </c>
      <c r="O3398" t="b">
        <v>0</v>
      </c>
      <c r="P3398">
        <v>28</v>
      </c>
      <c r="Q3398" t="b">
        <v>1</v>
      </c>
      <c r="R3398" t="s">
        <v>8269</v>
      </c>
    </row>
    <row r="3399" spans="1:18" ht="28.8" x14ac:dyDescent="0.55000000000000004">
      <c r="A3399">
        <v>3397</v>
      </c>
      <c r="B3399" s="3" t="s">
        <v>3396</v>
      </c>
      <c r="C3399" s="3" t="s">
        <v>7507</v>
      </c>
      <c r="D3399" s="10">
        <v>250</v>
      </c>
      <c r="E3399" s="12">
        <v>280</v>
      </c>
      <c r="F3399" s="14">
        <f>Table1[[#This Row],[pledged]]/Table1[[#This Row],[goal]]*100</f>
        <v>112.00000000000001</v>
      </c>
      <c r="G3399" t="s">
        <v>8218</v>
      </c>
      <c r="H3399" t="s">
        <v>8224</v>
      </c>
      <c r="I3399" t="s">
        <v>8246</v>
      </c>
      <c r="J3399">
        <v>1455832800</v>
      </c>
      <c r="K3399">
        <v>1452338929</v>
      </c>
      <c r="L3399">
        <f>Table1[[#This Row],[launched_at]]/86400</f>
        <v>16809.478344907406</v>
      </c>
      <c r="M3399" s="5" t="str">
        <f>TEXT(Table1[[#This Row],[div/86400]],"yyyy/mm/dd")</f>
        <v>1946/01/07</v>
      </c>
      <c r="N3399" s="5">
        <f>Table1[[#This Row],[change to date]]+DATE(1970,1,1)</f>
        <v>42378</v>
      </c>
      <c r="O3399" t="b">
        <v>0</v>
      </c>
      <c r="P3399">
        <v>24</v>
      </c>
      <c r="Q3399" t="b">
        <v>1</v>
      </c>
      <c r="R3399" t="s">
        <v>8269</v>
      </c>
    </row>
    <row r="3400" spans="1:18" ht="43.2" x14ac:dyDescent="0.55000000000000004">
      <c r="A3400">
        <v>3398</v>
      </c>
      <c r="B3400" s="3" t="s">
        <v>3397</v>
      </c>
      <c r="C3400" s="3" t="s">
        <v>7508</v>
      </c>
      <c r="D3400" s="10">
        <v>4000</v>
      </c>
      <c r="E3400" s="12">
        <v>4443</v>
      </c>
      <c r="F3400" s="14">
        <f>Table1[[#This Row],[pledged]]/Table1[[#This Row],[goal]]*100</f>
        <v>111.07499999999999</v>
      </c>
      <c r="G3400" t="s">
        <v>8218</v>
      </c>
      <c r="H3400" t="s">
        <v>8223</v>
      </c>
      <c r="I3400" t="s">
        <v>8245</v>
      </c>
      <c r="J3400">
        <v>1416589200</v>
      </c>
      <c r="K3400">
        <v>1414605776</v>
      </c>
      <c r="L3400">
        <f>Table1[[#This Row],[launched_at]]/86400</f>
        <v>16372.752037037037</v>
      </c>
      <c r="M3400" s="5" t="str">
        <f>TEXT(Table1[[#This Row],[div/86400]],"yyyy/mm/dd")</f>
        <v>1944/10/27</v>
      </c>
      <c r="N3400" s="5">
        <f>Table1[[#This Row],[change to date]]+DATE(1970,1,1)</f>
        <v>41941</v>
      </c>
      <c r="O3400" t="b">
        <v>0</v>
      </c>
      <c r="P3400">
        <v>65</v>
      </c>
      <c r="Q3400" t="b">
        <v>1</v>
      </c>
      <c r="R3400" t="s">
        <v>8269</v>
      </c>
    </row>
    <row r="3401" spans="1:18" ht="43.2" x14ac:dyDescent="0.55000000000000004">
      <c r="A3401">
        <v>3399</v>
      </c>
      <c r="B3401" s="3" t="s">
        <v>3398</v>
      </c>
      <c r="C3401" s="3" t="s">
        <v>7509</v>
      </c>
      <c r="D3401" s="10">
        <v>1200</v>
      </c>
      <c r="E3401" s="12">
        <v>1245</v>
      </c>
      <c r="F3401" s="14">
        <f>Table1[[#This Row],[pledged]]/Table1[[#This Row],[goal]]*100</f>
        <v>103.75000000000001</v>
      </c>
      <c r="G3401" t="s">
        <v>8218</v>
      </c>
      <c r="H3401" t="s">
        <v>8224</v>
      </c>
      <c r="I3401" t="s">
        <v>8246</v>
      </c>
      <c r="J3401">
        <v>1424556325</v>
      </c>
      <c r="K3401">
        <v>1421964325</v>
      </c>
      <c r="L3401">
        <f>Table1[[#This Row],[launched_at]]/86400</f>
        <v>16457.920428240741</v>
      </c>
      <c r="M3401" s="5" t="str">
        <f>TEXT(Table1[[#This Row],[div/86400]],"yyyy/mm/dd")</f>
        <v>1945/01/20</v>
      </c>
      <c r="N3401" s="5">
        <f>Table1[[#This Row],[change to date]]+DATE(1970,1,1)</f>
        <v>42026</v>
      </c>
      <c r="O3401" t="b">
        <v>0</v>
      </c>
      <c r="P3401">
        <v>46</v>
      </c>
      <c r="Q3401" t="b">
        <v>1</v>
      </c>
      <c r="R3401" t="s">
        <v>8269</v>
      </c>
    </row>
    <row r="3402" spans="1:18" ht="43.2" x14ac:dyDescent="0.55000000000000004">
      <c r="A3402">
        <v>3400</v>
      </c>
      <c r="B3402" s="3" t="s">
        <v>3399</v>
      </c>
      <c r="C3402" s="3" t="s">
        <v>7510</v>
      </c>
      <c r="D3402" s="10">
        <v>10000</v>
      </c>
      <c r="E3402" s="12">
        <v>10041</v>
      </c>
      <c r="F3402" s="14">
        <f>Table1[[#This Row],[pledged]]/Table1[[#This Row],[goal]]*100</f>
        <v>100.41</v>
      </c>
      <c r="G3402" t="s">
        <v>8218</v>
      </c>
      <c r="H3402" t="s">
        <v>8223</v>
      </c>
      <c r="I3402" t="s">
        <v>8245</v>
      </c>
      <c r="J3402">
        <v>1409266414</v>
      </c>
      <c r="K3402">
        <v>1405378414</v>
      </c>
      <c r="L3402">
        <f>Table1[[#This Row],[launched_at]]/86400</f>
        <v>16265.953865740741</v>
      </c>
      <c r="M3402" s="5" t="str">
        <f>TEXT(Table1[[#This Row],[div/86400]],"yyyy/mm/dd")</f>
        <v>1944/07/12</v>
      </c>
      <c r="N3402" s="5">
        <f>Table1[[#This Row],[change to date]]+DATE(1970,1,1)</f>
        <v>41834</v>
      </c>
      <c r="O3402" t="b">
        <v>0</v>
      </c>
      <c r="P3402">
        <v>85</v>
      </c>
      <c r="Q3402" t="b">
        <v>1</v>
      </c>
      <c r="R3402" t="s">
        <v>8269</v>
      </c>
    </row>
    <row r="3403" spans="1:18" ht="43.2" x14ac:dyDescent="0.55000000000000004">
      <c r="A3403">
        <v>3401</v>
      </c>
      <c r="B3403" s="3" t="s">
        <v>3400</v>
      </c>
      <c r="C3403" s="3" t="s">
        <v>7511</v>
      </c>
      <c r="D3403" s="10">
        <v>2900</v>
      </c>
      <c r="E3403" s="12">
        <v>2954</v>
      </c>
      <c r="F3403" s="14">
        <f>Table1[[#This Row],[pledged]]/Table1[[#This Row],[goal]]*100</f>
        <v>101.86206896551724</v>
      </c>
      <c r="G3403" t="s">
        <v>8218</v>
      </c>
      <c r="H3403" t="s">
        <v>8224</v>
      </c>
      <c r="I3403" t="s">
        <v>8246</v>
      </c>
      <c r="J3403">
        <v>1438968146</v>
      </c>
      <c r="K3403">
        <v>1436376146</v>
      </c>
      <c r="L3403">
        <f>Table1[[#This Row],[launched_at]]/86400</f>
        <v>16624.723912037036</v>
      </c>
      <c r="M3403" s="5" t="str">
        <f>TEXT(Table1[[#This Row],[div/86400]],"yyyy/mm/dd")</f>
        <v>1945/07/06</v>
      </c>
      <c r="N3403" s="5">
        <f>Table1[[#This Row],[change to date]]+DATE(1970,1,1)</f>
        <v>42193</v>
      </c>
      <c r="O3403" t="b">
        <v>0</v>
      </c>
      <c r="P3403">
        <v>66</v>
      </c>
      <c r="Q3403" t="b">
        <v>1</v>
      </c>
      <c r="R3403" t="s">
        <v>8269</v>
      </c>
    </row>
    <row r="3404" spans="1:18" ht="43.2" x14ac:dyDescent="0.55000000000000004">
      <c r="A3404">
        <v>3402</v>
      </c>
      <c r="B3404" s="3" t="s">
        <v>3401</v>
      </c>
      <c r="C3404" s="3" t="s">
        <v>7512</v>
      </c>
      <c r="D3404" s="10">
        <v>15000</v>
      </c>
      <c r="E3404" s="12">
        <v>16465</v>
      </c>
      <c r="F3404" s="14">
        <f>Table1[[#This Row],[pledged]]/Table1[[#This Row],[goal]]*100</f>
        <v>109.76666666666665</v>
      </c>
      <c r="G3404" t="s">
        <v>8218</v>
      </c>
      <c r="H3404" t="s">
        <v>8223</v>
      </c>
      <c r="I3404" t="s">
        <v>8245</v>
      </c>
      <c r="J3404">
        <v>1447295460</v>
      </c>
      <c r="K3404">
        <v>1444747843</v>
      </c>
      <c r="L3404">
        <f>Table1[[#This Row],[launched_at]]/86400</f>
        <v>16721.61855324074</v>
      </c>
      <c r="M3404" s="5" t="str">
        <f>TEXT(Table1[[#This Row],[div/86400]],"yyyy/mm/dd")</f>
        <v>1945/10/11</v>
      </c>
      <c r="N3404" s="5">
        <f>Table1[[#This Row],[change to date]]+DATE(1970,1,1)</f>
        <v>42290</v>
      </c>
      <c r="O3404" t="b">
        <v>0</v>
      </c>
      <c r="P3404">
        <v>165</v>
      </c>
      <c r="Q3404" t="b">
        <v>1</v>
      </c>
      <c r="R3404" t="s">
        <v>8269</v>
      </c>
    </row>
    <row r="3405" spans="1:18" ht="43.2" x14ac:dyDescent="0.55000000000000004">
      <c r="A3405">
        <v>3403</v>
      </c>
      <c r="B3405" s="3" t="s">
        <v>3402</v>
      </c>
      <c r="C3405" s="3" t="s">
        <v>7513</v>
      </c>
      <c r="D3405" s="10">
        <v>2000</v>
      </c>
      <c r="E3405" s="12">
        <v>2000</v>
      </c>
      <c r="F3405" s="14">
        <f>Table1[[#This Row],[pledged]]/Table1[[#This Row],[goal]]*100</f>
        <v>100</v>
      </c>
      <c r="G3405" t="s">
        <v>8218</v>
      </c>
      <c r="H3405" t="s">
        <v>8224</v>
      </c>
      <c r="I3405" t="s">
        <v>8246</v>
      </c>
      <c r="J3405">
        <v>1435230324</v>
      </c>
      <c r="K3405">
        <v>1432638324</v>
      </c>
      <c r="L3405">
        <f>Table1[[#This Row],[launched_at]]/86400</f>
        <v>16581.462083333332</v>
      </c>
      <c r="M3405" s="5" t="str">
        <f>TEXT(Table1[[#This Row],[div/86400]],"yyyy/mm/dd")</f>
        <v>1945/05/24</v>
      </c>
      <c r="N3405" s="5">
        <f>Table1[[#This Row],[change to date]]+DATE(1970,1,1)</f>
        <v>42150</v>
      </c>
      <c r="O3405" t="b">
        <v>0</v>
      </c>
      <c r="P3405">
        <v>17</v>
      </c>
      <c r="Q3405" t="b">
        <v>1</v>
      </c>
      <c r="R3405" t="s">
        <v>8269</v>
      </c>
    </row>
    <row r="3406" spans="1:18" ht="43.2" x14ac:dyDescent="0.55000000000000004">
      <c r="A3406">
        <v>3404</v>
      </c>
      <c r="B3406" s="3" t="s">
        <v>3403</v>
      </c>
      <c r="C3406" s="3" t="s">
        <v>7514</v>
      </c>
      <c r="D3406" s="10">
        <v>500</v>
      </c>
      <c r="E3406" s="12">
        <v>610</v>
      </c>
      <c r="F3406" s="14">
        <f>Table1[[#This Row],[pledged]]/Table1[[#This Row],[goal]]*100</f>
        <v>122</v>
      </c>
      <c r="G3406" t="s">
        <v>8218</v>
      </c>
      <c r="H3406" t="s">
        <v>8223</v>
      </c>
      <c r="I3406" t="s">
        <v>8245</v>
      </c>
      <c r="J3406">
        <v>1434542702</v>
      </c>
      <c r="K3406">
        <v>1432814702</v>
      </c>
      <c r="L3406">
        <f>Table1[[#This Row],[launched_at]]/86400</f>
        <v>16583.503495370369</v>
      </c>
      <c r="M3406" s="5" t="str">
        <f>TEXT(Table1[[#This Row],[div/86400]],"yyyy/mm/dd")</f>
        <v>1945/05/26</v>
      </c>
      <c r="N3406" s="5">
        <f>Table1[[#This Row],[change to date]]+DATE(1970,1,1)</f>
        <v>42152</v>
      </c>
      <c r="O3406" t="b">
        <v>0</v>
      </c>
      <c r="P3406">
        <v>3</v>
      </c>
      <c r="Q3406" t="b">
        <v>1</v>
      </c>
      <c r="R3406" t="s">
        <v>8269</v>
      </c>
    </row>
    <row r="3407" spans="1:18" ht="43.2" x14ac:dyDescent="0.55000000000000004">
      <c r="A3407">
        <v>3405</v>
      </c>
      <c r="B3407" s="3" t="s">
        <v>3404</v>
      </c>
      <c r="C3407" s="3" t="s">
        <v>7515</v>
      </c>
      <c r="D3407" s="10">
        <v>350</v>
      </c>
      <c r="E3407" s="12">
        <v>481.5</v>
      </c>
      <c r="F3407" s="14">
        <f>Table1[[#This Row],[pledged]]/Table1[[#This Row],[goal]]*100</f>
        <v>137.57142857142856</v>
      </c>
      <c r="G3407" t="s">
        <v>8218</v>
      </c>
      <c r="H3407" t="s">
        <v>8224</v>
      </c>
      <c r="I3407" t="s">
        <v>8246</v>
      </c>
      <c r="J3407">
        <v>1456876740</v>
      </c>
      <c r="K3407">
        <v>1455063886</v>
      </c>
      <c r="L3407">
        <f>Table1[[#This Row],[launched_at]]/86400</f>
        <v>16841.017199074075</v>
      </c>
      <c r="M3407" s="5" t="str">
        <f>TEXT(Table1[[#This Row],[div/86400]],"yyyy/mm/dd")</f>
        <v>1946/02/08</v>
      </c>
      <c r="N3407" s="5">
        <f>Table1[[#This Row],[change to date]]+DATE(1970,1,1)</f>
        <v>42410</v>
      </c>
      <c r="O3407" t="b">
        <v>0</v>
      </c>
      <c r="P3407">
        <v>17</v>
      </c>
      <c r="Q3407" t="b">
        <v>1</v>
      </c>
      <c r="R3407" t="s">
        <v>8269</v>
      </c>
    </row>
    <row r="3408" spans="1:18" ht="28.8" x14ac:dyDescent="0.55000000000000004">
      <c r="A3408">
        <v>3406</v>
      </c>
      <c r="B3408" s="3" t="s">
        <v>3405</v>
      </c>
      <c r="C3408" s="3" t="s">
        <v>7516</v>
      </c>
      <c r="D3408" s="10">
        <v>10000</v>
      </c>
      <c r="E3408" s="12">
        <v>10031</v>
      </c>
      <c r="F3408" s="14">
        <f>Table1[[#This Row],[pledged]]/Table1[[#This Row],[goal]]*100</f>
        <v>100.31000000000002</v>
      </c>
      <c r="G3408" t="s">
        <v>8218</v>
      </c>
      <c r="H3408" t="s">
        <v>8223</v>
      </c>
      <c r="I3408" t="s">
        <v>8245</v>
      </c>
      <c r="J3408">
        <v>1405511376</v>
      </c>
      <c r="K3408">
        <v>1401623376</v>
      </c>
      <c r="L3408">
        <f>Table1[[#This Row],[launched_at]]/86400</f>
        <v>16222.492777777778</v>
      </c>
      <c r="M3408" s="5" t="str">
        <f>TEXT(Table1[[#This Row],[div/86400]],"yyyy/mm/dd")</f>
        <v>1944/05/30</v>
      </c>
      <c r="N3408" s="5">
        <f>Table1[[#This Row],[change to date]]+DATE(1970,1,1)</f>
        <v>41791</v>
      </c>
      <c r="O3408" t="b">
        <v>0</v>
      </c>
      <c r="P3408">
        <v>91</v>
      </c>
      <c r="Q3408" t="b">
        <v>1</v>
      </c>
      <c r="R3408" t="s">
        <v>8269</v>
      </c>
    </row>
    <row r="3409" spans="1:18" ht="43.2" x14ac:dyDescent="0.55000000000000004">
      <c r="A3409">
        <v>3407</v>
      </c>
      <c r="B3409" s="3" t="s">
        <v>3406</v>
      </c>
      <c r="C3409" s="3" t="s">
        <v>7517</v>
      </c>
      <c r="D3409" s="10">
        <v>2000</v>
      </c>
      <c r="E3409" s="12">
        <v>2142</v>
      </c>
      <c r="F3409" s="14">
        <f>Table1[[#This Row],[pledged]]/Table1[[#This Row],[goal]]*100</f>
        <v>107.1</v>
      </c>
      <c r="G3409" t="s">
        <v>8218</v>
      </c>
      <c r="H3409" t="s">
        <v>8224</v>
      </c>
      <c r="I3409" t="s">
        <v>8246</v>
      </c>
      <c r="J3409">
        <v>1404641289</v>
      </c>
      <c r="K3409">
        <v>1402049289</v>
      </c>
      <c r="L3409">
        <f>Table1[[#This Row],[launched_at]]/86400</f>
        <v>16227.422326388889</v>
      </c>
      <c r="M3409" s="5" t="str">
        <f>TEXT(Table1[[#This Row],[div/86400]],"yyyy/mm/dd")</f>
        <v>1944/06/04</v>
      </c>
      <c r="N3409" s="5">
        <f>Table1[[#This Row],[change to date]]+DATE(1970,1,1)</f>
        <v>41796</v>
      </c>
      <c r="O3409" t="b">
        <v>0</v>
      </c>
      <c r="P3409">
        <v>67</v>
      </c>
      <c r="Q3409" t="b">
        <v>1</v>
      </c>
      <c r="R3409" t="s">
        <v>8269</v>
      </c>
    </row>
    <row r="3410" spans="1:18" ht="43.2" x14ac:dyDescent="0.55000000000000004">
      <c r="A3410">
        <v>3408</v>
      </c>
      <c r="B3410" s="3" t="s">
        <v>3407</v>
      </c>
      <c r="C3410" s="3" t="s">
        <v>7518</v>
      </c>
      <c r="D3410" s="10">
        <v>500</v>
      </c>
      <c r="E3410" s="12">
        <v>1055</v>
      </c>
      <c r="F3410" s="14">
        <f>Table1[[#This Row],[pledged]]/Table1[[#This Row],[goal]]*100</f>
        <v>211</v>
      </c>
      <c r="G3410" t="s">
        <v>8218</v>
      </c>
      <c r="H3410" t="s">
        <v>8223</v>
      </c>
      <c r="I3410" t="s">
        <v>8245</v>
      </c>
      <c r="J3410">
        <v>1405727304</v>
      </c>
      <c r="K3410">
        <v>1403135304</v>
      </c>
      <c r="L3410">
        <f>Table1[[#This Row],[launched_at]]/86400</f>
        <v>16239.991944444444</v>
      </c>
      <c r="M3410" s="5" t="str">
        <f>TEXT(Table1[[#This Row],[div/86400]],"yyyy/mm/dd")</f>
        <v>1944/06/16</v>
      </c>
      <c r="N3410" s="5">
        <f>Table1[[#This Row],[change to date]]+DATE(1970,1,1)</f>
        <v>41808</v>
      </c>
      <c r="O3410" t="b">
        <v>0</v>
      </c>
      <c r="P3410">
        <v>18</v>
      </c>
      <c r="Q3410" t="b">
        <v>1</v>
      </c>
      <c r="R3410" t="s">
        <v>8269</v>
      </c>
    </row>
    <row r="3411" spans="1:18" ht="28.8" x14ac:dyDescent="0.55000000000000004">
      <c r="A3411">
        <v>3409</v>
      </c>
      <c r="B3411" s="3" t="s">
        <v>3408</v>
      </c>
      <c r="C3411" s="3" t="s">
        <v>7519</v>
      </c>
      <c r="D3411" s="10">
        <v>500</v>
      </c>
      <c r="E3411" s="12">
        <v>618</v>
      </c>
      <c r="F3411" s="14">
        <f>Table1[[#This Row],[pledged]]/Table1[[#This Row],[goal]]*100</f>
        <v>123.6</v>
      </c>
      <c r="G3411" t="s">
        <v>8218</v>
      </c>
      <c r="H3411" t="s">
        <v>8224</v>
      </c>
      <c r="I3411" t="s">
        <v>8246</v>
      </c>
      <c r="J3411">
        <v>1469998680</v>
      </c>
      <c r="K3411">
        <v>1466710358</v>
      </c>
      <c r="L3411">
        <f>Table1[[#This Row],[launched_at]]/86400</f>
        <v>16975.814328703702</v>
      </c>
      <c r="M3411" s="5" t="str">
        <f>TEXT(Table1[[#This Row],[div/86400]],"yyyy/mm/dd")</f>
        <v>1946/06/22</v>
      </c>
      <c r="N3411" s="5">
        <f>Table1[[#This Row],[change to date]]+DATE(1970,1,1)</f>
        <v>42544</v>
      </c>
      <c r="O3411" t="b">
        <v>0</v>
      </c>
      <c r="P3411">
        <v>21</v>
      </c>
      <c r="Q3411" t="b">
        <v>1</v>
      </c>
      <c r="R3411" t="s">
        <v>8269</v>
      </c>
    </row>
    <row r="3412" spans="1:18" ht="43.2" x14ac:dyDescent="0.55000000000000004">
      <c r="A3412">
        <v>3410</v>
      </c>
      <c r="B3412" s="3" t="s">
        <v>3409</v>
      </c>
      <c r="C3412" s="3" t="s">
        <v>7520</v>
      </c>
      <c r="D3412" s="10">
        <v>3000</v>
      </c>
      <c r="E3412" s="12">
        <v>3255</v>
      </c>
      <c r="F3412" s="14">
        <f>Table1[[#This Row],[pledged]]/Table1[[#This Row],[goal]]*100</f>
        <v>108.5</v>
      </c>
      <c r="G3412" t="s">
        <v>8218</v>
      </c>
      <c r="H3412" t="s">
        <v>8223</v>
      </c>
      <c r="I3412" t="s">
        <v>8245</v>
      </c>
      <c r="J3412">
        <v>1465196400</v>
      </c>
      <c r="K3412">
        <v>1462841990</v>
      </c>
      <c r="L3412">
        <f>Table1[[#This Row],[launched_at]]/86400</f>
        <v>16931.041550925926</v>
      </c>
      <c r="M3412" s="5" t="str">
        <f>TEXT(Table1[[#This Row],[div/86400]],"yyyy/mm/dd")</f>
        <v>1946/05/09</v>
      </c>
      <c r="N3412" s="5">
        <f>Table1[[#This Row],[change to date]]+DATE(1970,1,1)</f>
        <v>42500</v>
      </c>
      <c r="O3412" t="b">
        <v>0</v>
      </c>
      <c r="P3412">
        <v>40</v>
      </c>
      <c r="Q3412" t="b">
        <v>1</v>
      </c>
      <c r="R3412" t="s">
        <v>8269</v>
      </c>
    </row>
    <row r="3413" spans="1:18" ht="43.2" x14ac:dyDescent="0.55000000000000004">
      <c r="A3413">
        <v>3411</v>
      </c>
      <c r="B3413" s="3" t="s">
        <v>3410</v>
      </c>
      <c r="C3413" s="3" t="s">
        <v>7521</v>
      </c>
      <c r="D3413" s="10">
        <v>15000</v>
      </c>
      <c r="E3413" s="12">
        <v>15535</v>
      </c>
      <c r="F3413" s="14">
        <f>Table1[[#This Row],[pledged]]/Table1[[#This Row],[goal]]*100</f>
        <v>103.56666666666668</v>
      </c>
      <c r="G3413" t="s">
        <v>8218</v>
      </c>
      <c r="H3413" t="s">
        <v>8223</v>
      </c>
      <c r="I3413" t="s">
        <v>8245</v>
      </c>
      <c r="J3413">
        <v>1444264372</v>
      </c>
      <c r="K3413">
        <v>1442536372</v>
      </c>
      <c r="L3413">
        <f>Table1[[#This Row],[launched_at]]/86400</f>
        <v>16696.022824074073</v>
      </c>
      <c r="M3413" s="5" t="str">
        <f>TEXT(Table1[[#This Row],[div/86400]],"yyyy/mm/dd")</f>
        <v>1945/09/16</v>
      </c>
      <c r="N3413" s="5">
        <f>Table1[[#This Row],[change to date]]+DATE(1970,1,1)</f>
        <v>42265</v>
      </c>
      <c r="O3413" t="b">
        <v>0</v>
      </c>
      <c r="P3413">
        <v>78</v>
      </c>
      <c r="Q3413" t="b">
        <v>1</v>
      </c>
      <c r="R3413" t="s">
        <v>8269</v>
      </c>
    </row>
    <row r="3414" spans="1:18" ht="43.2" x14ac:dyDescent="0.55000000000000004">
      <c r="A3414">
        <v>3412</v>
      </c>
      <c r="B3414" s="3" t="s">
        <v>3411</v>
      </c>
      <c r="C3414" s="3" t="s">
        <v>7522</v>
      </c>
      <c r="D3414" s="10">
        <v>3000</v>
      </c>
      <c r="E3414" s="12">
        <v>3000</v>
      </c>
      <c r="F3414" s="14">
        <f>Table1[[#This Row],[pledged]]/Table1[[#This Row],[goal]]*100</f>
        <v>100</v>
      </c>
      <c r="G3414" t="s">
        <v>8218</v>
      </c>
      <c r="H3414" t="s">
        <v>8224</v>
      </c>
      <c r="I3414" t="s">
        <v>8246</v>
      </c>
      <c r="J3414">
        <v>1411858862</v>
      </c>
      <c r="K3414">
        <v>1409266862</v>
      </c>
      <c r="L3414">
        <f>Table1[[#This Row],[launched_at]]/86400</f>
        <v>16310.959050925925</v>
      </c>
      <c r="M3414" s="5" t="str">
        <f>TEXT(Table1[[#This Row],[div/86400]],"yyyy/mm/dd")</f>
        <v>1944/08/26</v>
      </c>
      <c r="N3414" s="5">
        <f>Table1[[#This Row],[change to date]]+DATE(1970,1,1)</f>
        <v>41879</v>
      </c>
      <c r="O3414" t="b">
        <v>0</v>
      </c>
      <c r="P3414">
        <v>26</v>
      </c>
      <c r="Q3414" t="b">
        <v>1</v>
      </c>
      <c r="R3414" t="s">
        <v>8269</v>
      </c>
    </row>
    <row r="3415" spans="1:18" ht="43.2" x14ac:dyDescent="0.55000000000000004">
      <c r="A3415">
        <v>3413</v>
      </c>
      <c r="B3415" s="3" t="s">
        <v>3412</v>
      </c>
      <c r="C3415" s="3" t="s">
        <v>7523</v>
      </c>
      <c r="D3415" s="10">
        <v>500</v>
      </c>
      <c r="E3415" s="12">
        <v>650</v>
      </c>
      <c r="F3415" s="14">
        <f>Table1[[#This Row],[pledged]]/Table1[[#This Row],[goal]]*100</f>
        <v>130</v>
      </c>
      <c r="G3415" t="s">
        <v>8218</v>
      </c>
      <c r="H3415" t="s">
        <v>8223</v>
      </c>
      <c r="I3415" t="s">
        <v>8245</v>
      </c>
      <c r="J3415">
        <v>1425099540</v>
      </c>
      <c r="K3415">
        <v>1424280938</v>
      </c>
      <c r="L3415">
        <f>Table1[[#This Row],[launched_at]]/86400</f>
        <v>16484.733078703703</v>
      </c>
      <c r="M3415" s="5" t="str">
        <f>TEXT(Table1[[#This Row],[div/86400]],"yyyy/mm/dd")</f>
        <v>1945/02/16</v>
      </c>
      <c r="N3415" s="5">
        <f>Table1[[#This Row],[change to date]]+DATE(1970,1,1)</f>
        <v>42053</v>
      </c>
      <c r="O3415" t="b">
        <v>0</v>
      </c>
      <c r="P3415">
        <v>14</v>
      </c>
      <c r="Q3415" t="b">
        <v>1</v>
      </c>
      <c r="R3415" t="s">
        <v>8269</v>
      </c>
    </row>
    <row r="3416" spans="1:18" ht="43.2" x14ac:dyDescent="0.55000000000000004">
      <c r="A3416">
        <v>3414</v>
      </c>
      <c r="B3416" s="3" t="s">
        <v>3413</v>
      </c>
      <c r="C3416" s="3" t="s">
        <v>7524</v>
      </c>
      <c r="D3416" s="10">
        <v>3000</v>
      </c>
      <c r="E3416" s="12">
        <v>3105</v>
      </c>
      <c r="F3416" s="14">
        <f>Table1[[#This Row],[pledged]]/Table1[[#This Row],[goal]]*100</f>
        <v>103.49999999999999</v>
      </c>
      <c r="G3416" t="s">
        <v>8218</v>
      </c>
      <c r="H3416" t="s">
        <v>8223</v>
      </c>
      <c r="I3416" t="s">
        <v>8245</v>
      </c>
      <c r="J3416">
        <v>1480579140</v>
      </c>
      <c r="K3416">
        <v>1478030325</v>
      </c>
      <c r="L3416">
        <f>Table1[[#This Row],[launched_at]]/86400</f>
        <v>17106.832465277777</v>
      </c>
      <c r="M3416" s="5" t="str">
        <f>TEXT(Table1[[#This Row],[div/86400]],"yyyy/mm/dd")</f>
        <v>1946/10/31</v>
      </c>
      <c r="N3416" s="5">
        <f>Table1[[#This Row],[change to date]]+DATE(1970,1,1)</f>
        <v>42675</v>
      </c>
      <c r="O3416" t="b">
        <v>0</v>
      </c>
      <c r="P3416">
        <v>44</v>
      </c>
      <c r="Q3416" t="b">
        <v>1</v>
      </c>
      <c r="R3416" t="s">
        <v>8269</v>
      </c>
    </row>
    <row r="3417" spans="1:18" ht="28.8" x14ac:dyDescent="0.55000000000000004">
      <c r="A3417">
        <v>3415</v>
      </c>
      <c r="B3417" s="3" t="s">
        <v>3414</v>
      </c>
      <c r="C3417" s="3" t="s">
        <v>7525</v>
      </c>
      <c r="D3417" s="10">
        <v>200</v>
      </c>
      <c r="E3417" s="12">
        <v>200</v>
      </c>
      <c r="F3417" s="14">
        <f>Table1[[#This Row],[pledged]]/Table1[[#This Row],[goal]]*100</f>
        <v>100</v>
      </c>
      <c r="G3417" t="s">
        <v>8218</v>
      </c>
      <c r="H3417" t="s">
        <v>8223</v>
      </c>
      <c r="I3417" t="s">
        <v>8245</v>
      </c>
      <c r="J3417">
        <v>1460935800</v>
      </c>
      <c r="K3417">
        <v>1459999656</v>
      </c>
      <c r="L3417">
        <f>Table1[[#This Row],[launched_at]]/86400</f>
        <v>16898.144166666665</v>
      </c>
      <c r="M3417" s="5" t="str">
        <f>TEXT(Table1[[#This Row],[div/86400]],"yyyy/mm/dd")</f>
        <v>1946/04/06</v>
      </c>
      <c r="N3417" s="5">
        <f>Table1[[#This Row],[change to date]]+DATE(1970,1,1)</f>
        <v>42467</v>
      </c>
      <c r="O3417" t="b">
        <v>0</v>
      </c>
      <c r="P3417">
        <v>9</v>
      </c>
      <c r="Q3417" t="b">
        <v>1</v>
      </c>
      <c r="R3417" t="s">
        <v>8269</v>
      </c>
    </row>
    <row r="3418" spans="1:18" ht="43.2" x14ac:dyDescent="0.55000000000000004">
      <c r="A3418">
        <v>3416</v>
      </c>
      <c r="B3418" s="3" t="s">
        <v>3415</v>
      </c>
      <c r="C3418" s="3" t="s">
        <v>7526</v>
      </c>
      <c r="D3418" s="10">
        <v>4000</v>
      </c>
      <c r="E3418" s="12">
        <v>4784</v>
      </c>
      <c r="F3418" s="14">
        <f>Table1[[#This Row],[pledged]]/Table1[[#This Row],[goal]]*100</f>
        <v>119.6</v>
      </c>
      <c r="G3418" t="s">
        <v>8218</v>
      </c>
      <c r="H3418" t="s">
        <v>8224</v>
      </c>
      <c r="I3418" t="s">
        <v>8246</v>
      </c>
      <c r="J3418">
        <v>1429813800</v>
      </c>
      <c r="K3418">
        <v>1427363645</v>
      </c>
      <c r="L3418">
        <f>Table1[[#This Row],[launched_at]]/86400</f>
        <v>16520.412557870372</v>
      </c>
      <c r="M3418" s="5" t="str">
        <f>TEXT(Table1[[#This Row],[div/86400]],"yyyy/mm/dd")</f>
        <v>1945/03/24</v>
      </c>
      <c r="N3418" s="5">
        <f>Table1[[#This Row],[change to date]]+DATE(1970,1,1)</f>
        <v>42089</v>
      </c>
      <c r="O3418" t="b">
        <v>0</v>
      </c>
      <c r="P3418">
        <v>30</v>
      </c>
      <c r="Q3418" t="b">
        <v>1</v>
      </c>
      <c r="R3418" t="s">
        <v>8269</v>
      </c>
    </row>
    <row r="3419" spans="1:18" ht="43.2" x14ac:dyDescent="0.55000000000000004">
      <c r="A3419">
        <v>3417</v>
      </c>
      <c r="B3419" s="3" t="s">
        <v>3416</v>
      </c>
      <c r="C3419" s="3" t="s">
        <v>7527</v>
      </c>
      <c r="D3419" s="10">
        <v>1700</v>
      </c>
      <c r="E3419" s="12">
        <v>1700.01</v>
      </c>
      <c r="F3419" s="14">
        <f>Table1[[#This Row],[pledged]]/Table1[[#This Row],[goal]]*100</f>
        <v>100.00058823529412</v>
      </c>
      <c r="G3419" t="s">
        <v>8218</v>
      </c>
      <c r="H3419" t="s">
        <v>8223</v>
      </c>
      <c r="I3419" t="s">
        <v>8245</v>
      </c>
      <c r="J3419">
        <v>1414284180</v>
      </c>
      <c r="K3419">
        <v>1410558948</v>
      </c>
      <c r="L3419">
        <f>Table1[[#This Row],[launched_at]]/86400</f>
        <v>16325.91375</v>
      </c>
      <c r="M3419" s="5" t="str">
        <f>TEXT(Table1[[#This Row],[div/86400]],"yyyy/mm/dd")</f>
        <v>1944/09/10</v>
      </c>
      <c r="N3419" s="5">
        <f>Table1[[#This Row],[change to date]]+DATE(1970,1,1)</f>
        <v>41894</v>
      </c>
      <c r="O3419" t="b">
        <v>0</v>
      </c>
      <c r="P3419">
        <v>45</v>
      </c>
      <c r="Q3419" t="b">
        <v>1</v>
      </c>
      <c r="R3419" t="s">
        <v>8269</v>
      </c>
    </row>
    <row r="3420" spans="1:18" ht="43.2" x14ac:dyDescent="0.55000000000000004">
      <c r="A3420">
        <v>3418</v>
      </c>
      <c r="B3420" s="3" t="s">
        <v>3417</v>
      </c>
      <c r="C3420" s="3" t="s">
        <v>7528</v>
      </c>
      <c r="D3420" s="10">
        <v>4000</v>
      </c>
      <c r="E3420" s="12">
        <v>4035</v>
      </c>
      <c r="F3420" s="14">
        <f>Table1[[#This Row],[pledged]]/Table1[[#This Row],[goal]]*100</f>
        <v>100.875</v>
      </c>
      <c r="G3420" t="s">
        <v>8218</v>
      </c>
      <c r="H3420" t="s">
        <v>8223</v>
      </c>
      <c r="I3420" t="s">
        <v>8245</v>
      </c>
      <c r="J3420">
        <v>1400875307</v>
      </c>
      <c r="K3420">
        <v>1398283307</v>
      </c>
      <c r="L3420">
        <f>Table1[[#This Row],[launched_at]]/86400</f>
        <v>16183.83457175926</v>
      </c>
      <c r="M3420" s="5" t="str">
        <f>TEXT(Table1[[#This Row],[div/86400]],"yyyy/mm/dd")</f>
        <v>1944/04/21</v>
      </c>
      <c r="N3420" s="5">
        <f>Table1[[#This Row],[change to date]]+DATE(1970,1,1)</f>
        <v>41752</v>
      </c>
      <c r="O3420" t="b">
        <v>0</v>
      </c>
      <c r="P3420">
        <v>56</v>
      </c>
      <c r="Q3420" t="b">
        <v>1</v>
      </c>
      <c r="R3420" t="s">
        <v>8269</v>
      </c>
    </row>
    <row r="3421" spans="1:18" ht="43.2" x14ac:dyDescent="0.55000000000000004">
      <c r="A3421">
        <v>3419</v>
      </c>
      <c r="B3421" s="3" t="s">
        <v>3418</v>
      </c>
      <c r="C3421" s="3" t="s">
        <v>7529</v>
      </c>
      <c r="D3421" s="10">
        <v>2750</v>
      </c>
      <c r="E3421" s="12">
        <v>2930</v>
      </c>
      <c r="F3421" s="14">
        <f>Table1[[#This Row],[pledged]]/Table1[[#This Row],[goal]]*100</f>
        <v>106.54545454545455</v>
      </c>
      <c r="G3421" t="s">
        <v>8218</v>
      </c>
      <c r="H3421" t="s">
        <v>8240</v>
      </c>
      <c r="I3421" t="s">
        <v>8248</v>
      </c>
      <c r="J3421">
        <v>1459978200</v>
      </c>
      <c r="K3421">
        <v>1458416585</v>
      </c>
      <c r="L3421">
        <f>Table1[[#This Row],[launched_at]]/86400</f>
        <v>16879.821585648147</v>
      </c>
      <c r="M3421" s="5" t="str">
        <f>TEXT(Table1[[#This Row],[div/86400]],"yyyy/mm/dd")</f>
        <v>1946/03/18</v>
      </c>
      <c r="N3421" s="5">
        <f>Table1[[#This Row],[change to date]]+DATE(1970,1,1)</f>
        <v>42448</v>
      </c>
      <c r="O3421" t="b">
        <v>0</v>
      </c>
      <c r="P3421">
        <v>46</v>
      </c>
      <c r="Q3421" t="b">
        <v>1</v>
      </c>
      <c r="R3421" t="s">
        <v>8269</v>
      </c>
    </row>
    <row r="3422" spans="1:18" ht="28.8" x14ac:dyDescent="0.55000000000000004">
      <c r="A3422">
        <v>3420</v>
      </c>
      <c r="B3422" s="3" t="s">
        <v>3419</v>
      </c>
      <c r="C3422" s="3" t="s">
        <v>7530</v>
      </c>
      <c r="D3422" s="10">
        <v>700</v>
      </c>
      <c r="E3422" s="12">
        <v>966</v>
      </c>
      <c r="F3422" s="14">
        <f>Table1[[#This Row],[pledged]]/Table1[[#This Row],[goal]]*100</f>
        <v>138</v>
      </c>
      <c r="G3422" t="s">
        <v>8218</v>
      </c>
      <c r="H3422" t="s">
        <v>8224</v>
      </c>
      <c r="I3422" t="s">
        <v>8246</v>
      </c>
      <c r="J3422">
        <v>1455408000</v>
      </c>
      <c r="K3422">
        <v>1454638202</v>
      </c>
      <c r="L3422">
        <f>Table1[[#This Row],[launched_at]]/86400</f>
        <v>16836.090300925927</v>
      </c>
      <c r="M3422" s="5" t="str">
        <f>TEXT(Table1[[#This Row],[div/86400]],"yyyy/mm/dd")</f>
        <v>1946/02/03</v>
      </c>
      <c r="N3422" s="5">
        <f>Table1[[#This Row],[change to date]]+DATE(1970,1,1)</f>
        <v>42405</v>
      </c>
      <c r="O3422" t="b">
        <v>0</v>
      </c>
      <c r="P3422">
        <v>34</v>
      </c>
      <c r="Q3422" t="b">
        <v>1</v>
      </c>
      <c r="R3422" t="s">
        <v>8269</v>
      </c>
    </row>
    <row r="3423" spans="1:18" ht="43.2" x14ac:dyDescent="0.55000000000000004">
      <c r="A3423">
        <v>3421</v>
      </c>
      <c r="B3423" s="3" t="s">
        <v>3420</v>
      </c>
      <c r="C3423" s="3" t="s">
        <v>7531</v>
      </c>
      <c r="D3423" s="10">
        <v>10000</v>
      </c>
      <c r="E3423" s="12">
        <v>10115</v>
      </c>
      <c r="F3423" s="14">
        <f>Table1[[#This Row],[pledged]]/Table1[[#This Row],[goal]]*100</f>
        <v>101.15</v>
      </c>
      <c r="G3423" t="s">
        <v>8218</v>
      </c>
      <c r="H3423" t="s">
        <v>8223</v>
      </c>
      <c r="I3423" t="s">
        <v>8245</v>
      </c>
      <c r="J3423">
        <v>1425495563</v>
      </c>
      <c r="K3423">
        <v>1422903563</v>
      </c>
      <c r="L3423">
        <f>Table1[[#This Row],[launched_at]]/86400</f>
        <v>16468.791238425925</v>
      </c>
      <c r="M3423" s="5" t="str">
        <f>TEXT(Table1[[#This Row],[div/86400]],"yyyy/mm/dd")</f>
        <v>1945/01/31</v>
      </c>
      <c r="N3423" s="5">
        <f>Table1[[#This Row],[change to date]]+DATE(1970,1,1)</f>
        <v>42037</v>
      </c>
      <c r="O3423" t="b">
        <v>0</v>
      </c>
      <c r="P3423">
        <v>98</v>
      </c>
      <c r="Q3423" t="b">
        <v>1</v>
      </c>
      <c r="R3423" t="s">
        <v>8269</v>
      </c>
    </row>
    <row r="3424" spans="1:18" ht="43.2" x14ac:dyDescent="0.55000000000000004">
      <c r="A3424">
        <v>3422</v>
      </c>
      <c r="B3424" s="3" t="s">
        <v>3421</v>
      </c>
      <c r="C3424" s="3" t="s">
        <v>7532</v>
      </c>
      <c r="D3424" s="10">
        <v>3000</v>
      </c>
      <c r="E3424" s="12">
        <v>3273</v>
      </c>
      <c r="F3424" s="14">
        <f>Table1[[#This Row],[pledged]]/Table1[[#This Row],[goal]]*100</f>
        <v>109.1</v>
      </c>
      <c r="G3424" t="s">
        <v>8218</v>
      </c>
      <c r="H3424" t="s">
        <v>8224</v>
      </c>
      <c r="I3424" t="s">
        <v>8246</v>
      </c>
      <c r="J3424">
        <v>1450051200</v>
      </c>
      <c r="K3424">
        <v>1447594176</v>
      </c>
      <c r="L3424">
        <f>Table1[[#This Row],[launched_at]]/86400</f>
        <v>16754.562222222223</v>
      </c>
      <c r="M3424" s="5" t="str">
        <f>TEXT(Table1[[#This Row],[div/86400]],"yyyy/mm/dd")</f>
        <v>1945/11/13</v>
      </c>
      <c r="N3424" s="5">
        <f>Table1[[#This Row],[change to date]]+DATE(1970,1,1)</f>
        <v>42323</v>
      </c>
      <c r="O3424" t="b">
        <v>0</v>
      </c>
      <c r="P3424">
        <v>46</v>
      </c>
      <c r="Q3424" t="b">
        <v>1</v>
      </c>
      <c r="R3424" t="s">
        <v>8269</v>
      </c>
    </row>
    <row r="3425" spans="1:18" ht="28.8" x14ac:dyDescent="0.55000000000000004">
      <c r="A3425">
        <v>3423</v>
      </c>
      <c r="B3425" s="3" t="s">
        <v>3422</v>
      </c>
      <c r="C3425" s="3" t="s">
        <v>7533</v>
      </c>
      <c r="D3425" s="10">
        <v>250</v>
      </c>
      <c r="E3425" s="12">
        <v>350</v>
      </c>
      <c r="F3425" s="14">
        <f>Table1[[#This Row],[pledged]]/Table1[[#This Row],[goal]]*100</f>
        <v>140</v>
      </c>
      <c r="G3425" t="s">
        <v>8218</v>
      </c>
      <c r="H3425" t="s">
        <v>8223</v>
      </c>
      <c r="I3425" t="s">
        <v>8245</v>
      </c>
      <c r="J3425">
        <v>1429912341</v>
      </c>
      <c r="K3425">
        <v>1427320341</v>
      </c>
      <c r="L3425">
        <f>Table1[[#This Row],[launched_at]]/86400</f>
        <v>16519.911354166667</v>
      </c>
      <c r="M3425" s="5" t="str">
        <f>TEXT(Table1[[#This Row],[div/86400]],"yyyy/mm/dd")</f>
        <v>1945/03/23</v>
      </c>
      <c r="N3425" s="5">
        <f>Table1[[#This Row],[change to date]]+DATE(1970,1,1)</f>
        <v>42088</v>
      </c>
      <c r="O3425" t="b">
        <v>0</v>
      </c>
      <c r="P3425">
        <v>10</v>
      </c>
      <c r="Q3425" t="b">
        <v>1</v>
      </c>
      <c r="R3425" t="s">
        <v>8269</v>
      </c>
    </row>
    <row r="3426" spans="1:18" ht="43.2" x14ac:dyDescent="0.55000000000000004">
      <c r="A3426">
        <v>3424</v>
      </c>
      <c r="B3426" s="3" t="s">
        <v>3423</v>
      </c>
      <c r="C3426" s="3" t="s">
        <v>7534</v>
      </c>
      <c r="D3426" s="10">
        <v>6000</v>
      </c>
      <c r="E3426" s="12">
        <v>6215</v>
      </c>
      <c r="F3426" s="14">
        <f>Table1[[#This Row],[pledged]]/Table1[[#This Row],[goal]]*100</f>
        <v>103.58333333333334</v>
      </c>
      <c r="G3426" t="s">
        <v>8218</v>
      </c>
      <c r="H3426" t="s">
        <v>8223</v>
      </c>
      <c r="I3426" t="s">
        <v>8245</v>
      </c>
      <c r="J3426">
        <v>1423119540</v>
      </c>
      <c r="K3426">
        <v>1421252084</v>
      </c>
      <c r="L3426">
        <f>Table1[[#This Row],[launched_at]]/86400</f>
        <v>16449.676898148147</v>
      </c>
      <c r="M3426" s="5" t="str">
        <f>TEXT(Table1[[#This Row],[div/86400]],"yyyy/mm/dd")</f>
        <v>1945/01/12</v>
      </c>
      <c r="N3426" s="5">
        <f>Table1[[#This Row],[change to date]]+DATE(1970,1,1)</f>
        <v>42018</v>
      </c>
      <c r="O3426" t="b">
        <v>0</v>
      </c>
      <c r="P3426">
        <v>76</v>
      </c>
      <c r="Q3426" t="b">
        <v>1</v>
      </c>
      <c r="R3426" t="s">
        <v>8269</v>
      </c>
    </row>
    <row r="3427" spans="1:18" ht="43.2" x14ac:dyDescent="0.55000000000000004">
      <c r="A3427">
        <v>3425</v>
      </c>
      <c r="B3427" s="3" t="s">
        <v>3424</v>
      </c>
      <c r="C3427" s="3" t="s">
        <v>7535</v>
      </c>
      <c r="D3427" s="10">
        <v>30000</v>
      </c>
      <c r="E3427" s="12">
        <v>30891.1</v>
      </c>
      <c r="F3427" s="14">
        <f>Table1[[#This Row],[pledged]]/Table1[[#This Row],[goal]]*100</f>
        <v>102.97033333333331</v>
      </c>
      <c r="G3427" t="s">
        <v>8218</v>
      </c>
      <c r="H3427" t="s">
        <v>8223</v>
      </c>
      <c r="I3427" t="s">
        <v>8245</v>
      </c>
      <c r="J3427">
        <v>1412434136</v>
      </c>
      <c r="K3427">
        <v>1409669336</v>
      </c>
      <c r="L3427">
        <f>Table1[[#This Row],[launched_at]]/86400</f>
        <v>16315.617314814815</v>
      </c>
      <c r="M3427" s="5" t="str">
        <f>TEXT(Table1[[#This Row],[div/86400]],"yyyy/mm/dd")</f>
        <v>1944/08/31</v>
      </c>
      <c r="N3427" s="5">
        <f>Table1[[#This Row],[change to date]]+DATE(1970,1,1)</f>
        <v>41884</v>
      </c>
      <c r="O3427" t="b">
        <v>0</v>
      </c>
      <c r="P3427">
        <v>104</v>
      </c>
      <c r="Q3427" t="b">
        <v>1</v>
      </c>
      <c r="R3427" t="s">
        <v>8269</v>
      </c>
    </row>
    <row r="3428" spans="1:18" ht="43.2" x14ac:dyDescent="0.55000000000000004">
      <c r="A3428">
        <v>3426</v>
      </c>
      <c r="B3428" s="3" t="s">
        <v>3425</v>
      </c>
      <c r="C3428" s="3" t="s">
        <v>7536</v>
      </c>
      <c r="D3428" s="10">
        <v>3750</v>
      </c>
      <c r="E3428" s="12">
        <v>4055</v>
      </c>
      <c r="F3428" s="14">
        <f>Table1[[#This Row],[pledged]]/Table1[[#This Row],[goal]]*100</f>
        <v>108.13333333333333</v>
      </c>
      <c r="G3428" t="s">
        <v>8218</v>
      </c>
      <c r="H3428" t="s">
        <v>8223</v>
      </c>
      <c r="I3428" t="s">
        <v>8245</v>
      </c>
      <c r="J3428">
        <v>1411264800</v>
      </c>
      <c r="K3428">
        <v>1409620903</v>
      </c>
      <c r="L3428">
        <f>Table1[[#This Row],[launched_at]]/86400</f>
        <v>16315.056747685185</v>
      </c>
      <c r="M3428" s="5" t="str">
        <f>TEXT(Table1[[#This Row],[div/86400]],"yyyy/mm/dd")</f>
        <v>1944/08/31</v>
      </c>
      <c r="N3428" s="5">
        <f>Table1[[#This Row],[change to date]]+DATE(1970,1,1)</f>
        <v>41884</v>
      </c>
      <c r="O3428" t="b">
        <v>0</v>
      </c>
      <c r="P3428">
        <v>87</v>
      </c>
      <c r="Q3428" t="b">
        <v>1</v>
      </c>
      <c r="R3428" t="s">
        <v>8269</v>
      </c>
    </row>
    <row r="3429" spans="1:18" ht="43.2" x14ac:dyDescent="0.55000000000000004">
      <c r="A3429">
        <v>3427</v>
      </c>
      <c r="B3429" s="3" t="s">
        <v>3426</v>
      </c>
      <c r="C3429" s="3" t="s">
        <v>7537</v>
      </c>
      <c r="D3429" s="10">
        <v>1500</v>
      </c>
      <c r="E3429" s="12">
        <v>1500</v>
      </c>
      <c r="F3429" s="14">
        <f>Table1[[#This Row],[pledged]]/Table1[[#This Row],[goal]]*100</f>
        <v>100</v>
      </c>
      <c r="G3429" t="s">
        <v>8218</v>
      </c>
      <c r="H3429" t="s">
        <v>8224</v>
      </c>
      <c r="I3429" t="s">
        <v>8246</v>
      </c>
      <c r="J3429">
        <v>1404314952</v>
      </c>
      <c r="K3429">
        <v>1401722952</v>
      </c>
      <c r="L3429">
        <f>Table1[[#This Row],[launched_at]]/86400</f>
        <v>16223.645277777778</v>
      </c>
      <c r="M3429" s="5" t="str">
        <f>TEXT(Table1[[#This Row],[div/86400]],"yyyy/mm/dd")</f>
        <v>1944/05/31</v>
      </c>
      <c r="N3429" s="5">
        <f>Table1[[#This Row],[change to date]]+DATE(1970,1,1)</f>
        <v>41792</v>
      </c>
      <c r="O3429" t="b">
        <v>0</v>
      </c>
      <c r="P3429">
        <v>29</v>
      </c>
      <c r="Q3429" t="b">
        <v>1</v>
      </c>
      <c r="R3429" t="s">
        <v>8269</v>
      </c>
    </row>
    <row r="3430" spans="1:18" ht="43.2" x14ac:dyDescent="0.55000000000000004">
      <c r="A3430">
        <v>3428</v>
      </c>
      <c r="B3430" s="3" t="s">
        <v>3427</v>
      </c>
      <c r="C3430" s="3" t="s">
        <v>7538</v>
      </c>
      <c r="D3430" s="10">
        <v>2000</v>
      </c>
      <c r="E3430" s="12">
        <v>2055</v>
      </c>
      <c r="F3430" s="14">
        <f>Table1[[#This Row],[pledged]]/Table1[[#This Row],[goal]]*100</f>
        <v>102.75000000000001</v>
      </c>
      <c r="G3430" t="s">
        <v>8218</v>
      </c>
      <c r="H3430" t="s">
        <v>8224</v>
      </c>
      <c r="I3430" t="s">
        <v>8246</v>
      </c>
      <c r="J3430">
        <v>1425142800</v>
      </c>
      <c r="K3430">
        <v>1422983847</v>
      </c>
      <c r="L3430">
        <f>Table1[[#This Row],[launched_at]]/86400</f>
        <v>16469.72045138889</v>
      </c>
      <c r="M3430" s="5" t="str">
        <f>TEXT(Table1[[#This Row],[div/86400]],"yyyy/mm/dd")</f>
        <v>1945/02/01</v>
      </c>
      <c r="N3430" s="5">
        <f>Table1[[#This Row],[change to date]]+DATE(1970,1,1)</f>
        <v>42038</v>
      </c>
      <c r="O3430" t="b">
        <v>0</v>
      </c>
      <c r="P3430">
        <v>51</v>
      </c>
      <c r="Q3430" t="b">
        <v>1</v>
      </c>
      <c r="R3430" t="s">
        <v>8269</v>
      </c>
    </row>
    <row r="3431" spans="1:18" ht="43.2" x14ac:dyDescent="0.55000000000000004">
      <c r="A3431">
        <v>3429</v>
      </c>
      <c r="B3431" s="3" t="s">
        <v>3428</v>
      </c>
      <c r="C3431" s="3" t="s">
        <v>7539</v>
      </c>
      <c r="D3431" s="10">
        <v>150</v>
      </c>
      <c r="E3431" s="12">
        <v>195</v>
      </c>
      <c r="F3431" s="14">
        <f>Table1[[#This Row],[pledged]]/Table1[[#This Row],[goal]]*100</f>
        <v>130</v>
      </c>
      <c r="G3431" t="s">
        <v>8218</v>
      </c>
      <c r="H3431" t="s">
        <v>8224</v>
      </c>
      <c r="I3431" t="s">
        <v>8246</v>
      </c>
      <c r="J3431">
        <v>1478046661</v>
      </c>
      <c r="K3431">
        <v>1476837061</v>
      </c>
      <c r="L3431">
        <f>Table1[[#This Row],[launched_at]]/86400</f>
        <v>17093.021539351852</v>
      </c>
      <c r="M3431" s="5" t="str">
        <f>TEXT(Table1[[#This Row],[div/86400]],"yyyy/mm/dd")</f>
        <v>1946/10/18</v>
      </c>
      <c r="N3431" s="5">
        <f>Table1[[#This Row],[change to date]]+DATE(1970,1,1)</f>
        <v>42662</v>
      </c>
      <c r="O3431" t="b">
        <v>0</v>
      </c>
      <c r="P3431">
        <v>12</v>
      </c>
      <c r="Q3431" t="b">
        <v>1</v>
      </c>
      <c r="R3431" t="s">
        <v>8269</v>
      </c>
    </row>
    <row r="3432" spans="1:18" ht="43.2" x14ac:dyDescent="0.55000000000000004">
      <c r="A3432">
        <v>3430</v>
      </c>
      <c r="B3432" s="3" t="s">
        <v>3429</v>
      </c>
      <c r="C3432" s="3" t="s">
        <v>7540</v>
      </c>
      <c r="D3432" s="10">
        <v>2000</v>
      </c>
      <c r="E3432" s="12">
        <v>2170.9899999999998</v>
      </c>
      <c r="F3432" s="14">
        <f>Table1[[#This Row],[pledged]]/Table1[[#This Row],[goal]]*100</f>
        <v>108.54949999999999</v>
      </c>
      <c r="G3432" t="s">
        <v>8218</v>
      </c>
      <c r="H3432" t="s">
        <v>8224</v>
      </c>
      <c r="I3432" t="s">
        <v>8246</v>
      </c>
      <c r="J3432">
        <v>1406760101</v>
      </c>
      <c r="K3432">
        <v>1404168101</v>
      </c>
      <c r="L3432">
        <f>Table1[[#This Row],[launched_at]]/86400</f>
        <v>16251.945613425925</v>
      </c>
      <c r="M3432" s="5" t="str">
        <f>TEXT(Table1[[#This Row],[div/86400]],"yyyy/mm/dd")</f>
        <v>1944/06/28</v>
      </c>
      <c r="N3432" s="5">
        <f>Table1[[#This Row],[change to date]]+DATE(1970,1,1)</f>
        <v>41820</v>
      </c>
      <c r="O3432" t="b">
        <v>0</v>
      </c>
      <c r="P3432">
        <v>72</v>
      </c>
      <c r="Q3432" t="b">
        <v>1</v>
      </c>
      <c r="R3432" t="s">
        <v>8269</v>
      </c>
    </row>
    <row r="3433" spans="1:18" ht="43.2" x14ac:dyDescent="0.55000000000000004">
      <c r="A3433">
        <v>3431</v>
      </c>
      <c r="B3433" s="3" t="s">
        <v>3430</v>
      </c>
      <c r="C3433" s="3" t="s">
        <v>7541</v>
      </c>
      <c r="D3433" s="10">
        <v>2000</v>
      </c>
      <c r="E3433" s="12">
        <v>2000</v>
      </c>
      <c r="F3433" s="14">
        <f>Table1[[#This Row],[pledged]]/Table1[[#This Row],[goal]]*100</f>
        <v>100</v>
      </c>
      <c r="G3433" t="s">
        <v>8218</v>
      </c>
      <c r="H3433" t="s">
        <v>8223</v>
      </c>
      <c r="I3433" t="s">
        <v>8245</v>
      </c>
      <c r="J3433">
        <v>1408383153</v>
      </c>
      <c r="K3433">
        <v>1405791153</v>
      </c>
      <c r="L3433">
        <f>Table1[[#This Row],[launched_at]]/86400</f>
        <v>16270.7309375</v>
      </c>
      <c r="M3433" s="5" t="str">
        <f>TEXT(Table1[[#This Row],[div/86400]],"yyyy/mm/dd")</f>
        <v>1944/07/17</v>
      </c>
      <c r="N3433" s="5">
        <f>Table1[[#This Row],[change to date]]+DATE(1970,1,1)</f>
        <v>41839</v>
      </c>
      <c r="O3433" t="b">
        <v>0</v>
      </c>
      <c r="P3433">
        <v>21</v>
      </c>
      <c r="Q3433" t="b">
        <v>1</v>
      </c>
      <c r="R3433" t="s">
        <v>8269</v>
      </c>
    </row>
    <row r="3434" spans="1:18" ht="43.2" x14ac:dyDescent="0.55000000000000004">
      <c r="A3434">
        <v>3432</v>
      </c>
      <c r="B3434" s="3" t="s">
        <v>3431</v>
      </c>
      <c r="C3434" s="3" t="s">
        <v>7542</v>
      </c>
      <c r="D3434" s="10">
        <v>2000</v>
      </c>
      <c r="E3434" s="12">
        <v>2193</v>
      </c>
      <c r="F3434" s="14">
        <f>Table1[[#This Row],[pledged]]/Table1[[#This Row],[goal]]*100</f>
        <v>109.65</v>
      </c>
      <c r="G3434" t="s">
        <v>8218</v>
      </c>
      <c r="H3434" t="s">
        <v>8223</v>
      </c>
      <c r="I3434" t="s">
        <v>8245</v>
      </c>
      <c r="J3434">
        <v>1454709600</v>
      </c>
      <c r="K3434">
        <v>1452520614</v>
      </c>
      <c r="L3434">
        <f>Table1[[#This Row],[launched_at]]/86400</f>
        <v>16811.581180555557</v>
      </c>
      <c r="M3434" s="5" t="str">
        <f>TEXT(Table1[[#This Row],[div/86400]],"yyyy/mm/dd")</f>
        <v>1946/01/09</v>
      </c>
      <c r="N3434" s="5">
        <f>Table1[[#This Row],[change to date]]+DATE(1970,1,1)</f>
        <v>42380</v>
      </c>
      <c r="O3434" t="b">
        <v>0</v>
      </c>
      <c r="P3434">
        <v>42</v>
      </c>
      <c r="Q3434" t="b">
        <v>1</v>
      </c>
      <c r="R3434" t="s">
        <v>8269</v>
      </c>
    </row>
    <row r="3435" spans="1:18" ht="43.2" x14ac:dyDescent="0.55000000000000004">
      <c r="A3435">
        <v>3433</v>
      </c>
      <c r="B3435" s="3" t="s">
        <v>3432</v>
      </c>
      <c r="C3435" s="3" t="s">
        <v>7543</v>
      </c>
      <c r="D3435" s="10">
        <v>9500</v>
      </c>
      <c r="E3435" s="12">
        <v>9525</v>
      </c>
      <c r="F3435" s="14">
        <f>Table1[[#This Row],[pledged]]/Table1[[#This Row],[goal]]*100</f>
        <v>100.26315789473684</v>
      </c>
      <c r="G3435" t="s">
        <v>8218</v>
      </c>
      <c r="H3435" t="s">
        <v>8223</v>
      </c>
      <c r="I3435" t="s">
        <v>8245</v>
      </c>
      <c r="J3435">
        <v>1402974000</v>
      </c>
      <c r="K3435">
        <v>1400290255</v>
      </c>
      <c r="L3435">
        <f>Table1[[#This Row],[launched_at]]/86400</f>
        <v>16207.063136574074</v>
      </c>
      <c r="M3435" s="5" t="str">
        <f>TEXT(Table1[[#This Row],[div/86400]],"yyyy/mm/dd")</f>
        <v>1944/05/15</v>
      </c>
      <c r="N3435" s="5">
        <f>Table1[[#This Row],[change to date]]+DATE(1970,1,1)</f>
        <v>41776</v>
      </c>
      <c r="O3435" t="b">
        <v>0</v>
      </c>
      <c r="P3435">
        <v>71</v>
      </c>
      <c r="Q3435" t="b">
        <v>1</v>
      </c>
      <c r="R3435" t="s">
        <v>8269</v>
      </c>
    </row>
    <row r="3436" spans="1:18" ht="43.2" x14ac:dyDescent="0.55000000000000004">
      <c r="A3436">
        <v>3434</v>
      </c>
      <c r="B3436" s="3" t="s">
        <v>3433</v>
      </c>
      <c r="C3436" s="3" t="s">
        <v>7544</v>
      </c>
      <c r="D3436" s="10">
        <v>10000</v>
      </c>
      <c r="E3436" s="12">
        <v>10555</v>
      </c>
      <c r="F3436" s="14">
        <f>Table1[[#This Row],[pledged]]/Table1[[#This Row],[goal]]*100</f>
        <v>105.55000000000001</v>
      </c>
      <c r="G3436" t="s">
        <v>8218</v>
      </c>
      <c r="H3436" t="s">
        <v>8223</v>
      </c>
      <c r="I3436" t="s">
        <v>8245</v>
      </c>
      <c r="J3436">
        <v>1404983269</v>
      </c>
      <c r="K3436">
        <v>1402391269</v>
      </c>
      <c r="L3436">
        <f>Table1[[#This Row],[launched_at]]/86400</f>
        <v>16231.38042824074</v>
      </c>
      <c r="M3436" s="5" t="str">
        <f>TEXT(Table1[[#This Row],[div/86400]],"yyyy/mm/dd")</f>
        <v>1944/06/08</v>
      </c>
      <c r="N3436" s="5">
        <f>Table1[[#This Row],[change to date]]+DATE(1970,1,1)</f>
        <v>41800</v>
      </c>
      <c r="O3436" t="b">
        <v>0</v>
      </c>
      <c r="P3436">
        <v>168</v>
      </c>
      <c r="Q3436" t="b">
        <v>1</v>
      </c>
      <c r="R3436" t="s">
        <v>8269</v>
      </c>
    </row>
    <row r="3437" spans="1:18" ht="43.2" x14ac:dyDescent="0.55000000000000004">
      <c r="A3437">
        <v>3435</v>
      </c>
      <c r="B3437" s="3" t="s">
        <v>3434</v>
      </c>
      <c r="C3437" s="3" t="s">
        <v>7545</v>
      </c>
      <c r="D3437" s="10">
        <v>1000</v>
      </c>
      <c r="E3437" s="12">
        <v>1120</v>
      </c>
      <c r="F3437" s="14">
        <f>Table1[[#This Row],[pledged]]/Table1[[#This Row],[goal]]*100</f>
        <v>112.00000000000001</v>
      </c>
      <c r="G3437" t="s">
        <v>8218</v>
      </c>
      <c r="H3437" t="s">
        <v>8223</v>
      </c>
      <c r="I3437" t="s">
        <v>8245</v>
      </c>
      <c r="J3437">
        <v>1470538800</v>
      </c>
      <c r="K3437">
        <v>1469112493</v>
      </c>
      <c r="L3437">
        <f>Table1[[#This Row],[launched_at]]/86400</f>
        <v>17003.61681712963</v>
      </c>
      <c r="M3437" s="5" t="str">
        <f>TEXT(Table1[[#This Row],[div/86400]],"yyyy/mm/dd")</f>
        <v>1946/07/20</v>
      </c>
      <c r="N3437" s="5">
        <f>Table1[[#This Row],[change to date]]+DATE(1970,1,1)</f>
        <v>42572</v>
      </c>
      <c r="O3437" t="b">
        <v>0</v>
      </c>
      <c r="P3437">
        <v>19</v>
      </c>
      <c r="Q3437" t="b">
        <v>1</v>
      </c>
      <c r="R3437" t="s">
        <v>8269</v>
      </c>
    </row>
    <row r="3438" spans="1:18" ht="43.2" x14ac:dyDescent="0.55000000000000004">
      <c r="A3438">
        <v>3436</v>
      </c>
      <c r="B3438" s="3" t="s">
        <v>3435</v>
      </c>
      <c r="C3438" s="3" t="s">
        <v>7546</v>
      </c>
      <c r="D3438" s="10">
        <v>5000</v>
      </c>
      <c r="E3438" s="12">
        <v>5295</v>
      </c>
      <c r="F3438" s="14">
        <f>Table1[[#This Row],[pledged]]/Table1[[#This Row],[goal]]*100</f>
        <v>105.89999999999999</v>
      </c>
      <c r="G3438" t="s">
        <v>8218</v>
      </c>
      <c r="H3438" t="s">
        <v>8223</v>
      </c>
      <c r="I3438" t="s">
        <v>8245</v>
      </c>
      <c r="J3438">
        <v>1408638480</v>
      </c>
      <c r="K3438">
        <v>1406811593</v>
      </c>
      <c r="L3438">
        <f>Table1[[#This Row],[launched_at]]/86400</f>
        <v>16282.541585648149</v>
      </c>
      <c r="M3438" s="5" t="str">
        <f>TEXT(Table1[[#This Row],[div/86400]],"yyyy/mm/dd")</f>
        <v>1944/07/29</v>
      </c>
      <c r="N3438" s="5">
        <f>Table1[[#This Row],[change to date]]+DATE(1970,1,1)</f>
        <v>41851</v>
      </c>
      <c r="O3438" t="b">
        <v>0</v>
      </c>
      <c r="P3438">
        <v>37</v>
      </c>
      <c r="Q3438" t="b">
        <v>1</v>
      </c>
      <c r="R3438" t="s">
        <v>8269</v>
      </c>
    </row>
    <row r="3439" spans="1:18" ht="43.2" x14ac:dyDescent="0.55000000000000004">
      <c r="A3439">
        <v>3437</v>
      </c>
      <c r="B3439" s="3" t="s">
        <v>3436</v>
      </c>
      <c r="C3439" s="3" t="s">
        <v>7547</v>
      </c>
      <c r="D3439" s="10">
        <v>3000</v>
      </c>
      <c r="E3439" s="12">
        <v>3030</v>
      </c>
      <c r="F3439" s="14">
        <f>Table1[[#This Row],[pledged]]/Table1[[#This Row],[goal]]*100</f>
        <v>101</v>
      </c>
      <c r="G3439" t="s">
        <v>8218</v>
      </c>
      <c r="H3439" t="s">
        <v>8223</v>
      </c>
      <c r="I3439" t="s">
        <v>8245</v>
      </c>
      <c r="J3439">
        <v>1440003820</v>
      </c>
      <c r="K3439">
        <v>1437411820</v>
      </c>
      <c r="L3439">
        <f>Table1[[#This Row],[launched_at]]/86400</f>
        <v>16636.710879629631</v>
      </c>
      <c r="M3439" s="5" t="str">
        <f>TEXT(Table1[[#This Row],[div/86400]],"yyyy/mm/dd")</f>
        <v>1945/07/18</v>
      </c>
      <c r="N3439" s="5">
        <f>Table1[[#This Row],[change to date]]+DATE(1970,1,1)</f>
        <v>42205</v>
      </c>
      <c r="O3439" t="b">
        <v>0</v>
      </c>
      <c r="P3439">
        <v>36</v>
      </c>
      <c r="Q3439" t="b">
        <v>1</v>
      </c>
      <c r="R3439" t="s">
        <v>8269</v>
      </c>
    </row>
    <row r="3440" spans="1:18" ht="43.2" x14ac:dyDescent="0.55000000000000004">
      <c r="A3440">
        <v>3438</v>
      </c>
      <c r="B3440" s="3" t="s">
        <v>3437</v>
      </c>
      <c r="C3440" s="3" t="s">
        <v>7548</v>
      </c>
      <c r="D3440" s="10">
        <v>2500</v>
      </c>
      <c r="E3440" s="12">
        <v>2605</v>
      </c>
      <c r="F3440" s="14">
        <f>Table1[[#This Row],[pledged]]/Table1[[#This Row],[goal]]*100</f>
        <v>104.2</v>
      </c>
      <c r="G3440" t="s">
        <v>8218</v>
      </c>
      <c r="H3440" t="s">
        <v>8224</v>
      </c>
      <c r="I3440" t="s">
        <v>8246</v>
      </c>
      <c r="J3440">
        <v>1430600400</v>
      </c>
      <c r="K3440">
        <v>1428358567</v>
      </c>
      <c r="L3440">
        <f>Table1[[#This Row],[launched_at]]/86400</f>
        <v>16531.927858796298</v>
      </c>
      <c r="M3440" s="5" t="str">
        <f>TEXT(Table1[[#This Row],[div/86400]],"yyyy/mm/dd")</f>
        <v>1945/04/04</v>
      </c>
      <c r="N3440" s="5">
        <f>Table1[[#This Row],[change to date]]+DATE(1970,1,1)</f>
        <v>42100</v>
      </c>
      <c r="O3440" t="b">
        <v>0</v>
      </c>
      <c r="P3440">
        <v>14</v>
      </c>
      <c r="Q3440" t="b">
        <v>1</v>
      </c>
      <c r="R3440" t="s">
        <v>8269</v>
      </c>
    </row>
    <row r="3441" spans="1:18" ht="28.8" x14ac:dyDescent="0.55000000000000004">
      <c r="A3441">
        <v>3439</v>
      </c>
      <c r="B3441" s="3" t="s">
        <v>3438</v>
      </c>
      <c r="C3441" s="3" t="s">
        <v>7549</v>
      </c>
      <c r="D3441" s="10">
        <v>1200</v>
      </c>
      <c r="E3441" s="12">
        <v>1616.14</v>
      </c>
      <c r="F3441" s="14">
        <f>Table1[[#This Row],[pledged]]/Table1[[#This Row],[goal]]*100</f>
        <v>134.67833333333334</v>
      </c>
      <c r="G3441" t="s">
        <v>8218</v>
      </c>
      <c r="H3441" t="s">
        <v>8223</v>
      </c>
      <c r="I3441" t="s">
        <v>8245</v>
      </c>
      <c r="J3441">
        <v>1453179540</v>
      </c>
      <c r="K3441">
        <v>1452030730</v>
      </c>
      <c r="L3441">
        <f>Table1[[#This Row],[launched_at]]/86400</f>
        <v>16805.911226851851</v>
      </c>
      <c r="M3441" s="5" t="str">
        <f>TEXT(Table1[[#This Row],[div/86400]],"yyyy/mm/dd")</f>
        <v>1946/01/03</v>
      </c>
      <c r="N3441" s="5">
        <f>Table1[[#This Row],[change to date]]+DATE(1970,1,1)</f>
        <v>42374</v>
      </c>
      <c r="O3441" t="b">
        <v>0</v>
      </c>
      <c r="P3441">
        <v>18</v>
      </c>
      <c r="Q3441" t="b">
        <v>1</v>
      </c>
      <c r="R3441" t="s">
        <v>8269</v>
      </c>
    </row>
    <row r="3442" spans="1:18" ht="43.2" x14ac:dyDescent="0.55000000000000004">
      <c r="A3442">
        <v>3440</v>
      </c>
      <c r="B3442" s="3" t="s">
        <v>3439</v>
      </c>
      <c r="C3442" s="3" t="s">
        <v>7550</v>
      </c>
      <c r="D3442" s="10">
        <v>5000</v>
      </c>
      <c r="E3442" s="12">
        <v>5260.92</v>
      </c>
      <c r="F3442" s="14">
        <f>Table1[[#This Row],[pledged]]/Table1[[#This Row],[goal]]*100</f>
        <v>105.2184</v>
      </c>
      <c r="G3442" t="s">
        <v>8218</v>
      </c>
      <c r="H3442" t="s">
        <v>8223</v>
      </c>
      <c r="I3442" t="s">
        <v>8245</v>
      </c>
      <c r="J3442">
        <v>1405095300</v>
      </c>
      <c r="K3442">
        <v>1403146628</v>
      </c>
      <c r="L3442">
        <f>Table1[[#This Row],[launched_at]]/86400</f>
        <v>16240.12300925926</v>
      </c>
      <c r="M3442" s="5" t="str">
        <f>TEXT(Table1[[#This Row],[div/86400]],"yyyy/mm/dd")</f>
        <v>1944/06/17</v>
      </c>
      <c r="N3442" s="5">
        <f>Table1[[#This Row],[change to date]]+DATE(1970,1,1)</f>
        <v>41809</v>
      </c>
      <c r="O3442" t="b">
        <v>0</v>
      </c>
      <c r="P3442">
        <v>82</v>
      </c>
      <c r="Q3442" t="b">
        <v>1</v>
      </c>
      <c r="R3442" t="s">
        <v>8269</v>
      </c>
    </row>
    <row r="3443" spans="1:18" ht="43.2" x14ac:dyDescent="0.55000000000000004">
      <c r="A3443">
        <v>3441</v>
      </c>
      <c r="B3443" s="3" t="s">
        <v>3440</v>
      </c>
      <c r="C3443" s="3" t="s">
        <v>7551</v>
      </c>
      <c r="D3443" s="10">
        <v>2500</v>
      </c>
      <c r="E3443" s="12">
        <v>2565</v>
      </c>
      <c r="F3443" s="14">
        <f>Table1[[#This Row],[pledged]]/Table1[[#This Row],[goal]]*100</f>
        <v>102.60000000000001</v>
      </c>
      <c r="G3443" t="s">
        <v>8218</v>
      </c>
      <c r="H3443" t="s">
        <v>8223</v>
      </c>
      <c r="I3443" t="s">
        <v>8245</v>
      </c>
      <c r="J3443">
        <v>1447445820</v>
      </c>
      <c r="K3443">
        <v>1445077121</v>
      </c>
      <c r="L3443">
        <f>Table1[[#This Row],[launched_at]]/86400</f>
        <v>16725.429641203704</v>
      </c>
      <c r="M3443" s="5" t="str">
        <f>TEXT(Table1[[#This Row],[div/86400]],"yyyy/mm/dd")</f>
        <v>1945/10/15</v>
      </c>
      <c r="N3443" s="5">
        <f>Table1[[#This Row],[change to date]]+DATE(1970,1,1)</f>
        <v>42294</v>
      </c>
      <c r="O3443" t="b">
        <v>0</v>
      </c>
      <c r="P3443">
        <v>43</v>
      </c>
      <c r="Q3443" t="b">
        <v>1</v>
      </c>
      <c r="R3443" t="s">
        <v>8269</v>
      </c>
    </row>
    <row r="3444" spans="1:18" ht="43.2" x14ac:dyDescent="0.55000000000000004">
      <c r="A3444">
        <v>3442</v>
      </c>
      <c r="B3444" s="3" t="s">
        <v>3441</v>
      </c>
      <c r="C3444" s="3" t="s">
        <v>7552</v>
      </c>
      <c r="D3444" s="10">
        <v>250</v>
      </c>
      <c r="E3444" s="12">
        <v>250</v>
      </c>
      <c r="F3444" s="14">
        <f>Table1[[#This Row],[pledged]]/Table1[[#This Row],[goal]]*100</f>
        <v>100</v>
      </c>
      <c r="G3444" t="s">
        <v>8218</v>
      </c>
      <c r="H3444" t="s">
        <v>8223</v>
      </c>
      <c r="I3444" t="s">
        <v>8245</v>
      </c>
      <c r="J3444">
        <v>1433016672</v>
      </c>
      <c r="K3444">
        <v>1430424672</v>
      </c>
      <c r="L3444">
        <f>Table1[[#This Row],[launched_at]]/86400</f>
        <v>16555.841111111113</v>
      </c>
      <c r="M3444" s="5" t="str">
        <f>TEXT(Table1[[#This Row],[div/86400]],"yyyy/mm/dd")</f>
        <v>1945/04/28</v>
      </c>
      <c r="N3444" s="5">
        <f>Table1[[#This Row],[change to date]]+DATE(1970,1,1)</f>
        <v>42124</v>
      </c>
      <c r="O3444" t="b">
        <v>0</v>
      </c>
      <c r="P3444">
        <v>8</v>
      </c>
      <c r="Q3444" t="b">
        <v>1</v>
      </c>
      <c r="R3444" t="s">
        <v>8269</v>
      </c>
    </row>
    <row r="3445" spans="1:18" ht="43.2" x14ac:dyDescent="0.55000000000000004">
      <c r="A3445">
        <v>3443</v>
      </c>
      <c r="B3445" s="3" t="s">
        <v>3442</v>
      </c>
      <c r="C3445" s="3" t="s">
        <v>7553</v>
      </c>
      <c r="D3445" s="10">
        <v>1000</v>
      </c>
      <c r="E3445" s="12">
        <v>1855</v>
      </c>
      <c r="F3445" s="14">
        <f>Table1[[#This Row],[pledged]]/Table1[[#This Row],[goal]]*100</f>
        <v>185.5</v>
      </c>
      <c r="G3445" t="s">
        <v>8218</v>
      </c>
      <c r="H3445" t="s">
        <v>8223</v>
      </c>
      <c r="I3445" t="s">
        <v>8245</v>
      </c>
      <c r="J3445">
        <v>1410266146</v>
      </c>
      <c r="K3445">
        <v>1407674146</v>
      </c>
      <c r="L3445">
        <f>Table1[[#This Row],[launched_at]]/86400</f>
        <v>16292.524837962963</v>
      </c>
      <c r="M3445" s="5" t="str">
        <f>TEXT(Table1[[#This Row],[div/86400]],"yyyy/mm/dd")</f>
        <v>1944/08/08</v>
      </c>
      <c r="N3445" s="5">
        <f>Table1[[#This Row],[change to date]]+DATE(1970,1,1)</f>
        <v>41861</v>
      </c>
      <c r="O3445" t="b">
        <v>0</v>
      </c>
      <c r="P3445">
        <v>45</v>
      </c>
      <c r="Q3445" t="b">
        <v>1</v>
      </c>
      <c r="R3445" t="s">
        <v>8269</v>
      </c>
    </row>
    <row r="3446" spans="1:18" ht="43.2" x14ac:dyDescent="0.55000000000000004">
      <c r="A3446">
        <v>3444</v>
      </c>
      <c r="B3446" s="3" t="s">
        <v>3443</v>
      </c>
      <c r="C3446" s="3" t="s">
        <v>7554</v>
      </c>
      <c r="D3446" s="10">
        <v>300</v>
      </c>
      <c r="E3446" s="12">
        <v>867</v>
      </c>
      <c r="F3446" s="14">
        <f>Table1[[#This Row],[pledged]]/Table1[[#This Row],[goal]]*100</f>
        <v>289</v>
      </c>
      <c r="G3446" t="s">
        <v>8218</v>
      </c>
      <c r="H3446" t="s">
        <v>8225</v>
      </c>
      <c r="I3446" t="s">
        <v>8247</v>
      </c>
      <c r="J3446">
        <v>1465394340</v>
      </c>
      <c r="K3446">
        <v>1464677986</v>
      </c>
      <c r="L3446">
        <f>Table1[[#This Row],[launched_at]]/86400</f>
        <v>16952.291504629629</v>
      </c>
      <c r="M3446" s="5" t="str">
        <f>TEXT(Table1[[#This Row],[div/86400]],"yyyy/mm/dd")</f>
        <v>1946/05/30</v>
      </c>
      <c r="N3446" s="5">
        <f>Table1[[#This Row],[change to date]]+DATE(1970,1,1)</f>
        <v>42521</v>
      </c>
      <c r="O3446" t="b">
        <v>0</v>
      </c>
      <c r="P3446">
        <v>20</v>
      </c>
      <c r="Q3446" t="b">
        <v>1</v>
      </c>
      <c r="R3446" t="s">
        <v>8269</v>
      </c>
    </row>
    <row r="3447" spans="1:18" ht="28.8" x14ac:dyDescent="0.55000000000000004">
      <c r="A3447">
        <v>3445</v>
      </c>
      <c r="B3447" s="3" t="s">
        <v>3444</v>
      </c>
      <c r="C3447" s="3" t="s">
        <v>7555</v>
      </c>
      <c r="D3447" s="10">
        <v>2000</v>
      </c>
      <c r="E3447" s="12">
        <v>2000</v>
      </c>
      <c r="F3447" s="14">
        <f>Table1[[#This Row],[pledged]]/Table1[[#This Row],[goal]]*100</f>
        <v>100</v>
      </c>
      <c r="G3447" t="s">
        <v>8218</v>
      </c>
      <c r="H3447" t="s">
        <v>8224</v>
      </c>
      <c r="I3447" t="s">
        <v>8246</v>
      </c>
      <c r="J3447">
        <v>1445604236</v>
      </c>
      <c r="K3447">
        <v>1443185036</v>
      </c>
      <c r="L3447">
        <f>Table1[[#This Row],[launched_at]]/86400</f>
        <v>16703.530509259261</v>
      </c>
      <c r="M3447" s="5" t="str">
        <f>TEXT(Table1[[#This Row],[div/86400]],"yyyy/mm/dd")</f>
        <v>1945/09/23</v>
      </c>
      <c r="N3447" s="5">
        <f>Table1[[#This Row],[change to date]]+DATE(1970,1,1)</f>
        <v>42272</v>
      </c>
      <c r="O3447" t="b">
        <v>0</v>
      </c>
      <c r="P3447">
        <v>31</v>
      </c>
      <c r="Q3447" t="b">
        <v>1</v>
      </c>
      <c r="R3447" t="s">
        <v>8269</v>
      </c>
    </row>
    <row r="3448" spans="1:18" ht="43.2" x14ac:dyDescent="0.55000000000000004">
      <c r="A3448">
        <v>3446</v>
      </c>
      <c r="B3448" s="3" t="s">
        <v>3445</v>
      </c>
      <c r="C3448" s="3" t="s">
        <v>7556</v>
      </c>
      <c r="D3448" s="10">
        <v>1000</v>
      </c>
      <c r="E3448" s="12">
        <v>1082</v>
      </c>
      <c r="F3448" s="14">
        <f>Table1[[#This Row],[pledged]]/Table1[[#This Row],[goal]]*100</f>
        <v>108.2</v>
      </c>
      <c r="G3448" t="s">
        <v>8218</v>
      </c>
      <c r="H3448" t="s">
        <v>8224</v>
      </c>
      <c r="I3448" t="s">
        <v>8246</v>
      </c>
      <c r="J3448">
        <v>1423138800</v>
      </c>
      <c r="K3448">
        <v>1421092725</v>
      </c>
      <c r="L3448">
        <f>Table1[[#This Row],[launched_at]]/86400</f>
        <v>16447.832465277777</v>
      </c>
      <c r="M3448" s="5" t="str">
        <f>TEXT(Table1[[#This Row],[div/86400]],"yyyy/mm/dd")</f>
        <v>1945/01/10</v>
      </c>
      <c r="N3448" s="5">
        <f>Table1[[#This Row],[change to date]]+DATE(1970,1,1)</f>
        <v>42016</v>
      </c>
      <c r="O3448" t="b">
        <v>0</v>
      </c>
      <c r="P3448">
        <v>25</v>
      </c>
      <c r="Q3448" t="b">
        <v>1</v>
      </c>
      <c r="R3448" t="s">
        <v>8269</v>
      </c>
    </row>
    <row r="3449" spans="1:18" ht="28.8" x14ac:dyDescent="0.55000000000000004">
      <c r="A3449">
        <v>3447</v>
      </c>
      <c r="B3449" s="3" t="s">
        <v>3446</v>
      </c>
      <c r="C3449" s="3" t="s">
        <v>7557</v>
      </c>
      <c r="D3449" s="10">
        <v>1000</v>
      </c>
      <c r="E3449" s="12">
        <v>1078</v>
      </c>
      <c r="F3449" s="14">
        <f>Table1[[#This Row],[pledged]]/Table1[[#This Row],[goal]]*100</f>
        <v>107.80000000000001</v>
      </c>
      <c r="G3449" t="s">
        <v>8218</v>
      </c>
      <c r="H3449" t="s">
        <v>8223</v>
      </c>
      <c r="I3449" t="s">
        <v>8245</v>
      </c>
      <c r="J3449">
        <v>1458332412</v>
      </c>
      <c r="K3449">
        <v>1454448012</v>
      </c>
      <c r="L3449">
        <f>Table1[[#This Row],[launched_at]]/86400</f>
        <v>16833.889027777779</v>
      </c>
      <c r="M3449" s="5" t="str">
        <f>TEXT(Table1[[#This Row],[div/86400]],"yyyy/mm/dd")</f>
        <v>1946/01/31</v>
      </c>
      <c r="N3449" s="5">
        <f>Table1[[#This Row],[change to date]]+DATE(1970,1,1)</f>
        <v>42402</v>
      </c>
      <c r="O3449" t="b">
        <v>0</v>
      </c>
      <c r="P3449">
        <v>14</v>
      </c>
      <c r="Q3449" t="b">
        <v>1</v>
      </c>
      <c r="R3449" t="s">
        <v>8269</v>
      </c>
    </row>
    <row r="3450" spans="1:18" ht="43.2" x14ac:dyDescent="0.55000000000000004">
      <c r="A3450">
        <v>3448</v>
      </c>
      <c r="B3450" s="3" t="s">
        <v>3447</v>
      </c>
      <c r="C3450" s="3" t="s">
        <v>7558</v>
      </c>
      <c r="D3450" s="10">
        <v>2100</v>
      </c>
      <c r="E3450" s="12">
        <v>2305</v>
      </c>
      <c r="F3450" s="14">
        <f>Table1[[#This Row],[pledged]]/Table1[[#This Row],[goal]]*100</f>
        <v>109.76190476190477</v>
      </c>
      <c r="G3450" t="s">
        <v>8218</v>
      </c>
      <c r="H3450" t="s">
        <v>8223</v>
      </c>
      <c r="I3450" t="s">
        <v>8245</v>
      </c>
      <c r="J3450">
        <v>1418784689</v>
      </c>
      <c r="K3450">
        <v>1416192689</v>
      </c>
      <c r="L3450">
        <f>Table1[[#This Row],[launched_at]]/86400</f>
        <v>16391.119085648148</v>
      </c>
      <c r="M3450" s="5" t="str">
        <f>TEXT(Table1[[#This Row],[div/86400]],"yyyy/mm/dd")</f>
        <v>1944/11/15</v>
      </c>
      <c r="N3450" s="5">
        <f>Table1[[#This Row],[change to date]]+DATE(1970,1,1)</f>
        <v>41960</v>
      </c>
      <c r="O3450" t="b">
        <v>0</v>
      </c>
      <c r="P3450">
        <v>45</v>
      </c>
      <c r="Q3450" t="b">
        <v>1</v>
      </c>
      <c r="R3450" t="s">
        <v>8269</v>
      </c>
    </row>
    <row r="3451" spans="1:18" ht="43.2" x14ac:dyDescent="0.55000000000000004">
      <c r="A3451">
        <v>3449</v>
      </c>
      <c r="B3451" s="3" t="s">
        <v>3448</v>
      </c>
      <c r="C3451" s="3" t="s">
        <v>7559</v>
      </c>
      <c r="D3451" s="10">
        <v>800</v>
      </c>
      <c r="E3451" s="12">
        <v>1365</v>
      </c>
      <c r="F3451" s="14">
        <f>Table1[[#This Row],[pledged]]/Table1[[#This Row],[goal]]*100</f>
        <v>170.625</v>
      </c>
      <c r="G3451" t="s">
        <v>8218</v>
      </c>
      <c r="H3451" t="s">
        <v>8223</v>
      </c>
      <c r="I3451" t="s">
        <v>8245</v>
      </c>
      <c r="J3451">
        <v>1468036800</v>
      </c>
      <c r="K3451">
        <v>1465607738</v>
      </c>
      <c r="L3451">
        <f>Table1[[#This Row],[launched_at]]/86400</f>
        <v>16963.052523148148</v>
      </c>
      <c r="M3451" s="5" t="str">
        <f>TEXT(Table1[[#This Row],[div/86400]],"yyyy/mm/dd")</f>
        <v>1946/06/10</v>
      </c>
      <c r="N3451" s="5">
        <f>Table1[[#This Row],[change to date]]+DATE(1970,1,1)</f>
        <v>42532</v>
      </c>
      <c r="O3451" t="b">
        <v>0</v>
      </c>
      <c r="P3451">
        <v>20</v>
      </c>
      <c r="Q3451" t="b">
        <v>1</v>
      </c>
      <c r="R3451" t="s">
        <v>8269</v>
      </c>
    </row>
    <row r="3452" spans="1:18" ht="43.2" x14ac:dyDescent="0.55000000000000004">
      <c r="A3452">
        <v>3450</v>
      </c>
      <c r="B3452" s="3" t="s">
        <v>3449</v>
      </c>
      <c r="C3452" s="3" t="s">
        <v>7560</v>
      </c>
      <c r="D3452" s="10">
        <v>500</v>
      </c>
      <c r="E3452" s="12">
        <v>760</v>
      </c>
      <c r="F3452" s="14">
        <f>Table1[[#This Row],[pledged]]/Table1[[#This Row],[goal]]*100</f>
        <v>152</v>
      </c>
      <c r="G3452" t="s">
        <v>8218</v>
      </c>
      <c r="H3452" t="s">
        <v>8224</v>
      </c>
      <c r="I3452" t="s">
        <v>8246</v>
      </c>
      <c r="J3452">
        <v>1427990071</v>
      </c>
      <c r="K3452">
        <v>1422809671</v>
      </c>
      <c r="L3452">
        <f>Table1[[#This Row],[launched_at]]/86400</f>
        <v>16467.704525462963</v>
      </c>
      <c r="M3452" s="5" t="str">
        <f>TEXT(Table1[[#This Row],[div/86400]],"yyyy/mm/dd")</f>
        <v>1945/01/30</v>
      </c>
      <c r="N3452" s="5">
        <f>Table1[[#This Row],[change to date]]+DATE(1970,1,1)</f>
        <v>42036</v>
      </c>
      <c r="O3452" t="b">
        <v>0</v>
      </c>
      <c r="P3452">
        <v>39</v>
      </c>
      <c r="Q3452" t="b">
        <v>1</v>
      </c>
      <c r="R3452" t="s">
        <v>8269</v>
      </c>
    </row>
    <row r="3453" spans="1:18" ht="43.2" x14ac:dyDescent="0.55000000000000004">
      <c r="A3453">
        <v>3451</v>
      </c>
      <c r="B3453" s="3" t="s">
        <v>3450</v>
      </c>
      <c r="C3453" s="3" t="s">
        <v>7561</v>
      </c>
      <c r="D3453" s="10">
        <v>650</v>
      </c>
      <c r="E3453" s="12">
        <v>658</v>
      </c>
      <c r="F3453" s="14">
        <f>Table1[[#This Row],[pledged]]/Table1[[#This Row],[goal]]*100</f>
        <v>101.23076923076924</v>
      </c>
      <c r="G3453" t="s">
        <v>8218</v>
      </c>
      <c r="H3453" t="s">
        <v>8223</v>
      </c>
      <c r="I3453" t="s">
        <v>8245</v>
      </c>
      <c r="J3453">
        <v>1429636927</v>
      </c>
      <c r="K3453">
        <v>1427304127</v>
      </c>
      <c r="L3453">
        <f>Table1[[#This Row],[launched_at]]/86400</f>
        <v>16519.723692129628</v>
      </c>
      <c r="M3453" s="5" t="str">
        <f>TEXT(Table1[[#This Row],[div/86400]],"yyyy/mm/dd")</f>
        <v>1945/03/23</v>
      </c>
      <c r="N3453" s="5">
        <f>Table1[[#This Row],[change to date]]+DATE(1970,1,1)</f>
        <v>42088</v>
      </c>
      <c r="O3453" t="b">
        <v>0</v>
      </c>
      <c r="P3453">
        <v>16</v>
      </c>
      <c r="Q3453" t="b">
        <v>1</v>
      </c>
      <c r="R3453" t="s">
        <v>8269</v>
      </c>
    </row>
    <row r="3454" spans="1:18" ht="43.2" x14ac:dyDescent="0.55000000000000004">
      <c r="A3454">
        <v>3452</v>
      </c>
      <c r="B3454" s="3" t="s">
        <v>3451</v>
      </c>
      <c r="C3454" s="3" t="s">
        <v>7562</v>
      </c>
      <c r="D3454" s="10">
        <v>1000</v>
      </c>
      <c r="E3454" s="12">
        <v>1532</v>
      </c>
      <c r="F3454" s="14">
        <f>Table1[[#This Row],[pledged]]/Table1[[#This Row],[goal]]*100</f>
        <v>153.19999999999999</v>
      </c>
      <c r="G3454" t="s">
        <v>8218</v>
      </c>
      <c r="H3454" t="s">
        <v>8223</v>
      </c>
      <c r="I3454" t="s">
        <v>8245</v>
      </c>
      <c r="J3454">
        <v>1406087940</v>
      </c>
      <c r="K3454">
        <v>1404141626</v>
      </c>
      <c r="L3454">
        <f>Table1[[#This Row],[launched_at]]/86400</f>
        <v>16251.639189814814</v>
      </c>
      <c r="M3454" s="5" t="str">
        <f>TEXT(Table1[[#This Row],[div/86400]],"yyyy/mm/dd")</f>
        <v>1944/06/28</v>
      </c>
      <c r="N3454" s="5">
        <f>Table1[[#This Row],[change to date]]+DATE(1970,1,1)</f>
        <v>41820</v>
      </c>
      <c r="O3454" t="b">
        <v>0</v>
      </c>
      <c r="P3454">
        <v>37</v>
      </c>
      <c r="Q3454" t="b">
        <v>1</v>
      </c>
      <c r="R3454" t="s">
        <v>8269</v>
      </c>
    </row>
    <row r="3455" spans="1:18" ht="43.2" x14ac:dyDescent="0.55000000000000004">
      <c r="A3455">
        <v>3453</v>
      </c>
      <c r="B3455" s="3" t="s">
        <v>3452</v>
      </c>
      <c r="C3455" s="3" t="s">
        <v>7563</v>
      </c>
      <c r="D3455" s="10">
        <v>300</v>
      </c>
      <c r="E3455" s="12">
        <v>385</v>
      </c>
      <c r="F3455" s="14">
        <f>Table1[[#This Row],[pledged]]/Table1[[#This Row],[goal]]*100</f>
        <v>128.33333333333334</v>
      </c>
      <c r="G3455" t="s">
        <v>8218</v>
      </c>
      <c r="H3455" t="s">
        <v>8224</v>
      </c>
      <c r="I3455" t="s">
        <v>8246</v>
      </c>
      <c r="J3455">
        <v>1471130956</v>
      </c>
      <c r="K3455">
        <v>1465946956</v>
      </c>
      <c r="L3455">
        <f>Table1[[#This Row],[launched_at]]/86400</f>
        <v>16966.978657407406</v>
      </c>
      <c r="M3455" s="5" t="str">
        <f>TEXT(Table1[[#This Row],[div/86400]],"yyyy/mm/dd")</f>
        <v>1946/06/13</v>
      </c>
      <c r="N3455" s="5">
        <f>Table1[[#This Row],[change to date]]+DATE(1970,1,1)</f>
        <v>42535</v>
      </c>
      <c r="O3455" t="b">
        <v>0</v>
      </c>
      <c r="P3455">
        <v>14</v>
      </c>
      <c r="Q3455" t="b">
        <v>1</v>
      </c>
      <c r="R3455" t="s">
        <v>8269</v>
      </c>
    </row>
    <row r="3456" spans="1:18" ht="43.2" x14ac:dyDescent="0.55000000000000004">
      <c r="A3456">
        <v>3454</v>
      </c>
      <c r="B3456" s="3" t="s">
        <v>3453</v>
      </c>
      <c r="C3456" s="3" t="s">
        <v>7564</v>
      </c>
      <c r="D3456" s="10">
        <v>700</v>
      </c>
      <c r="E3456" s="12">
        <v>705</v>
      </c>
      <c r="F3456" s="14">
        <f>Table1[[#This Row],[pledged]]/Table1[[#This Row],[goal]]*100</f>
        <v>100.71428571428571</v>
      </c>
      <c r="G3456" t="s">
        <v>8218</v>
      </c>
      <c r="H3456" t="s">
        <v>8224</v>
      </c>
      <c r="I3456" t="s">
        <v>8246</v>
      </c>
      <c r="J3456">
        <v>1406825159</v>
      </c>
      <c r="K3456">
        <v>1404233159</v>
      </c>
      <c r="L3456">
        <f>Table1[[#This Row],[launched_at]]/86400</f>
        <v>16252.698599537038</v>
      </c>
      <c r="M3456" s="5" t="str">
        <f>TEXT(Table1[[#This Row],[div/86400]],"yyyy/mm/dd")</f>
        <v>1944/06/29</v>
      </c>
      <c r="N3456" s="5">
        <f>Table1[[#This Row],[change to date]]+DATE(1970,1,1)</f>
        <v>41821</v>
      </c>
      <c r="O3456" t="b">
        <v>0</v>
      </c>
      <c r="P3456">
        <v>21</v>
      </c>
      <c r="Q3456" t="b">
        <v>1</v>
      </c>
      <c r="R3456" t="s">
        <v>8269</v>
      </c>
    </row>
    <row r="3457" spans="1:18" ht="43.2" x14ac:dyDescent="0.55000000000000004">
      <c r="A3457">
        <v>3455</v>
      </c>
      <c r="B3457" s="3" t="s">
        <v>3454</v>
      </c>
      <c r="C3457" s="3" t="s">
        <v>7565</v>
      </c>
      <c r="D3457" s="10">
        <v>10000</v>
      </c>
      <c r="E3457" s="12">
        <v>10065</v>
      </c>
      <c r="F3457" s="14">
        <f>Table1[[#This Row],[pledged]]/Table1[[#This Row],[goal]]*100</f>
        <v>100.64999999999999</v>
      </c>
      <c r="G3457" t="s">
        <v>8218</v>
      </c>
      <c r="H3457" t="s">
        <v>8223</v>
      </c>
      <c r="I3457" t="s">
        <v>8245</v>
      </c>
      <c r="J3457">
        <v>1476381627</v>
      </c>
      <c r="K3457">
        <v>1473789627</v>
      </c>
      <c r="L3457">
        <f>Table1[[#This Row],[launched_at]]/86400</f>
        <v>17057.7503125</v>
      </c>
      <c r="M3457" s="5" t="str">
        <f>TEXT(Table1[[#This Row],[div/86400]],"yyyy/mm/dd")</f>
        <v>1946/09/12</v>
      </c>
      <c r="N3457" s="5">
        <f>Table1[[#This Row],[change to date]]+DATE(1970,1,1)</f>
        <v>42626</v>
      </c>
      <c r="O3457" t="b">
        <v>0</v>
      </c>
      <c r="P3457">
        <v>69</v>
      </c>
      <c r="Q3457" t="b">
        <v>1</v>
      </c>
      <c r="R3457" t="s">
        <v>8269</v>
      </c>
    </row>
    <row r="3458" spans="1:18" ht="43.2" x14ac:dyDescent="0.55000000000000004">
      <c r="A3458">
        <v>3456</v>
      </c>
      <c r="B3458" s="3" t="s">
        <v>3455</v>
      </c>
      <c r="C3458" s="3" t="s">
        <v>7566</v>
      </c>
      <c r="D3458" s="10">
        <v>3000</v>
      </c>
      <c r="E3458" s="12">
        <v>5739</v>
      </c>
      <c r="F3458" s="14">
        <f>Table1[[#This Row],[pledged]]/Table1[[#This Row],[goal]]*100</f>
        <v>191.3</v>
      </c>
      <c r="G3458" t="s">
        <v>8218</v>
      </c>
      <c r="H3458" t="s">
        <v>8223</v>
      </c>
      <c r="I3458" t="s">
        <v>8245</v>
      </c>
      <c r="J3458">
        <v>1406876340</v>
      </c>
      <c r="K3458">
        <v>1404190567</v>
      </c>
      <c r="L3458">
        <f>Table1[[#This Row],[launched_at]]/86400</f>
        <v>16252.205636574074</v>
      </c>
      <c r="M3458" s="5" t="str">
        <f>TEXT(Table1[[#This Row],[div/86400]],"yyyy/mm/dd")</f>
        <v>1944/06/29</v>
      </c>
      <c r="N3458" s="5">
        <f>Table1[[#This Row],[change to date]]+DATE(1970,1,1)</f>
        <v>41821</v>
      </c>
      <c r="O3458" t="b">
        <v>0</v>
      </c>
      <c r="P3458">
        <v>16</v>
      </c>
      <c r="Q3458" t="b">
        <v>1</v>
      </c>
      <c r="R3458" t="s">
        <v>8269</v>
      </c>
    </row>
    <row r="3459" spans="1:18" ht="28.8" x14ac:dyDescent="0.55000000000000004">
      <c r="A3459">
        <v>3457</v>
      </c>
      <c r="B3459" s="3" t="s">
        <v>3456</v>
      </c>
      <c r="C3459" s="3" t="s">
        <v>7567</v>
      </c>
      <c r="D3459" s="10">
        <v>2000</v>
      </c>
      <c r="E3459" s="12">
        <v>2804</v>
      </c>
      <c r="F3459" s="14">
        <f>Table1[[#This Row],[pledged]]/Table1[[#This Row],[goal]]*100</f>
        <v>140.19999999999999</v>
      </c>
      <c r="G3459" t="s">
        <v>8218</v>
      </c>
      <c r="H3459" t="s">
        <v>8223</v>
      </c>
      <c r="I3459" t="s">
        <v>8245</v>
      </c>
      <c r="J3459">
        <v>1423720740</v>
      </c>
      <c r="K3459">
        <v>1421081857</v>
      </c>
      <c r="L3459">
        <f>Table1[[#This Row],[launched_at]]/86400</f>
        <v>16447.706678240742</v>
      </c>
      <c r="M3459" s="5" t="str">
        <f>TEXT(Table1[[#This Row],[div/86400]],"yyyy/mm/dd")</f>
        <v>1945/01/10</v>
      </c>
      <c r="N3459" s="5">
        <f>Table1[[#This Row],[change to date]]+DATE(1970,1,1)</f>
        <v>42016</v>
      </c>
      <c r="O3459" t="b">
        <v>0</v>
      </c>
      <c r="P3459">
        <v>55</v>
      </c>
      <c r="Q3459" t="b">
        <v>1</v>
      </c>
      <c r="R3459" t="s">
        <v>8269</v>
      </c>
    </row>
    <row r="3460" spans="1:18" ht="43.2" x14ac:dyDescent="0.55000000000000004">
      <c r="A3460">
        <v>3458</v>
      </c>
      <c r="B3460" s="3" t="s">
        <v>3457</v>
      </c>
      <c r="C3460" s="3" t="s">
        <v>7568</v>
      </c>
      <c r="D3460" s="10">
        <v>978</v>
      </c>
      <c r="E3460" s="12">
        <v>1216</v>
      </c>
      <c r="F3460" s="14">
        <f>Table1[[#This Row],[pledged]]/Table1[[#This Row],[goal]]*100</f>
        <v>124.33537832310839</v>
      </c>
      <c r="G3460" t="s">
        <v>8218</v>
      </c>
      <c r="H3460" t="s">
        <v>8223</v>
      </c>
      <c r="I3460" t="s">
        <v>8245</v>
      </c>
      <c r="J3460">
        <v>1422937620</v>
      </c>
      <c r="K3460">
        <v>1420606303</v>
      </c>
      <c r="L3460">
        <f>Table1[[#This Row],[launched_at]]/86400</f>
        <v>16442.202581018519</v>
      </c>
      <c r="M3460" s="5" t="str">
        <f>TEXT(Table1[[#This Row],[div/86400]],"yyyy/mm/dd")</f>
        <v>1945/01/05</v>
      </c>
      <c r="N3460" s="5">
        <f>Table1[[#This Row],[change to date]]+DATE(1970,1,1)</f>
        <v>42011</v>
      </c>
      <c r="O3460" t="b">
        <v>0</v>
      </c>
      <c r="P3460">
        <v>27</v>
      </c>
      <c r="Q3460" t="b">
        <v>1</v>
      </c>
      <c r="R3460" t="s">
        <v>8269</v>
      </c>
    </row>
    <row r="3461" spans="1:18" ht="43.2" x14ac:dyDescent="0.55000000000000004">
      <c r="A3461">
        <v>3459</v>
      </c>
      <c r="B3461" s="3" t="s">
        <v>3458</v>
      </c>
      <c r="C3461" s="3" t="s">
        <v>7569</v>
      </c>
      <c r="D3461" s="10">
        <v>500</v>
      </c>
      <c r="E3461" s="12">
        <v>631</v>
      </c>
      <c r="F3461" s="14">
        <f>Table1[[#This Row],[pledged]]/Table1[[#This Row],[goal]]*100</f>
        <v>126.2</v>
      </c>
      <c r="G3461" t="s">
        <v>8218</v>
      </c>
      <c r="H3461" t="s">
        <v>8224</v>
      </c>
      <c r="I3461" t="s">
        <v>8246</v>
      </c>
      <c r="J3461">
        <v>1463743860</v>
      </c>
      <c r="K3461">
        <v>1461151860</v>
      </c>
      <c r="L3461">
        <f>Table1[[#This Row],[launched_at]]/86400</f>
        <v>16911.479861111111</v>
      </c>
      <c r="M3461" s="5" t="str">
        <f>TEXT(Table1[[#This Row],[div/86400]],"yyyy/mm/dd")</f>
        <v>1946/04/19</v>
      </c>
      <c r="N3461" s="5">
        <f>Table1[[#This Row],[change to date]]+DATE(1970,1,1)</f>
        <v>42480</v>
      </c>
      <c r="O3461" t="b">
        <v>0</v>
      </c>
      <c r="P3461">
        <v>36</v>
      </c>
      <c r="Q3461" t="b">
        <v>1</v>
      </c>
      <c r="R3461" t="s">
        <v>8269</v>
      </c>
    </row>
    <row r="3462" spans="1:18" ht="43.2" x14ac:dyDescent="0.55000000000000004">
      <c r="A3462">
        <v>3460</v>
      </c>
      <c r="B3462" s="3" t="s">
        <v>3459</v>
      </c>
      <c r="C3462" s="3" t="s">
        <v>7570</v>
      </c>
      <c r="D3462" s="10">
        <v>500</v>
      </c>
      <c r="E3462" s="12">
        <v>950</v>
      </c>
      <c r="F3462" s="14">
        <f>Table1[[#This Row],[pledged]]/Table1[[#This Row],[goal]]*100</f>
        <v>190</v>
      </c>
      <c r="G3462" t="s">
        <v>8218</v>
      </c>
      <c r="H3462" t="s">
        <v>8224</v>
      </c>
      <c r="I3462" t="s">
        <v>8246</v>
      </c>
      <c r="J3462">
        <v>1408106352</v>
      </c>
      <c r="K3462">
        <v>1406896752</v>
      </c>
      <c r="L3462">
        <f>Table1[[#This Row],[launched_at]]/86400</f>
        <v>16283.527222222223</v>
      </c>
      <c r="M3462" s="5" t="str">
        <f>TEXT(Table1[[#This Row],[div/86400]],"yyyy/mm/dd")</f>
        <v>1944/07/30</v>
      </c>
      <c r="N3462" s="5">
        <f>Table1[[#This Row],[change to date]]+DATE(1970,1,1)</f>
        <v>41852</v>
      </c>
      <c r="O3462" t="b">
        <v>0</v>
      </c>
      <c r="P3462">
        <v>19</v>
      </c>
      <c r="Q3462" t="b">
        <v>1</v>
      </c>
      <c r="R3462" t="s">
        <v>8269</v>
      </c>
    </row>
    <row r="3463" spans="1:18" ht="43.2" x14ac:dyDescent="0.55000000000000004">
      <c r="A3463">
        <v>3461</v>
      </c>
      <c r="B3463" s="3" t="s">
        <v>3460</v>
      </c>
      <c r="C3463" s="3" t="s">
        <v>7571</v>
      </c>
      <c r="D3463" s="10">
        <v>500</v>
      </c>
      <c r="E3463" s="12">
        <v>695</v>
      </c>
      <c r="F3463" s="14">
        <f>Table1[[#This Row],[pledged]]/Table1[[#This Row],[goal]]*100</f>
        <v>139</v>
      </c>
      <c r="G3463" t="s">
        <v>8218</v>
      </c>
      <c r="H3463" t="s">
        <v>8223</v>
      </c>
      <c r="I3463" t="s">
        <v>8245</v>
      </c>
      <c r="J3463">
        <v>1477710000</v>
      </c>
      <c r="K3463">
        <v>1475248279</v>
      </c>
      <c r="L3463">
        <f>Table1[[#This Row],[launched_at]]/86400</f>
        <v>17074.632858796296</v>
      </c>
      <c r="M3463" s="5" t="str">
        <f>TEXT(Table1[[#This Row],[div/86400]],"yyyy/mm/dd")</f>
        <v>1946/09/29</v>
      </c>
      <c r="N3463" s="5">
        <f>Table1[[#This Row],[change to date]]+DATE(1970,1,1)</f>
        <v>42643</v>
      </c>
      <c r="O3463" t="b">
        <v>0</v>
      </c>
      <c r="P3463">
        <v>12</v>
      </c>
      <c r="Q3463" t="b">
        <v>1</v>
      </c>
      <c r="R3463" t="s">
        <v>8269</v>
      </c>
    </row>
    <row r="3464" spans="1:18" ht="28.8" x14ac:dyDescent="0.55000000000000004">
      <c r="A3464">
        <v>3462</v>
      </c>
      <c r="B3464" s="3" t="s">
        <v>3461</v>
      </c>
      <c r="C3464" s="3" t="s">
        <v>7572</v>
      </c>
      <c r="D3464" s="10">
        <v>250</v>
      </c>
      <c r="E3464" s="12">
        <v>505</v>
      </c>
      <c r="F3464" s="14">
        <f>Table1[[#This Row],[pledged]]/Table1[[#This Row],[goal]]*100</f>
        <v>202</v>
      </c>
      <c r="G3464" t="s">
        <v>8218</v>
      </c>
      <c r="H3464" t="s">
        <v>8223</v>
      </c>
      <c r="I3464" t="s">
        <v>8245</v>
      </c>
      <c r="J3464">
        <v>1436551200</v>
      </c>
      <c r="K3464">
        <v>1435181628</v>
      </c>
      <c r="L3464">
        <f>Table1[[#This Row],[launched_at]]/86400</f>
        <v>16610.898472222223</v>
      </c>
      <c r="M3464" s="5" t="str">
        <f>TEXT(Table1[[#This Row],[div/86400]],"yyyy/mm/dd")</f>
        <v>1945/06/22</v>
      </c>
      <c r="N3464" s="5">
        <f>Table1[[#This Row],[change to date]]+DATE(1970,1,1)</f>
        <v>42179</v>
      </c>
      <c r="O3464" t="b">
        <v>0</v>
      </c>
      <c r="P3464">
        <v>17</v>
      </c>
      <c r="Q3464" t="b">
        <v>1</v>
      </c>
      <c r="R3464" t="s">
        <v>8269</v>
      </c>
    </row>
    <row r="3465" spans="1:18" ht="43.2" x14ac:dyDescent="0.55000000000000004">
      <c r="A3465">
        <v>3463</v>
      </c>
      <c r="B3465" s="3" t="s">
        <v>3462</v>
      </c>
      <c r="C3465" s="3" t="s">
        <v>7573</v>
      </c>
      <c r="D3465" s="10">
        <v>10000</v>
      </c>
      <c r="E3465" s="12">
        <v>10338</v>
      </c>
      <c r="F3465" s="14">
        <f>Table1[[#This Row],[pledged]]/Table1[[#This Row],[goal]]*100</f>
        <v>103.38000000000001</v>
      </c>
      <c r="G3465" t="s">
        <v>8218</v>
      </c>
      <c r="H3465" t="s">
        <v>8228</v>
      </c>
      <c r="I3465" t="s">
        <v>8250</v>
      </c>
      <c r="J3465">
        <v>1476158340</v>
      </c>
      <c r="K3465">
        <v>1472594585</v>
      </c>
      <c r="L3465">
        <f>Table1[[#This Row],[launched_at]]/86400</f>
        <v>17043.91880787037</v>
      </c>
      <c r="M3465" s="5" t="str">
        <f>TEXT(Table1[[#This Row],[div/86400]],"yyyy/mm/dd")</f>
        <v>1946/08/29</v>
      </c>
      <c r="N3465" s="5">
        <f>Table1[[#This Row],[change to date]]+DATE(1970,1,1)</f>
        <v>42612</v>
      </c>
      <c r="O3465" t="b">
        <v>0</v>
      </c>
      <c r="P3465">
        <v>114</v>
      </c>
      <c r="Q3465" t="b">
        <v>1</v>
      </c>
      <c r="R3465" t="s">
        <v>8269</v>
      </c>
    </row>
    <row r="3466" spans="1:18" ht="43.2" x14ac:dyDescent="0.55000000000000004">
      <c r="A3466">
        <v>3464</v>
      </c>
      <c r="B3466" s="3" t="s">
        <v>3463</v>
      </c>
      <c r="C3466" s="3" t="s">
        <v>7574</v>
      </c>
      <c r="D3466" s="10">
        <v>5000</v>
      </c>
      <c r="E3466" s="12">
        <v>5116.18</v>
      </c>
      <c r="F3466" s="14">
        <f>Table1[[#This Row],[pledged]]/Table1[[#This Row],[goal]]*100</f>
        <v>102.3236</v>
      </c>
      <c r="G3466" t="s">
        <v>8218</v>
      </c>
      <c r="H3466" t="s">
        <v>8223</v>
      </c>
      <c r="I3466" t="s">
        <v>8245</v>
      </c>
      <c r="J3466">
        <v>1471921637</v>
      </c>
      <c r="K3466">
        <v>1469329637</v>
      </c>
      <c r="L3466">
        <f>Table1[[#This Row],[launched_at]]/86400</f>
        <v>17006.13005787037</v>
      </c>
      <c r="M3466" s="5" t="str">
        <f>TEXT(Table1[[#This Row],[div/86400]],"yyyy/mm/dd")</f>
        <v>1946/07/23</v>
      </c>
      <c r="N3466" s="5">
        <f>Table1[[#This Row],[change to date]]+DATE(1970,1,1)</f>
        <v>42575</v>
      </c>
      <c r="O3466" t="b">
        <v>0</v>
      </c>
      <c r="P3466">
        <v>93</v>
      </c>
      <c r="Q3466" t="b">
        <v>1</v>
      </c>
      <c r="R3466" t="s">
        <v>8269</v>
      </c>
    </row>
    <row r="3467" spans="1:18" ht="43.2" x14ac:dyDescent="0.55000000000000004">
      <c r="A3467">
        <v>3465</v>
      </c>
      <c r="B3467" s="3" t="s">
        <v>3464</v>
      </c>
      <c r="C3467" s="3" t="s">
        <v>7575</v>
      </c>
      <c r="D3467" s="10">
        <v>2000</v>
      </c>
      <c r="E3467" s="12">
        <v>2060</v>
      </c>
      <c r="F3467" s="14">
        <f>Table1[[#This Row],[pledged]]/Table1[[#This Row],[goal]]*100</f>
        <v>103</v>
      </c>
      <c r="G3467" t="s">
        <v>8218</v>
      </c>
      <c r="H3467" t="s">
        <v>8224</v>
      </c>
      <c r="I3467" t="s">
        <v>8246</v>
      </c>
      <c r="J3467">
        <v>1439136000</v>
      </c>
      <c r="K3467">
        <v>1436972472</v>
      </c>
      <c r="L3467">
        <f>Table1[[#This Row],[launched_at]]/86400</f>
        <v>16631.625833333332</v>
      </c>
      <c r="M3467" s="5" t="str">
        <f>TEXT(Table1[[#This Row],[div/86400]],"yyyy/mm/dd")</f>
        <v>1945/07/13</v>
      </c>
      <c r="N3467" s="5">
        <f>Table1[[#This Row],[change to date]]+DATE(1970,1,1)</f>
        <v>42200</v>
      </c>
      <c r="O3467" t="b">
        <v>0</v>
      </c>
      <c r="P3467">
        <v>36</v>
      </c>
      <c r="Q3467" t="b">
        <v>1</v>
      </c>
      <c r="R3467" t="s">
        <v>8269</v>
      </c>
    </row>
    <row r="3468" spans="1:18" ht="28.8" x14ac:dyDescent="0.55000000000000004">
      <c r="A3468">
        <v>3466</v>
      </c>
      <c r="B3468" s="3" t="s">
        <v>3465</v>
      </c>
      <c r="C3468" s="3" t="s">
        <v>7576</v>
      </c>
      <c r="D3468" s="10">
        <v>3500</v>
      </c>
      <c r="E3468" s="12">
        <v>4450</v>
      </c>
      <c r="F3468" s="14">
        <f>Table1[[#This Row],[pledged]]/Table1[[#This Row],[goal]]*100</f>
        <v>127.14285714285714</v>
      </c>
      <c r="G3468" t="s">
        <v>8218</v>
      </c>
      <c r="H3468" t="s">
        <v>8223</v>
      </c>
      <c r="I3468" t="s">
        <v>8245</v>
      </c>
      <c r="J3468">
        <v>1461108450</v>
      </c>
      <c r="K3468">
        <v>1455928050</v>
      </c>
      <c r="L3468">
        <f>Table1[[#This Row],[launched_at]]/86400</f>
        <v>16851.019097222223</v>
      </c>
      <c r="M3468" s="5" t="str">
        <f>TEXT(Table1[[#This Row],[div/86400]],"yyyy/mm/dd")</f>
        <v>1946/02/18</v>
      </c>
      <c r="N3468" s="5">
        <f>Table1[[#This Row],[change to date]]+DATE(1970,1,1)</f>
        <v>42420</v>
      </c>
      <c r="O3468" t="b">
        <v>0</v>
      </c>
      <c r="P3468">
        <v>61</v>
      </c>
      <c r="Q3468" t="b">
        <v>1</v>
      </c>
      <c r="R3468" t="s">
        <v>8269</v>
      </c>
    </row>
    <row r="3469" spans="1:18" x14ac:dyDescent="0.55000000000000004">
      <c r="A3469">
        <v>3467</v>
      </c>
      <c r="B3469" s="3" t="s">
        <v>3466</v>
      </c>
      <c r="C3469" s="3" t="s">
        <v>7577</v>
      </c>
      <c r="D3469" s="10">
        <v>3000</v>
      </c>
      <c r="E3469" s="12">
        <v>3030</v>
      </c>
      <c r="F3469" s="14">
        <f>Table1[[#This Row],[pledged]]/Table1[[#This Row],[goal]]*100</f>
        <v>101</v>
      </c>
      <c r="G3469" t="s">
        <v>8218</v>
      </c>
      <c r="H3469" t="s">
        <v>8223</v>
      </c>
      <c r="I3469" t="s">
        <v>8245</v>
      </c>
      <c r="J3469">
        <v>1426864032</v>
      </c>
      <c r="K3469">
        <v>1424275632</v>
      </c>
      <c r="L3469">
        <f>Table1[[#This Row],[launched_at]]/86400</f>
        <v>16484.671666666665</v>
      </c>
      <c r="M3469" s="5" t="str">
        <f>TEXT(Table1[[#This Row],[div/86400]],"yyyy/mm/dd")</f>
        <v>1945/02/16</v>
      </c>
      <c r="N3469" s="5">
        <f>Table1[[#This Row],[change to date]]+DATE(1970,1,1)</f>
        <v>42053</v>
      </c>
      <c r="O3469" t="b">
        <v>0</v>
      </c>
      <c r="P3469">
        <v>47</v>
      </c>
      <c r="Q3469" t="b">
        <v>1</v>
      </c>
      <c r="R3469" t="s">
        <v>8269</v>
      </c>
    </row>
    <row r="3470" spans="1:18" ht="28.8" x14ac:dyDescent="0.55000000000000004">
      <c r="A3470">
        <v>3468</v>
      </c>
      <c r="B3470" s="3" t="s">
        <v>3467</v>
      </c>
      <c r="C3470" s="3" t="s">
        <v>7578</v>
      </c>
      <c r="D3470" s="10">
        <v>10000</v>
      </c>
      <c r="E3470" s="12">
        <v>12178</v>
      </c>
      <c r="F3470" s="14">
        <f>Table1[[#This Row],[pledged]]/Table1[[#This Row],[goal]]*100</f>
        <v>121.78</v>
      </c>
      <c r="G3470" t="s">
        <v>8218</v>
      </c>
      <c r="H3470" t="s">
        <v>8223</v>
      </c>
      <c r="I3470" t="s">
        <v>8245</v>
      </c>
      <c r="J3470">
        <v>1474426800</v>
      </c>
      <c r="K3470">
        <v>1471976529</v>
      </c>
      <c r="L3470">
        <f>Table1[[#This Row],[launched_at]]/86400</f>
        <v>17036.765381944446</v>
      </c>
      <c r="M3470" s="5" t="str">
        <f>TEXT(Table1[[#This Row],[div/86400]],"yyyy/mm/dd")</f>
        <v>1946/08/22</v>
      </c>
      <c r="N3470" s="5">
        <f>Table1[[#This Row],[change to date]]+DATE(1970,1,1)</f>
        <v>42605</v>
      </c>
      <c r="O3470" t="b">
        <v>0</v>
      </c>
      <c r="P3470">
        <v>17</v>
      </c>
      <c r="Q3470" t="b">
        <v>1</v>
      </c>
      <c r="R3470" t="s">
        <v>8269</v>
      </c>
    </row>
    <row r="3471" spans="1:18" ht="43.2" x14ac:dyDescent="0.55000000000000004">
      <c r="A3471">
        <v>3469</v>
      </c>
      <c r="B3471" s="3" t="s">
        <v>3468</v>
      </c>
      <c r="C3471" s="3" t="s">
        <v>7579</v>
      </c>
      <c r="D3471" s="10">
        <v>2800</v>
      </c>
      <c r="E3471" s="12">
        <v>3175</v>
      </c>
      <c r="F3471" s="14">
        <f>Table1[[#This Row],[pledged]]/Table1[[#This Row],[goal]]*100</f>
        <v>113.39285714285714</v>
      </c>
      <c r="G3471" t="s">
        <v>8218</v>
      </c>
      <c r="H3471" t="s">
        <v>8223</v>
      </c>
      <c r="I3471" t="s">
        <v>8245</v>
      </c>
      <c r="J3471">
        <v>1461857045</v>
      </c>
      <c r="K3471">
        <v>1459265045</v>
      </c>
      <c r="L3471">
        <f>Table1[[#This Row],[launched_at]]/86400</f>
        <v>16889.641724537036</v>
      </c>
      <c r="M3471" s="5" t="str">
        <f>TEXT(Table1[[#This Row],[div/86400]],"yyyy/mm/dd")</f>
        <v>1946/03/28</v>
      </c>
      <c r="N3471" s="5">
        <f>Table1[[#This Row],[change to date]]+DATE(1970,1,1)</f>
        <v>42458</v>
      </c>
      <c r="O3471" t="b">
        <v>0</v>
      </c>
      <c r="P3471">
        <v>63</v>
      </c>
      <c r="Q3471" t="b">
        <v>1</v>
      </c>
      <c r="R3471" t="s">
        <v>8269</v>
      </c>
    </row>
    <row r="3472" spans="1:18" ht="28.8" x14ac:dyDescent="0.55000000000000004">
      <c r="A3472">
        <v>3470</v>
      </c>
      <c r="B3472" s="3" t="s">
        <v>3469</v>
      </c>
      <c r="C3472" s="3" t="s">
        <v>7580</v>
      </c>
      <c r="D3472" s="10">
        <v>250</v>
      </c>
      <c r="E3472" s="12">
        <v>375</v>
      </c>
      <c r="F3472" s="14">
        <f>Table1[[#This Row],[pledged]]/Table1[[#This Row],[goal]]*100</f>
        <v>150</v>
      </c>
      <c r="G3472" t="s">
        <v>8218</v>
      </c>
      <c r="H3472" t="s">
        <v>8223</v>
      </c>
      <c r="I3472" t="s">
        <v>8245</v>
      </c>
      <c r="J3472">
        <v>1468618680</v>
      </c>
      <c r="K3472">
        <v>1465345902</v>
      </c>
      <c r="L3472">
        <f>Table1[[#This Row],[launched_at]]/86400</f>
        <v>16960.022013888887</v>
      </c>
      <c r="M3472" s="5" t="str">
        <f>TEXT(Table1[[#This Row],[div/86400]],"yyyy/mm/dd")</f>
        <v>1946/06/07</v>
      </c>
      <c r="N3472" s="5">
        <f>Table1[[#This Row],[change to date]]+DATE(1970,1,1)</f>
        <v>42529</v>
      </c>
      <c r="O3472" t="b">
        <v>0</v>
      </c>
      <c r="P3472">
        <v>9</v>
      </c>
      <c r="Q3472" t="b">
        <v>1</v>
      </c>
      <c r="R3472" t="s">
        <v>8269</v>
      </c>
    </row>
    <row r="3473" spans="1:18" ht="43.2" x14ac:dyDescent="0.55000000000000004">
      <c r="A3473">
        <v>3471</v>
      </c>
      <c r="B3473" s="3" t="s">
        <v>3470</v>
      </c>
      <c r="C3473" s="3" t="s">
        <v>7581</v>
      </c>
      <c r="D3473" s="10">
        <v>500</v>
      </c>
      <c r="E3473" s="12">
        <v>1073</v>
      </c>
      <c r="F3473" s="14">
        <f>Table1[[#This Row],[pledged]]/Table1[[#This Row],[goal]]*100</f>
        <v>214.6</v>
      </c>
      <c r="G3473" t="s">
        <v>8218</v>
      </c>
      <c r="H3473" t="s">
        <v>8224</v>
      </c>
      <c r="I3473" t="s">
        <v>8246</v>
      </c>
      <c r="J3473">
        <v>1409515200</v>
      </c>
      <c r="K3473">
        <v>1405971690</v>
      </c>
      <c r="L3473">
        <f>Table1[[#This Row],[launched_at]]/86400</f>
        <v>16272.820486111112</v>
      </c>
      <c r="M3473" s="5" t="str">
        <f>TEXT(Table1[[#This Row],[div/86400]],"yyyy/mm/dd")</f>
        <v>1944/07/19</v>
      </c>
      <c r="N3473" s="5">
        <f>Table1[[#This Row],[change to date]]+DATE(1970,1,1)</f>
        <v>41841</v>
      </c>
      <c r="O3473" t="b">
        <v>0</v>
      </c>
      <c r="P3473">
        <v>30</v>
      </c>
      <c r="Q3473" t="b">
        <v>1</v>
      </c>
      <c r="R3473" t="s">
        <v>8269</v>
      </c>
    </row>
    <row r="3474" spans="1:18" ht="43.2" x14ac:dyDescent="0.55000000000000004">
      <c r="A3474">
        <v>3472</v>
      </c>
      <c r="B3474" s="3" t="s">
        <v>3471</v>
      </c>
      <c r="C3474" s="3" t="s">
        <v>7582</v>
      </c>
      <c r="D3474" s="10">
        <v>2000</v>
      </c>
      <c r="E3474" s="12">
        <v>2041</v>
      </c>
      <c r="F3474" s="14">
        <f>Table1[[#This Row],[pledged]]/Table1[[#This Row],[goal]]*100</f>
        <v>102.05</v>
      </c>
      <c r="G3474" t="s">
        <v>8218</v>
      </c>
      <c r="H3474" t="s">
        <v>8223</v>
      </c>
      <c r="I3474" t="s">
        <v>8245</v>
      </c>
      <c r="J3474">
        <v>1415253540</v>
      </c>
      <c r="K3474">
        <v>1413432331</v>
      </c>
      <c r="L3474">
        <f>Table1[[#This Row],[launched_at]]/86400</f>
        <v>16359.170497685185</v>
      </c>
      <c r="M3474" s="5" t="str">
        <f>TEXT(Table1[[#This Row],[div/86400]],"yyyy/mm/dd")</f>
        <v>1944/10/14</v>
      </c>
      <c r="N3474" s="5">
        <f>Table1[[#This Row],[change to date]]+DATE(1970,1,1)</f>
        <v>41928</v>
      </c>
      <c r="O3474" t="b">
        <v>0</v>
      </c>
      <c r="P3474">
        <v>23</v>
      </c>
      <c r="Q3474" t="b">
        <v>1</v>
      </c>
      <c r="R3474" t="s">
        <v>8269</v>
      </c>
    </row>
    <row r="3475" spans="1:18" ht="43.2" x14ac:dyDescent="0.55000000000000004">
      <c r="A3475">
        <v>3473</v>
      </c>
      <c r="B3475" s="3" t="s">
        <v>3472</v>
      </c>
      <c r="C3475" s="3" t="s">
        <v>7583</v>
      </c>
      <c r="D3475" s="10">
        <v>4900</v>
      </c>
      <c r="E3475" s="12">
        <v>4900</v>
      </c>
      <c r="F3475" s="14">
        <f>Table1[[#This Row],[pledged]]/Table1[[#This Row],[goal]]*100</f>
        <v>100</v>
      </c>
      <c r="G3475" t="s">
        <v>8218</v>
      </c>
      <c r="H3475" t="s">
        <v>8223</v>
      </c>
      <c r="I3475" t="s">
        <v>8245</v>
      </c>
      <c r="J3475">
        <v>1426883220</v>
      </c>
      <c r="K3475">
        <v>1425067296</v>
      </c>
      <c r="L3475">
        <f>Table1[[#This Row],[launched_at]]/86400</f>
        <v>16493.834444444445</v>
      </c>
      <c r="M3475" s="5" t="str">
        <f>TEXT(Table1[[#This Row],[div/86400]],"yyyy/mm/dd")</f>
        <v>1945/02/25</v>
      </c>
      <c r="N3475" s="5">
        <f>Table1[[#This Row],[change to date]]+DATE(1970,1,1)</f>
        <v>42062</v>
      </c>
      <c r="O3475" t="b">
        <v>0</v>
      </c>
      <c r="P3475">
        <v>33</v>
      </c>
      <c r="Q3475" t="b">
        <v>1</v>
      </c>
      <c r="R3475" t="s">
        <v>8269</v>
      </c>
    </row>
    <row r="3476" spans="1:18" ht="43.2" x14ac:dyDescent="0.55000000000000004">
      <c r="A3476">
        <v>3474</v>
      </c>
      <c r="B3476" s="3" t="s">
        <v>3473</v>
      </c>
      <c r="C3476" s="3" t="s">
        <v>7584</v>
      </c>
      <c r="D3476" s="10">
        <v>2000</v>
      </c>
      <c r="E3476" s="12">
        <v>2020</v>
      </c>
      <c r="F3476" s="14">
        <f>Table1[[#This Row],[pledged]]/Table1[[#This Row],[goal]]*100</f>
        <v>101</v>
      </c>
      <c r="G3476" t="s">
        <v>8218</v>
      </c>
      <c r="H3476" t="s">
        <v>8224</v>
      </c>
      <c r="I3476" t="s">
        <v>8246</v>
      </c>
      <c r="J3476">
        <v>1469016131</v>
      </c>
      <c r="K3476">
        <v>1466424131</v>
      </c>
      <c r="L3476">
        <f>Table1[[#This Row],[launched_at]]/86400</f>
        <v>16972.501516203705</v>
      </c>
      <c r="M3476" s="5" t="str">
        <f>TEXT(Table1[[#This Row],[div/86400]],"yyyy/mm/dd")</f>
        <v>1946/06/19</v>
      </c>
      <c r="N3476" s="5">
        <f>Table1[[#This Row],[change to date]]+DATE(1970,1,1)</f>
        <v>42541</v>
      </c>
      <c r="O3476" t="b">
        <v>0</v>
      </c>
      <c r="P3476">
        <v>39</v>
      </c>
      <c r="Q3476" t="b">
        <v>1</v>
      </c>
      <c r="R3476" t="s">
        <v>8269</v>
      </c>
    </row>
    <row r="3477" spans="1:18" ht="43.2" x14ac:dyDescent="0.55000000000000004">
      <c r="A3477">
        <v>3475</v>
      </c>
      <c r="B3477" s="3" t="s">
        <v>3474</v>
      </c>
      <c r="C3477" s="3" t="s">
        <v>7585</v>
      </c>
      <c r="D3477" s="10">
        <v>300</v>
      </c>
      <c r="E3477" s="12">
        <v>340</v>
      </c>
      <c r="F3477" s="14">
        <f>Table1[[#This Row],[pledged]]/Table1[[#This Row],[goal]]*100</f>
        <v>113.33333333333333</v>
      </c>
      <c r="G3477" t="s">
        <v>8218</v>
      </c>
      <c r="H3477" t="s">
        <v>8224</v>
      </c>
      <c r="I3477" t="s">
        <v>8246</v>
      </c>
      <c r="J3477">
        <v>1414972800</v>
      </c>
      <c r="K3477">
        <v>1412629704</v>
      </c>
      <c r="L3477">
        <f>Table1[[#This Row],[launched_at]]/86400</f>
        <v>16349.880833333333</v>
      </c>
      <c r="M3477" s="5" t="str">
        <f>TEXT(Table1[[#This Row],[div/86400]],"yyyy/mm/dd")</f>
        <v>1944/10/04</v>
      </c>
      <c r="N3477" s="5">
        <f>Table1[[#This Row],[change to date]]+DATE(1970,1,1)</f>
        <v>41918</v>
      </c>
      <c r="O3477" t="b">
        <v>0</v>
      </c>
      <c r="P3477">
        <v>17</v>
      </c>
      <c r="Q3477" t="b">
        <v>1</v>
      </c>
      <c r="R3477" t="s">
        <v>8269</v>
      </c>
    </row>
    <row r="3478" spans="1:18" ht="43.2" x14ac:dyDescent="0.55000000000000004">
      <c r="A3478">
        <v>3476</v>
      </c>
      <c r="B3478" s="3" t="s">
        <v>3475</v>
      </c>
      <c r="C3478" s="3" t="s">
        <v>7586</v>
      </c>
      <c r="D3478" s="10">
        <v>300</v>
      </c>
      <c r="E3478" s="12">
        <v>312</v>
      </c>
      <c r="F3478" s="14">
        <f>Table1[[#This Row],[pledged]]/Table1[[#This Row],[goal]]*100</f>
        <v>104</v>
      </c>
      <c r="G3478" t="s">
        <v>8218</v>
      </c>
      <c r="H3478" t="s">
        <v>8223</v>
      </c>
      <c r="I3478" t="s">
        <v>8245</v>
      </c>
      <c r="J3478">
        <v>1414378800</v>
      </c>
      <c r="K3478">
        <v>1412836990</v>
      </c>
      <c r="L3478">
        <f>Table1[[#This Row],[launched_at]]/86400</f>
        <v>16352.279976851853</v>
      </c>
      <c r="M3478" s="5" t="str">
        <f>TEXT(Table1[[#This Row],[div/86400]],"yyyy/mm/dd")</f>
        <v>1944/10/07</v>
      </c>
      <c r="N3478" s="5">
        <f>Table1[[#This Row],[change to date]]+DATE(1970,1,1)</f>
        <v>41921</v>
      </c>
      <c r="O3478" t="b">
        <v>0</v>
      </c>
      <c r="P3478">
        <v>6</v>
      </c>
      <c r="Q3478" t="b">
        <v>1</v>
      </c>
      <c r="R3478" t="s">
        <v>8269</v>
      </c>
    </row>
    <row r="3479" spans="1:18" ht="43.2" x14ac:dyDescent="0.55000000000000004">
      <c r="A3479">
        <v>3477</v>
      </c>
      <c r="B3479" s="3" t="s">
        <v>3476</v>
      </c>
      <c r="C3479" s="3" t="s">
        <v>7587</v>
      </c>
      <c r="D3479" s="10">
        <v>1800</v>
      </c>
      <c r="E3479" s="12">
        <v>2076</v>
      </c>
      <c r="F3479" s="14">
        <f>Table1[[#This Row],[pledged]]/Table1[[#This Row],[goal]]*100</f>
        <v>115.33333333333333</v>
      </c>
      <c r="G3479" t="s">
        <v>8218</v>
      </c>
      <c r="H3479" t="s">
        <v>8223</v>
      </c>
      <c r="I3479" t="s">
        <v>8245</v>
      </c>
      <c r="J3479">
        <v>1431831600</v>
      </c>
      <c r="K3479">
        <v>1430761243</v>
      </c>
      <c r="L3479">
        <f>Table1[[#This Row],[launched_at]]/86400</f>
        <v>16559.736608796295</v>
      </c>
      <c r="M3479" s="5" t="str">
        <f>TEXT(Table1[[#This Row],[div/86400]],"yyyy/mm/dd")</f>
        <v>1945/05/02</v>
      </c>
      <c r="N3479" s="5">
        <f>Table1[[#This Row],[change to date]]+DATE(1970,1,1)</f>
        <v>42128</v>
      </c>
      <c r="O3479" t="b">
        <v>0</v>
      </c>
      <c r="P3479">
        <v>39</v>
      </c>
      <c r="Q3479" t="b">
        <v>1</v>
      </c>
      <c r="R3479" t="s">
        <v>8269</v>
      </c>
    </row>
    <row r="3480" spans="1:18" ht="43.2" x14ac:dyDescent="0.55000000000000004">
      <c r="A3480">
        <v>3478</v>
      </c>
      <c r="B3480" s="3" t="s">
        <v>3477</v>
      </c>
      <c r="C3480" s="3" t="s">
        <v>7588</v>
      </c>
      <c r="D3480" s="10">
        <v>2000</v>
      </c>
      <c r="E3480" s="12">
        <v>2257</v>
      </c>
      <c r="F3480" s="14">
        <f>Table1[[#This Row],[pledged]]/Table1[[#This Row],[goal]]*100</f>
        <v>112.85000000000001</v>
      </c>
      <c r="G3480" t="s">
        <v>8218</v>
      </c>
      <c r="H3480" t="s">
        <v>8223</v>
      </c>
      <c r="I3480" t="s">
        <v>8245</v>
      </c>
      <c r="J3480">
        <v>1426539600</v>
      </c>
      <c r="K3480">
        <v>1424296822</v>
      </c>
      <c r="L3480">
        <f>Table1[[#This Row],[launched_at]]/86400</f>
        <v>16484.916921296295</v>
      </c>
      <c r="M3480" s="5" t="str">
        <f>TEXT(Table1[[#This Row],[div/86400]],"yyyy/mm/dd")</f>
        <v>1945/02/16</v>
      </c>
      <c r="N3480" s="5">
        <f>Table1[[#This Row],[change to date]]+DATE(1970,1,1)</f>
        <v>42053</v>
      </c>
      <c r="O3480" t="b">
        <v>0</v>
      </c>
      <c r="P3480">
        <v>57</v>
      </c>
      <c r="Q3480" t="b">
        <v>1</v>
      </c>
      <c r="R3480" t="s">
        <v>8269</v>
      </c>
    </row>
    <row r="3481" spans="1:18" ht="43.2" x14ac:dyDescent="0.55000000000000004">
      <c r="A3481">
        <v>3479</v>
      </c>
      <c r="B3481" s="3" t="s">
        <v>3478</v>
      </c>
      <c r="C3481" s="3" t="s">
        <v>7589</v>
      </c>
      <c r="D3481" s="10">
        <v>1500</v>
      </c>
      <c r="E3481" s="12">
        <v>1918</v>
      </c>
      <c r="F3481" s="14">
        <f>Table1[[#This Row],[pledged]]/Table1[[#This Row],[goal]]*100</f>
        <v>127.86666666666666</v>
      </c>
      <c r="G3481" t="s">
        <v>8218</v>
      </c>
      <c r="H3481" t="s">
        <v>8224</v>
      </c>
      <c r="I3481" t="s">
        <v>8246</v>
      </c>
      <c r="J3481">
        <v>1403382680</v>
      </c>
      <c r="K3481">
        <v>1400790680</v>
      </c>
      <c r="L3481">
        <f>Table1[[#This Row],[launched_at]]/86400</f>
        <v>16212.855092592592</v>
      </c>
      <c r="M3481" s="5" t="str">
        <f>TEXT(Table1[[#This Row],[div/86400]],"yyyy/mm/dd")</f>
        <v>1944/05/20</v>
      </c>
      <c r="N3481" s="5">
        <f>Table1[[#This Row],[change to date]]+DATE(1970,1,1)</f>
        <v>41781</v>
      </c>
      <c r="O3481" t="b">
        <v>0</v>
      </c>
      <c r="P3481">
        <v>56</v>
      </c>
      <c r="Q3481" t="b">
        <v>1</v>
      </c>
      <c r="R3481" t="s">
        <v>8269</v>
      </c>
    </row>
    <row r="3482" spans="1:18" ht="43.2" x14ac:dyDescent="0.55000000000000004">
      <c r="A3482">
        <v>3480</v>
      </c>
      <c r="B3482" s="3" t="s">
        <v>3479</v>
      </c>
      <c r="C3482" s="3" t="s">
        <v>7590</v>
      </c>
      <c r="D3482" s="10">
        <v>1500</v>
      </c>
      <c r="E3482" s="12">
        <v>2140</v>
      </c>
      <c r="F3482" s="14">
        <f>Table1[[#This Row],[pledged]]/Table1[[#This Row],[goal]]*100</f>
        <v>142.66666666666669</v>
      </c>
      <c r="G3482" t="s">
        <v>8218</v>
      </c>
      <c r="H3482" t="s">
        <v>8223</v>
      </c>
      <c r="I3482" t="s">
        <v>8245</v>
      </c>
      <c r="J3482">
        <v>1436562000</v>
      </c>
      <c r="K3482">
        <v>1434440227</v>
      </c>
      <c r="L3482">
        <f>Table1[[#This Row],[launched_at]]/86400</f>
        <v>16602.317442129628</v>
      </c>
      <c r="M3482" s="5" t="str">
        <f>TEXT(Table1[[#This Row],[div/86400]],"yyyy/mm/dd")</f>
        <v>1945/06/14</v>
      </c>
      <c r="N3482" s="5">
        <f>Table1[[#This Row],[change to date]]+DATE(1970,1,1)</f>
        <v>42171</v>
      </c>
      <c r="O3482" t="b">
        <v>0</v>
      </c>
      <c r="P3482">
        <v>13</v>
      </c>
      <c r="Q3482" t="b">
        <v>1</v>
      </c>
      <c r="R3482" t="s">
        <v>8269</v>
      </c>
    </row>
    <row r="3483" spans="1:18" ht="43.2" x14ac:dyDescent="0.55000000000000004">
      <c r="A3483">
        <v>3481</v>
      </c>
      <c r="B3483" s="3" t="s">
        <v>3480</v>
      </c>
      <c r="C3483" s="3" t="s">
        <v>7591</v>
      </c>
      <c r="D3483" s="10">
        <v>10000</v>
      </c>
      <c r="E3483" s="12">
        <v>11880</v>
      </c>
      <c r="F3483" s="14">
        <f>Table1[[#This Row],[pledged]]/Table1[[#This Row],[goal]]*100</f>
        <v>118.8</v>
      </c>
      <c r="G3483" t="s">
        <v>8218</v>
      </c>
      <c r="H3483" t="s">
        <v>8225</v>
      </c>
      <c r="I3483" t="s">
        <v>8247</v>
      </c>
      <c r="J3483">
        <v>1420178188</v>
      </c>
      <c r="K3483">
        <v>1418709388</v>
      </c>
      <c r="L3483">
        <f>Table1[[#This Row],[launched_at]]/86400</f>
        <v>16420.247546296298</v>
      </c>
      <c r="M3483" s="5" t="str">
        <f>TEXT(Table1[[#This Row],[div/86400]],"yyyy/mm/dd")</f>
        <v>1944/12/14</v>
      </c>
      <c r="N3483" s="5">
        <f>Table1[[#This Row],[change to date]]+DATE(1970,1,1)</f>
        <v>41989</v>
      </c>
      <c r="O3483" t="b">
        <v>0</v>
      </c>
      <c r="P3483">
        <v>95</v>
      </c>
      <c r="Q3483" t="b">
        <v>1</v>
      </c>
      <c r="R3483" t="s">
        <v>8269</v>
      </c>
    </row>
    <row r="3484" spans="1:18" ht="43.2" x14ac:dyDescent="0.55000000000000004">
      <c r="A3484">
        <v>3482</v>
      </c>
      <c r="B3484" s="3" t="s">
        <v>3481</v>
      </c>
      <c r="C3484" s="3" t="s">
        <v>7592</v>
      </c>
      <c r="D3484" s="10">
        <v>3000</v>
      </c>
      <c r="E3484" s="12">
        <v>4150</v>
      </c>
      <c r="F3484" s="14">
        <f>Table1[[#This Row],[pledged]]/Table1[[#This Row],[goal]]*100</f>
        <v>138.33333333333334</v>
      </c>
      <c r="G3484" t="s">
        <v>8218</v>
      </c>
      <c r="H3484" t="s">
        <v>8224</v>
      </c>
      <c r="I3484" t="s">
        <v>8246</v>
      </c>
      <c r="J3484">
        <v>1404671466</v>
      </c>
      <c r="K3484">
        <v>1402079466</v>
      </c>
      <c r="L3484">
        <f>Table1[[#This Row],[launched_at]]/86400</f>
        <v>16227.771597222221</v>
      </c>
      <c r="M3484" s="5" t="str">
        <f>TEXT(Table1[[#This Row],[div/86400]],"yyyy/mm/dd")</f>
        <v>1944/06/04</v>
      </c>
      <c r="N3484" s="5">
        <f>Table1[[#This Row],[change to date]]+DATE(1970,1,1)</f>
        <v>41796</v>
      </c>
      <c r="O3484" t="b">
        <v>0</v>
      </c>
      <c r="P3484">
        <v>80</v>
      </c>
      <c r="Q3484" t="b">
        <v>1</v>
      </c>
      <c r="R3484" t="s">
        <v>8269</v>
      </c>
    </row>
    <row r="3485" spans="1:18" ht="43.2" x14ac:dyDescent="0.55000000000000004">
      <c r="A3485">
        <v>3483</v>
      </c>
      <c r="B3485" s="3" t="s">
        <v>3482</v>
      </c>
      <c r="C3485" s="3" t="s">
        <v>7593</v>
      </c>
      <c r="D3485" s="10">
        <v>3350</v>
      </c>
      <c r="E3485" s="12">
        <v>5358</v>
      </c>
      <c r="F3485" s="14">
        <f>Table1[[#This Row],[pledged]]/Table1[[#This Row],[goal]]*100</f>
        <v>159.9402985074627</v>
      </c>
      <c r="G3485" t="s">
        <v>8218</v>
      </c>
      <c r="H3485" t="s">
        <v>8223</v>
      </c>
      <c r="I3485" t="s">
        <v>8245</v>
      </c>
      <c r="J3485">
        <v>1404403381</v>
      </c>
      <c r="K3485">
        <v>1401811381</v>
      </c>
      <c r="L3485">
        <f>Table1[[#This Row],[launched_at]]/86400</f>
        <v>16224.668761574074</v>
      </c>
      <c r="M3485" s="5" t="str">
        <f>TEXT(Table1[[#This Row],[div/86400]],"yyyy/mm/dd")</f>
        <v>1944/06/01</v>
      </c>
      <c r="N3485" s="5">
        <f>Table1[[#This Row],[change to date]]+DATE(1970,1,1)</f>
        <v>41793</v>
      </c>
      <c r="O3485" t="b">
        <v>0</v>
      </c>
      <c r="P3485">
        <v>133</v>
      </c>
      <c r="Q3485" t="b">
        <v>1</v>
      </c>
      <c r="R3485" t="s">
        <v>8269</v>
      </c>
    </row>
    <row r="3486" spans="1:18" ht="43.2" x14ac:dyDescent="0.55000000000000004">
      <c r="A3486">
        <v>3484</v>
      </c>
      <c r="B3486" s="3" t="s">
        <v>3483</v>
      </c>
      <c r="C3486" s="3" t="s">
        <v>7594</v>
      </c>
      <c r="D3486" s="10">
        <v>2500</v>
      </c>
      <c r="E3486" s="12">
        <v>2856</v>
      </c>
      <c r="F3486" s="14">
        <f>Table1[[#This Row],[pledged]]/Table1[[#This Row],[goal]]*100</f>
        <v>114.24000000000001</v>
      </c>
      <c r="G3486" t="s">
        <v>8218</v>
      </c>
      <c r="H3486" t="s">
        <v>8223</v>
      </c>
      <c r="I3486" t="s">
        <v>8245</v>
      </c>
      <c r="J3486">
        <v>1466014499</v>
      </c>
      <c r="K3486">
        <v>1463422499</v>
      </c>
      <c r="L3486">
        <f>Table1[[#This Row],[launched_at]]/86400</f>
        <v>16937.760405092591</v>
      </c>
      <c r="M3486" s="5" t="str">
        <f>TEXT(Table1[[#This Row],[div/86400]],"yyyy/mm/dd")</f>
        <v>1946/05/15</v>
      </c>
      <c r="N3486" s="5">
        <f>Table1[[#This Row],[change to date]]+DATE(1970,1,1)</f>
        <v>42506</v>
      </c>
      <c r="O3486" t="b">
        <v>0</v>
      </c>
      <c r="P3486">
        <v>44</v>
      </c>
      <c r="Q3486" t="b">
        <v>1</v>
      </c>
      <c r="R3486" t="s">
        <v>8269</v>
      </c>
    </row>
    <row r="3487" spans="1:18" ht="43.2" x14ac:dyDescent="0.55000000000000004">
      <c r="A3487">
        <v>3485</v>
      </c>
      <c r="B3487" s="3" t="s">
        <v>3484</v>
      </c>
      <c r="C3487" s="3" t="s">
        <v>7595</v>
      </c>
      <c r="D3487" s="10">
        <v>1650</v>
      </c>
      <c r="E3487" s="12">
        <v>1660</v>
      </c>
      <c r="F3487" s="14">
        <f>Table1[[#This Row],[pledged]]/Table1[[#This Row],[goal]]*100</f>
        <v>100.60606060606061</v>
      </c>
      <c r="G3487" t="s">
        <v>8218</v>
      </c>
      <c r="H3487" t="s">
        <v>8223</v>
      </c>
      <c r="I3487" t="s">
        <v>8245</v>
      </c>
      <c r="J3487">
        <v>1454431080</v>
      </c>
      <c r="K3487">
        <v>1451839080</v>
      </c>
      <c r="L3487">
        <f>Table1[[#This Row],[launched_at]]/86400</f>
        <v>16803.693055555555</v>
      </c>
      <c r="M3487" s="5" t="str">
        <f>TEXT(Table1[[#This Row],[div/86400]],"yyyy/mm/dd")</f>
        <v>1946/01/01</v>
      </c>
      <c r="N3487" s="5">
        <f>Table1[[#This Row],[change to date]]+DATE(1970,1,1)</f>
        <v>42372</v>
      </c>
      <c r="O3487" t="b">
        <v>0</v>
      </c>
      <c r="P3487">
        <v>30</v>
      </c>
      <c r="Q3487" t="b">
        <v>1</v>
      </c>
      <c r="R3487" t="s">
        <v>8269</v>
      </c>
    </row>
    <row r="3488" spans="1:18" ht="43.2" x14ac:dyDescent="0.55000000000000004">
      <c r="A3488">
        <v>3486</v>
      </c>
      <c r="B3488" s="3" t="s">
        <v>3485</v>
      </c>
      <c r="C3488" s="3" t="s">
        <v>7596</v>
      </c>
      <c r="D3488" s="10">
        <v>3000</v>
      </c>
      <c r="E3488" s="12">
        <v>4656</v>
      </c>
      <c r="F3488" s="14">
        <f>Table1[[#This Row],[pledged]]/Table1[[#This Row],[goal]]*100</f>
        <v>155.20000000000002</v>
      </c>
      <c r="G3488" t="s">
        <v>8218</v>
      </c>
      <c r="H3488" t="s">
        <v>8223</v>
      </c>
      <c r="I3488" t="s">
        <v>8245</v>
      </c>
      <c r="J3488">
        <v>1433314740</v>
      </c>
      <c r="K3488">
        <v>1430600401</v>
      </c>
      <c r="L3488">
        <f>Table1[[#This Row],[launched_at]]/86400</f>
        <v>16557.875011574073</v>
      </c>
      <c r="M3488" s="5" t="str">
        <f>TEXT(Table1[[#This Row],[div/86400]],"yyyy/mm/dd")</f>
        <v>1945/04/30</v>
      </c>
      <c r="N3488" s="5">
        <f>Table1[[#This Row],[change to date]]+DATE(1970,1,1)</f>
        <v>42126</v>
      </c>
      <c r="O3488" t="b">
        <v>0</v>
      </c>
      <c r="P3488">
        <v>56</v>
      </c>
      <c r="Q3488" t="b">
        <v>1</v>
      </c>
      <c r="R3488" t="s">
        <v>8269</v>
      </c>
    </row>
    <row r="3489" spans="1:18" ht="43.2" x14ac:dyDescent="0.55000000000000004">
      <c r="A3489">
        <v>3487</v>
      </c>
      <c r="B3489" s="3" t="s">
        <v>3486</v>
      </c>
      <c r="C3489" s="3" t="s">
        <v>7597</v>
      </c>
      <c r="D3489" s="10">
        <v>2000</v>
      </c>
      <c r="E3489" s="12">
        <v>2555</v>
      </c>
      <c r="F3489" s="14">
        <f>Table1[[#This Row],[pledged]]/Table1[[#This Row],[goal]]*100</f>
        <v>127.75000000000001</v>
      </c>
      <c r="G3489" t="s">
        <v>8218</v>
      </c>
      <c r="H3489" t="s">
        <v>8224</v>
      </c>
      <c r="I3489" t="s">
        <v>8246</v>
      </c>
      <c r="J3489">
        <v>1435185252</v>
      </c>
      <c r="K3489">
        <v>1432593252</v>
      </c>
      <c r="L3489">
        <f>Table1[[#This Row],[launched_at]]/86400</f>
        <v>16580.940416666668</v>
      </c>
      <c r="M3489" s="5" t="str">
        <f>TEXT(Table1[[#This Row],[div/86400]],"yyyy/mm/dd")</f>
        <v>1945/05/23</v>
      </c>
      <c r="N3489" s="5">
        <f>Table1[[#This Row],[change to date]]+DATE(1970,1,1)</f>
        <v>42149</v>
      </c>
      <c r="O3489" t="b">
        <v>0</v>
      </c>
      <c r="P3489">
        <v>66</v>
      </c>
      <c r="Q3489" t="b">
        <v>1</v>
      </c>
      <c r="R3489" t="s">
        <v>8269</v>
      </c>
    </row>
    <row r="3490" spans="1:18" ht="43.2" x14ac:dyDescent="0.55000000000000004">
      <c r="A3490">
        <v>3488</v>
      </c>
      <c r="B3490" s="3" t="s">
        <v>3487</v>
      </c>
      <c r="C3490" s="3" t="s">
        <v>7598</v>
      </c>
      <c r="D3490" s="10">
        <v>3000</v>
      </c>
      <c r="E3490" s="12">
        <v>3636</v>
      </c>
      <c r="F3490" s="14">
        <f>Table1[[#This Row],[pledged]]/Table1[[#This Row],[goal]]*100</f>
        <v>121.2</v>
      </c>
      <c r="G3490" t="s">
        <v>8218</v>
      </c>
      <c r="H3490" t="s">
        <v>8223</v>
      </c>
      <c r="I3490" t="s">
        <v>8245</v>
      </c>
      <c r="J3490">
        <v>1429286400</v>
      </c>
      <c r="K3490">
        <v>1427221560</v>
      </c>
      <c r="L3490">
        <f>Table1[[#This Row],[launched_at]]/86400</f>
        <v>16518.768055555556</v>
      </c>
      <c r="M3490" s="5" t="str">
        <f>TEXT(Table1[[#This Row],[div/86400]],"yyyy/mm/dd")</f>
        <v>1945/03/22</v>
      </c>
      <c r="N3490" s="5">
        <f>Table1[[#This Row],[change to date]]+DATE(1970,1,1)</f>
        <v>42087</v>
      </c>
      <c r="O3490" t="b">
        <v>0</v>
      </c>
      <c r="P3490">
        <v>29</v>
      </c>
      <c r="Q3490" t="b">
        <v>1</v>
      </c>
      <c r="R3490" t="s">
        <v>8269</v>
      </c>
    </row>
    <row r="3491" spans="1:18" ht="43.2" x14ac:dyDescent="0.55000000000000004">
      <c r="A3491">
        <v>3489</v>
      </c>
      <c r="B3491" s="3" t="s">
        <v>3488</v>
      </c>
      <c r="C3491" s="3" t="s">
        <v>7599</v>
      </c>
      <c r="D3491" s="10">
        <v>5000</v>
      </c>
      <c r="E3491" s="12">
        <v>5635</v>
      </c>
      <c r="F3491" s="14">
        <f>Table1[[#This Row],[pledged]]/Table1[[#This Row],[goal]]*100</f>
        <v>112.7</v>
      </c>
      <c r="G3491" t="s">
        <v>8218</v>
      </c>
      <c r="H3491" t="s">
        <v>8224</v>
      </c>
      <c r="I3491" t="s">
        <v>8246</v>
      </c>
      <c r="J3491">
        <v>1400965200</v>
      </c>
      <c r="K3491">
        <v>1398352531</v>
      </c>
      <c r="L3491">
        <f>Table1[[#This Row],[launched_at]]/86400</f>
        <v>16184.635775462963</v>
      </c>
      <c r="M3491" s="5" t="str">
        <f>TEXT(Table1[[#This Row],[div/86400]],"yyyy/mm/dd")</f>
        <v>1944/04/22</v>
      </c>
      <c r="N3491" s="5">
        <f>Table1[[#This Row],[change to date]]+DATE(1970,1,1)</f>
        <v>41753</v>
      </c>
      <c r="O3491" t="b">
        <v>0</v>
      </c>
      <c r="P3491">
        <v>72</v>
      </c>
      <c r="Q3491" t="b">
        <v>1</v>
      </c>
      <c r="R3491" t="s">
        <v>8269</v>
      </c>
    </row>
    <row r="3492" spans="1:18" ht="43.2" x14ac:dyDescent="0.55000000000000004">
      <c r="A3492">
        <v>3490</v>
      </c>
      <c r="B3492" s="3" t="s">
        <v>3489</v>
      </c>
      <c r="C3492" s="3" t="s">
        <v>7600</v>
      </c>
      <c r="D3492" s="10">
        <v>1000</v>
      </c>
      <c r="E3492" s="12">
        <v>1275</v>
      </c>
      <c r="F3492" s="14">
        <f>Table1[[#This Row],[pledged]]/Table1[[#This Row],[goal]]*100</f>
        <v>127.49999999999999</v>
      </c>
      <c r="G3492" t="s">
        <v>8218</v>
      </c>
      <c r="H3492" t="s">
        <v>8223</v>
      </c>
      <c r="I3492" t="s">
        <v>8245</v>
      </c>
      <c r="J3492">
        <v>1460574924</v>
      </c>
      <c r="K3492">
        <v>1457982924</v>
      </c>
      <c r="L3492">
        <f>Table1[[#This Row],[launched_at]]/86400</f>
        <v>16874.802361111109</v>
      </c>
      <c r="M3492" s="5" t="str">
        <f>TEXT(Table1[[#This Row],[div/86400]],"yyyy/mm/dd")</f>
        <v>1946/03/13</v>
      </c>
      <c r="N3492" s="5">
        <f>Table1[[#This Row],[change to date]]+DATE(1970,1,1)</f>
        <v>42443</v>
      </c>
      <c r="O3492" t="b">
        <v>0</v>
      </c>
      <c r="P3492">
        <v>27</v>
      </c>
      <c r="Q3492" t="b">
        <v>1</v>
      </c>
      <c r="R3492" t="s">
        <v>8269</v>
      </c>
    </row>
    <row r="3493" spans="1:18" ht="43.2" x14ac:dyDescent="0.55000000000000004">
      <c r="A3493">
        <v>3491</v>
      </c>
      <c r="B3493" s="3" t="s">
        <v>3490</v>
      </c>
      <c r="C3493" s="3" t="s">
        <v>7601</v>
      </c>
      <c r="D3493" s="10">
        <v>500</v>
      </c>
      <c r="E3493" s="12">
        <v>791</v>
      </c>
      <c r="F3493" s="14">
        <f>Table1[[#This Row],[pledged]]/Table1[[#This Row],[goal]]*100</f>
        <v>158.20000000000002</v>
      </c>
      <c r="G3493" t="s">
        <v>8218</v>
      </c>
      <c r="H3493" t="s">
        <v>8223</v>
      </c>
      <c r="I3493" t="s">
        <v>8245</v>
      </c>
      <c r="J3493">
        <v>1431928784</v>
      </c>
      <c r="K3493">
        <v>1430114384</v>
      </c>
      <c r="L3493">
        <f>Table1[[#This Row],[launched_at]]/86400</f>
        <v>16552.249814814815</v>
      </c>
      <c r="M3493" s="5" t="str">
        <f>TEXT(Table1[[#This Row],[div/86400]],"yyyy/mm/dd")</f>
        <v>1945/04/25</v>
      </c>
      <c r="N3493" s="5">
        <f>Table1[[#This Row],[change to date]]+DATE(1970,1,1)</f>
        <v>42121</v>
      </c>
      <c r="O3493" t="b">
        <v>0</v>
      </c>
      <c r="P3493">
        <v>10</v>
      </c>
      <c r="Q3493" t="b">
        <v>1</v>
      </c>
      <c r="R3493" t="s">
        <v>8269</v>
      </c>
    </row>
    <row r="3494" spans="1:18" ht="43.2" x14ac:dyDescent="0.55000000000000004">
      <c r="A3494">
        <v>3492</v>
      </c>
      <c r="B3494" s="3" t="s">
        <v>3491</v>
      </c>
      <c r="C3494" s="3" t="s">
        <v>7602</v>
      </c>
      <c r="D3494" s="10">
        <v>3800</v>
      </c>
      <c r="E3494" s="12">
        <v>4000.22</v>
      </c>
      <c r="F3494" s="14">
        <f>Table1[[#This Row],[pledged]]/Table1[[#This Row],[goal]]*100</f>
        <v>105.26894736842105</v>
      </c>
      <c r="G3494" t="s">
        <v>8218</v>
      </c>
      <c r="H3494" t="s">
        <v>8223</v>
      </c>
      <c r="I3494" t="s">
        <v>8245</v>
      </c>
      <c r="J3494">
        <v>1445818397</v>
      </c>
      <c r="K3494">
        <v>1442794397</v>
      </c>
      <c r="L3494">
        <f>Table1[[#This Row],[launched_at]]/86400</f>
        <v>16699.009224537036</v>
      </c>
      <c r="M3494" s="5" t="str">
        <f>TEXT(Table1[[#This Row],[div/86400]],"yyyy/mm/dd")</f>
        <v>1945/09/19</v>
      </c>
      <c r="N3494" s="5">
        <f>Table1[[#This Row],[change to date]]+DATE(1970,1,1)</f>
        <v>42268</v>
      </c>
      <c r="O3494" t="b">
        <v>0</v>
      </c>
      <c r="P3494">
        <v>35</v>
      </c>
      <c r="Q3494" t="b">
        <v>1</v>
      </c>
      <c r="R3494" t="s">
        <v>8269</v>
      </c>
    </row>
    <row r="3495" spans="1:18" ht="43.2" x14ac:dyDescent="0.55000000000000004">
      <c r="A3495">
        <v>3493</v>
      </c>
      <c r="B3495" s="3" t="s">
        <v>3492</v>
      </c>
      <c r="C3495" s="3" t="s">
        <v>7603</v>
      </c>
      <c r="D3495" s="10">
        <v>1500</v>
      </c>
      <c r="E3495" s="12">
        <v>1500</v>
      </c>
      <c r="F3495" s="14">
        <f>Table1[[#This Row],[pledged]]/Table1[[#This Row],[goal]]*100</f>
        <v>100</v>
      </c>
      <c r="G3495" t="s">
        <v>8218</v>
      </c>
      <c r="H3495" t="s">
        <v>8223</v>
      </c>
      <c r="I3495" t="s">
        <v>8245</v>
      </c>
      <c r="J3495">
        <v>1408252260</v>
      </c>
      <c r="K3495">
        <v>1406580436</v>
      </c>
      <c r="L3495">
        <f>Table1[[#This Row],[launched_at]]/86400</f>
        <v>16279.866157407407</v>
      </c>
      <c r="M3495" s="5" t="str">
        <f>TEXT(Table1[[#This Row],[div/86400]],"yyyy/mm/dd")</f>
        <v>1944/07/26</v>
      </c>
      <c r="N3495" s="5">
        <f>Table1[[#This Row],[change to date]]+DATE(1970,1,1)</f>
        <v>41848</v>
      </c>
      <c r="O3495" t="b">
        <v>0</v>
      </c>
      <c r="P3495">
        <v>29</v>
      </c>
      <c r="Q3495" t="b">
        <v>1</v>
      </c>
      <c r="R3495" t="s">
        <v>8269</v>
      </c>
    </row>
    <row r="3496" spans="1:18" ht="43.2" x14ac:dyDescent="0.55000000000000004">
      <c r="A3496">
        <v>3494</v>
      </c>
      <c r="B3496" s="3" t="s">
        <v>3493</v>
      </c>
      <c r="C3496" s="3" t="s">
        <v>7604</v>
      </c>
      <c r="D3496" s="10">
        <v>400</v>
      </c>
      <c r="E3496" s="12">
        <v>400</v>
      </c>
      <c r="F3496" s="14">
        <f>Table1[[#This Row],[pledged]]/Table1[[#This Row],[goal]]*100</f>
        <v>100</v>
      </c>
      <c r="G3496" t="s">
        <v>8218</v>
      </c>
      <c r="H3496" t="s">
        <v>8223</v>
      </c>
      <c r="I3496" t="s">
        <v>8245</v>
      </c>
      <c r="J3496">
        <v>1480140000</v>
      </c>
      <c r="K3496">
        <v>1479186575</v>
      </c>
      <c r="L3496">
        <f>Table1[[#This Row],[launched_at]]/86400</f>
        <v>17120.214988425927</v>
      </c>
      <c r="M3496" s="5" t="str">
        <f>TEXT(Table1[[#This Row],[div/86400]],"yyyy/mm/dd")</f>
        <v>1946/11/14</v>
      </c>
      <c r="N3496" s="5">
        <f>Table1[[#This Row],[change to date]]+DATE(1970,1,1)</f>
        <v>42689</v>
      </c>
      <c r="O3496" t="b">
        <v>0</v>
      </c>
      <c r="P3496">
        <v>13</v>
      </c>
      <c r="Q3496" t="b">
        <v>1</v>
      </c>
      <c r="R3496" t="s">
        <v>8269</v>
      </c>
    </row>
    <row r="3497" spans="1:18" ht="43.2" x14ac:dyDescent="0.55000000000000004">
      <c r="A3497">
        <v>3495</v>
      </c>
      <c r="B3497" s="3" t="s">
        <v>3494</v>
      </c>
      <c r="C3497" s="3" t="s">
        <v>7605</v>
      </c>
      <c r="D3497" s="10">
        <v>5000</v>
      </c>
      <c r="E3497" s="12">
        <v>5343</v>
      </c>
      <c r="F3497" s="14">
        <f>Table1[[#This Row],[pledged]]/Table1[[#This Row],[goal]]*100</f>
        <v>106.86</v>
      </c>
      <c r="G3497" t="s">
        <v>8218</v>
      </c>
      <c r="H3497" t="s">
        <v>8228</v>
      </c>
      <c r="I3497" t="s">
        <v>8250</v>
      </c>
      <c r="J3497">
        <v>1414862280</v>
      </c>
      <c r="K3497">
        <v>1412360309</v>
      </c>
      <c r="L3497">
        <f>Table1[[#This Row],[launched_at]]/86400</f>
        <v>16346.762835648147</v>
      </c>
      <c r="M3497" s="5" t="str">
        <f>TEXT(Table1[[#This Row],[div/86400]],"yyyy/mm/dd")</f>
        <v>1944/10/01</v>
      </c>
      <c r="N3497" s="5">
        <f>Table1[[#This Row],[change to date]]+DATE(1970,1,1)</f>
        <v>41915</v>
      </c>
      <c r="O3497" t="b">
        <v>0</v>
      </c>
      <c r="P3497">
        <v>72</v>
      </c>
      <c r="Q3497" t="b">
        <v>1</v>
      </c>
      <c r="R3497" t="s">
        <v>8269</v>
      </c>
    </row>
    <row r="3498" spans="1:18" ht="43.2" x14ac:dyDescent="0.55000000000000004">
      <c r="A3498">
        <v>3496</v>
      </c>
      <c r="B3498" s="3" t="s">
        <v>3495</v>
      </c>
      <c r="C3498" s="3" t="s">
        <v>7606</v>
      </c>
      <c r="D3498" s="10">
        <v>3000</v>
      </c>
      <c r="E3498" s="12">
        <v>3732</v>
      </c>
      <c r="F3498" s="14">
        <f>Table1[[#This Row],[pledged]]/Table1[[#This Row],[goal]]*100</f>
        <v>124.4</v>
      </c>
      <c r="G3498" t="s">
        <v>8218</v>
      </c>
      <c r="H3498" t="s">
        <v>8223</v>
      </c>
      <c r="I3498" t="s">
        <v>8245</v>
      </c>
      <c r="J3498">
        <v>1473625166</v>
      </c>
      <c r="K3498">
        <v>1470169166</v>
      </c>
      <c r="L3498">
        <f>Table1[[#This Row],[launched_at]]/86400</f>
        <v>17015.846828703703</v>
      </c>
      <c r="M3498" s="5" t="str">
        <f>TEXT(Table1[[#This Row],[div/86400]],"yyyy/mm/dd")</f>
        <v>1946/08/01</v>
      </c>
      <c r="N3498" s="5">
        <f>Table1[[#This Row],[change to date]]+DATE(1970,1,1)</f>
        <v>42584</v>
      </c>
      <c r="O3498" t="b">
        <v>0</v>
      </c>
      <c r="P3498">
        <v>78</v>
      </c>
      <c r="Q3498" t="b">
        <v>1</v>
      </c>
      <c r="R3498" t="s">
        <v>8269</v>
      </c>
    </row>
    <row r="3499" spans="1:18" ht="43.2" x14ac:dyDescent="0.55000000000000004">
      <c r="A3499">
        <v>3497</v>
      </c>
      <c r="B3499" s="3" t="s">
        <v>3496</v>
      </c>
      <c r="C3499" s="3" t="s">
        <v>7607</v>
      </c>
      <c r="D3499" s="10">
        <v>1551</v>
      </c>
      <c r="E3499" s="12">
        <v>1686</v>
      </c>
      <c r="F3499" s="14">
        <f>Table1[[#This Row],[pledged]]/Table1[[#This Row],[goal]]*100</f>
        <v>108.70406189555126</v>
      </c>
      <c r="G3499" t="s">
        <v>8218</v>
      </c>
      <c r="H3499" t="s">
        <v>8223</v>
      </c>
      <c r="I3499" t="s">
        <v>8245</v>
      </c>
      <c r="J3499">
        <v>1464904800</v>
      </c>
      <c r="K3499">
        <v>1463852904</v>
      </c>
      <c r="L3499">
        <f>Table1[[#This Row],[launched_at]]/86400</f>
        <v>16942.741944444446</v>
      </c>
      <c r="M3499" s="5" t="str">
        <f>TEXT(Table1[[#This Row],[div/86400]],"yyyy/mm/dd")</f>
        <v>1946/05/20</v>
      </c>
      <c r="N3499" s="5">
        <f>Table1[[#This Row],[change to date]]+DATE(1970,1,1)</f>
        <v>42511</v>
      </c>
      <c r="O3499" t="b">
        <v>0</v>
      </c>
      <c r="P3499">
        <v>49</v>
      </c>
      <c r="Q3499" t="b">
        <v>1</v>
      </c>
      <c r="R3499" t="s">
        <v>8269</v>
      </c>
    </row>
    <row r="3500" spans="1:18" ht="43.2" x14ac:dyDescent="0.55000000000000004">
      <c r="A3500">
        <v>3498</v>
      </c>
      <c r="B3500" s="3" t="s">
        <v>3497</v>
      </c>
      <c r="C3500" s="3" t="s">
        <v>7608</v>
      </c>
      <c r="D3500" s="10">
        <v>1650</v>
      </c>
      <c r="E3500" s="12">
        <v>1690</v>
      </c>
      <c r="F3500" s="14">
        <f>Table1[[#This Row],[pledged]]/Table1[[#This Row],[goal]]*100</f>
        <v>102.42424242424242</v>
      </c>
      <c r="G3500" t="s">
        <v>8218</v>
      </c>
      <c r="H3500" t="s">
        <v>8228</v>
      </c>
      <c r="I3500" t="s">
        <v>8250</v>
      </c>
      <c r="J3500">
        <v>1464471840</v>
      </c>
      <c r="K3500">
        <v>1459309704</v>
      </c>
      <c r="L3500">
        <f>Table1[[#This Row],[launched_at]]/86400</f>
        <v>16890.15861111111</v>
      </c>
      <c r="M3500" s="5" t="str">
        <f>TEXT(Table1[[#This Row],[div/86400]],"yyyy/mm/dd")</f>
        <v>1946/03/29</v>
      </c>
      <c r="N3500" s="5">
        <f>Table1[[#This Row],[change to date]]+DATE(1970,1,1)</f>
        <v>42459</v>
      </c>
      <c r="O3500" t="b">
        <v>0</v>
      </c>
      <c r="P3500">
        <v>42</v>
      </c>
      <c r="Q3500" t="b">
        <v>1</v>
      </c>
      <c r="R3500" t="s">
        <v>8269</v>
      </c>
    </row>
    <row r="3501" spans="1:18" ht="43.2" x14ac:dyDescent="0.55000000000000004">
      <c r="A3501">
        <v>3499</v>
      </c>
      <c r="B3501" s="3" t="s">
        <v>3498</v>
      </c>
      <c r="C3501" s="3" t="s">
        <v>7609</v>
      </c>
      <c r="D3501" s="10">
        <v>2000</v>
      </c>
      <c r="E3501" s="12">
        <v>2110</v>
      </c>
      <c r="F3501" s="14">
        <f>Table1[[#This Row],[pledged]]/Table1[[#This Row],[goal]]*100</f>
        <v>105.5</v>
      </c>
      <c r="G3501" t="s">
        <v>8218</v>
      </c>
      <c r="H3501" t="s">
        <v>8223</v>
      </c>
      <c r="I3501" t="s">
        <v>8245</v>
      </c>
      <c r="J3501">
        <v>1435733940</v>
      </c>
      <c r="K3501">
        <v>1431046325</v>
      </c>
      <c r="L3501">
        <f>Table1[[#This Row],[launched_at]]/86400</f>
        <v>16563.036168981482</v>
      </c>
      <c r="M3501" s="5" t="str">
        <f>TEXT(Table1[[#This Row],[div/86400]],"yyyy/mm/dd")</f>
        <v>1945/05/06</v>
      </c>
      <c r="N3501" s="5">
        <f>Table1[[#This Row],[change to date]]+DATE(1970,1,1)</f>
        <v>42132</v>
      </c>
      <c r="O3501" t="b">
        <v>0</v>
      </c>
      <c r="P3501">
        <v>35</v>
      </c>
      <c r="Q3501" t="b">
        <v>1</v>
      </c>
      <c r="R3501" t="s">
        <v>8269</v>
      </c>
    </row>
    <row r="3502" spans="1:18" ht="43.2" x14ac:dyDescent="0.55000000000000004">
      <c r="A3502">
        <v>3500</v>
      </c>
      <c r="B3502" s="3" t="s">
        <v>3499</v>
      </c>
      <c r="C3502" s="3" t="s">
        <v>7610</v>
      </c>
      <c r="D3502" s="10">
        <v>1000</v>
      </c>
      <c r="E3502" s="12">
        <v>1063</v>
      </c>
      <c r="F3502" s="14">
        <f>Table1[[#This Row],[pledged]]/Table1[[#This Row],[goal]]*100</f>
        <v>106.3</v>
      </c>
      <c r="G3502" t="s">
        <v>8218</v>
      </c>
      <c r="H3502" t="s">
        <v>8223</v>
      </c>
      <c r="I3502" t="s">
        <v>8245</v>
      </c>
      <c r="J3502">
        <v>1457326740</v>
      </c>
      <c r="K3502">
        <v>1455919438</v>
      </c>
      <c r="L3502">
        <f>Table1[[#This Row],[launched_at]]/86400</f>
        <v>16850.919421296298</v>
      </c>
      <c r="M3502" s="5" t="str">
        <f>TEXT(Table1[[#This Row],[div/86400]],"yyyy/mm/dd")</f>
        <v>1946/02/17</v>
      </c>
      <c r="N3502" s="5">
        <f>Table1[[#This Row],[change to date]]+DATE(1970,1,1)</f>
        <v>42419</v>
      </c>
      <c r="O3502" t="b">
        <v>0</v>
      </c>
      <c r="P3502">
        <v>42</v>
      </c>
      <c r="Q3502" t="b">
        <v>1</v>
      </c>
      <c r="R3502" t="s">
        <v>8269</v>
      </c>
    </row>
    <row r="3503" spans="1:18" ht="43.2" x14ac:dyDescent="0.55000000000000004">
      <c r="A3503">
        <v>3501</v>
      </c>
      <c r="B3503" s="3" t="s">
        <v>3500</v>
      </c>
      <c r="C3503" s="3" t="s">
        <v>7611</v>
      </c>
      <c r="D3503" s="10">
        <v>1500</v>
      </c>
      <c r="E3503" s="12">
        <v>1510</v>
      </c>
      <c r="F3503" s="14">
        <f>Table1[[#This Row],[pledged]]/Table1[[#This Row],[goal]]*100</f>
        <v>100.66666666666666</v>
      </c>
      <c r="G3503" t="s">
        <v>8218</v>
      </c>
      <c r="H3503" t="s">
        <v>8224</v>
      </c>
      <c r="I3503" t="s">
        <v>8246</v>
      </c>
      <c r="J3503">
        <v>1441995595</v>
      </c>
      <c r="K3503">
        <v>1439835595</v>
      </c>
      <c r="L3503">
        <f>Table1[[#This Row],[launched_at]]/86400</f>
        <v>16664.763831018518</v>
      </c>
      <c r="M3503" s="5" t="str">
        <f>TEXT(Table1[[#This Row],[div/86400]],"yyyy/mm/dd")</f>
        <v>1945/08/15</v>
      </c>
      <c r="N3503" s="5">
        <f>Table1[[#This Row],[change to date]]+DATE(1970,1,1)</f>
        <v>42233</v>
      </c>
      <c r="O3503" t="b">
        <v>0</v>
      </c>
      <c r="P3503">
        <v>42</v>
      </c>
      <c r="Q3503" t="b">
        <v>1</v>
      </c>
      <c r="R3503" t="s">
        <v>8269</v>
      </c>
    </row>
    <row r="3504" spans="1:18" ht="43.2" x14ac:dyDescent="0.55000000000000004">
      <c r="A3504">
        <v>3502</v>
      </c>
      <c r="B3504" s="3" t="s">
        <v>3501</v>
      </c>
      <c r="C3504" s="3" t="s">
        <v>7612</v>
      </c>
      <c r="D3504" s="10">
        <v>4000</v>
      </c>
      <c r="E3504" s="12">
        <v>4216</v>
      </c>
      <c r="F3504" s="14">
        <f>Table1[[#This Row],[pledged]]/Table1[[#This Row],[goal]]*100</f>
        <v>105.4</v>
      </c>
      <c r="G3504" t="s">
        <v>8218</v>
      </c>
      <c r="H3504" t="s">
        <v>8223</v>
      </c>
      <c r="I3504" t="s">
        <v>8245</v>
      </c>
      <c r="J3504">
        <v>1458100740</v>
      </c>
      <c r="K3504">
        <v>1456862924</v>
      </c>
      <c r="L3504">
        <f>Table1[[#This Row],[launched_at]]/86400</f>
        <v>16861.839398148149</v>
      </c>
      <c r="M3504" s="5" t="str">
        <f>TEXT(Table1[[#This Row],[div/86400]],"yyyy/mm/dd")</f>
        <v>1946/02/28</v>
      </c>
      <c r="N3504" s="5">
        <f>Table1[[#This Row],[change to date]]+DATE(1970,1,1)</f>
        <v>42430</v>
      </c>
      <c r="O3504" t="b">
        <v>0</v>
      </c>
      <c r="P3504">
        <v>31</v>
      </c>
      <c r="Q3504" t="b">
        <v>1</v>
      </c>
      <c r="R3504" t="s">
        <v>8269</v>
      </c>
    </row>
    <row r="3505" spans="1:18" ht="43.2" x14ac:dyDescent="0.55000000000000004">
      <c r="A3505">
        <v>3503</v>
      </c>
      <c r="B3505" s="3" t="s">
        <v>3502</v>
      </c>
      <c r="C3505" s="3" t="s">
        <v>7613</v>
      </c>
      <c r="D3505" s="10">
        <v>2500</v>
      </c>
      <c r="E3505" s="12">
        <v>2689</v>
      </c>
      <c r="F3505" s="14">
        <f>Table1[[#This Row],[pledged]]/Table1[[#This Row],[goal]]*100</f>
        <v>107.55999999999999</v>
      </c>
      <c r="G3505" t="s">
        <v>8218</v>
      </c>
      <c r="H3505" t="s">
        <v>8224</v>
      </c>
      <c r="I3505" t="s">
        <v>8246</v>
      </c>
      <c r="J3505">
        <v>1469359728</v>
      </c>
      <c r="K3505">
        <v>1466767728</v>
      </c>
      <c r="L3505">
        <f>Table1[[#This Row],[launched_at]]/86400</f>
        <v>16976.478333333333</v>
      </c>
      <c r="M3505" s="5" t="str">
        <f>TEXT(Table1[[#This Row],[div/86400]],"yyyy/mm/dd")</f>
        <v>1946/06/23</v>
      </c>
      <c r="N3505" s="5">
        <f>Table1[[#This Row],[change to date]]+DATE(1970,1,1)</f>
        <v>42545</v>
      </c>
      <c r="O3505" t="b">
        <v>0</v>
      </c>
      <c r="P3505">
        <v>38</v>
      </c>
      <c r="Q3505" t="b">
        <v>1</v>
      </c>
      <c r="R3505" t="s">
        <v>8269</v>
      </c>
    </row>
    <row r="3506" spans="1:18" ht="43.2" x14ac:dyDescent="0.55000000000000004">
      <c r="A3506">
        <v>3504</v>
      </c>
      <c r="B3506" s="3" t="s">
        <v>3503</v>
      </c>
      <c r="C3506" s="3" t="s">
        <v>7614</v>
      </c>
      <c r="D3506" s="10">
        <v>1000</v>
      </c>
      <c r="E3506" s="12">
        <v>1000</v>
      </c>
      <c r="F3506" s="14">
        <f>Table1[[#This Row],[pledged]]/Table1[[#This Row],[goal]]*100</f>
        <v>100</v>
      </c>
      <c r="G3506" t="s">
        <v>8218</v>
      </c>
      <c r="H3506" t="s">
        <v>8223</v>
      </c>
      <c r="I3506" t="s">
        <v>8245</v>
      </c>
      <c r="J3506">
        <v>1447959491</v>
      </c>
      <c r="K3506">
        <v>1445363891</v>
      </c>
      <c r="L3506">
        <f>Table1[[#This Row],[launched_at]]/86400</f>
        <v>16728.748738425926</v>
      </c>
      <c r="M3506" s="5" t="str">
        <f>TEXT(Table1[[#This Row],[div/86400]],"yyyy/mm/dd")</f>
        <v>1945/10/18</v>
      </c>
      <c r="N3506" s="5">
        <f>Table1[[#This Row],[change to date]]+DATE(1970,1,1)</f>
        <v>42297</v>
      </c>
      <c r="O3506" t="b">
        <v>0</v>
      </c>
      <c r="P3506">
        <v>8</v>
      </c>
      <c r="Q3506" t="b">
        <v>1</v>
      </c>
      <c r="R3506" t="s">
        <v>8269</v>
      </c>
    </row>
    <row r="3507" spans="1:18" ht="86.4" x14ac:dyDescent="0.55000000000000004">
      <c r="A3507">
        <v>3505</v>
      </c>
      <c r="B3507" s="3" t="s">
        <v>3504</v>
      </c>
      <c r="C3507" s="3" t="s">
        <v>7615</v>
      </c>
      <c r="D3507" s="10">
        <v>2500</v>
      </c>
      <c r="E3507" s="12">
        <v>2594</v>
      </c>
      <c r="F3507" s="14">
        <f>Table1[[#This Row],[pledged]]/Table1[[#This Row],[goal]]*100</f>
        <v>103.76</v>
      </c>
      <c r="G3507" t="s">
        <v>8218</v>
      </c>
      <c r="H3507" t="s">
        <v>8223</v>
      </c>
      <c r="I3507" t="s">
        <v>8245</v>
      </c>
      <c r="J3507">
        <v>1399953600</v>
      </c>
      <c r="K3507">
        <v>1398983245</v>
      </c>
      <c r="L3507">
        <f>Table1[[#This Row],[launched_at]]/86400</f>
        <v>16191.935706018519</v>
      </c>
      <c r="M3507" s="5" t="str">
        <f>TEXT(Table1[[#This Row],[div/86400]],"yyyy/mm/dd")</f>
        <v>1944/04/29</v>
      </c>
      <c r="N3507" s="5">
        <f>Table1[[#This Row],[change to date]]+DATE(1970,1,1)</f>
        <v>41760</v>
      </c>
      <c r="O3507" t="b">
        <v>0</v>
      </c>
      <c r="P3507">
        <v>39</v>
      </c>
      <c r="Q3507" t="b">
        <v>1</v>
      </c>
      <c r="R3507" t="s">
        <v>8269</v>
      </c>
    </row>
    <row r="3508" spans="1:18" ht="43.2" x14ac:dyDescent="0.55000000000000004">
      <c r="A3508">
        <v>3506</v>
      </c>
      <c r="B3508" s="3" t="s">
        <v>3505</v>
      </c>
      <c r="C3508" s="3" t="s">
        <v>7616</v>
      </c>
      <c r="D3508" s="10">
        <v>3000</v>
      </c>
      <c r="E3508" s="12">
        <v>3045</v>
      </c>
      <c r="F3508" s="14">
        <f>Table1[[#This Row],[pledged]]/Table1[[#This Row],[goal]]*100</f>
        <v>101.49999999999999</v>
      </c>
      <c r="G3508" t="s">
        <v>8218</v>
      </c>
      <c r="H3508" t="s">
        <v>8223</v>
      </c>
      <c r="I3508" t="s">
        <v>8245</v>
      </c>
      <c r="J3508">
        <v>1408815440</v>
      </c>
      <c r="K3508">
        <v>1404927440</v>
      </c>
      <c r="L3508">
        <f>Table1[[#This Row],[launched_at]]/86400</f>
        <v>16260.734259259259</v>
      </c>
      <c r="M3508" s="5" t="str">
        <f>TEXT(Table1[[#This Row],[div/86400]],"yyyy/mm/dd")</f>
        <v>1944/07/07</v>
      </c>
      <c r="N3508" s="5">
        <f>Table1[[#This Row],[change to date]]+DATE(1970,1,1)</f>
        <v>41829</v>
      </c>
      <c r="O3508" t="b">
        <v>0</v>
      </c>
      <c r="P3508">
        <v>29</v>
      </c>
      <c r="Q3508" t="b">
        <v>1</v>
      </c>
      <c r="R3508" t="s">
        <v>8269</v>
      </c>
    </row>
    <row r="3509" spans="1:18" ht="28.8" x14ac:dyDescent="0.55000000000000004">
      <c r="A3509">
        <v>3507</v>
      </c>
      <c r="B3509" s="3" t="s">
        <v>3506</v>
      </c>
      <c r="C3509" s="3" t="s">
        <v>7617</v>
      </c>
      <c r="D3509" s="10">
        <v>10000</v>
      </c>
      <c r="E3509" s="12">
        <v>10440</v>
      </c>
      <c r="F3509" s="14">
        <f>Table1[[#This Row],[pledged]]/Table1[[#This Row],[goal]]*100</f>
        <v>104.4</v>
      </c>
      <c r="G3509" t="s">
        <v>8218</v>
      </c>
      <c r="H3509" t="s">
        <v>8223</v>
      </c>
      <c r="I3509" t="s">
        <v>8245</v>
      </c>
      <c r="J3509">
        <v>1464732537</v>
      </c>
      <c r="K3509">
        <v>1462140537</v>
      </c>
      <c r="L3509">
        <f>Table1[[#This Row],[launched_at]]/86400</f>
        <v>16922.922881944443</v>
      </c>
      <c r="M3509" s="5" t="str">
        <f>TEXT(Table1[[#This Row],[div/86400]],"yyyy/mm/dd")</f>
        <v>1946/04/30</v>
      </c>
      <c r="N3509" s="5">
        <f>Table1[[#This Row],[change to date]]+DATE(1970,1,1)</f>
        <v>42491</v>
      </c>
      <c r="O3509" t="b">
        <v>0</v>
      </c>
      <c r="P3509">
        <v>72</v>
      </c>
      <c r="Q3509" t="b">
        <v>1</v>
      </c>
      <c r="R3509" t="s">
        <v>8269</v>
      </c>
    </row>
    <row r="3510" spans="1:18" ht="43.2" x14ac:dyDescent="0.55000000000000004">
      <c r="A3510">
        <v>3508</v>
      </c>
      <c r="B3510" s="3" t="s">
        <v>3507</v>
      </c>
      <c r="C3510" s="3" t="s">
        <v>7618</v>
      </c>
      <c r="D3510" s="10">
        <v>100</v>
      </c>
      <c r="E3510" s="12">
        <v>180</v>
      </c>
      <c r="F3510" s="14">
        <f>Table1[[#This Row],[pledged]]/Table1[[#This Row],[goal]]*100</f>
        <v>180</v>
      </c>
      <c r="G3510" t="s">
        <v>8218</v>
      </c>
      <c r="H3510" t="s">
        <v>8224</v>
      </c>
      <c r="I3510" t="s">
        <v>8246</v>
      </c>
      <c r="J3510">
        <v>1462914000</v>
      </c>
      <c r="K3510">
        <v>1460914253</v>
      </c>
      <c r="L3510">
        <f>Table1[[#This Row],[launched_at]]/86400</f>
        <v>16908.729780092592</v>
      </c>
      <c r="M3510" s="5" t="str">
        <f>TEXT(Table1[[#This Row],[div/86400]],"yyyy/mm/dd")</f>
        <v>1946/04/16</v>
      </c>
      <c r="N3510" s="5">
        <f>Table1[[#This Row],[change to date]]+DATE(1970,1,1)</f>
        <v>42477</v>
      </c>
      <c r="O3510" t="b">
        <v>0</v>
      </c>
      <c r="P3510">
        <v>15</v>
      </c>
      <c r="Q3510" t="b">
        <v>1</v>
      </c>
      <c r="R3510" t="s">
        <v>8269</v>
      </c>
    </row>
    <row r="3511" spans="1:18" ht="43.2" x14ac:dyDescent="0.55000000000000004">
      <c r="A3511">
        <v>3509</v>
      </c>
      <c r="B3511" s="3" t="s">
        <v>3508</v>
      </c>
      <c r="C3511" s="3" t="s">
        <v>7619</v>
      </c>
      <c r="D3511" s="10">
        <v>3000</v>
      </c>
      <c r="E3511" s="12">
        <v>3190</v>
      </c>
      <c r="F3511" s="14">
        <f>Table1[[#This Row],[pledged]]/Table1[[#This Row],[goal]]*100</f>
        <v>106.33333333333333</v>
      </c>
      <c r="G3511" t="s">
        <v>8218</v>
      </c>
      <c r="H3511" t="s">
        <v>8223</v>
      </c>
      <c r="I3511" t="s">
        <v>8245</v>
      </c>
      <c r="J3511">
        <v>1416545700</v>
      </c>
      <c r="K3511">
        <v>1415392666</v>
      </c>
      <c r="L3511">
        <f>Table1[[#This Row],[launched_at]]/86400</f>
        <v>16381.859560185185</v>
      </c>
      <c r="M3511" s="5" t="str">
        <f>TEXT(Table1[[#This Row],[div/86400]],"yyyy/mm/dd")</f>
        <v>1944/11/05</v>
      </c>
      <c r="N3511" s="5">
        <f>Table1[[#This Row],[change to date]]+DATE(1970,1,1)</f>
        <v>41950</v>
      </c>
      <c r="O3511" t="b">
        <v>0</v>
      </c>
      <c r="P3511">
        <v>33</v>
      </c>
      <c r="Q3511" t="b">
        <v>1</v>
      </c>
      <c r="R3511" t="s">
        <v>8269</v>
      </c>
    </row>
    <row r="3512" spans="1:18" ht="43.2" x14ac:dyDescent="0.55000000000000004">
      <c r="A3512">
        <v>3510</v>
      </c>
      <c r="B3512" s="3" t="s">
        <v>3509</v>
      </c>
      <c r="C3512" s="3" t="s">
        <v>7620</v>
      </c>
      <c r="D3512" s="10">
        <v>900</v>
      </c>
      <c r="E3512" s="12">
        <v>905</v>
      </c>
      <c r="F3512" s="14">
        <f>Table1[[#This Row],[pledged]]/Table1[[#This Row],[goal]]*100</f>
        <v>100.55555555555556</v>
      </c>
      <c r="G3512" t="s">
        <v>8218</v>
      </c>
      <c r="H3512" t="s">
        <v>8223</v>
      </c>
      <c r="I3512" t="s">
        <v>8245</v>
      </c>
      <c r="J3512">
        <v>1404312846</v>
      </c>
      <c r="K3512">
        <v>1402584846</v>
      </c>
      <c r="L3512">
        <f>Table1[[#This Row],[launched_at]]/86400</f>
        <v>16233.620902777779</v>
      </c>
      <c r="M3512" s="5" t="str">
        <f>TEXT(Table1[[#This Row],[div/86400]],"yyyy/mm/dd")</f>
        <v>1944/06/10</v>
      </c>
      <c r="N3512" s="5">
        <f>Table1[[#This Row],[change to date]]+DATE(1970,1,1)</f>
        <v>41802</v>
      </c>
      <c r="O3512" t="b">
        <v>0</v>
      </c>
      <c r="P3512">
        <v>15</v>
      </c>
      <c r="Q3512" t="b">
        <v>1</v>
      </c>
      <c r="R3512" t="s">
        <v>8269</v>
      </c>
    </row>
    <row r="3513" spans="1:18" ht="28.8" x14ac:dyDescent="0.55000000000000004">
      <c r="A3513">
        <v>3511</v>
      </c>
      <c r="B3513" s="3" t="s">
        <v>3510</v>
      </c>
      <c r="C3513" s="3" t="s">
        <v>7621</v>
      </c>
      <c r="D3513" s="10">
        <v>1500</v>
      </c>
      <c r="E3513" s="12">
        <v>1518</v>
      </c>
      <c r="F3513" s="14">
        <f>Table1[[#This Row],[pledged]]/Table1[[#This Row],[goal]]*100</f>
        <v>101.2</v>
      </c>
      <c r="G3513" t="s">
        <v>8218</v>
      </c>
      <c r="H3513" t="s">
        <v>8224</v>
      </c>
      <c r="I3513" t="s">
        <v>8246</v>
      </c>
      <c r="J3513">
        <v>1415385000</v>
      </c>
      <c r="K3513">
        <v>1413406695</v>
      </c>
      <c r="L3513">
        <f>Table1[[#This Row],[launched_at]]/86400</f>
        <v>16358.873784722222</v>
      </c>
      <c r="M3513" s="5" t="str">
        <f>TEXT(Table1[[#This Row],[div/86400]],"yyyy/mm/dd")</f>
        <v>1944/10/13</v>
      </c>
      <c r="N3513" s="5">
        <f>Table1[[#This Row],[change to date]]+DATE(1970,1,1)</f>
        <v>41927</v>
      </c>
      <c r="O3513" t="b">
        <v>0</v>
      </c>
      <c r="P3513">
        <v>19</v>
      </c>
      <c r="Q3513" t="b">
        <v>1</v>
      </c>
      <c r="R3513" t="s">
        <v>8269</v>
      </c>
    </row>
    <row r="3514" spans="1:18" ht="43.2" x14ac:dyDescent="0.55000000000000004">
      <c r="A3514">
        <v>3512</v>
      </c>
      <c r="B3514" s="3" t="s">
        <v>3511</v>
      </c>
      <c r="C3514" s="3" t="s">
        <v>7622</v>
      </c>
      <c r="D3514" s="10">
        <v>1000</v>
      </c>
      <c r="E3514" s="12">
        <v>1000</v>
      </c>
      <c r="F3514" s="14">
        <f>Table1[[#This Row],[pledged]]/Table1[[#This Row],[goal]]*100</f>
        <v>100</v>
      </c>
      <c r="G3514" t="s">
        <v>8218</v>
      </c>
      <c r="H3514" t="s">
        <v>8224</v>
      </c>
      <c r="I3514" t="s">
        <v>8246</v>
      </c>
      <c r="J3514">
        <v>1429789992</v>
      </c>
      <c r="K3514">
        <v>1424609592</v>
      </c>
      <c r="L3514">
        <f>Table1[[#This Row],[launched_at]]/86400</f>
        <v>16488.536944444444</v>
      </c>
      <c r="M3514" s="5" t="str">
        <f>TEXT(Table1[[#This Row],[div/86400]],"yyyy/mm/dd")</f>
        <v>1945/02/20</v>
      </c>
      <c r="N3514" s="5">
        <f>Table1[[#This Row],[change to date]]+DATE(1970,1,1)</f>
        <v>42057</v>
      </c>
      <c r="O3514" t="b">
        <v>0</v>
      </c>
      <c r="P3514">
        <v>17</v>
      </c>
      <c r="Q3514" t="b">
        <v>1</v>
      </c>
      <c r="R3514" t="s">
        <v>8269</v>
      </c>
    </row>
    <row r="3515" spans="1:18" ht="43.2" x14ac:dyDescent="0.55000000000000004">
      <c r="A3515">
        <v>3513</v>
      </c>
      <c r="B3515" s="3" t="s">
        <v>3512</v>
      </c>
      <c r="C3515" s="3" t="s">
        <v>7623</v>
      </c>
      <c r="D3515" s="10">
        <v>2800</v>
      </c>
      <c r="E3515" s="12">
        <v>3315</v>
      </c>
      <c r="F3515" s="14">
        <f>Table1[[#This Row],[pledged]]/Table1[[#This Row],[goal]]*100</f>
        <v>118.39285714285714</v>
      </c>
      <c r="G3515" t="s">
        <v>8218</v>
      </c>
      <c r="H3515" t="s">
        <v>8223</v>
      </c>
      <c r="I3515" t="s">
        <v>8245</v>
      </c>
      <c r="J3515">
        <v>1401857940</v>
      </c>
      <c r="K3515">
        <v>1400725112</v>
      </c>
      <c r="L3515">
        <f>Table1[[#This Row],[launched_at]]/86400</f>
        <v>16212.096203703704</v>
      </c>
      <c r="M3515" s="5" t="str">
        <f>TEXT(Table1[[#This Row],[div/86400]],"yyyy/mm/dd")</f>
        <v>1944/05/20</v>
      </c>
      <c r="N3515" s="5">
        <f>Table1[[#This Row],[change to date]]+DATE(1970,1,1)</f>
        <v>41781</v>
      </c>
      <c r="O3515" t="b">
        <v>0</v>
      </c>
      <c r="P3515">
        <v>44</v>
      </c>
      <c r="Q3515" t="b">
        <v>1</v>
      </c>
      <c r="R3515" t="s">
        <v>8269</v>
      </c>
    </row>
    <row r="3516" spans="1:18" ht="43.2" x14ac:dyDescent="0.55000000000000004">
      <c r="A3516">
        <v>3514</v>
      </c>
      <c r="B3516" s="3" t="s">
        <v>3513</v>
      </c>
      <c r="C3516" s="3" t="s">
        <v>7624</v>
      </c>
      <c r="D3516" s="10">
        <v>500</v>
      </c>
      <c r="E3516" s="12">
        <v>550</v>
      </c>
      <c r="F3516" s="14">
        <f>Table1[[#This Row],[pledged]]/Table1[[#This Row],[goal]]*100</f>
        <v>110.00000000000001</v>
      </c>
      <c r="G3516" t="s">
        <v>8218</v>
      </c>
      <c r="H3516" t="s">
        <v>8223</v>
      </c>
      <c r="I3516" t="s">
        <v>8245</v>
      </c>
      <c r="J3516">
        <v>1422853140</v>
      </c>
      <c r="K3516">
        <v>1421439552</v>
      </c>
      <c r="L3516">
        <f>Table1[[#This Row],[launched_at]]/86400</f>
        <v>16451.846666666668</v>
      </c>
      <c r="M3516" s="5" t="str">
        <f>TEXT(Table1[[#This Row],[div/86400]],"yyyy/mm/dd")</f>
        <v>1945/01/14</v>
      </c>
      <c r="N3516" s="5">
        <f>Table1[[#This Row],[change to date]]+DATE(1970,1,1)</f>
        <v>42020</v>
      </c>
      <c r="O3516" t="b">
        <v>0</v>
      </c>
      <c r="P3516">
        <v>10</v>
      </c>
      <c r="Q3516" t="b">
        <v>1</v>
      </c>
      <c r="R3516" t="s">
        <v>8269</v>
      </c>
    </row>
    <row r="3517" spans="1:18" ht="43.2" x14ac:dyDescent="0.55000000000000004">
      <c r="A3517">
        <v>3515</v>
      </c>
      <c r="B3517" s="3" t="s">
        <v>3514</v>
      </c>
      <c r="C3517" s="3" t="s">
        <v>7625</v>
      </c>
      <c r="D3517" s="10">
        <v>3000</v>
      </c>
      <c r="E3517" s="12">
        <v>3080</v>
      </c>
      <c r="F3517" s="14">
        <f>Table1[[#This Row],[pledged]]/Table1[[#This Row],[goal]]*100</f>
        <v>102.66666666666666</v>
      </c>
      <c r="G3517" t="s">
        <v>8218</v>
      </c>
      <c r="H3517" t="s">
        <v>8223</v>
      </c>
      <c r="I3517" t="s">
        <v>8245</v>
      </c>
      <c r="J3517">
        <v>1433097171</v>
      </c>
      <c r="K3517">
        <v>1430505171</v>
      </c>
      <c r="L3517">
        <f>Table1[[#This Row],[launched_at]]/86400</f>
        <v>16556.772812499999</v>
      </c>
      <c r="M3517" s="5" t="str">
        <f>TEXT(Table1[[#This Row],[div/86400]],"yyyy/mm/dd")</f>
        <v>1945/04/29</v>
      </c>
      <c r="N3517" s="5">
        <f>Table1[[#This Row],[change to date]]+DATE(1970,1,1)</f>
        <v>42125</v>
      </c>
      <c r="O3517" t="b">
        <v>0</v>
      </c>
      <c r="P3517">
        <v>46</v>
      </c>
      <c r="Q3517" t="b">
        <v>1</v>
      </c>
      <c r="R3517" t="s">
        <v>8269</v>
      </c>
    </row>
    <row r="3518" spans="1:18" ht="43.2" x14ac:dyDescent="0.55000000000000004">
      <c r="A3518">
        <v>3516</v>
      </c>
      <c r="B3518" s="3" t="s">
        <v>3515</v>
      </c>
      <c r="C3518" s="3" t="s">
        <v>7626</v>
      </c>
      <c r="D3518" s="10">
        <v>2500</v>
      </c>
      <c r="E3518" s="12">
        <v>2500</v>
      </c>
      <c r="F3518" s="14">
        <f>Table1[[#This Row],[pledged]]/Table1[[#This Row],[goal]]*100</f>
        <v>100</v>
      </c>
      <c r="G3518" t="s">
        <v>8218</v>
      </c>
      <c r="H3518" t="s">
        <v>8223</v>
      </c>
      <c r="I3518" t="s">
        <v>8245</v>
      </c>
      <c r="J3518">
        <v>1410145200</v>
      </c>
      <c r="K3518">
        <v>1407197670</v>
      </c>
      <c r="L3518">
        <f>Table1[[#This Row],[launched_at]]/86400</f>
        <v>16287.010069444445</v>
      </c>
      <c r="M3518" s="5" t="str">
        <f>TEXT(Table1[[#This Row],[div/86400]],"yyyy/mm/dd")</f>
        <v>1944/08/03</v>
      </c>
      <c r="N3518" s="5">
        <f>Table1[[#This Row],[change to date]]+DATE(1970,1,1)</f>
        <v>41856</v>
      </c>
      <c r="O3518" t="b">
        <v>0</v>
      </c>
      <c r="P3518">
        <v>11</v>
      </c>
      <c r="Q3518" t="b">
        <v>1</v>
      </c>
      <c r="R3518" t="s">
        <v>8269</v>
      </c>
    </row>
    <row r="3519" spans="1:18" ht="43.2" x14ac:dyDescent="0.55000000000000004">
      <c r="A3519">
        <v>3517</v>
      </c>
      <c r="B3519" s="3" t="s">
        <v>3516</v>
      </c>
      <c r="C3519" s="3" t="s">
        <v>7627</v>
      </c>
      <c r="D3519" s="10">
        <v>4000</v>
      </c>
      <c r="E3519" s="12">
        <v>4000</v>
      </c>
      <c r="F3519" s="14">
        <f>Table1[[#This Row],[pledged]]/Table1[[#This Row],[goal]]*100</f>
        <v>100</v>
      </c>
      <c r="G3519" t="s">
        <v>8218</v>
      </c>
      <c r="H3519" t="s">
        <v>8224</v>
      </c>
      <c r="I3519" t="s">
        <v>8246</v>
      </c>
      <c r="J3519">
        <v>1404471600</v>
      </c>
      <c r="K3519">
        <v>1401910634</v>
      </c>
      <c r="L3519">
        <f>Table1[[#This Row],[launched_at]]/86400</f>
        <v>16225.817523148147</v>
      </c>
      <c r="M3519" s="5" t="str">
        <f>TEXT(Table1[[#This Row],[div/86400]],"yyyy/mm/dd")</f>
        <v>1944/06/02</v>
      </c>
      <c r="N3519" s="5">
        <f>Table1[[#This Row],[change to date]]+DATE(1970,1,1)</f>
        <v>41794</v>
      </c>
      <c r="O3519" t="b">
        <v>0</v>
      </c>
      <c r="P3519">
        <v>13</v>
      </c>
      <c r="Q3519" t="b">
        <v>1</v>
      </c>
      <c r="R3519" t="s">
        <v>8269</v>
      </c>
    </row>
    <row r="3520" spans="1:18" ht="43.2" x14ac:dyDescent="0.55000000000000004">
      <c r="A3520">
        <v>3518</v>
      </c>
      <c r="B3520" s="3" t="s">
        <v>3517</v>
      </c>
      <c r="C3520" s="3" t="s">
        <v>7628</v>
      </c>
      <c r="D3520" s="10">
        <v>1500</v>
      </c>
      <c r="E3520" s="12">
        <v>1650.69</v>
      </c>
      <c r="F3520" s="14">
        <f>Table1[[#This Row],[pledged]]/Table1[[#This Row],[goal]]*100</f>
        <v>110.04599999999999</v>
      </c>
      <c r="G3520" t="s">
        <v>8218</v>
      </c>
      <c r="H3520" t="s">
        <v>8223</v>
      </c>
      <c r="I3520" t="s">
        <v>8245</v>
      </c>
      <c r="J3520">
        <v>1412259660</v>
      </c>
      <c r="K3520">
        <v>1410461299</v>
      </c>
      <c r="L3520">
        <f>Table1[[#This Row],[launched_at]]/86400</f>
        <v>16324.783553240741</v>
      </c>
      <c r="M3520" s="5" t="str">
        <f>TEXT(Table1[[#This Row],[div/86400]],"yyyy/mm/dd")</f>
        <v>1944/09/09</v>
      </c>
      <c r="N3520" s="5">
        <f>Table1[[#This Row],[change to date]]+DATE(1970,1,1)</f>
        <v>41893</v>
      </c>
      <c r="O3520" t="b">
        <v>0</v>
      </c>
      <c r="P3520">
        <v>33</v>
      </c>
      <c r="Q3520" t="b">
        <v>1</v>
      </c>
      <c r="R3520" t="s">
        <v>8269</v>
      </c>
    </row>
    <row r="3521" spans="1:18" ht="28.8" x14ac:dyDescent="0.55000000000000004">
      <c r="A3521">
        <v>3519</v>
      </c>
      <c r="B3521" s="3" t="s">
        <v>3518</v>
      </c>
      <c r="C3521" s="3" t="s">
        <v>7629</v>
      </c>
      <c r="D3521" s="10">
        <v>2000</v>
      </c>
      <c r="E3521" s="12">
        <v>2027</v>
      </c>
      <c r="F3521" s="14">
        <f>Table1[[#This Row],[pledged]]/Table1[[#This Row],[goal]]*100</f>
        <v>101.35000000000001</v>
      </c>
      <c r="G3521" t="s">
        <v>8218</v>
      </c>
      <c r="H3521" t="s">
        <v>8224</v>
      </c>
      <c r="I3521" t="s">
        <v>8246</v>
      </c>
      <c r="J3521">
        <v>1425478950</v>
      </c>
      <c r="K3521">
        <v>1422886950</v>
      </c>
      <c r="L3521">
        <f>Table1[[#This Row],[launched_at]]/86400</f>
        <v>16468.598958333332</v>
      </c>
      <c r="M3521" s="5" t="str">
        <f>TEXT(Table1[[#This Row],[div/86400]],"yyyy/mm/dd")</f>
        <v>1945/01/31</v>
      </c>
      <c r="N3521" s="5">
        <f>Table1[[#This Row],[change to date]]+DATE(1970,1,1)</f>
        <v>42037</v>
      </c>
      <c r="O3521" t="b">
        <v>0</v>
      </c>
      <c r="P3521">
        <v>28</v>
      </c>
      <c r="Q3521" t="b">
        <v>1</v>
      </c>
      <c r="R3521" t="s">
        <v>8269</v>
      </c>
    </row>
    <row r="3522" spans="1:18" ht="28.8" x14ac:dyDescent="0.55000000000000004">
      <c r="A3522">
        <v>3520</v>
      </c>
      <c r="B3522" s="3" t="s">
        <v>3519</v>
      </c>
      <c r="C3522" s="3" t="s">
        <v>7630</v>
      </c>
      <c r="D3522" s="10">
        <v>2000</v>
      </c>
      <c r="E3522" s="12">
        <v>2015</v>
      </c>
      <c r="F3522" s="14">
        <f>Table1[[#This Row],[pledged]]/Table1[[#This Row],[goal]]*100</f>
        <v>100.75</v>
      </c>
      <c r="G3522" t="s">
        <v>8218</v>
      </c>
      <c r="H3522" t="s">
        <v>8224</v>
      </c>
      <c r="I3522" t="s">
        <v>8246</v>
      </c>
      <c r="J3522">
        <v>1441547220</v>
      </c>
      <c r="K3522">
        <v>1439322412</v>
      </c>
      <c r="L3522">
        <f>Table1[[#This Row],[launched_at]]/86400</f>
        <v>16658.824212962962</v>
      </c>
      <c r="M3522" s="5" t="str">
        <f>TEXT(Table1[[#This Row],[div/86400]],"yyyy/mm/dd")</f>
        <v>1945/08/09</v>
      </c>
      <c r="N3522" s="5">
        <f>Table1[[#This Row],[change to date]]+DATE(1970,1,1)</f>
        <v>42227</v>
      </c>
      <c r="O3522" t="b">
        <v>0</v>
      </c>
      <c r="P3522">
        <v>21</v>
      </c>
      <c r="Q3522" t="b">
        <v>1</v>
      </c>
      <c r="R3522" t="s">
        <v>8269</v>
      </c>
    </row>
    <row r="3523" spans="1:18" ht="43.2" x14ac:dyDescent="0.55000000000000004">
      <c r="A3523">
        <v>3521</v>
      </c>
      <c r="B3523" s="3" t="s">
        <v>3520</v>
      </c>
      <c r="C3523" s="3" t="s">
        <v>7631</v>
      </c>
      <c r="D3523" s="10">
        <v>350</v>
      </c>
      <c r="E3523" s="12">
        <v>593</v>
      </c>
      <c r="F3523" s="14">
        <f>Table1[[#This Row],[pledged]]/Table1[[#This Row],[goal]]*100</f>
        <v>169.42857142857144</v>
      </c>
      <c r="G3523" t="s">
        <v>8218</v>
      </c>
      <c r="H3523" t="s">
        <v>8223</v>
      </c>
      <c r="I3523" t="s">
        <v>8245</v>
      </c>
      <c r="J3523">
        <v>1411980020</v>
      </c>
      <c r="K3523">
        <v>1409388020</v>
      </c>
      <c r="L3523">
        <f>Table1[[#This Row],[launched_at]]/86400</f>
        <v>16312.361342592592</v>
      </c>
      <c r="M3523" s="5" t="str">
        <f>TEXT(Table1[[#This Row],[div/86400]],"yyyy/mm/dd")</f>
        <v>1944/08/28</v>
      </c>
      <c r="N3523" s="5">
        <f>Table1[[#This Row],[change to date]]+DATE(1970,1,1)</f>
        <v>41881</v>
      </c>
      <c r="O3523" t="b">
        <v>0</v>
      </c>
      <c r="P3523">
        <v>13</v>
      </c>
      <c r="Q3523" t="b">
        <v>1</v>
      </c>
      <c r="R3523" t="s">
        <v>8269</v>
      </c>
    </row>
    <row r="3524" spans="1:18" ht="43.2" x14ac:dyDescent="0.55000000000000004">
      <c r="A3524">
        <v>3522</v>
      </c>
      <c r="B3524" s="3" t="s">
        <v>3521</v>
      </c>
      <c r="C3524" s="3" t="s">
        <v>7632</v>
      </c>
      <c r="D3524" s="10">
        <v>1395</v>
      </c>
      <c r="E3524" s="12">
        <v>1395</v>
      </c>
      <c r="F3524" s="14">
        <f>Table1[[#This Row],[pledged]]/Table1[[#This Row],[goal]]*100</f>
        <v>100</v>
      </c>
      <c r="G3524" t="s">
        <v>8218</v>
      </c>
      <c r="H3524" t="s">
        <v>8224</v>
      </c>
      <c r="I3524" t="s">
        <v>8246</v>
      </c>
      <c r="J3524">
        <v>1442311560</v>
      </c>
      <c r="K3524">
        <v>1439924246</v>
      </c>
      <c r="L3524">
        <f>Table1[[#This Row],[launched_at]]/86400</f>
        <v>16665.789884259259</v>
      </c>
      <c r="M3524" s="5" t="str">
        <f>TEXT(Table1[[#This Row],[div/86400]],"yyyy/mm/dd")</f>
        <v>1945/08/16</v>
      </c>
      <c r="N3524" s="5">
        <f>Table1[[#This Row],[change to date]]+DATE(1970,1,1)</f>
        <v>42234</v>
      </c>
      <c r="O3524" t="b">
        <v>0</v>
      </c>
      <c r="P3524">
        <v>34</v>
      </c>
      <c r="Q3524" t="b">
        <v>1</v>
      </c>
      <c r="R3524" t="s">
        <v>8269</v>
      </c>
    </row>
    <row r="3525" spans="1:18" ht="43.2" x14ac:dyDescent="0.55000000000000004">
      <c r="A3525">
        <v>3523</v>
      </c>
      <c r="B3525" s="3" t="s">
        <v>3522</v>
      </c>
      <c r="C3525" s="3" t="s">
        <v>7633</v>
      </c>
      <c r="D3525" s="10">
        <v>4000</v>
      </c>
      <c r="E3525" s="12">
        <v>4546</v>
      </c>
      <c r="F3525" s="14">
        <f>Table1[[#This Row],[pledged]]/Table1[[#This Row],[goal]]*100</f>
        <v>113.65</v>
      </c>
      <c r="G3525" t="s">
        <v>8218</v>
      </c>
      <c r="H3525" t="s">
        <v>8224</v>
      </c>
      <c r="I3525" t="s">
        <v>8246</v>
      </c>
      <c r="J3525">
        <v>1474844400</v>
      </c>
      <c r="K3525">
        <v>1469871148</v>
      </c>
      <c r="L3525">
        <f>Table1[[#This Row],[launched_at]]/86400</f>
        <v>17012.397546296295</v>
      </c>
      <c r="M3525" s="5" t="str">
        <f>TEXT(Table1[[#This Row],[div/86400]],"yyyy/mm/dd")</f>
        <v>1946/07/29</v>
      </c>
      <c r="N3525" s="5">
        <f>Table1[[#This Row],[change to date]]+DATE(1970,1,1)</f>
        <v>42581</v>
      </c>
      <c r="O3525" t="b">
        <v>0</v>
      </c>
      <c r="P3525">
        <v>80</v>
      </c>
      <c r="Q3525" t="b">
        <v>1</v>
      </c>
      <c r="R3525" t="s">
        <v>8269</v>
      </c>
    </row>
    <row r="3526" spans="1:18" ht="43.2" x14ac:dyDescent="0.55000000000000004">
      <c r="A3526">
        <v>3524</v>
      </c>
      <c r="B3526" s="3" t="s">
        <v>3523</v>
      </c>
      <c r="C3526" s="3" t="s">
        <v>7634</v>
      </c>
      <c r="D3526" s="10">
        <v>10000</v>
      </c>
      <c r="E3526" s="12">
        <v>10156</v>
      </c>
      <c r="F3526" s="14">
        <f>Table1[[#This Row],[pledged]]/Table1[[#This Row],[goal]]*100</f>
        <v>101.56</v>
      </c>
      <c r="G3526" t="s">
        <v>8218</v>
      </c>
      <c r="H3526" t="s">
        <v>8223</v>
      </c>
      <c r="I3526" t="s">
        <v>8245</v>
      </c>
      <c r="J3526">
        <v>1410580800</v>
      </c>
      <c r="K3526">
        <v>1409336373</v>
      </c>
      <c r="L3526">
        <f>Table1[[#This Row],[launched_at]]/86400</f>
        <v>16311.763576388888</v>
      </c>
      <c r="M3526" s="5" t="str">
        <f>TEXT(Table1[[#This Row],[div/86400]],"yyyy/mm/dd")</f>
        <v>1944/08/27</v>
      </c>
      <c r="N3526" s="5">
        <f>Table1[[#This Row],[change to date]]+DATE(1970,1,1)</f>
        <v>41880</v>
      </c>
      <c r="O3526" t="b">
        <v>0</v>
      </c>
      <c r="P3526">
        <v>74</v>
      </c>
      <c r="Q3526" t="b">
        <v>1</v>
      </c>
      <c r="R3526" t="s">
        <v>8269</v>
      </c>
    </row>
    <row r="3527" spans="1:18" ht="43.2" x14ac:dyDescent="0.55000000000000004">
      <c r="A3527">
        <v>3525</v>
      </c>
      <c r="B3527" s="3" t="s">
        <v>3524</v>
      </c>
      <c r="C3527" s="3" t="s">
        <v>7635</v>
      </c>
      <c r="D3527" s="10">
        <v>500</v>
      </c>
      <c r="E3527" s="12">
        <v>530</v>
      </c>
      <c r="F3527" s="14">
        <f>Table1[[#This Row],[pledged]]/Table1[[#This Row],[goal]]*100</f>
        <v>106</v>
      </c>
      <c r="G3527" t="s">
        <v>8218</v>
      </c>
      <c r="H3527" t="s">
        <v>8223</v>
      </c>
      <c r="I3527" t="s">
        <v>8245</v>
      </c>
      <c r="J3527">
        <v>1439136000</v>
      </c>
      <c r="K3527">
        <v>1438188106</v>
      </c>
      <c r="L3527">
        <f>Table1[[#This Row],[launched_at]]/86400</f>
        <v>16645.695671296296</v>
      </c>
      <c r="M3527" s="5" t="str">
        <f>TEXT(Table1[[#This Row],[div/86400]],"yyyy/mm/dd")</f>
        <v>1945/07/27</v>
      </c>
      <c r="N3527" s="5">
        <f>Table1[[#This Row],[change to date]]+DATE(1970,1,1)</f>
        <v>42214</v>
      </c>
      <c r="O3527" t="b">
        <v>0</v>
      </c>
      <c r="P3527">
        <v>7</v>
      </c>
      <c r="Q3527" t="b">
        <v>1</v>
      </c>
      <c r="R3527" t="s">
        <v>8269</v>
      </c>
    </row>
    <row r="3528" spans="1:18" ht="43.2" x14ac:dyDescent="0.55000000000000004">
      <c r="A3528">
        <v>3526</v>
      </c>
      <c r="B3528" s="3" t="s">
        <v>3525</v>
      </c>
      <c r="C3528" s="3" t="s">
        <v>7636</v>
      </c>
      <c r="D3528" s="10">
        <v>3300</v>
      </c>
      <c r="E3528" s="12">
        <v>3366</v>
      </c>
      <c r="F3528" s="14">
        <f>Table1[[#This Row],[pledged]]/Table1[[#This Row],[goal]]*100</f>
        <v>102</v>
      </c>
      <c r="G3528" t="s">
        <v>8218</v>
      </c>
      <c r="H3528" t="s">
        <v>8223</v>
      </c>
      <c r="I3528" t="s">
        <v>8245</v>
      </c>
      <c r="J3528">
        <v>1461823140</v>
      </c>
      <c r="K3528">
        <v>1459411371</v>
      </c>
      <c r="L3528">
        <f>Table1[[#This Row],[launched_at]]/86400</f>
        <v>16891.335312499999</v>
      </c>
      <c r="M3528" s="5" t="str">
        <f>TEXT(Table1[[#This Row],[div/86400]],"yyyy/mm/dd")</f>
        <v>1946/03/30</v>
      </c>
      <c r="N3528" s="5">
        <f>Table1[[#This Row],[change to date]]+DATE(1970,1,1)</f>
        <v>42460</v>
      </c>
      <c r="O3528" t="b">
        <v>0</v>
      </c>
      <c r="P3528">
        <v>34</v>
      </c>
      <c r="Q3528" t="b">
        <v>1</v>
      </c>
      <c r="R3528" t="s">
        <v>8269</v>
      </c>
    </row>
    <row r="3529" spans="1:18" ht="43.2" x14ac:dyDescent="0.55000000000000004">
      <c r="A3529">
        <v>3527</v>
      </c>
      <c r="B3529" s="3" t="s">
        <v>3526</v>
      </c>
      <c r="C3529" s="3" t="s">
        <v>7637</v>
      </c>
      <c r="D3529" s="10">
        <v>6000</v>
      </c>
      <c r="E3529" s="12">
        <v>7015</v>
      </c>
      <c r="F3529" s="14">
        <f>Table1[[#This Row],[pledged]]/Table1[[#This Row],[goal]]*100</f>
        <v>116.91666666666667</v>
      </c>
      <c r="G3529" t="s">
        <v>8218</v>
      </c>
      <c r="H3529" t="s">
        <v>8223</v>
      </c>
      <c r="I3529" t="s">
        <v>8245</v>
      </c>
      <c r="J3529">
        <v>1436587140</v>
      </c>
      <c r="K3529">
        <v>1434069205</v>
      </c>
      <c r="L3529">
        <f>Table1[[#This Row],[launched_at]]/86400</f>
        <v>16598.023206018519</v>
      </c>
      <c r="M3529" s="5" t="str">
        <f>TEXT(Table1[[#This Row],[div/86400]],"yyyy/mm/dd")</f>
        <v>1945/06/10</v>
      </c>
      <c r="N3529" s="5">
        <f>Table1[[#This Row],[change to date]]+DATE(1970,1,1)</f>
        <v>42167</v>
      </c>
      <c r="O3529" t="b">
        <v>0</v>
      </c>
      <c r="P3529">
        <v>86</v>
      </c>
      <c r="Q3529" t="b">
        <v>1</v>
      </c>
      <c r="R3529" t="s">
        <v>8269</v>
      </c>
    </row>
    <row r="3530" spans="1:18" ht="43.2" x14ac:dyDescent="0.55000000000000004">
      <c r="A3530">
        <v>3528</v>
      </c>
      <c r="B3530" s="3" t="s">
        <v>3527</v>
      </c>
      <c r="C3530" s="3" t="s">
        <v>7638</v>
      </c>
      <c r="D3530" s="10">
        <v>1650</v>
      </c>
      <c r="E3530" s="12">
        <v>1669</v>
      </c>
      <c r="F3530" s="14">
        <f>Table1[[#This Row],[pledged]]/Table1[[#This Row],[goal]]*100</f>
        <v>101.15151515151514</v>
      </c>
      <c r="G3530" t="s">
        <v>8218</v>
      </c>
      <c r="H3530" t="s">
        <v>8224</v>
      </c>
      <c r="I3530" t="s">
        <v>8246</v>
      </c>
      <c r="J3530">
        <v>1484740918</v>
      </c>
      <c r="K3530">
        <v>1483012918</v>
      </c>
      <c r="L3530">
        <f>Table1[[#This Row],[launched_at]]/86400</f>
        <v>17164.50136574074</v>
      </c>
      <c r="M3530" s="5" t="str">
        <f>TEXT(Table1[[#This Row],[div/86400]],"yyyy/mm/dd")</f>
        <v>1946/12/28</v>
      </c>
      <c r="N3530" s="5">
        <f>Table1[[#This Row],[change to date]]+DATE(1970,1,1)</f>
        <v>42733</v>
      </c>
      <c r="O3530" t="b">
        <v>0</v>
      </c>
      <c r="P3530">
        <v>37</v>
      </c>
      <c r="Q3530" t="b">
        <v>1</v>
      </c>
      <c r="R3530" t="s">
        <v>8269</v>
      </c>
    </row>
    <row r="3531" spans="1:18" ht="43.2" x14ac:dyDescent="0.55000000000000004">
      <c r="A3531">
        <v>3529</v>
      </c>
      <c r="B3531" s="3" t="s">
        <v>3528</v>
      </c>
      <c r="C3531" s="3" t="s">
        <v>7639</v>
      </c>
      <c r="D3531" s="10">
        <v>500</v>
      </c>
      <c r="E3531" s="12">
        <v>660</v>
      </c>
      <c r="F3531" s="14">
        <f>Table1[[#This Row],[pledged]]/Table1[[#This Row],[goal]]*100</f>
        <v>132</v>
      </c>
      <c r="G3531" t="s">
        <v>8218</v>
      </c>
      <c r="H3531" t="s">
        <v>8223</v>
      </c>
      <c r="I3531" t="s">
        <v>8245</v>
      </c>
      <c r="J3531">
        <v>1436749200</v>
      </c>
      <c r="K3531">
        <v>1434997018</v>
      </c>
      <c r="L3531">
        <f>Table1[[#This Row],[launched_at]]/86400</f>
        <v>16608.761782407408</v>
      </c>
      <c r="M3531" s="5" t="str">
        <f>TEXT(Table1[[#This Row],[div/86400]],"yyyy/mm/dd")</f>
        <v>1945/06/20</v>
      </c>
      <c r="N3531" s="5">
        <f>Table1[[#This Row],[change to date]]+DATE(1970,1,1)</f>
        <v>42177</v>
      </c>
      <c r="O3531" t="b">
        <v>0</v>
      </c>
      <c r="P3531">
        <v>18</v>
      </c>
      <c r="Q3531" t="b">
        <v>1</v>
      </c>
      <c r="R3531" t="s">
        <v>8269</v>
      </c>
    </row>
    <row r="3532" spans="1:18" ht="43.2" x14ac:dyDescent="0.55000000000000004">
      <c r="A3532">
        <v>3530</v>
      </c>
      <c r="B3532" s="3" t="s">
        <v>3529</v>
      </c>
      <c r="C3532" s="3" t="s">
        <v>7640</v>
      </c>
      <c r="D3532" s="10">
        <v>2750</v>
      </c>
      <c r="E3532" s="12">
        <v>2750</v>
      </c>
      <c r="F3532" s="14">
        <f>Table1[[#This Row],[pledged]]/Table1[[#This Row],[goal]]*100</f>
        <v>100</v>
      </c>
      <c r="G3532" t="s">
        <v>8218</v>
      </c>
      <c r="H3532" t="s">
        <v>8224</v>
      </c>
      <c r="I3532" t="s">
        <v>8246</v>
      </c>
      <c r="J3532">
        <v>1460318400</v>
      </c>
      <c r="K3532">
        <v>1457881057</v>
      </c>
      <c r="L3532">
        <f>Table1[[#This Row],[launched_at]]/86400</f>
        <v>16873.623344907406</v>
      </c>
      <c r="M3532" s="5" t="str">
        <f>TEXT(Table1[[#This Row],[div/86400]],"yyyy/mm/dd")</f>
        <v>1946/03/12</v>
      </c>
      <c r="N3532" s="5">
        <f>Table1[[#This Row],[change to date]]+DATE(1970,1,1)</f>
        <v>42442</v>
      </c>
      <c r="O3532" t="b">
        <v>0</v>
      </c>
      <c r="P3532">
        <v>22</v>
      </c>
      <c r="Q3532" t="b">
        <v>1</v>
      </c>
      <c r="R3532" t="s">
        <v>8269</v>
      </c>
    </row>
    <row r="3533" spans="1:18" x14ac:dyDescent="0.55000000000000004">
      <c r="A3533">
        <v>3531</v>
      </c>
      <c r="B3533" s="3" t="s">
        <v>3530</v>
      </c>
      <c r="C3533" s="3" t="s">
        <v>7641</v>
      </c>
      <c r="D3533" s="10">
        <v>1000</v>
      </c>
      <c r="E3533" s="12">
        <v>1280</v>
      </c>
      <c r="F3533" s="14">
        <f>Table1[[#This Row],[pledged]]/Table1[[#This Row],[goal]]*100</f>
        <v>128</v>
      </c>
      <c r="G3533" t="s">
        <v>8218</v>
      </c>
      <c r="H3533" t="s">
        <v>8223</v>
      </c>
      <c r="I3533" t="s">
        <v>8245</v>
      </c>
      <c r="J3533">
        <v>1467301334</v>
      </c>
      <c r="K3533">
        <v>1464709334</v>
      </c>
      <c r="L3533">
        <f>Table1[[#This Row],[launched_at]]/86400</f>
        <v>16952.654328703702</v>
      </c>
      <c r="M3533" s="5" t="str">
        <f>TEXT(Table1[[#This Row],[div/86400]],"yyyy/mm/dd")</f>
        <v>1946/05/30</v>
      </c>
      <c r="N3533" s="5">
        <f>Table1[[#This Row],[change to date]]+DATE(1970,1,1)</f>
        <v>42521</v>
      </c>
      <c r="O3533" t="b">
        <v>0</v>
      </c>
      <c r="P3533">
        <v>26</v>
      </c>
      <c r="Q3533" t="b">
        <v>1</v>
      </c>
      <c r="R3533" t="s">
        <v>8269</v>
      </c>
    </row>
    <row r="3534" spans="1:18" ht="43.2" x14ac:dyDescent="0.55000000000000004">
      <c r="A3534">
        <v>3532</v>
      </c>
      <c r="B3534" s="3" t="s">
        <v>3531</v>
      </c>
      <c r="C3534" s="3" t="s">
        <v>7642</v>
      </c>
      <c r="D3534" s="10">
        <v>960</v>
      </c>
      <c r="E3534" s="12">
        <v>1142</v>
      </c>
      <c r="F3534" s="14">
        <f>Table1[[#This Row],[pledged]]/Table1[[#This Row],[goal]]*100</f>
        <v>118.95833333333334</v>
      </c>
      <c r="G3534" t="s">
        <v>8218</v>
      </c>
      <c r="H3534" t="s">
        <v>8223</v>
      </c>
      <c r="I3534" t="s">
        <v>8245</v>
      </c>
      <c r="J3534">
        <v>1411012740</v>
      </c>
      <c r="K3534">
        <v>1409667827</v>
      </c>
      <c r="L3534">
        <f>Table1[[#This Row],[launched_at]]/86400</f>
        <v>16315.599849537037</v>
      </c>
      <c r="M3534" s="5" t="str">
        <f>TEXT(Table1[[#This Row],[div/86400]],"yyyy/mm/dd")</f>
        <v>1944/08/31</v>
      </c>
      <c r="N3534" s="5">
        <f>Table1[[#This Row],[change to date]]+DATE(1970,1,1)</f>
        <v>41884</v>
      </c>
      <c r="O3534" t="b">
        <v>0</v>
      </c>
      <c r="P3534">
        <v>27</v>
      </c>
      <c r="Q3534" t="b">
        <v>1</v>
      </c>
      <c r="R3534" t="s">
        <v>8269</v>
      </c>
    </row>
    <row r="3535" spans="1:18" ht="43.2" x14ac:dyDescent="0.55000000000000004">
      <c r="A3535">
        <v>3533</v>
      </c>
      <c r="B3535" s="3" t="s">
        <v>3532</v>
      </c>
      <c r="C3535" s="3" t="s">
        <v>7643</v>
      </c>
      <c r="D3535" s="10">
        <v>500</v>
      </c>
      <c r="E3535" s="12">
        <v>631</v>
      </c>
      <c r="F3535" s="14">
        <f>Table1[[#This Row],[pledged]]/Table1[[#This Row],[goal]]*100</f>
        <v>126.2</v>
      </c>
      <c r="G3535" t="s">
        <v>8218</v>
      </c>
      <c r="H3535" t="s">
        <v>8223</v>
      </c>
      <c r="I3535" t="s">
        <v>8245</v>
      </c>
      <c r="J3535">
        <v>1447269367</v>
      </c>
      <c r="K3535">
        <v>1444673767</v>
      </c>
      <c r="L3535">
        <f>Table1[[#This Row],[launched_at]]/86400</f>
        <v>16720.76119212963</v>
      </c>
      <c r="M3535" s="5" t="str">
        <f>TEXT(Table1[[#This Row],[div/86400]],"yyyy/mm/dd")</f>
        <v>1945/10/10</v>
      </c>
      <c r="N3535" s="5">
        <f>Table1[[#This Row],[change to date]]+DATE(1970,1,1)</f>
        <v>42289</v>
      </c>
      <c r="O3535" t="b">
        <v>0</v>
      </c>
      <c r="P3535">
        <v>8</v>
      </c>
      <c r="Q3535" t="b">
        <v>1</v>
      </c>
      <c r="R3535" t="s">
        <v>8269</v>
      </c>
    </row>
    <row r="3536" spans="1:18" ht="28.8" x14ac:dyDescent="0.55000000000000004">
      <c r="A3536">
        <v>3534</v>
      </c>
      <c r="B3536" s="3" t="s">
        <v>3533</v>
      </c>
      <c r="C3536" s="3" t="s">
        <v>7644</v>
      </c>
      <c r="D3536" s="10">
        <v>5000</v>
      </c>
      <c r="E3536" s="12">
        <v>7810</v>
      </c>
      <c r="F3536" s="14">
        <f>Table1[[#This Row],[pledged]]/Table1[[#This Row],[goal]]*100</f>
        <v>156.20000000000002</v>
      </c>
      <c r="G3536" t="s">
        <v>8218</v>
      </c>
      <c r="H3536" t="s">
        <v>8223</v>
      </c>
      <c r="I3536" t="s">
        <v>8245</v>
      </c>
      <c r="J3536">
        <v>1443711623</v>
      </c>
      <c r="K3536">
        <v>1440687623</v>
      </c>
      <c r="L3536">
        <f>Table1[[#This Row],[launched_at]]/86400</f>
        <v>16674.625266203704</v>
      </c>
      <c r="M3536" s="5" t="str">
        <f>TEXT(Table1[[#This Row],[div/86400]],"yyyy/mm/dd")</f>
        <v>1945/08/25</v>
      </c>
      <c r="N3536" s="5">
        <f>Table1[[#This Row],[change to date]]+DATE(1970,1,1)</f>
        <v>42243</v>
      </c>
      <c r="O3536" t="b">
        <v>0</v>
      </c>
      <c r="P3536">
        <v>204</v>
      </c>
      <c r="Q3536" t="b">
        <v>1</v>
      </c>
      <c r="R3536" t="s">
        <v>8269</v>
      </c>
    </row>
    <row r="3537" spans="1:18" ht="43.2" x14ac:dyDescent="0.55000000000000004">
      <c r="A3537">
        <v>3535</v>
      </c>
      <c r="B3537" s="3" t="s">
        <v>3534</v>
      </c>
      <c r="C3537" s="3" t="s">
        <v>7645</v>
      </c>
      <c r="D3537" s="10">
        <v>2000</v>
      </c>
      <c r="E3537" s="12">
        <v>2063</v>
      </c>
      <c r="F3537" s="14">
        <f>Table1[[#This Row],[pledged]]/Table1[[#This Row],[goal]]*100</f>
        <v>103.15</v>
      </c>
      <c r="G3537" t="s">
        <v>8218</v>
      </c>
      <c r="H3537" t="s">
        <v>8224</v>
      </c>
      <c r="I3537" t="s">
        <v>8246</v>
      </c>
      <c r="J3537">
        <v>1443808800</v>
      </c>
      <c r="K3537">
        <v>1441120910</v>
      </c>
      <c r="L3537">
        <f>Table1[[#This Row],[launched_at]]/86400</f>
        <v>16679.640162037038</v>
      </c>
      <c r="M3537" s="5" t="str">
        <f>TEXT(Table1[[#This Row],[div/86400]],"yyyy/mm/dd")</f>
        <v>1945/08/30</v>
      </c>
      <c r="N3537" s="5">
        <f>Table1[[#This Row],[change to date]]+DATE(1970,1,1)</f>
        <v>42248</v>
      </c>
      <c r="O3537" t="b">
        <v>0</v>
      </c>
      <c r="P3537">
        <v>46</v>
      </c>
      <c r="Q3537" t="b">
        <v>1</v>
      </c>
      <c r="R3537" t="s">
        <v>8269</v>
      </c>
    </row>
    <row r="3538" spans="1:18" ht="43.2" x14ac:dyDescent="0.55000000000000004">
      <c r="A3538">
        <v>3536</v>
      </c>
      <c r="B3538" s="3" t="s">
        <v>3535</v>
      </c>
      <c r="C3538" s="3" t="s">
        <v>7646</v>
      </c>
      <c r="D3538" s="10">
        <v>150</v>
      </c>
      <c r="E3538" s="12">
        <v>230</v>
      </c>
      <c r="F3538" s="14">
        <f>Table1[[#This Row],[pledged]]/Table1[[#This Row],[goal]]*100</f>
        <v>153.33333333333334</v>
      </c>
      <c r="G3538" t="s">
        <v>8218</v>
      </c>
      <c r="H3538" t="s">
        <v>8224</v>
      </c>
      <c r="I3538" t="s">
        <v>8246</v>
      </c>
      <c r="J3538">
        <v>1450612740</v>
      </c>
      <c r="K3538">
        <v>1448040425</v>
      </c>
      <c r="L3538">
        <f>Table1[[#This Row],[launched_at]]/86400</f>
        <v>16759.727141203704</v>
      </c>
      <c r="M3538" s="5" t="str">
        <f>TEXT(Table1[[#This Row],[div/86400]],"yyyy/mm/dd")</f>
        <v>1945/11/18</v>
      </c>
      <c r="N3538" s="5">
        <f>Table1[[#This Row],[change to date]]+DATE(1970,1,1)</f>
        <v>42328</v>
      </c>
      <c r="O3538" t="b">
        <v>0</v>
      </c>
      <c r="P3538">
        <v>17</v>
      </c>
      <c r="Q3538" t="b">
        <v>1</v>
      </c>
      <c r="R3538" t="s">
        <v>8269</v>
      </c>
    </row>
    <row r="3539" spans="1:18" ht="43.2" x14ac:dyDescent="0.55000000000000004">
      <c r="A3539">
        <v>3537</v>
      </c>
      <c r="B3539" s="3" t="s">
        <v>3536</v>
      </c>
      <c r="C3539" s="3" t="s">
        <v>7647</v>
      </c>
      <c r="D3539" s="10">
        <v>675</v>
      </c>
      <c r="E3539" s="12">
        <v>1218</v>
      </c>
      <c r="F3539" s="14">
        <f>Table1[[#This Row],[pledged]]/Table1[[#This Row],[goal]]*100</f>
        <v>180.44444444444446</v>
      </c>
      <c r="G3539" t="s">
        <v>8218</v>
      </c>
      <c r="H3539" t="s">
        <v>8228</v>
      </c>
      <c r="I3539" t="s">
        <v>8250</v>
      </c>
      <c r="J3539">
        <v>1416211140</v>
      </c>
      <c r="K3539">
        <v>1413016216</v>
      </c>
      <c r="L3539">
        <f>Table1[[#This Row],[launched_at]]/86400</f>
        <v>16354.354351851853</v>
      </c>
      <c r="M3539" s="5" t="str">
        <f>TEXT(Table1[[#This Row],[div/86400]],"yyyy/mm/dd")</f>
        <v>1944/10/09</v>
      </c>
      <c r="N3539" s="5">
        <f>Table1[[#This Row],[change to date]]+DATE(1970,1,1)</f>
        <v>41923</v>
      </c>
      <c r="O3539" t="b">
        <v>0</v>
      </c>
      <c r="P3539">
        <v>28</v>
      </c>
      <c r="Q3539" t="b">
        <v>1</v>
      </c>
      <c r="R3539" t="s">
        <v>8269</v>
      </c>
    </row>
    <row r="3540" spans="1:18" ht="43.2" x14ac:dyDescent="0.55000000000000004">
      <c r="A3540">
        <v>3538</v>
      </c>
      <c r="B3540" s="3" t="s">
        <v>3537</v>
      </c>
      <c r="C3540" s="3" t="s">
        <v>7648</v>
      </c>
      <c r="D3540" s="10">
        <v>2000</v>
      </c>
      <c r="E3540" s="12">
        <v>2569</v>
      </c>
      <c r="F3540" s="14">
        <f>Table1[[#This Row],[pledged]]/Table1[[#This Row],[goal]]*100</f>
        <v>128.44999999999999</v>
      </c>
      <c r="G3540" t="s">
        <v>8218</v>
      </c>
      <c r="H3540" t="s">
        <v>8224</v>
      </c>
      <c r="I3540" t="s">
        <v>8246</v>
      </c>
      <c r="J3540">
        <v>1471428340</v>
      </c>
      <c r="K3540">
        <v>1469009140</v>
      </c>
      <c r="L3540">
        <f>Table1[[#This Row],[launched_at]]/86400</f>
        <v>17002.420601851853</v>
      </c>
      <c r="M3540" s="5" t="str">
        <f>TEXT(Table1[[#This Row],[div/86400]],"yyyy/mm/dd")</f>
        <v>1946/07/19</v>
      </c>
      <c r="N3540" s="5">
        <f>Table1[[#This Row],[change to date]]+DATE(1970,1,1)</f>
        <v>42571</v>
      </c>
      <c r="O3540" t="b">
        <v>0</v>
      </c>
      <c r="P3540">
        <v>83</v>
      </c>
      <c r="Q3540" t="b">
        <v>1</v>
      </c>
      <c r="R3540" t="s">
        <v>8269</v>
      </c>
    </row>
    <row r="3541" spans="1:18" ht="43.2" x14ac:dyDescent="0.55000000000000004">
      <c r="A3541">
        <v>3539</v>
      </c>
      <c r="B3541" s="3" t="s">
        <v>3538</v>
      </c>
      <c r="C3541" s="3" t="s">
        <v>7649</v>
      </c>
      <c r="D3541" s="10">
        <v>600</v>
      </c>
      <c r="E3541" s="12">
        <v>718</v>
      </c>
      <c r="F3541" s="14">
        <f>Table1[[#This Row],[pledged]]/Table1[[#This Row],[goal]]*100</f>
        <v>119.66666666666667</v>
      </c>
      <c r="G3541" t="s">
        <v>8218</v>
      </c>
      <c r="H3541" t="s">
        <v>8223</v>
      </c>
      <c r="I3541" t="s">
        <v>8245</v>
      </c>
      <c r="J3541">
        <v>1473358122</v>
      </c>
      <c r="K3541">
        <v>1471543722</v>
      </c>
      <c r="L3541">
        <f>Table1[[#This Row],[launched_at]]/86400</f>
        <v>17031.756041666667</v>
      </c>
      <c r="M3541" s="5" t="str">
        <f>TEXT(Table1[[#This Row],[div/86400]],"yyyy/mm/dd")</f>
        <v>1946/08/17</v>
      </c>
      <c r="N3541" s="5">
        <f>Table1[[#This Row],[change to date]]+DATE(1970,1,1)</f>
        <v>42600</v>
      </c>
      <c r="O3541" t="b">
        <v>0</v>
      </c>
      <c r="P3541">
        <v>13</v>
      </c>
      <c r="Q3541" t="b">
        <v>1</v>
      </c>
      <c r="R3541" t="s">
        <v>8269</v>
      </c>
    </row>
    <row r="3542" spans="1:18" ht="43.2" x14ac:dyDescent="0.55000000000000004">
      <c r="A3542">
        <v>3540</v>
      </c>
      <c r="B3542" s="3" t="s">
        <v>3539</v>
      </c>
      <c r="C3542" s="3" t="s">
        <v>7650</v>
      </c>
      <c r="D3542" s="10">
        <v>300</v>
      </c>
      <c r="E3542" s="12">
        <v>369</v>
      </c>
      <c r="F3542" s="14">
        <f>Table1[[#This Row],[pledged]]/Table1[[#This Row],[goal]]*100</f>
        <v>123</v>
      </c>
      <c r="G3542" t="s">
        <v>8218</v>
      </c>
      <c r="H3542" t="s">
        <v>8224</v>
      </c>
      <c r="I3542" t="s">
        <v>8246</v>
      </c>
      <c r="J3542">
        <v>1466899491</v>
      </c>
      <c r="K3542">
        <v>1464307491</v>
      </c>
      <c r="L3542">
        <f>Table1[[#This Row],[launched_at]]/86400</f>
        <v>16948.003368055557</v>
      </c>
      <c r="M3542" s="5" t="str">
        <f>TEXT(Table1[[#This Row],[div/86400]],"yyyy/mm/dd")</f>
        <v>1946/05/26</v>
      </c>
      <c r="N3542" s="5">
        <f>Table1[[#This Row],[change to date]]+DATE(1970,1,1)</f>
        <v>42517</v>
      </c>
      <c r="O3542" t="b">
        <v>0</v>
      </c>
      <c r="P3542">
        <v>8</v>
      </c>
      <c r="Q3542" t="b">
        <v>1</v>
      </c>
      <c r="R3542" t="s">
        <v>8269</v>
      </c>
    </row>
    <row r="3543" spans="1:18" ht="43.2" x14ac:dyDescent="0.55000000000000004">
      <c r="A3543">
        <v>3541</v>
      </c>
      <c r="B3543" s="3" t="s">
        <v>3540</v>
      </c>
      <c r="C3543" s="3" t="s">
        <v>7651</v>
      </c>
      <c r="D3543" s="10">
        <v>1200</v>
      </c>
      <c r="E3543" s="12">
        <v>1260</v>
      </c>
      <c r="F3543" s="14">
        <f>Table1[[#This Row],[pledged]]/Table1[[#This Row],[goal]]*100</f>
        <v>105</v>
      </c>
      <c r="G3543" t="s">
        <v>8218</v>
      </c>
      <c r="H3543" t="s">
        <v>8224</v>
      </c>
      <c r="I3543" t="s">
        <v>8246</v>
      </c>
      <c r="J3543">
        <v>1441042275</v>
      </c>
      <c r="K3543">
        <v>1438882275</v>
      </c>
      <c r="L3543">
        <f>Table1[[#This Row],[launched_at]]/86400</f>
        <v>16653.730034722223</v>
      </c>
      <c r="M3543" s="5" t="str">
        <f>TEXT(Table1[[#This Row],[div/86400]],"yyyy/mm/dd")</f>
        <v>1945/08/04</v>
      </c>
      <c r="N3543" s="5">
        <f>Table1[[#This Row],[change to date]]+DATE(1970,1,1)</f>
        <v>42222</v>
      </c>
      <c r="O3543" t="b">
        <v>0</v>
      </c>
      <c r="P3543">
        <v>32</v>
      </c>
      <c r="Q3543" t="b">
        <v>1</v>
      </c>
      <c r="R3543" t="s">
        <v>8269</v>
      </c>
    </row>
    <row r="3544" spans="1:18" ht="43.2" x14ac:dyDescent="0.55000000000000004">
      <c r="A3544">
        <v>3542</v>
      </c>
      <c r="B3544" s="3" t="s">
        <v>3541</v>
      </c>
      <c r="C3544" s="3" t="s">
        <v>7652</v>
      </c>
      <c r="D3544" s="10">
        <v>5500</v>
      </c>
      <c r="E3544" s="12">
        <v>5623</v>
      </c>
      <c r="F3544" s="14">
        <f>Table1[[#This Row],[pledged]]/Table1[[#This Row],[goal]]*100</f>
        <v>102.23636363636363</v>
      </c>
      <c r="G3544" t="s">
        <v>8218</v>
      </c>
      <c r="H3544" t="s">
        <v>8223</v>
      </c>
      <c r="I3544" t="s">
        <v>8245</v>
      </c>
      <c r="J3544">
        <v>1410099822</v>
      </c>
      <c r="K3544">
        <v>1404915822</v>
      </c>
      <c r="L3544">
        <f>Table1[[#This Row],[launched_at]]/86400</f>
        <v>16260.599791666667</v>
      </c>
      <c r="M3544" s="5" t="str">
        <f>TEXT(Table1[[#This Row],[div/86400]],"yyyy/mm/dd")</f>
        <v>1944/07/07</v>
      </c>
      <c r="N3544" s="5">
        <f>Table1[[#This Row],[change to date]]+DATE(1970,1,1)</f>
        <v>41829</v>
      </c>
      <c r="O3544" t="b">
        <v>0</v>
      </c>
      <c r="P3544">
        <v>85</v>
      </c>
      <c r="Q3544" t="b">
        <v>1</v>
      </c>
      <c r="R3544" t="s">
        <v>8269</v>
      </c>
    </row>
    <row r="3545" spans="1:18" ht="28.8" x14ac:dyDescent="0.55000000000000004">
      <c r="A3545">
        <v>3543</v>
      </c>
      <c r="B3545" s="3" t="s">
        <v>3542</v>
      </c>
      <c r="C3545" s="3" t="s">
        <v>7653</v>
      </c>
      <c r="D3545" s="10">
        <v>1500</v>
      </c>
      <c r="E3545" s="12">
        <v>1570</v>
      </c>
      <c r="F3545" s="14">
        <f>Table1[[#This Row],[pledged]]/Table1[[#This Row],[goal]]*100</f>
        <v>104.66666666666666</v>
      </c>
      <c r="G3545" t="s">
        <v>8218</v>
      </c>
      <c r="H3545" t="s">
        <v>8235</v>
      </c>
      <c r="I3545" t="s">
        <v>8248</v>
      </c>
      <c r="J3545">
        <v>1435255659</v>
      </c>
      <c r="K3545">
        <v>1432663659</v>
      </c>
      <c r="L3545">
        <f>Table1[[#This Row],[launched_at]]/86400</f>
        <v>16581.755312500001</v>
      </c>
      <c r="M3545" s="5" t="str">
        <f>TEXT(Table1[[#This Row],[div/86400]],"yyyy/mm/dd")</f>
        <v>1945/05/24</v>
      </c>
      <c r="N3545" s="5">
        <f>Table1[[#This Row],[change to date]]+DATE(1970,1,1)</f>
        <v>42150</v>
      </c>
      <c r="O3545" t="b">
        <v>0</v>
      </c>
      <c r="P3545">
        <v>29</v>
      </c>
      <c r="Q3545" t="b">
        <v>1</v>
      </c>
      <c r="R3545" t="s">
        <v>8269</v>
      </c>
    </row>
    <row r="3546" spans="1:18" ht="28.8" x14ac:dyDescent="0.55000000000000004">
      <c r="A3546">
        <v>3544</v>
      </c>
      <c r="B3546" s="3" t="s">
        <v>3543</v>
      </c>
      <c r="C3546" s="3" t="s">
        <v>7654</v>
      </c>
      <c r="D3546" s="10">
        <v>2500</v>
      </c>
      <c r="E3546" s="12">
        <v>2500</v>
      </c>
      <c r="F3546" s="14">
        <f>Table1[[#This Row],[pledged]]/Table1[[#This Row],[goal]]*100</f>
        <v>100</v>
      </c>
      <c r="G3546" t="s">
        <v>8218</v>
      </c>
      <c r="H3546" t="s">
        <v>8223</v>
      </c>
      <c r="I3546" t="s">
        <v>8245</v>
      </c>
      <c r="J3546">
        <v>1425758257</v>
      </c>
      <c r="K3546">
        <v>1423166257</v>
      </c>
      <c r="L3546">
        <f>Table1[[#This Row],[launched_at]]/86400</f>
        <v>16471.831678240742</v>
      </c>
      <c r="M3546" s="5" t="str">
        <f>TEXT(Table1[[#This Row],[div/86400]],"yyyy/mm/dd")</f>
        <v>1945/02/03</v>
      </c>
      <c r="N3546" s="5">
        <f>Table1[[#This Row],[change to date]]+DATE(1970,1,1)</f>
        <v>42040</v>
      </c>
      <c r="O3546" t="b">
        <v>0</v>
      </c>
      <c r="P3546">
        <v>24</v>
      </c>
      <c r="Q3546" t="b">
        <v>1</v>
      </c>
      <c r="R3546" t="s">
        <v>8269</v>
      </c>
    </row>
    <row r="3547" spans="1:18" ht="43.2" x14ac:dyDescent="0.55000000000000004">
      <c r="A3547">
        <v>3545</v>
      </c>
      <c r="B3547" s="3" t="s">
        <v>3544</v>
      </c>
      <c r="C3547" s="3" t="s">
        <v>7655</v>
      </c>
      <c r="D3547" s="10">
        <v>250</v>
      </c>
      <c r="E3547" s="12">
        <v>251</v>
      </c>
      <c r="F3547" s="14">
        <f>Table1[[#This Row],[pledged]]/Table1[[#This Row],[goal]]*100</f>
        <v>100.4</v>
      </c>
      <c r="G3547" t="s">
        <v>8218</v>
      </c>
      <c r="H3547" t="s">
        <v>8223</v>
      </c>
      <c r="I3547" t="s">
        <v>8245</v>
      </c>
      <c r="J3547">
        <v>1428780159</v>
      </c>
      <c r="K3547">
        <v>1426188159</v>
      </c>
      <c r="L3547">
        <f>Table1[[#This Row],[launched_at]]/86400</f>
        <v>16506.807395833333</v>
      </c>
      <c r="M3547" s="5" t="str">
        <f>TEXT(Table1[[#This Row],[div/86400]],"yyyy/mm/dd")</f>
        <v>1945/03/10</v>
      </c>
      <c r="N3547" s="5">
        <f>Table1[[#This Row],[change to date]]+DATE(1970,1,1)</f>
        <v>42075</v>
      </c>
      <c r="O3547" t="b">
        <v>0</v>
      </c>
      <c r="P3547">
        <v>8</v>
      </c>
      <c r="Q3547" t="b">
        <v>1</v>
      </c>
      <c r="R3547" t="s">
        <v>8269</v>
      </c>
    </row>
    <row r="3548" spans="1:18" ht="43.2" x14ac:dyDescent="0.55000000000000004">
      <c r="A3548">
        <v>3546</v>
      </c>
      <c r="B3548" s="3" t="s">
        <v>3545</v>
      </c>
      <c r="C3548" s="3" t="s">
        <v>7656</v>
      </c>
      <c r="D3548" s="10">
        <v>1100</v>
      </c>
      <c r="E3548" s="12">
        <v>1125</v>
      </c>
      <c r="F3548" s="14">
        <f>Table1[[#This Row],[pledged]]/Table1[[#This Row],[goal]]*100</f>
        <v>102.27272727272727</v>
      </c>
      <c r="G3548" t="s">
        <v>8218</v>
      </c>
      <c r="H3548" t="s">
        <v>8223</v>
      </c>
      <c r="I3548" t="s">
        <v>8245</v>
      </c>
      <c r="J3548">
        <v>1427860740</v>
      </c>
      <c r="K3548">
        <v>1426002684</v>
      </c>
      <c r="L3548">
        <f>Table1[[#This Row],[launched_at]]/86400</f>
        <v>16504.660694444443</v>
      </c>
      <c r="M3548" s="5" t="str">
        <f>TEXT(Table1[[#This Row],[div/86400]],"yyyy/mm/dd")</f>
        <v>1945/03/08</v>
      </c>
      <c r="N3548" s="5">
        <f>Table1[[#This Row],[change to date]]+DATE(1970,1,1)</f>
        <v>42073</v>
      </c>
      <c r="O3548" t="b">
        <v>0</v>
      </c>
      <c r="P3548">
        <v>19</v>
      </c>
      <c r="Q3548" t="b">
        <v>1</v>
      </c>
      <c r="R3548" t="s">
        <v>8269</v>
      </c>
    </row>
    <row r="3549" spans="1:18" ht="43.2" x14ac:dyDescent="0.55000000000000004">
      <c r="A3549">
        <v>3547</v>
      </c>
      <c r="B3549" s="3" t="s">
        <v>3546</v>
      </c>
      <c r="C3549" s="3" t="s">
        <v>7657</v>
      </c>
      <c r="D3549" s="10">
        <v>35000</v>
      </c>
      <c r="E3549" s="12">
        <v>40043.25</v>
      </c>
      <c r="F3549" s="14">
        <f>Table1[[#This Row],[pledged]]/Table1[[#This Row],[goal]]*100</f>
        <v>114.40928571428573</v>
      </c>
      <c r="G3549" t="s">
        <v>8218</v>
      </c>
      <c r="H3549" t="s">
        <v>8223</v>
      </c>
      <c r="I3549" t="s">
        <v>8245</v>
      </c>
      <c r="J3549">
        <v>1463198340</v>
      </c>
      <c r="K3549">
        <v>1461117201</v>
      </c>
      <c r="L3549">
        <f>Table1[[#This Row],[launched_at]]/86400</f>
        <v>16911.078715277778</v>
      </c>
      <c r="M3549" s="5" t="str">
        <f>TEXT(Table1[[#This Row],[div/86400]],"yyyy/mm/dd")</f>
        <v>1946/04/19</v>
      </c>
      <c r="N3549" s="5">
        <f>Table1[[#This Row],[change to date]]+DATE(1970,1,1)</f>
        <v>42480</v>
      </c>
      <c r="O3549" t="b">
        <v>0</v>
      </c>
      <c r="P3549">
        <v>336</v>
      </c>
      <c r="Q3549" t="b">
        <v>1</v>
      </c>
      <c r="R3549" t="s">
        <v>8269</v>
      </c>
    </row>
    <row r="3550" spans="1:18" ht="43.2" x14ac:dyDescent="0.55000000000000004">
      <c r="A3550">
        <v>3548</v>
      </c>
      <c r="B3550" s="3" t="s">
        <v>3547</v>
      </c>
      <c r="C3550" s="3" t="s">
        <v>7658</v>
      </c>
      <c r="D3550" s="10">
        <v>2100</v>
      </c>
      <c r="E3550" s="12">
        <v>2140</v>
      </c>
      <c r="F3550" s="14">
        <f>Table1[[#This Row],[pledged]]/Table1[[#This Row],[goal]]*100</f>
        <v>101.9047619047619</v>
      </c>
      <c r="G3550" t="s">
        <v>8218</v>
      </c>
      <c r="H3550" t="s">
        <v>8223</v>
      </c>
      <c r="I3550" t="s">
        <v>8245</v>
      </c>
      <c r="J3550">
        <v>1457139600</v>
      </c>
      <c r="K3550">
        <v>1455230214</v>
      </c>
      <c r="L3550">
        <f>Table1[[#This Row],[launched_at]]/86400</f>
        <v>16842.942291666666</v>
      </c>
      <c r="M3550" s="5" t="str">
        <f>TEXT(Table1[[#This Row],[div/86400]],"yyyy/mm/dd")</f>
        <v>1946/02/09</v>
      </c>
      <c r="N3550" s="5">
        <f>Table1[[#This Row],[change to date]]+DATE(1970,1,1)</f>
        <v>42411</v>
      </c>
      <c r="O3550" t="b">
        <v>0</v>
      </c>
      <c r="P3550">
        <v>13</v>
      </c>
      <c r="Q3550" t="b">
        <v>1</v>
      </c>
      <c r="R3550" t="s">
        <v>8269</v>
      </c>
    </row>
    <row r="3551" spans="1:18" ht="43.2" x14ac:dyDescent="0.55000000000000004">
      <c r="A3551">
        <v>3549</v>
      </c>
      <c r="B3551" s="3" t="s">
        <v>3548</v>
      </c>
      <c r="C3551" s="3" t="s">
        <v>7659</v>
      </c>
      <c r="D3551" s="10">
        <v>1000</v>
      </c>
      <c r="E3551" s="12">
        <v>1020</v>
      </c>
      <c r="F3551" s="14">
        <f>Table1[[#This Row],[pledged]]/Table1[[#This Row],[goal]]*100</f>
        <v>102</v>
      </c>
      <c r="G3551" t="s">
        <v>8218</v>
      </c>
      <c r="H3551" t="s">
        <v>8224</v>
      </c>
      <c r="I3551" t="s">
        <v>8246</v>
      </c>
      <c r="J3551">
        <v>1441358873</v>
      </c>
      <c r="K3551">
        <v>1438939673</v>
      </c>
      <c r="L3551">
        <f>Table1[[#This Row],[launched_at]]/86400</f>
        <v>16654.394363425927</v>
      </c>
      <c r="M3551" s="5" t="str">
        <f>TEXT(Table1[[#This Row],[div/86400]],"yyyy/mm/dd")</f>
        <v>1945/08/05</v>
      </c>
      <c r="N3551" s="5">
        <f>Table1[[#This Row],[change to date]]+DATE(1970,1,1)</f>
        <v>42223</v>
      </c>
      <c r="O3551" t="b">
        <v>0</v>
      </c>
      <c r="P3551">
        <v>42</v>
      </c>
      <c r="Q3551" t="b">
        <v>1</v>
      </c>
      <c r="R3551" t="s">
        <v>8269</v>
      </c>
    </row>
    <row r="3552" spans="1:18" ht="43.2" x14ac:dyDescent="0.55000000000000004">
      <c r="A3552">
        <v>3550</v>
      </c>
      <c r="B3552" s="3" t="s">
        <v>3549</v>
      </c>
      <c r="C3552" s="3" t="s">
        <v>7660</v>
      </c>
      <c r="D3552" s="10">
        <v>2500</v>
      </c>
      <c r="E3552" s="12">
        <v>2620</v>
      </c>
      <c r="F3552" s="14">
        <f>Table1[[#This Row],[pledged]]/Table1[[#This Row],[goal]]*100</f>
        <v>104.80000000000001</v>
      </c>
      <c r="G3552" t="s">
        <v>8218</v>
      </c>
      <c r="H3552" t="s">
        <v>8224</v>
      </c>
      <c r="I3552" t="s">
        <v>8246</v>
      </c>
      <c r="J3552">
        <v>1462224398</v>
      </c>
      <c r="K3552">
        <v>1459632398</v>
      </c>
      <c r="L3552">
        <f>Table1[[#This Row],[launched_at]]/86400</f>
        <v>16893.893495370372</v>
      </c>
      <c r="M3552" s="5" t="str">
        <f>TEXT(Table1[[#This Row],[div/86400]],"yyyy/mm/dd")</f>
        <v>1946/04/01</v>
      </c>
      <c r="N3552" s="5">
        <f>Table1[[#This Row],[change to date]]+DATE(1970,1,1)</f>
        <v>42462</v>
      </c>
      <c r="O3552" t="b">
        <v>0</v>
      </c>
      <c r="P3552">
        <v>64</v>
      </c>
      <c r="Q3552" t="b">
        <v>1</v>
      </c>
      <c r="R3552" t="s">
        <v>8269</v>
      </c>
    </row>
    <row r="3553" spans="1:18" ht="43.2" x14ac:dyDescent="0.55000000000000004">
      <c r="A3553">
        <v>3551</v>
      </c>
      <c r="B3553" s="3" t="s">
        <v>3550</v>
      </c>
      <c r="C3553" s="3" t="s">
        <v>7661</v>
      </c>
      <c r="D3553" s="10">
        <v>1500</v>
      </c>
      <c r="E3553" s="12">
        <v>1527.5</v>
      </c>
      <c r="F3553" s="14">
        <f>Table1[[#This Row],[pledged]]/Table1[[#This Row],[goal]]*100</f>
        <v>101.83333333333333</v>
      </c>
      <c r="G3553" t="s">
        <v>8218</v>
      </c>
      <c r="H3553" t="s">
        <v>8223</v>
      </c>
      <c r="I3553" t="s">
        <v>8245</v>
      </c>
      <c r="J3553">
        <v>1400796420</v>
      </c>
      <c r="K3553">
        <v>1398342170</v>
      </c>
      <c r="L3553">
        <f>Table1[[#This Row],[launched_at]]/86400</f>
        <v>16184.515856481481</v>
      </c>
      <c r="M3553" s="5" t="str">
        <f>TEXT(Table1[[#This Row],[div/86400]],"yyyy/mm/dd")</f>
        <v>1944/04/22</v>
      </c>
      <c r="N3553" s="5">
        <f>Table1[[#This Row],[change to date]]+DATE(1970,1,1)</f>
        <v>41753</v>
      </c>
      <c r="O3553" t="b">
        <v>0</v>
      </c>
      <c r="P3553">
        <v>25</v>
      </c>
      <c r="Q3553" t="b">
        <v>1</v>
      </c>
      <c r="R3553" t="s">
        <v>8269</v>
      </c>
    </row>
    <row r="3554" spans="1:18" ht="43.2" x14ac:dyDescent="0.55000000000000004">
      <c r="A3554">
        <v>3552</v>
      </c>
      <c r="B3554" s="3" t="s">
        <v>3551</v>
      </c>
      <c r="C3554" s="3" t="s">
        <v>7662</v>
      </c>
      <c r="D3554" s="10">
        <v>773</v>
      </c>
      <c r="E3554" s="12">
        <v>773</v>
      </c>
      <c r="F3554" s="14">
        <f>Table1[[#This Row],[pledged]]/Table1[[#This Row],[goal]]*100</f>
        <v>100</v>
      </c>
      <c r="G3554" t="s">
        <v>8218</v>
      </c>
      <c r="H3554" t="s">
        <v>8224</v>
      </c>
      <c r="I3554" t="s">
        <v>8246</v>
      </c>
      <c r="J3554">
        <v>1403964324</v>
      </c>
      <c r="K3554">
        <v>1401372324</v>
      </c>
      <c r="L3554">
        <f>Table1[[#This Row],[launched_at]]/86400</f>
        <v>16219.587083333334</v>
      </c>
      <c r="M3554" s="5" t="str">
        <f>TEXT(Table1[[#This Row],[div/86400]],"yyyy/mm/dd")</f>
        <v>1944/05/27</v>
      </c>
      <c r="N3554" s="5">
        <f>Table1[[#This Row],[change to date]]+DATE(1970,1,1)</f>
        <v>41788</v>
      </c>
      <c r="O3554" t="b">
        <v>0</v>
      </c>
      <c r="P3554">
        <v>20</v>
      </c>
      <c r="Q3554" t="b">
        <v>1</v>
      </c>
      <c r="R3554" t="s">
        <v>8269</v>
      </c>
    </row>
    <row r="3555" spans="1:18" ht="43.2" x14ac:dyDescent="0.55000000000000004">
      <c r="A3555">
        <v>3553</v>
      </c>
      <c r="B3555" s="3" t="s">
        <v>3552</v>
      </c>
      <c r="C3555" s="3" t="s">
        <v>7663</v>
      </c>
      <c r="D3555" s="10">
        <v>5500</v>
      </c>
      <c r="E3555" s="12">
        <v>5845</v>
      </c>
      <c r="F3555" s="14">
        <f>Table1[[#This Row],[pledged]]/Table1[[#This Row],[goal]]*100</f>
        <v>106.27272727272728</v>
      </c>
      <c r="G3555" t="s">
        <v>8218</v>
      </c>
      <c r="H3555" t="s">
        <v>8223</v>
      </c>
      <c r="I3555" t="s">
        <v>8245</v>
      </c>
      <c r="J3555">
        <v>1439337600</v>
      </c>
      <c r="K3555">
        <v>1436575280</v>
      </c>
      <c r="L3555">
        <f>Table1[[#This Row],[launched_at]]/86400</f>
        <v>16627.028703703705</v>
      </c>
      <c r="M3555" s="5" t="str">
        <f>TEXT(Table1[[#This Row],[div/86400]],"yyyy/mm/dd")</f>
        <v>1945/07/09</v>
      </c>
      <c r="N3555" s="5">
        <f>Table1[[#This Row],[change to date]]+DATE(1970,1,1)</f>
        <v>42196</v>
      </c>
      <c r="O3555" t="b">
        <v>0</v>
      </c>
      <c r="P3555">
        <v>104</v>
      </c>
      <c r="Q3555" t="b">
        <v>1</v>
      </c>
      <c r="R3555" t="s">
        <v>8269</v>
      </c>
    </row>
    <row r="3556" spans="1:18" ht="43.2" x14ac:dyDescent="0.55000000000000004">
      <c r="A3556">
        <v>3554</v>
      </c>
      <c r="B3556" s="3" t="s">
        <v>3553</v>
      </c>
      <c r="C3556" s="3" t="s">
        <v>7664</v>
      </c>
      <c r="D3556" s="10">
        <v>5000</v>
      </c>
      <c r="E3556" s="12">
        <v>5671.11</v>
      </c>
      <c r="F3556" s="14">
        <f>Table1[[#This Row],[pledged]]/Table1[[#This Row],[goal]]*100</f>
        <v>113.42219999999999</v>
      </c>
      <c r="G3556" t="s">
        <v>8218</v>
      </c>
      <c r="H3556" t="s">
        <v>8223</v>
      </c>
      <c r="I3556" t="s">
        <v>8245</v>
      </c>
      <c r="J3556">
        <v>1423674000</v>
      </c>
      <c r="K3556">
        <v>1421025159</v>
      </c>
      <c r="L3556">
        <f>Table1[[#This Row],[launched_at]]/86400</f>
        <v>16447.050451388888</v>
      </c>
      <c r="M3556" s="5" t="str">
        <f>TEXT(Table1[[#This Row],[div/86400]],"yyyy/mm/dd")</f>
        <v>1945/01/10</v>
      </c>
      <c r="N3556" s="5">
        <f>Table1[[#This Row],[change to date]]+DATE(1970,1,1)</f>
        <v>42016</v>
      </c>
      <c r="O3556" t="b">
        <v>0</v>
      </c>
      <c r="P3556">
        <v>53</v>
      </c>
      <c r="Q3556" t="b">
        <v>1</v>
      </c>
      <c r="R3556" t="s">
        <v>8269</v>
      </c>
    </row>
    <row r="3557" spans="1:18" ht="43.2" x14ac:dyDescent="0.55000000000000004">
      <c r="A3557">
        <v>3555</v>
      </c>
      <c r="B3557" s="3" t="s">
        <v>3554</v>
      </c>
      <c r="C3557" s="3" t="s">
        <v>7665</v>
      </c>
      <c r="D3557" s="10">
        <v>2400</v>
      </c>
      <c r="E3557" s="12">
        <v>2400</v>
      </c>
      <c r="F3557" s="14">
        <f>Table1[[#This Row],[pledged]]/Table1[[#This Row],[goal]]*100</f>
        <v>100</v>
      </c>
      <c r="G3557" t="s">
        <v>8218</v>
      </c>
      <c r="H3557" t="s">
        <v>8236</v>
      </c>
      <c r="I3557" t="s">
        <v>8248</v>
      </c>
      <c r="J3557">
        <v>1479382594</v>
      </c>
      <c r="K3557">
        <v>1476786994</v>
      </c>
      <c r="L3557">
        <f>Table1[[#This Row],[launched_at]]/86400</f>
        <v>17092.442060185185</v>
      </c>
      <c r="M3557" s="5" t="str">
        <f>TEXT(Table1[[#This Row],[div/86400]],"yyyy/mm/dd")</f>
        <v>1946/10/17</v>
      </c>
      <c r="N3557" s="5">
        <f>Table1[[#This Row],[change to date]]+DATE(1970,1,1)</f>
        <v>42661</v>
      </c>
      <c r="O3557" t="b">
        <v>0</v>
      </c>
      <c r="P3557">
        <v>14</v>
      </c>
      <c r="Q3557" t="b">
        <v>1</v>
      </c>
      <c r="R3557" t="s">
        <v>8269</v>
      </c>
    </row>
    <row r="3558" spans="1:18" ht="43.2" x14ac:dyDescent="0.55000000000000004">
      <c r="A3558">
        <v>3556</v>
      </c>
      <c r="B3558" s="3" t="s">
        <v>3555</v>
      </c>
      <c r="C3558" s="3" t="s">
        <v>7666</v>
      </c>
      <c r="D3558" s="10">
        <v>2200</v>
      </c>
      <c r="E3558" s="12">
        <v>2210</v>
      </c>
      <c r="F3558" s="14">
        <f>Table1[[#This Row],[pledged]]/Table1[[#This Row],[goal]]*100</f>
        <v>100.45454545454547</v>
      </c>
      <c r="G3558" t="s">
        <v>8218</v>
      </c>
      <c r="H3558" t="s">
        <v>8224</v>
      </c>
      <c r="I3558" t="s">
        <v>8246</v>
      </c>
      <c r="J3558">
        <v>1408289724</v>
      </c>
      <c r="K3558">
        <v>1403105724</v>
      </c>
      <c r="L3558">
        <f>Table1[[#This Row],[launched_at]]/86400</f>
        <v>16239.649583333334</v>
      </c>
      <c r="M3558" s="5" t="str">
        <f>TEXT(Table1[[#This Row],[div/86400]],"yyyy/mm/dd")</f>
        <v>1944/06/16</v>
      </c>
      <c r="N3558" s="5">
        <f>Table1[[#This Row],[change to date]]+DATE(1970,1,1)</f>
        <v>41808</v>
      </c>
      <c r="O3558" t="b">
        <v>0</v>
      </c>
      <c r="P3558">
        <v>20</v>
      </c>
      <c r="Q3558" t="b">
        <v>1</v>
      </c>
      <c r="R3558" t="s">
        <v>8269</v>
      </c>
    </row>
    <row r="3559" spans="1:18" ht="43.2" x14ac:dyDescent="0.55000000000000004">
      <c r="A3559">
        <v>3557</v>
      </c>
      <c r="B3559" s="3" t="s">
        <v>3556</v>
      </c>
      <c r="C3559" s="3" t="s">
        <v>7667</v>
      </c>
      <c r="D3559" s="10">
        <v>100000</v>
      </c>
      <c r="E3559" s="12">
        <v>100036</v>
      </c>
      <c r="F3559" s="14">
        <f>Table1[[#This Row],[pledged]]/Table1[[#This Row],[goal]]*100</f>
        <v>100.03599999999999</v>
      </c>
      <c r="G3559" t="s">
        <v>8218</v>
      </c>
      <c r="H3559" t="s">
        <v>8223</v>
      </c>
      <c r="I3559" t="s">
        <v>8245</v>
      </c>
      <c r="J3559">
        <v>1399271911</v>
      </c>
      <c r="K3559">
        <v>1396334311</v>
      </c>
      <c r="L3559">
        <f>Table1[[#This Row],[launched_at]]/86400</f>
        <v>16161.276747685186</v>
      </c>
      <c r="M3559" s="5" t="str">
        <f>TEXT(Table1[[#This Row],[div/86400]],"yyyy/mm/dd")</f>
        <v>1944/03/30</v>
      </c>
      <c r="N3559" s="5">
        <f>Table1[[#This Row],[change to date]]+DATE(1970,1,1)</f>
        <v>41730</v>
      </c>
      <c r="O3559" t="b">
        <v>0</v>
      </c>
      <c r="P3559">
        <v>558</v>
      </c>
      <c r="Q3559" t="b">
        <v>1</v>
      </c>
      <c r="R3559" t="s">
        <v>8269</v>
      </c>
    </row>
    <row r="3560" spans="1:18" ht="43.2" x14ac:dyDescent="0.55000000000000004">
      <c r="A3560">
        <v>3558</v>
      </c>
      <c r="B3560" s="3" t="s">
        <v>3557</v>
      </c>
      <c r="C3560" s="3" t="s">
        <v>7668</v>
      </c>
      <c r="D3560" s="10">
        <v>350</v>
      </c>
      <c r="E3560" s="12">
        <v>504</v>
      </c>
      <c r="F3560" s="14">
        <f>Table1[[#This Row],[pledged]]/Table1[[#This Row],[goal]]*100</f>
        <v>144</v>
      </c>
      <c r="G3560" t="s">
        <v>8218</v>
      </c>
      <c r="H3560" t="s">
        <v>8224</v>
      </c>
      <c r="I3560" t="s">
        <v>8246</v>
      </c>
      <c r="J3560">
        <v>1435352400</v>
      </c>
      <c r="K3560">
        <v>1431718575</v>
      </c>
      <c r="L3560">
        <f>Table1[[#This Row],[launched_at]]/86400</f>
        <v>16570.816840277777</v>
      </c>
      <c r="M3560" s="5" t="str">
        <f>TEXT(Table1[[#This Row],[div/86400]],"yyyy/mm/dd")</f>
        <v>1945/05/13</v>
      </c>
      <c r="N3560" s="5">
        <f>Table1[[#This Row],[change to date]]+DATE(1970,1,1)</f>
        <v>42139</v>
      </c>
      <c r="O3560" t="b">
        <v>0</v>
      </c>
      <c r="P3560">
        <v>22</v>
      </c>
      <c r="Q3560" t="b">
        <v>1</v>
      </c>
      <c r="R3560" t="s">
        <v>8269</v>
      </c>
    </row>
    <row r="3561" spans="1:18" ht="43.2" x14ac:dyDescent="0.55000000000000004">
      <c r="A3561">
        <v>3559</v>
      </c>
      <c r="B3561" s="3" t="s">
        <v>3558</v>
      </c>
      <c r="C3561" s="3" t="s">
        <v>7669</v>
      </c>
      <c r="D3561" s="10">
        <v>1000</v>
      </c>
      <c r="E3561" s="12">
        <v>1035</v>
      </c>
      <c r="F3561" s="14">
        <f>Table1[[#This Row],[pledged]]/Table1[[#This Row],[goal]]*100</f>
        <v>103.49999999999999</v>
      </c>
      <c r="G3561" t="s">
        <v>8218</v>
      </c>
      <c r="H3561" t="s">
        <v>8225</v>
      </c>
      <c r="I3561" t="s">
        <v>8247</v>
      </c>
      <c r="J3561">
        <v>1438333080</v>
      </c>
      <c r="K3561">
        <v>1436408308</v>
      </c>
      <c r="L3561">
        <f>Table1[[#This Row],[launched_at]]/86400</f>
        <v>16625.096157407406</v>
      </c>
      <c r="M3561" s="5" t="str">
        <f>TEXT(Table1[[#This Row],[div/86400]],"yyyy/mm/dd")</f>
        <v>1945/07/07</v>
      </c>
      <c r="N3561" s="5">
        <f>Table1[[#This Row],[change to date]]+DATE(1970,1,1)</f>
        <v>42194</v>
      </c>
      <c r="O3561" t="b">
        <v>0</v>
      </c>
      <c r="P3561">
        <v>24</v>
      </c>
      <c r="Q3561" t="b">
        <v>1</v>
      </c>
      <c r="R3561" t="s">
        <v>8269</v>
      </c>
    </row>
    <row r="3562" spans="1:18" ht="43.2" x14ac:dyDescent="0.55000000000000004">
      <c r="A3562">
        <v>3560</v>
      </c>
      <c r="B3562" s="3" t="s">
        <v>3559</v>
      </c>
      <c r="C3562" s="3" t="s">
        <v>7670</v>
      </c>
      <c r="D3562" s="10">
        <v>3200</v>
      </c>
      <c r="E3562" s="12">
        <v>3470</v>
      </c>
      <c r="F3562" s="14">
        <f>Table1[[#This Row],[pledged]]/Table1[[#This Row],[goal]]*100</f>
        <v>108.43750000000001</v>
      </c>
      <c r="G3562" t="s">
        <v>8218</v>
      </c>
      <c r="H3562" t="s">
        <v>8228</v>
      </c>
      <c r="I3562" t="s">
        <v>8250</v>
      </c>
      <c r="J3562">
        <v>1432694700</v>
      </c>
      <c r="K3562">
        <v>1429651266</v>
      </c>
      <c r="L3562">
        <f>Table1[[#This Row],[launched_at]]/86400</f>
        <v>16546.889652777776</v>
      </c>
      <c r="M3562" s="5" t="str">
        <f>TEXT(Table1[[#This Row],[div/86400]],"yyyy/mm/dd")</f>
        <v>1945/04/19</v>
      </c>
      <c r="N3562" s="5">
        <f>Table1[[#This Row],[change to date]]+DATE(1970,1,1)</f>
        <v>42115</v>
      </c>
      <c r="O3562" t="b">
        <v>0</v>
      </c>
      <c r="P3562">
        <v>74</v>
      </c>
      <c r="Q3562" t="b">
        <v>1</v>
      </c>
      <c r="R3562" t="s">
        <v>8269</v>
      </c>
    </row>
    <row r="3563" spans="1:18" ht="100.8" x14ac:dyDescent="0.55000000000000004">
      <c r="A3563">
        <v>3561</v>
      </c>
      <c r="B3563" s="3" t="s">
        <v>3560</v>
      </c>
      <c r="C3563" s="3" t="s">
        <v>7671</v>
      </c>
      <c r="D3563" s="10">
        <v>2500</v>
      </c>
      <c r="E3563" s="12">
        <v>2560</v>
      </c>
      <c r="F3563" s="14">
        <f>Table1[[#This Row],[pledged]]/Table1[[#This Row],[goal]]*100</f>
        <v>102.4</v>
      </c>
      <c r="G3563" t="s">
        <v>8218</v>
      </c>
      <c r="H3563" t="s">
        <v>8223</v>
      </c>
      <c r="I3563" t="s">
        <v>8245</v>
      </c>
      <c r="J3563">
        <v>1438799760</v>
      </c>
      <c r="K3563">
        <v>1437236378</v>
      </c>
      <c r="L3563">
        <f>Table1[[#This Row],[launched_at]]/86400</f>
        <v>16634.680300925927</v>
      </c>
      <c r="M3563" s="5" t="str">
        <f>TEXT(Table1[[#This Row],[div/86400]],"yyyy/mm/dd")</f>
        <v>1945/07/16</v>
      </c>
      <c r="N3563" s="5">
        <f>Table1[[#This Row],[change to date]]+DATE(1970,1,1)</f>
        <v>42203</v>
      </c>
      <c r="O3563" t="b">
        <v>0</v>
      </c>
      <c r="P3563">
        <v>54</v>
      </c>
      <c r="Q3563" t="b">
        <v>1</v>
      </c>
      <c r="R3563" t="s">
        <v>8269</v>
      </c>
    </row>
    <row r="3564" spans="1:18" ht="43.2" x14ac:dyDescent="0.55000000000000004">
      <c r="A3564">
        <v>3562</v>
      </c>
      <c r="B3564" s="3" t="s">
        <v>3561</v>
      </c>
      <c r="C3564" s="3" t="s">
        <v>7672</v>
      </c>
      <c r="D3564" s="10">
        <v>315</v>
      </c>
      <c r="E3564" s="12">
        <v>469</v>
      </c>
      <c r="F3564" s="14">
        <f>Table1[[#This Row],[pledged]]/Table1[[#This Row],[goal]]*100</f>
        <v>148.88888888888889</v>
      </c>
      <c r="G3564" t="s">
        <v>8218</v>
      </c>
      <c r="H3564" t="s">
        <v>8224</v>
      </c>
      <c r="I3564" t="s">
        <v>8246</v>
      </c>
      <c r="J3564">
        <v>1457906400</v>
      </c>
      <c r="K3564">
        <v>1457115427</v>
      </c>
      <c r="L3564">
        <f>Table1[[#This Row],[launched_at]]/86400</f>
        <v>16864.761886574073</v>
      </c>
      <c r="M3564" s="5" t="str">
        <f>TEXT(Table1[[#This Row],[div/86400]],"yyyy/mm/dd")</f>
        <v>1946/03/03</v>
      </c>
      <c r="N3564" s="5">
        <f>Table1[[#This Row],[change to date]]+DATE(1970,1,1)</f>
        <v>42433</v>
      </c>
      <c r="O3564" t="b">
        <v>0</v>
      </c>
      <c r="P3564">
        <v>31</v>
      </c>
      <c r="Q3564" t="b">
        <v>1</v>
      </c>
      <c r="R3564" t="s">
        <v>8269</v>
      </c>
    </row>
    <row r="3565" spans="1:18" ht="43.2" x14ac:dyDescent="0.55000000000000004">
      <c r="A3565">
        <v>3563</v>
      </c>
      <c r="B3565" s="3" t="s">
        <v>3562</v>
      </c>
      <c r="C3565" s="3" t="s">
        <v>7673</v>
      </c>
      <c r="D3565" s="10">
        <v>500</v>
      </c>
      <c r="E3565" s="12">
        <v>527.45000000000005</v>
      </c>
      <c r="F3565" s="14">
        <f>Table1[[#This Row],[pledged]]/Table1[[#This Row],[goal]]*100</f>
        <v>105.49000000000002</v>
      </c>
      <c r="G3565" t="s">
        <v>8218</v>
      </c>
      <c r="H3565" t="s">
        <v>8224</v>
      </c>
      <c r="I3565" t="s">
        <v>8246</v>
      </c>
      <c r="J3565">
        <v>1470078000</v>
      </c>
      <c r="K3565">
        <v>1467648456</v>
      </c>
      <c r="L3565">
        <f>Table1[[#This Row],[launched_at]]/86400</f>
        <v>16986.671944444446</v>
      </c>
      <c r="M3565" s="5" t="str">
        <f>TEXT(Table1[[#This Row],[div/86400]],"yyyy/mm/dd")</f>
        <v>1946/07/03</v>
      </c>
      <c r="N3565" s="5">
        <f>Table1[[#This Row],[change to date]]+DATE(1970,1,1)</f>
        <v>42555</v>
      </c>
      <c r="O3565" t="b">
        <v>0</v>
      </c>
      <c r="P3565">
        <v>25</v>
      </c>
      <c r="Q3565" t="b">
        <v>1</v>
      </c>
      <c r="R3565" t="s">
        <v>8269</v>
      </c>
    </row>
    <row r="3566" spans="1:18" ht="28.8" x14ac:dyDescent="0.55000000000000004">
      <c r="A3566">
        <v>3564</v>
      </c>
      <c r="B3566" s="3" t="s">
        <v>3563</v>
      </c>
      <c r="C3566" s="3" t="s">
        <v>7674</v>
      </c>
      <c r="D3566" s="10">
        <v>1000</v>
      </c>
      <c r="E3566" s="12">
        <v>1005</v>
      </c>
      <c r="F3566" s="14">
        <f>Table1[[#This Row],[pledged]]/Table1[[#This Row],[goal]]*100</f>
        <v>100.49999999999999</v>
      </c>
      <c r="G3566" t="s">
        <v>8218</v>
      </c>
      <c r="H3566" t="s">
        <v>8224</v>
      </c>
      <c r="I3566" t="s">
        <v>8246</v>
      </c>
      <c r="J3566">
        <v>1444060800</v>
      </c>
      <c r="K3566">
        <v>1440082649</v>
      </c>
      <c r="L3566">
        <f>Table1[[#This Row],[launched_at]]/86400</f>
        <v>16667.623252314814</v>
      </c>
      <c r="M3566" s="5" t="str">
        <f>TEXT(Table1[[#This Row],[div/86400]],"yyyy/mm/dd")</f>
        <v>1945/08/18</v>
      </c>
      <c r="N3566" s="5">
        <f>Table1[[#This Row],[change to date]]+DATE(1970,1,1)</f>
        <v>42236</v>
      </c>
      <c r="O3566" t="b">
        <v>0</v>
      </c>
      <c r="P3566">
        <v>17</v>
      </c>
      <c r="Q3566" t="b">
        <v>1</v>
      </c>
      <c r="R3566" t="s">
        <v>8269</v>
      </c>
    </row>
    <row r="3567" spans="1:18" ht="43.2" x14ac:dyDescent="0.55000000000000004">
      <c r="A3567">
        <v>3565</v>
      </c>
      <c r="B3567" s="3" t="s">
        <v>3564</v>
      </c>
      <c r="C3567" s="3" t="s">
        <v>7675</v>
      </c>
      <c r="D3567" s="10">
        <v>900</v>
      </c>
      <c r="E3567" s="12">
        <v>1175</v>
      </c>
      <c r="F3567" s="14">
        <f>Table1[[#This Row],[pledged]]/Table1[[#This Row],[goal]]*100</f>
        <v>130.55555555555557</v>
      </c>
      <c r="G3567" t="s">
        <v>8218</v>
      </c>
      <c r="H3567" t="s">
        <v>8223</v>
      </c>
      <c r="I3567" t="s">
        <v>8245</v>
      </c>
      <c r="J3567">
        <v>1420048208</v>
      </c>
      <c r="K3567">
        <v>1417456208</v>
      </c>
      <c r="L3567">
        <f>Table1[[#This Row],[launched_at]]/86400</f>
        <v>16405.743148148147</v>
      </c>
      <c r="M3567" s="5" t="str">
        <f>TEXT(Table1[[#This Row],[div/86400]],"yyyy/mm/dd")</f>
        <v>1944/11/29</v>
      </c>
      <c r="N3567" s="5">
        <f>Table1[[#This Row],[change to date]]+DATE(1970,1,1)</f>
        <v>41974</v>
      </c>
      <c r="O3567" t="b">
        <v>0</v>
      </c>
      <c r="P3567">
        <v>12</v>
      </c>
      <c r="Q3567" t="b">
        <v>1</v>
      </c>
      <c r="R3567" t="s">
        <v>8269</v>
      </c>
    </row>
    <row r="3568" spans="1:18" ht="43.2" x14ac:dyDescent="0.55000000000000004">
      <c r="A3568">
        <v>3566</v>
      </c>
      <c r="B3568" s="3" t="s">
        <v>3565</v>
      </c>
      <c r="C3568" s="3" t="s">
        <v>7676</v>
      </c>
      <c r="D3568" s="10">
        <v>2000</v>
      </c>
      <c r="E3568" s="12">
        <v>2095</v>
      </c>
      <c r="F3568" s="14">
        <f>Table1[[#This Row],[pledged]]/Table1[[#This Row],[goal]]*100</f>
        <v>104.75000000000001</v>
      </c>
      <c r="G3568" t="s">
        <v>8218</v>
      </c>
      <c r="H3568" t="s">
        <v>8224</v>
      </c>
      <c r="I3568" t="s">
        <v>8246</v>
      </c>
      <c r="J3568">
        <v>1422015083</v>
      </c>
      <c r="K3568">
        <v>1419423083</v>
      </c>
      <c r="L3568">
        <f>Table1[[#This Row],[launched_at]]/86400</f>
        <v>16428.507905092592</v>
      </c>
      <c r="M3568" s="5" t="str">
        <f>TEXT(Table1[[#This Row],[div/86400]],"yyyy/mm/dd")</f>
        <v>1944/12/22</v>
      </c>
      <c r="N3568" s="5">
        <f>Table1[[#This Row],[change to date]]+DATE(1970,1,1)</f>
        <v>41997</v>
      </c>
      <c r="O3568" t="b">
        <v>0</v>
      </c>
      <c r="P3568">
        <v>38</v>
      </c>
      <c r="Q3568" t="b">
        <v>1</v>
      </c>
      <c r="R3568" t="s">
        <v>8269</v>
      </c>
    </row>
    <row r="3569" spans="1:18" ht="43.2" x14ac:dyDescent="0.55000000000000004">
      <c r="A3569">
        <v>3567</v>
      </c>
      <c r="B3569" s="3" t="s">
        <v>3566</v>
      </c>
      <c r="C3569" s="3" t="s">
        <v>7677</v>
      </c>
      <c r="D3569" s="10">
        <v>1000</v>
      </c>
      <c r="E3569" s="12">
        <v>1088</v>
      </c>
      <c r="F3569" s="14">
        <f>Table1[[#This Row],[pledged]]/Table1[[#This Row],[goal]]*100</f>
        <v>108.80000000000001</v>
      </c>
      <c r="G3569" t="s">
        <v>8218</v>
      </c>
      <c r="H3569" t="s">
        <v>8224</v>
      </c>
      <c r="I3569" t="s">
        <v>8246</v>
      </c>
      <c r="J3569">
        <v>1433964444</v>
      </c>
      <c r="K3569">
        <v>1431372444</v>
      </c>
      <c r="L3569">
        <f>Table1[[#This Row],[launched_at]]/86400</f>
        <v>16566.810694444444</v>
      </c>
      <c r="M3569" s="5" t="str">
        <f>TEXT(Table1[[#This Row],[div/86400]],"yyyy/mm/dd")</f>
        <v>1945/05/09</v>
      </c>
      <c r="N3569" s="5">
        <f>Table1[[#This Row],[change to date]]+DATE(1970,1,1)</f>
        <v>42135</v>
      </c>
      <c r="O3569" t="b">
        <v>0</v>
      </c>
      <c r="P3569">
        <v>41</v>
      </c>
      <c r="Q3569" t="b">
        <v>1</v>
      </c>
      <c r="R3569" t="s">
        <v>8269</v>
      </c>
    </row>
    <row r="3570" spans="1:18" ht="43.2" x14ac:dyDescent="0.55000000000000004">
      <c r="A3570">
        <v>3568</v>
      </c>
      <c r="B3570" s="3" t="s">
        <v>3567</v>
      </c>
      <c r="C3570" s="3" t="s">
        <v>7678</v>
      </c>
      <c r="D3570" s="10">
        <v>1000</v>
      </c>
      <c r="E3570" s="12">
        <v>1110</v>
      </c>
      <c r="F3570" s="14">
        <f>Table1[[#This Row],[pledged]]/Table1[[#This Row],[goal]]*100</f>
        <v>111.00000000000001</v>
      </c>
      <c r="G3570" t="s">
        <v>8218</v>
      </c>
      <c r="H3570" t="s">
        <v>8223</v>
      </c>
      <c r="I3570" t="s">
        <v>8245</v>
      </c>
      <c r="J3570">
        <v>1410975994</v>
      </c>
      <c r="K3570">
        <v>1408383994</v>
      </c>
      <c r="L3570">
        <f>Table1[[#This Row],[launched_at]]/86400</f>
        <v>16300.740671296297</v>
      </c>
      <c r="M3570" s="5" t="str">
        <f>TEXT(Table1[[#This Row],[div/86400]],"yyyy/mm/dd")</f>
        <v>1944/08/16</v>
      </c>
      <c r="N3570" s="5">
        <f>Table1[[#This Row],[change to date]]+DATE(1970,1,1)</f>
        <v>41869</v>
      </c>
      <c r="O3570" t="b">
        <v>0</v>
      </c>
      <c r="P3570">
        <v>19</v>
      </c>
      <c r="Q3570" t="b">
        <v>1</v>
      </c>
      <c r="R3570" t="s">
        <v>8269</v>
      </c>
    </row>
    <row r="3571" spans="1:18" ht="43.2" x14ac:dyDescent="0.55000000000000004">
      <c r="A3571">
        <v>3569</v>
      </c>
      <c r="B3571" s="3" t="s">
        <v>3568</v>
      </c>
      <c r="C3571" s="3" t="s">
        <v>7679</v>
      </c>
      <c r="D3571" s="10">
        <v>5000</v>
      </c>
      <c r="E3571" s="12">
        <v>5024</v>
      </c>
      <c r="F3571" s="14">
        <f>Table1[[#This Row],[pledged]]/Table1[[#This Row],[goal]]*100</f>
        <v>100.47999999999999</v>
      </c>
      <c r="G3571" t="s">
        <v>8218</v>
      </c>
      <c r="H3571" t="s">
        <v>8223</v>
      </c>
      <c r="I3571" t="s">
        <v>8245</v>
      </c>
      <c r="J3571">
        <v>1420734696</v>
      </c>
      <c r="K3571">
        <v>1418142696</v>
      </c>
      <c r="L3571">
        <f>Table1[[#This Row],[launched_at]]/86400</f>
        <v>16413.688611111113</v>
      </c>
      <c r="M3571" s="5" t="str">
        <f>TEXT(Table1[[#This Row],[div/86400]],"yyyy/mm/dd")</f>
        <v>1944/12/07</v>
      </c>
      <c r="N3571" s="5">
        <f>Table1[[#This Row],[change to date]]+DATE(1970,1,1)</f>
        <v>41982</v>
      </c>
      <c r="O3571" t="b">
        <v>0</v>
      </c>
      <c r="P3571">
        <v>41</v>
      </c>
      <c r="Q3571" t="b">
        <v>1</v>
      </c>
      <c r="R3571" t="s">
        <v>8269</v>
      </c>
    </row>
    <row r="3572" spans="1:18" ht="43.2" x14ac:dyDescent="0.55000000000000004">
      <c r="A3572">
        <v>3570</v>
      </c>
      <c r="B3572" s="3" t="s">
        <v>3569</v>
      </c>
      <c r="C3572" s="3" t="s">
        <v>7680</v>
      </c>
      <c r="D3572" s="10">
        <v>2000</v>
      </c>
      <c r="E3572" s="12">
        <v>2287</v>
      </c>
      <c r="F3572" s="14">
        <f>Table1[[#This Row],[pledged]]/Table1[[#This Row],[goal]]*100</f>
        <v>114.35</v>
      </c>
      <c r="G3572" t="s">
        <v>8218</v>
      </c>
      <c r="H3572" t="s">
        <v>8223</v>
      </c>
      <c r="I3572" t="s">
        <v>8245</v>
      </c>
      <c r="J3572">
        <v>1420009200</v>
      </c>
      <c r="K3572">
        <v>1417593483</v>
      </c>
      <c r="L3572">
        <f>Table1[[#This Row],[launched_at]]/86400</f>
        <v>16407.331979166665</v>
      </c>
      <c r="M3572" s="5" t="str">
        <f>TEXT(Table1[[#This Row],[div/86400]],"yyyy/mm/dd")</f>
        <v>1944/12/01</v>
      </c>
      <c r="N3572" s="5">
        <f>Table1[[#This Row],[change to date]]+DATE(1970,1,1)</f>
        <v>41976</v>
      </c>
      <c r="O3572" t="b">
        <v>0</v>
      </c>
      <c r="P3572">
        <v>26</v>
      </c>
      <c r="Q3572" t="b">
        <v>1</v>
      </c>
      <c r="R3572" t="s">
        <v>8269</v>
      </c>
    </row>
    <row r="3573" spans="1:18" ht="43.2" x14ac:dyDescent="0.55000000000000004">
      <c r="A3573">
        <v>3571</v>
      </c>
      <c r="B3573" s="3" t="s">
        <v>3570</v>
      </c>
      <c r="C3573" s="3" t="s">
        <v>7681</v>
      </c>
      <c r="D3573" s="10">
        <v>1500</v>
      </c>
      <c r="E3573" s="12">
        <v>1831</v>
      </c>
      <c r="F3573" s="14">
        <f>Table1[[#This Row],[pledged]]/Table1[[#This Row],[goal]]*100</f>
        <v>122.06666666666666</v>
      </c>
      <c r="G3573" t="s">
        <v>8218</v>
      </c>
      <c r="H3573" t="s">
        <v>8224</v>
      </c>
      <c r="I3573" t="s">
        <v>8246</v>
      </c>
      <c r="J3573">
        <v>1414701413</v>
      </c>
      <c r="K3573">
        <v>1412109413</v>
      </c>
      <c r="L3573">
        <f>Table1[[#This Row],[launched_at]]/86400</f>
        <v>16343.858946759259</v>
      </c>
      <c r="M3573" s="5" t="str">
        <f>TEXT(Table1[[#This Row],[div/86400]],"yyyy/mm/dd")</f>
        <v>1944/09/28</v>
      </c>
      <c r="N3573" s="5">
        <f>Table1[[#This Row],[change to date]]+DATE(1970,1,1)</f>
        <v>41912</v>
      </c>
      <c r="O3573" t="b">
        <v>0</v>
      </c>
      <c r="P3573">
        <v>25</v>
      </c>
      <c r="Q3573" t="b">
        <v>1</v>
      </c>
      <c r="R3573" t="s">
        <v>8269</v>
      </c>
    </row>
    <row r="3574" spans="1:18" ht="28.8" x14ac:dyDescent="0.55000000000000004">
      <c r="A3574">
        <v>3572</v>
      </c>
      <c r="B3574" s="3" t="s">
        <v>3571</v>
      </c>
      <c r="C3574" s="3" t="s">
        <v>7682</v>
      </c>
      <c r="D3574" s="10">
        <v>500</v>
      </c>
      <c r="E3574" s="12">
        <v>500</v>
      </c>
      <c r="F3574" s="14">
        <f>Table1[[#This Row],[pledged]]/Table1[[#This Row],[goal]]*100</f>
        <v>100</v>
      </c>
      <c r="G3574" t="s">
        <v>8218</v>
      </c>
      <c r="H3574" t="s">
        <v>8224</v>
      </c>
      <c r="I3574" t="s">
        <v>8246</v>
      </c>
      <c r="J3574">
        <v>1434894082</v>
      </c>
      <c r="K3574">
        <v>1432302082</v>
      </c>
      <c r="L3574">
        <f>Table1[[#This Row],[launched_at]]/86400</f>
        <v>16577.570393518519</v>
      </c>
      <c r="M3574" s="5" t="str">
        <f>TEXT(Table1[[#This Row],[div/86400]],"yyyy/mm/dd")</f>
        <v>1945/05/20</v>
      </c>
      <c r="N3574" s="5">
        <f>Table1[[#This Row],[change to date]]+DATE(1970,1,1)</f>
        <v>42146</v>
      </c>
      <c r="O3574" t="b">
        <v>0</v>
      </c>
      <c r="P3574">
        <v>9</v>
      </c>
      <c r="Q3574" t="b">
        <v>1</v>
      </c>
      <c r="R3574" t="s">
        <v>8269</v>
      </c>
    </row>
    <row r="3575" spans="1:18" ht="28.8" x14ac:dyDescent="0.55000000000000004">
      <c r="A3575">
        <v>3573</v>
      </c>
      <c r="B3575" s="3" t="s">
        <v>3572</v>
      </c>
      <c r="C3575" s="3" t="s">
        <v>7683</v>
      </c>
      <c r="D3575" s="10">
        <v>3000</v>
      </c>
      <c r="E3575" s="12">
        <v>3084</v>
      </c>
      <c r="F3575" s="14">
        <f>Table1[[#This Row],[pledged]]/Table1[[#This Row],[goal]]*100</f>
        <v>102.8</v>
      </c>
      <c r="G3575" t="s">
        <v>8218</v>
      </c>
      <c r="H3575" t="s">
        <v>8224</v>
      </c>
      <c r="I3575" t="s">
        <v>8246</v>
      </c>
      <c r="J3575">
        <v>1415440846</v>
      </c>
      <c r="K3575">
        <v>1412845246</v>
      </c>
      <c r="L3575">
        <f>Table1[[#This Row],[launched_at]]/86400</f>
        <v>16352.375532407408</v>
      </c>
      <c r="M3575" s="5" t="str">
        <f>TEXT(Table1[[#This Row],[div/86400]],"yyyy/mm/dd")</f>
        <v>1944/10/07</v>
      </c>
      <c r="N3575" s="5">
        <f>Table1[[#This Row],[change to date]]+DATE(1970,1,1)</f>
        <v>41921</v>
      </c>
      <c r="O3575" t="b">
        <v>0</v>
      </c>
      <c r="P3575">
        <v>78</v>
      </c>
      <c r="Q3575" t="b">
        <v>1</v>
      </c>
      <c r="R3575" t="s">
        <v>8269</v>
      </c>
    </row>
    <row r="3576" spans="1:18" ht="43.2" x14ac:dyDescent="0.55000000000000004">
      <c r="A3576">
        <v>3574</v>
      </c>
      <c r="B3576" s="3" t="s">
        <v>3573</v>
      </c>
      <c r="C3576" s="3" t="s">
        <v>7684</v>
      </c>
      <c r="D3576" s="10">
        <v>5800</v>
      </c>
      <c r="E3576" s="12">
        <v>6155</v>
      </c>
      <c r="F3576" s="14">
        <f>Table1[[#This Row],[pledged]]/Table1[[#This Row],[goal]]*100</f>
        <v>106.12068965517241</v>
      </c>
      <c r="G3576" t="s">
        <v>8218</v>
      </c>
      <c r="H3576" t="s">
        <v>8223</v>
      </c>
      <c r="I3576" t="s">
        <v>8245</v>
      </c>
      <c r="J3576">
        <v>1415921848</v>
      </c>
      <c r="K3576">
        <v>1413326248</v>
      </c>
      <c r="L3576">
        <f>Table1[[#This Row],[launched_at]]/86400</f>
        <v>16357.942685185186</v>
      </c>
      <c r="M3576" s="5" t="str">
        <f>TEXT(Table1[[#This Row],[div/86400]],"yyyy/mm/dd")</f>
        <v>1944/10/12</v>
      </c>
      <c r="N3576" s="5">
        <f>Table1[[#This Row],[change to date]]+DATE(1970,1,1)</f>
        <v>41926</v>
      </c>
      <c r="O3576" t="b">
        <v>0</v>
      </c>
      <c r="P3576">
        <v>45</v>
      </c>
      <c r="Q3576" t="b">
        <v>1</v>
      </c>
      <c r="R3576" t="s">
        <v>8269</v>
      </c>
    </row>
    <row r="3577" spans="1:18" ht="43.2" x14ac:dyDescent="0.55000000000000004">
      <c r="A3577">
        <v>3575</v>
      </c>
      <c r="B3577" s="3" t="s">
        <v>3574</v>
      </c>
      <c r="C3577" s="3" t="s">
        <v>7685</v>
      </c>
      <c r="D3577" s="10">
        <v>10000</v>
      </c>
      <c r="E3577" s="12">
        <v>10133</v>
      </c>
      <c r="F3577" s="14">
        <f>Table1[[#This Row],[pledged]]/Table1[[#This Row],[goal]]*100</f>
        <v>101.33000000000001</v>
      </c>
      <c r="G3577" t="s">
        <v>8218</v>
      </c>
      <c r="H3577" t="s">
        <v>8223</v>
      </c>
      <c r="I3577" t="s">
        <v>8245</v>
      </c>
      <c r="J3577">
        <v>1470887940</v>
      </c>
      <c r="K3577">
        <v>1468176527</v>
      </c>
      <c r="L3577">
        <f>Table1[[#This Row],[launched_at]]/86400</f>
        <v>16992.783877314814</v>
      </c>
      <c r="M3577" s="5" t="str">
        <f>TEXT(Table1[[#This Row],[div/86400]],"yyyy/mm/dd")</f>
        <v>1946/07/09</v>
      </c>
      <c r="N3577" s="5">
        <f>Table1[[#This Row],[change to date]]+DATE(1970,1,1)</f>
        <v>42561</v>
      </c>
      <c r="O3577" t="b">
        <v>0</v>
      </c>
      <c r="P3577">
        <v>102</v>
      </c>
      <c r="Q3577" t="b">
        <v>1</v>
      </c>
      <c r="R3577" t="s">
        <v>8269</v>
      </c>
    </row>
    <row r="3578" spans="1:18" ht="43.2" x14ac:dyDescent="0.55000000000000004">
      <c r="A3578">
        <v>3576</v>
      </c>
      <c r="B3578" s="3" t="s">
        <v>3575</v>
      </c>
      <c r="C3578" s="3" t="s">
        <v>7686</v>
      </c>
      <c r="D3578" s="10">
        <v>100</v>
      </c>
      <c r="E3578" s="12">
        <v>100</v>
      </c>
      <c r="F3578" s="14">
        <f>Table1[[#This Row],[pledged]]/Table1[[#This Row],[goal]]*100</f>
        <v>100</v>
      </c>
      <c r="G3578" t="s">
        <v>8218</v>
      </c>
      <c r="H3578" t="s">
        <v>8223</v>
      </c>
      <c r="I3578" t="s">
        <v>8245</v>
      </c>
      <c r="J3578">
        <v>1480947054</v>
      </c>
      <c r="K3578">
        <v>1475759454</v>
      </c>
      <c r="L3578">
        <f>Table1[[#This Row],[launched_at]]/86400</f>
        <v>17080.54923611111</v>
      </c>
      <c r="M3578" s="5" t="str">
        <f>TEXT(Table1[[#This Row],[div/86400]],"yyyy/mm/dd")</f>
        <v>1946/10/05</v>
      </c>
      <c r="N3578" s="5">
        <f>Table1[[#This Row],[change to date]]+DATE(1970,1,1)</f>
        <v>42649</v>
      </c>
      <c r="O3578" t="b">
        <v>0</v>
      </c>
      <c r="P3578">
        <v>5</v>
      </c>
      <c r="Q3578" t="b">
        <v>1</v>
      </c>
      <c r="R3578" t="s">
        <v>8269</v>
      </c>
    </row>
    <row r="3579" spans="1:18" ht="43.2" x14ac:dyDescent="0.55000000000000004">
      <c r="A3579">
        <v>3577</v>
      </c>
      <c r="B3579" s="3" t="s">
        <v>3576</v>
      </c>
      <c r="C3579" s="3" t="s">
        <v>7687</v>
      </c>
      <c r="D3579" s="10">
        <v>600</v>
      </c>
      <c r="E3579" s="12">
        <v>780</v>
      </c>
      <c r="F3579" s="14">
        <f>Table1[[#This Row],[pledged]]/Table1[[#This Row],[goal]]*100</f>
        <v>130</v>
      </c>
      <c r="G3579" t="s">
        <v>8218</v>
      </c>
      <c r="H3579" t="s">
        <v>8223</v>
      </c>
      <c r="I3579" t="s">
        <v>8245</v>
      </c>
      <c r="J3579">
        <v>1430029680</v>
      </c>
      <c r="K3579">
        <v>1427741583</v>
      </c>
      <c r="L3579">
        <f>Table1[[#This Row],[launched_at]]/86400</f>
        <v>16524.786840277779</v>
      </c>
      <c r="M3579" s="5" t="str">
        <f>TEXT(Table1[[#This Row],[div/86400]],"yyyy/mm/dd")</f>
        <v>1945/03/28</v>
      </c>
      <c r="N3579" s="5">
        <f>Table1[[#This Row],[change to date]]+DATE(1970,1,1)</f>
        <v>42093</v>
      </c>
      <c r="O3579" t="b">
        <v>0</v>
      </c>
      <c r="P3579">
        <v>27</v>
      </c>
      <c r="Q3579" t="b">
        <v>1</v>
      </c>
      <c r="R3579" t="s">
        <v>8269</v>
      </c>
    </row>
    <row r="3580" spans="1:18" ht="43.2" x14ac:dyDescent="0.55000000000000004">
      <c r="A3580">
        <v>3578</v>
      </c>
      <c r="B3580" s="3" t="s">
        <v>3577</v>
      </c>
      <c r="C3580" s="3" t="s">
        <v>7688</v>
      </c>
      <c r="D3580" s="10">
        <v>1500</v>
      </c>
      <c r="E3580" s="12">
        <v>1500.2</v>
      </c>
      <c r="F3580" s="14">
        <f>Table1[[#This Row],[pledged]]/Table1[[#This Row],[goal]]*100</f>
        <v>100.01333333333334</v>
      </c>
      <c r="G3580" t="s">
        <v>8218</v>
      </c>
      <c r="H3580" t="s">
        <v>8224</v>
      </c>
      <c r="I3580" t="s">
        <v>8246</v>
      </c>
      <c r="J3580">
        <v>1462037777</v>
      </c>
      <c r="K3580">
        <v>1459445777</v>
      </c>
      <c r="L3580">
        <f>Table1[[#This Row],[launched_at]]/86400</f>
        <v>16891.733530092592</v>
      </c>
      <c r="M3580" s="5" t="str">
        <f>TEXT(Table1[[#This Row],[div/86400]],"yyyy/mm/dd")</f>
        <v>1946/03/30</v>
      </c>
      <c r="N3580" s="5">
        <f>Table1[[#This Row],[change to date]]+DATE(1970,1,1)</f>
        <v>42460</v>
      </c>
      <c r="O3580" t="b">
        <v>0</v>
      </c>
      <c r="P3580">
        <v>37</v>
      </c>
      <c r="Q3580" t="b">
        <v>1</v>
      </c>
      <c r="R3580" t="s">
        <v>8269</v>
      </c>
    </row>
    <row r="3581" spans="1:18" ht="43.2" x14ac:dyDescent="0.55000000000000004">
      <c r="A3581">
        <v>3579</v>
      </c>
      <c r="B3581" s="3" t="s">
        <v>3578</v>
      </c>
      <c r="C3581" s="3" t="s">
        <v>7689</v>
      </c>
      <c r="D3581" s="10">
        <v>500</v>
      </c>
      <c r="E3581" s="12">
        <v>500</v>
      </c>
      <c r="F3581" s="14">
        <f>Table1[[#This Row],[pledged]]/Table1[[#This Row],[goal]]*100</f>
        <v>100</v>
      </c>
      <c r="G3581" t="s">
        <v>8218</v>
      </c>
      <c r="H3581" t="s">
        <v>8224</v>
      </c>
      <c r="I3581" t="s">
        <v>8246</v>
      </c>
      <c r="J3581">
        <v>1459444656</v>
      </c>
      <c r="K3581">
        <v>1456856256</v>
      </c>
      <c r="L3581">
        <f>Table1[[#This Row],[launched_at]]/86400</f>
        <v>16861.762222222223</v>
      </c>
      <c r="M3581" s="5" t="str">
        <f>TEXT(Table1[[#This Row],[div/86400]],"yyyy/mm/dd")</f>
        <v>1946/02/28</v>
      </c>
      <c r="N3581" s="5">
        <f>Table1[[#This Row],[change to date]]+DATE(1970,1,1)</f>
        <v>42430</v>
      </c>
      <c r="O3581" t="b">
        <v>0</v>
      </c>
      <c r="P3581">
        <v>14</v>
      </c>
      <c r="Q3581" t="b">
        <v>1</v>
      </c>
      <c r="R3581" t="s">
        <v>8269</v>
      </c>
    </row>
    <row r="3582" spans="1:18" ht="43.2" x14ac:dyDescent="0.55000000000000004">
      <c r="A3582">
        <v>3580</v>
      </c>
      <c r="B3582" s="3" t="s">
        <v>3579</v>
      </c>
      <c r="C3582" s="3" t="s">
        <v>7690</v>
      </c>
      <c r="D3582" s="10">
        <v>900</v>
      </c>
      <c r="E3582" s="12">
        <v>1025</v>
      </c>
      <c r="F3582" s="14">
        <f>Table1[[#This Row],[pledged]]/Table1[[#This Row],[goal]]*100</f>
        <v>113.88888888888889</v>
      </c>
      <c r="G3582" t="s">
        <v>8218</v>
      </c>
      <c r="H3582" t="s">
        <v>8223</v>
      </c>
      <c r="I3582" t="s">
        <v>8245</v>
      </c>
      <c r="J3582">
        <v>1425185940</v>
      </c>
      <c r="K3582">
        <v>1421900022</v>
      </c>
      <c r="L3582">
        <f>Table1[[#This Row],[launched_at]]/86400</f>
        <v>16457.176180555554</v>
      </c>
      <c r="M3582" s="5" t="str">
        <f>TEXT(Table1[[#This Row],[div/86400]],"yyyy/mm/dd")</f>
        <v>1945/01/20</v>
      </c>
      <c r="N3582" s="5">
        <f>Table1[[#This Row],[change to date]]+DATE(1970,1,1)</f>
        <v>42026</v>
      </c>
      <c r="O3582" t="b">
        <v>0</v>
      </c>
      <c r="P3582">
        <v>27</v>
      </c>
      <c r="Q3582" t="b">
        <v>1</v>
      </c>
      <c r="R3582" t="s">
        <v>8269</v>
      </c>
    </row>
    <row r="3583" spans="1:18" ht="43.2" x14ac:dyDescent="0.55000000000000004">
      <c r="A3583">
        <v>3581</v>
      </c>
      <c r="B3583" s="3" t="s">
        <v>3580</v>
      </c>
      <c r="C3583" s="3" t="s">
        <v>7691</v>
      </c>
      <c r="D3583" s="10">
        <v>1500</v>
      </c>
      <c r="E3583" s="12">
        <v>1500</v>
      </c>
      <c r="F3583" s="14">
        <f>Table1[[#This Row],[pledged]]/Table1[[#This Row],[goal]]*100</f>
        <v>100</v>
      </c>
      <c r="G3583" t="s">
        <v>8218</v>
      </c>
      <c r="H3583" t="s">
        <v>8224</v>
      </c>
      <c r="I3583" t="s">
        <v>8246</v>
      </c>
      <c r="J3583">
        <v>1406719110</v>
      </c>
      <c r="K3583">
        <v>1405509510</v>
      </c>
      <c r="L3583">
        <f>Table1[[#This Row],[launched_at]]/86400</f>
        <v>16267.471180555556</v>
      </c>
      <c r="M3583" s="5" t="str">
        <f>TEXT(Table1[[#This Row],[div/86400]],"yyyy/mm/dd")</f>
        <v>1944/07/14</v>
      </c>
      <c r="N3583" s="5">
        <f>Table1[[#This Row],[change to date]]+DATE(1970,1,1)</f>
        <v>41836</v>
      </c>
      <c r="O3583" t="b">
        <v>0</v>
      </c>
      <c r="P3583">
        <v>45</v>
      </c>
      <c r="Q3583" t="b">
        <v>1</v>
      </c>
      <c r="R3583" t="s">
        <v>8269</v>
      </c>
    </row>
    <row r="3584" spans="1:18" ht="43.2" x14ac:dyDescent="0.55000000000000004">
      <c r="A3584">
        <v>3582</v>
      </c>
      <c r="B3584" s="3" t="s">
        <v>3581</v>
      </c>
      <c r="C3584" s="3" t="s">
        <v>7692</v>
      </c>
      <c r="D3584" s="10">
        <v>1000</v>
      </c>
      <c r="E3584" s="12">
        <v>2870</v>
      </c>
      <c r="F3584" s="14">
        <f>Table1[[#This Row],[pledged]]/Table1[[#This Row],[goal]]*100</f>
        <v>287</v>
      </c>
      <c r="G3584" t="s">
        <v>8218</v>
      </c>
      <c r="H3584" t="s">
        <v>8223</v>
      </c>
      <c r="I3584" t="s">
        <v>8245</v>
      </c>
      <c r="J3584">
        <v>1459822682</v>
      </c>
      <c r="K3584">
        <v>1458613082</v>
      </c>
      <c r="L3584">
        <f>Table1[[#This Row],[launched_at]]/86400</f>
        <v>16882.095856481483</v>
      </c>
      <c r="M3584" s="5" t="str">
        <f>TEXT(Table1[[#This Row],[div/86400]],"yyyy/mm/dd")</f>
        <v>1946/03/21</v>
      </c>
      <c r="N3584" s="5">
        <f>Table1[[#This Row],[change to date]]+DATE(1970,1,1)</f>
        <v>42451</v>
      </c>
      <c r="O3584" t="b">
        <v>0</v>
      </c>
      <c r="P3584">
        <v>49</v>
      </c>
      <c r="Q3584" t="b">
        <v>1</v>
      </c>
      <c r="R3584" t="s">
        <v>8269</v>
      </c>
    </row>
    <row r="3585" spans="1:18" ht="43.2" x14ac:dyDescent="0.55000000000000004">
      <c r="A3585">
        <v>3583</v>
      </c>
      <c r="B3585" s="3" t="s">
        <v>3582</v>
      </c>
      <c r="C3585" s="3" t="s">
        <v>7693</v>
      </c>
      <c r="D3585" s="10">
        <v>3000</v>
      </c>
      <c r="E3585" s="12">
        <v>3255</v>
      </c>
      <c r="F3585" s="14">
        <f>Table1[[#This Row],[pledged]]/Table1[[#This Row],[goal]]*100</f>
        <v>108.5</v>
      </c>
      <c r="G3585" t="s">
        <v>8218</v>
      </c>
      <c r="H3585" t="s">
        <v>8223</v>
      </c>
      <c r="I3585" t="s">
        <v>8245</v>
      </c>
      <c r="J3585">
        <v>1460970805</v>
      </c>
      <c r="K3585">
        <v>1455790405</v>
      </c>
      <c r="L3585">
        <f>Table1[[#This Row],[launched_at]]/86400</f>
        <v>16849.425983796296</v>
      </c>
      <c r="M3585" s="5" t="str">
        <f>TEXT(Table1[[#This Row],[div/86400]],"yyyy/mm/dd")</f>
        <v>1946/02/16</v>
      </c>
      <c r="N3585" s="5">
        <f>Table1[[#This Row],[change to date]]+DATE(1970,1,1)</f>
        <v>42418</v>
      </c>
      <c r="O3585" t="b">
        <v>0</v>
      </c>
      <c r="P3585">
        <v>24</v>
      </c>
      <c r="Q3585" t="b">
        <v>1</v>
      </c>
      <c r="R3585" t="s">
        <v>8269</v>
      </c>
    </row>
    <row r="3586" spans="1:18" ht="72" x14ac:dyDescent="0.55000000000000004">
      <c r="A3586">
        <v>3584</v>
      </c>
      <c r="B3586" s="3" t="s">
        <v>3583</v>
      </c>
      <c r="C3586" s="3" t="s">
        <v>7694</v>
      </c>
      <c r="D3586" s="10">
        <v>3000</v>
      </c>
      <c r="E3586" s="12">
        <v>3465</v>
      </c>
      <c r="F3586" s="14">
        <f>Table1[[#This Row],[pledged]]/Table1[[#This Row],[goal]]*100</f>
        <v>115.5</v>
      </c>
      <c r="G3586" t="s">
        <v>8218</v>
      </c>
      <c r="H3586" t="s">
        <v>8224</v>
      </c>
      <c r="I3586" t="s">
        <v>8246</v>
      </c>
      <c r="J3586">
        <v>1436772944</v>
      </c>
      <c r="K3586">
        <v>1434180944</v>
      </c>
      <c r="L3586">
        <f>Table1[[#This Row],[launched_at]]/86400</f>
        <v>16599.316481481481</v>
      </c>
      <c r="M3586" s="5" t="str">
        <f>TEXT(Table1[[#This Row],[div/86400]],"yyyy/mm/dd")</f>
        <v>1945/06/11</v>
      </c>
      <c r="N3586" s="5">
        <f>Table1[[#This Row],[change to date]]+DATE(1970,1,1)</f>
        <v>42168</v>
      </c>
      <c r="O3586" t="b">
        <v>0</v>
      </c>
      <c r="P3586">
        <v>112</v>
      </c>
      <c r="Q3586" t="b">
        <v>1</v>
      </c>
      <c r="R3586" t="s">
        <v>8269</v>
      </c>
    </row>
    <row r="3587" spans="1:18" ht="43.2" x14ac:dyDescent="0.55000000000000004">
      <c r="A3587">
        <v>3585</v>
      </c>
      <c r="B3587" s="3" t="s">
        <v>3584</v>
      </c>
      <c r="C3587" s="3" t="s">
        <v>7695</v>
      </c>
      <c r="D3587" s="10">
        <v>3400</v>
      </c>
      <c r="E3587" s="12">
        <v>4050</v>
      </c>
      <c r="F3587" s="14">
        <f>Table1[[#This Row],[pledged]]/Table1[[#This Row],[goal]]*100</f>
        <v>119.11764705882352</v>
      </c>
      <c r="G3587" t="s">
        <v>8218</v>
      </c>
      <c r="H3587" t="s">
        <v>8223</v>
      </c>
      <c r="I3587" t="s">
        <v>8245</v>
      </c>
      <c r="J3587">
        <v>1419181890</v>
      </c>
      <c r="K3587">
        <v>1416589890</v>
      </c>
      <c r="L3587">
        <f>Table1[[#This Row],[launched_at]]/86400</f>
        <v>16395.716319444444</v>
      </c>
      <c r="M3587" s="5" t="str">
        <f>TEXT(Table1[[#This Row],[div/86400]],"yyyy/mm/dd")</f>
        <v>1944/11/19</v>
      </c>
      <c r="N3587" s="5">
        <f>Table1[[#This Row],[change to date]]+DATE(1970,1,1)</f>
        <v>41964</v>
      </c>
      <c r="O3587" t="b">
        <v>0</v>
      </c>
      <c r="P3587">
        <v>23</v>
      </c>
      <c r="Q3587" t="b">
        <v>1</v>
      </c>
      <c r="R3587" t="s">
        <v>8269</v>
      </c>
    </row>
    <row r="3588" spans="1:18" x14ac:dyDescent="0.55000000000000004">
      <c r="A3588">
        <v>3586</v>
      </c>
      <c r="B3588" s="3" t="s">
        <v>3585</v>
      </c>
      <c r="C3588" s="3" t="s">
        <v>7696</v>
      </c>
      <c r="D3588" s="10">
        <v>7500</v>
      </c>
      <c r="E3588" s="12">
        <v>8207</v>
      </c>
      <c r="F3588" s="14">
        <f>Table1[[#This Row],[pledged]]/Table1[[#This Row],[goal]]*100</f>
        <v>109.42666666666668</v>
      </c>
      <c r="G3588" t="s">
        <v>8218</v>
      </c>
      <c r="H3588" t="s">
        <v>8223</v>
      </c>
      <c r="I3588" t="s">
        <v>8245</v>
      </c>
      <c r="J3588">
        <v>1474649070</v>
      </c>
      <c r="K3588">
        <v>1469465070</v>
      </c>
      <c r="L3588">
        <f>Table1[[#This Row],[launched_at]]/86400</f>
        <v>17007.697569444445</v>
      </c>
      <c r="M3588" s="5" t="str">
        <f>TEXT(Table1[[#This Row],[div/86400]],"yyyy/mm/dd")</f>
        <v>1946/07/24</v>
      </c>
      <c r="N3588" s="5">
        <f>Table1[[#This Row],[change to date]]+DATE(1970,1,1)</f>
        <v>42576</v>
      </c>
      <c r="O3588" t="b">
        <v>0</v>
      </c>
      <c r="P3588">
        <v>54</v>
      </c>
      <c r="Q3588" t="b">
        <v>1</v>
      </c>
      <c r="R3588" t="s">
        <v>8269</v>
      </c>
    </row>
    <row r="3589" spans="1:18" ht="43.2" x14ac:dyDescent="0.55000000000000004">
      <c r="A3589">
        <v>3587</v>
      </c>
      <c r="B3589" s="3" t="s">
        <v>3586</v>
      </c>
      <c r="C3589" s="3" t="s">
        <v>7697</v>
      </c>
      <c r="D3589" s="10">
        <v>500</v>
      </c>
      <c r="E3589" s="12">
        <v>633</v>
      </c>
      <c r="F3589" s="14">
        <f>Table1[[#This Row],[pledged]]/Table1[[#This Row],[goal]]*100</f>
        <v>126.6</v>
      </c>
      <c r="G3589" t="s">
        <v>8218</v>
      </c>
      <c r="H3589" t="s">
        <v>8224</v>
      </c>
      <c r="I3589" t="s">
        <v>8246</v>
      </c>
      <c r="J3589">
        <v>1467054000</v>
      </c>
      <c r="K3589">
        <v>1463144254</v>
      </c>
      <c r="L3589">
        <f>Table1[[#This Row],[launched_at]]/86400</f>
        <v>16934.539976851851</v>
      </c>
      <c r="M3589" s="5" t="str">
        <f>TEXT(Table1[[#This Row],[div/86400]],"yyyy/mm/dd")</f>
        <v>1946/05/12</v>
      </c>
      <c r="N3589" s="5">
        <f>Table1[[#This Row],[change to date]]+DATE(1970,1,1)</f>
        <v>42503</v>
      </c>
      <c r="O3589" t="b">
        <v>0</v>
      </c>
      <c r="P3589">
        <v>28</v>
      </c>
      <c r="Q3589" t="b">
        <v>1</v>
      </c>
      <c r="R3589" t="s">
        <v>8269</v>
      </c>
    </row>
    <row r="3590" spans="1:18" ht="43.2" x14ac:dyDescent="0.55000000000000004">
      <c r="A3590">
        <v>3588</v>
      </c>
      <c r="B3590" s="3" t="s">
        <v>3587</v>
      </c>
      <c r="C3590" s="3" t="s">
        <v>7698</v>
      </c>
      <c r="D3590" s="10">
        <v>200</v>
      </c>
      <c r="E3590" s="12">
        <v>201</v>
      </c>
      <c r="F3590" s="14">
        <f>Table1[[#This Row],[pledged]]/Table1[[#This Row],[goal]]*100</f>
        <v>100.49999999999999</v>
      </c>
      <c r="G3590" t="s">
        <v>8218</v>
      </c>
      <c r="H3590" t="s">
        <v>8224</v>
      </c>
      <c r="I3590" t="s">
        <v>8246</v>
      </c>
      <c r="J3590">
        <v>1430348400</v>
      </c>
      <c r="K3590">
        <v>1428436410</v>
      </c>
      <c r="L3590">
        <f>Table1[[#This Row],[launched_at]]/86400</f>
        <v>16532.828819444443</v>
      </c>
      <c r="M3590" s="5" t="str">
        <f>TEXT(Table1[[#This Row],[div/86400]],"yyyy/mm/dd")</f>
        <v>1945/04/05</v>
      </c>
      <c r="N3590" s="5">
        <f>Table1[[#This Row],[change to date]]+DATE(1970,1,1)</f>
        <v>42101</v>
      </c>
      <c r="O3590" t="b">
        <v>0</v>
      </c>
      <c r="P3590">
        <v>11</v>
      </c>
      <c r="Q3590" t="b">
        <v>1</v>
      </c>
      <c r="R3590" t="s">
        <v>8269</v>
      </c>
    </row>
    <row r="3591" spans="1:18" ht="43.2" x14ac:dyDescent="0.55000000000000004">
      <c r="A3591">
        <v>3589</v>
      </c>
      <c r="B3591" s="3" t="s">
        <v>3588</v>
      </c>
      <c r="C3591" s="3" t="s">
        <v>7699</v>
      </c>
      <c r="D3591" s="10">
        <v>4000</v>
      </c>
      <c r="E3591" s="12">
        <v>5100</v>
      </c>
      <c r="F3591" s="14">
        <f>Table1[[#This Row],[pledged]]/Table1[[#This Row],[goal]]*100</f>
        <v>127.49999999999999</v>
      </c>
      <c r="G3591" t="s">
        <v>8218</v>
      </c>
      <c r="H3591" t="s">
        <v>8223</v>
      </c>
      <c r="I3591" t="s">
        <v>8245</v>
      </c>
      <c r="J3591">
        <v>1432654347</v>
      </c>
      <c r="K3591">
        <v>1430494347</v>
      </c>
      <c r="L3591">
        <f>Table1[[#This Row],[launched_at]]/86400</f>
        <v>16556.647534722222</v>
      </c>
      <c r="M3591" s="5" t="str">
        <f>TEXT(Table1[[#This Row],[div/86400]],"yyyy/mm/dd")</f>
        <v>1945/04/29</v>
      </c>
      <c r="N3591" s="5">
        <f>Table1[[#This Row],[change to date]]+DATE(1970,1,1)</f>
        <v>42125</v>
      </c>
      <c r="O3591" t="b">
        <v>0</v>
      </c>
      <c r="P3591">
        <v>62</v>
      </c>
      <c r="Q3591" t="b">
        <v>1</v>
      </c>
      <c r="R3591" t="s">
        <v>8269</v>
      </c>
    </row>
    <row r="3592" spans="1:18" ht="43.2" x14ac:dyDescent="0.55000000000000004">
      <c r="A3592">
        <v>3590</v>
      </c>
      <c r="B3592" s="3" t="s">
        <v>3589</v>
      </c>
      <c r="C3592" s="3" t="s">
        <v>7700</v>
      </c>
      <c r="D3592" s="10">
        <v>5000</v>
      </c>
      <c r="E3592" s="12">
        <v>5003</v>
      </c>
      <c r="F3592" s="14">
        <f>Table1[[#This Row],[pledged]]/Table1[[#This Row],[goal]]*100</f>
        <v>100.05999999999999</v>
      </c>
      <c r="G3592" t="s">
        <v>8218</v>
      </c>
      <c r="H3592" t="s">
        <v>8224</v>
      </c>
      <c r="I3592" t="s">
        <v>8246</v>
      </c>
      <c r="J3592">
        <v>1413792034</v>
      </c>
      <c r="K3592">
        <v>1411200034</v>
      </c>
      <c r="L3592">
        <f>Table1[[#This Row],[launched_at]]/86400</f>
        <v>16333.333726851852</v>
      </c>
      <c r="M3592" s="5" t="str">
        <f>TEXT(Table1[[#This Row],[div/86400]],"yyyy/mm/dd")</f>
        <v>1944/09/18</v>
      </c>
      <c r="N3592" s="5">
        <f>Table1[[#This Row],[change to date]]+DATE(1970,1,1)</f>
        <v>41902</v>
      </c>
      <c r="O3592" t="b">
        <v>0</v>
      </c>
      <c r="P3592">
        <v>73</v>
      </c>
      <c r="Q3592" t="b">
        <v>1</v>
      </c>
      <c r="R3592" t="s">
        <v>8269</v>
      </c>
    </row>
    <row r="3593" spans="1:18" ht="43.2" x14ac:dyDescent="0.55000000000000004">
      <c r="A3593">
        <v>3591</v>
      </c>
      <c r="B3593" s="3" t="s">
        <v>3590</v>
      </c>
      <c r="C3593" s="3" t="s">
        <v>7701</v>
      </c>
      <c r="D3593" s="10">
        <v>700</v>
      </c>
      <c r="E3593" s="12">
        <v>1225</v>
      </c>
      <c r="F3593" s="14">
        <f>Table1[[#This Row],[pledged]]/Table1[[#This Row],[goal]]*100</f>
        <v>175</v>
      </c>
      <c r="G3593" t="s">
        <v>8218</v>
      </c>
      <c r="H3593" t="s">
        <v>8223</v>
      </c>
      <c r="I3593" t="s">
        <v>8245</v>
      </c>
      <c r="J3593">
        <v>1422075540</v>
      </c>
      <c r="K3593">
        <v>1419979544</v>
      </c>
      <c r="L3593">
        <f>Table1[[#This Row],[launched_at]]/86400</f>
        <v>16434.948425925926</v>
      </c>
      <c r="M3593" s="5" t="str">
        <f>TEXT(Table1[[#This Row],[div/86400]],"yyyy/mm/dd")</f>
        <v>1944/12/28</v>
      </c>
      <c r="N3593" s="5">
        <f>Table1[[#This Row],[change to date]]+DATE(1970,1,1)</f>
        <v>42003</v>
      </c>
      <c r="O3593" t="b">
        <v>0</v>
      </c>
      <c r="P3593">
        <v>18</v>
      </c>
      <c r="Q3593" t="b">
        <v>1</v>
      </c>
      <c r="R3593" t="s">
        <v>8269</v>
      </c>
    </row>
    <row r="3594" spans="1:18" ht="43.2" x14ac:dyDescent="0.55000000000000004">
      <c r="A3594">
        <v>3592</v>
      </c>
      <c r="B3594" s="3" t="s">
        <v>3591</v>
      </c>
      <c r="C3594" s="3" t="s">
        <v>7702</v>
      </c>
      <c r="D3594" s="10">
        <v>2000</v>
      </c>
      <c r="E3594" s="12">
        <v>2545</v>
      </c>
      <c r="F3594" s="14">
        <f>Table1[[#This Row],[pledged]]/Table1[[#This Row],[goal]]*100</f>
        <v>127.25</v>
      </c>
      <c r="G3594" t="s">
        <v>8218</v>
      </c>
      <c r="H3594" t="s">
        <v>8223</v>
      </c>
      <c r="I3594" t="s">
        <v>8245</v>
      </c>
      <c r="J3594">
        <v>1423630740</v>
      </c>
      <c r="K3594">
        <v>1418673307</v>
      </c>
      <c r="L3594">
        <f>Table1[[#This Row],[launched_at]]/86400</f>
        <v>16419.829942129629</v>
      </c>
      <c r="M3594" s="5" t="str">
        <f>TEXT(Table1[[#This Row],[div/86400]],"yyyy/mm/dd")</f>
        <v>1944/12/13</v>
      </c>
      <c r="N3594" s="5">
        <f>Table1[[#This Row],[change to date]]+DATE(1970,1,1)</f>
        <v>41988</v>
      </c>
      <c r="O3594" t="b">
        <v>0</v>
      </c>
      <c r="P3594">
        <v>35</v>
      </c>
      <c r="Q3594" t="b">
        <v>1</v>
      </c>
      <c r="R3594" t="s">
        <v>8269</v>
      </c>
    </row>
    <row r="3595" spans="1:18" ht="43.2" x14ac:dyDescent="0.55000000000000004">
      <c r="A3595">
        <v>3593</v>
      </c>
      <c r="B3595" s="3" t="s">
        <v>3592</v>
      </c>
      <c r="C3595" s="3" t="s">
        <v>7703</v>
      </c>
      <c r="D3595" s="10">
        <v>3000</v>
      </c>
      <c r="E3595" s="12">
        <v>3319</v>
      </c>
      <c r="F3595" s="14">
        <f>Table1[[#This Row],[pledged]]/Table1[[#This Row],[goal]]*100</f>
        <v>110.63333333333334</v>
      </c>
      <c r="G3595" t="s">
        <v>8218</v>
      </c>
      <c r="H3595" t="s">
        <v>8223</v>
      </c>
      <c r="I3595" t="s">
        <v>8245</v>
      </c>
      <c r="J3595">
        <v>1420489560</v>
      </c>
      <c r="K3595">
        <v>1417469639</v>
      </c>
      <c r="L3595">
        <f>Table1[[#This Row],[launched_at]]/86400</f>
        <v>16405.898599537039</v>
      </c>
      <c r="M3595" s="5" t="str">
        <f>TEXT(Table1[[#This Row],[div/86400]],"yyyy/mm/dd")</f>
        <v>1944/11/29</v>
      </c>
      <c r="N3595" s="5">
        <f>Table1[[#This Row],[change to date]]+DATE(1970,1,1)</f>
        <v>41974</v>
      </c>
      <c r="O3595" t="b">
        <v>0</v>
      </c>
      <c r="P3595">
        <v>43</v>
      </c>
      <c r="Q3595" t="b">
        <v>1</v>
      </c>
      <c r="R3595" t="s">
        <v>8269</v>
      </c>
    </row>
    <row r="3596" spans="1:18" ht="43.2" x14ac:dyDescent="0.55000000000000004">
      <c r="A3596">
        <v>3594</v>
      </c>
      <c r="B3596" s="3" t="s">
        <v>3593</v>
      </c>
      <c r="C3596" s="3" t="s">
        <v>7704</v>
      </c>
      <c r="D3596" s="10">
        <v>1600</v>
      </c>
      <c r="E3596" s="12">
        <v>2015</v>
      </c>
      <c r="F3596" s="14">
        <f>Table1[[#This Row],[pledged]]/Table1[[#This Row],[goal]]*100</f>
        <v>125.93749999999999</v>
      </c>
      <c r="G3596" t="s">
        <v>8218</v>
      </c>
      <c r="H3596" t="s">
        <v>8223</v>
      </c>
      <c r="I3596" t="s">
        <v>8245</v>
      </c>
      <c r="J3596">
        <v>1472952982</v>
      </c>
      <c r="K3596">
        <v>1470792982</v>
      </c>
      <c r="L3596">
        <f>Table1[[#This Row],[launched_at]]/86400</f>
        <v>17023.066921296297</v>
      </c>
      <c r="M3596" s="5" t="str">
        <f>TEXT(Table1[[#This Row],[div/86400]],"yyyy/mm/dd")</f>
        <v>1946/08/09</v>
      </c>
      <c r="N3596" s="5">
        <f>Table1[[#This Row],[change to date]]+DATE(1970,1,1)</f>
        <v>42592</v>
      </c>
      <c r="O3596" t="b">
        <v>0</v>
      </c>
      <c r="P3596">
        <v>36</v>
      </c>
      <c r="Q3596" t="b">
        <v>1</v>
      </c>
      <c r="R3596" t="s">
        <v>8269</v>
      </c>
    </row>
    <row r="3597" spans="1:18" ht="28.8" x14ac:dyDescent="0.55000000000000004">
      <c r="A3597">
        <v>3595</v>
      </c>
      <c r="B3597" s="3" t="s">
        <v>3594</v>
      </c>
      <c r="C3597" s="3" t="s">
        <v>7705</v>
      </c>
      <c r="D3597" s="10">
        <v>2600</v>
      </c>
      <c r="E3597" s="12">
        <v>3081</v>
      </c>
      <c r="F3597" s="14">
        <f>Table1[[#This Row],[pledged]]/Table1[[#This Row],[goal]]*100</f>
        <v>118.5</v>
      </c>
      <c r="G3597" t="s">
        <v>8218</v>
      </c>
      <c r="H3597" t="s">
        <v>8223</v>
      </c>
      <c r="I3597" t="s">
        <v>8245</v>
      </c>
      <c r="J3597">
        <v>1426229940</v>
      </c>
      <c r="K3597">
        <v>1423959123</v>
      </c>
      <c r="L3597">
        <f>Table1[[#This Row],[launched_at]]/86400</f>
        <v>16481.008368055554</v>
      </c>
      <c r="M3597" s="5" t="str">
        <f>TEXT(Table1[[#This Row],[div/86400]],"yyyy/mm/dd")</f>
        <v>1945/02/13</v>
      </c>
      <c r="N3597" s="5">
        <f>Table1[[#This Row],[change to date]]+DATE(1970,1,1)</f>
        <v>42050</v>
      </c>
      <c r="O3597" t="b">
        <v>0</v>
      </c>
      <c r="P3597">
        <v>62</v>
      </c>
      <c r="Q3597" t="b">
        <v>1</v>
      </c>
      <c r="R3597" t="s">
        <v>8269</v>
      </c>
    </row>
    <row r="3598" spans="1:18" ht="43.2" x14ac:dyDescent="0.55000000000000004">
      <c r="A3598">
        <v>3596</v>
      </c>
      <c r="B3598" s="3" t="s">
        <v>3595</v>
      </c>
      <c r="C3598" s="3" t="s">
        <v>7706</v>
      </c>
      <c r="D3598" s="10">
        <v>1100</v>
      </c>
      <c r="E3598" s="12">
        <v>1185</v>
      </c>
      <c r="F3598" s="14">
        <f>Table1[[#This Row],[pledged]]/Table1[[#This Row],[goal]]*100</f>
        <v>107.72727272727273</v>
      </c>
      <c r="G3598" t="s">
        <v>8218</v>
      </c>
      <c r="H3598" t="s">
        <v>8228</v>
      </c>
      <c r="I3598" t="s">
        <v>8250</v>
      </c>
      <c r="J3598">
        <v>1409072982</v>
      </c>
      <c r="K3598">
        <v>1407258582</v>
      </c>
      <c r="L3598">
        <f>Table1[[#This Row],[launched_at]]/86400</f>
        <v>16287.715069444444</v>
      </c>
      <c r="M3598" s="5" t="str">
        <f>TEXT(Table1[[#This Row],[div/86400]],"yyyy/mm/dd")</f>
        <v>1944/08/03</v>
      </c>
      <c r="N3598" s="5">
        <f>Table1[[#This Row],[change to date]]+DATE(1970,1,1)</f>
        <v>41856</v>
      </c>
      <c r="O3598" t="b">
        <v>0</v>
      </c>
      <c r="P3598">
        <v>15</v>
      </c>
      <c r="Q3598" t="b">
        <v>1</v>
      </c>
      <c r="R3598" t="s">
        <v>8269</v>
      </c>
    </row>
    <row r="3599" spans="1:18" ht="28.8" x14ac:dyDescent="0.55000000000000004">
      <c r="A3599">
        <v>3597</v>
      </c>
      <c r="B3599" s="3" t="s">
        <v>3596</v>
      </c>
      <c r="C3599" s="3" t="s">
        <v>7707</v>
      </c>
      <c r="D3599" s="10">
        <v>2500</v>
      </c>
      <c r="E3599" s="12">
        <v>2565</v>
      </c>
      <c r="F3599" s="14">
        <f>Table1[[#This Row],[pledged]]/Table1[[#This Row],[goal]]*100</f>
        <v>102.60000000000001</v>
      </c>
      <c r="G3599" t="s">
        <v>8218</v>
      </c>
      <c r="H3599" t="s">
        <v>8223</v>
      </c>
      <c r="I3599" t="s">
        <v>8245</v>
      </c>
      <c r="J3599">
        <v>1456984740</v>
      </c>
      <c r="K3599">
        <v>1455717790</v>
      </c>
      <c r="L3599">
        <f>Table1[[#This Row],[launched_at]]/86400</f>
        <v>16848.585532407407</v>
      </c>
      <c r="M3599" s="5" t="str">
        <f>TEXT(Table1[[#This Row],[div/86400]],"yyyy/mm/dd")</f>
        <v>1946/02/15</v>
      </c>
      <c r="N3599" s="5">
        <f>Table1[[#This Row],[change to date]]+DATE(1970,1,1)</f>
        <v>42417</v>
      </c>
      <c r="O3599" t="b">
        <v>0</v>
      </c>
      <c r="P3599">
        <v>33</v>
      </c>
      <c r="Q3599" t="b">
        <v>1</v>
      </c>
      <c r="R3599" t="s">
        <v>8269</v>
      </c>
    </row>
    <row r="3600" spans="1:18" ht="28.8" x14ac:dyDescent="0.55000000000000004">
      <c r="A3600">
        <v>3598</v>
      </c>
      <c r="B3600" s="3" t="s">
        <v>3597</v>
      </c>
      <c r="C3600" s="3" t="s">
        <v>7708</v>
      </c>
      <c r="D3600" s="10">
        <v>1000</v>
      </c>
      <c r="E3600" s="12">
        <v>1101</v>
      </c>
      <c r="F3600" s="14">
        <f>Table1[[#This Row],[pledged]]/Table1[[#This Row],[goal]]*100</f>
        <v>110.1</v>
      </c>
      <c r="G3600" t="s">
        <v>8218</v>
      </c>
      <c r="H3600" t="s">
        <v>8223</v>
      </c>
      <c r="I3600" t="s">
        <v>8245</v>
      </c>
      <c r="J3600">
        <v>1409720340</v>
      </c>
      <c r="K3600">
        <v>1408129822</v>
      </c>
      <c r="L3600">
        <f>Table1[[#This Row],[launched_at]]/86400</f>
        <v>16297.79886574074</v>
      </c>
      <c r="M3600" s="5" t="str">
        <f>TEXT(Table1[[#This Row],[div/86400]],"yyyy/mm/dd")</f>
        <v>1944/08/13</v>
      </c>
      <c r="N3600" s="5">
        <f>Table1[[#This Row],[change to date]]+DATE(1970,1,1)</f>
        <v>41866</v>
      </c>
      <c r="O3600" t="b">
        <v>0</v>
      </c>
      <c r="P3600">
        <v>27</v>
      </c>
      <c r="Q3600" t="b">
        <v>1</v>
      </c>
      <c r="R3600" t="s">
        <v>8269</v>
      </c>
    </row>
    <row r="3601" spans="1:18" ht="43.2" x14ac:dyDescent="0.55000000000000004">
      <c r="A3601">
        <v>3599</v>
      </c>
      <c r="B3601" s="3" t="s">
        <v>3598</v>
      </c>
      <c r="C3601" s="3" t="s">
        <v>7709</v>
      </c>
      <c r="D3601" s="10">
        <v>500</v>
      </c>
      <c r="E3601" s="12">
        <v>1010</v>
      </c>
      <c r="F3601" s="14">
        <f>Table1[[#This Row],[pledged]]/Table1[[#This Row],[goal]]*100</f>
        <v>202</v>
      </c>
      <c r="G3601" t="s">
        <v>8218</v>
      </c>
      <c r="H3601" t="s">
        <v>8223</v>
      </c>
      <c r="I3601" t="s">
        <v>8245</v>
      </c>
      <c r="J3601">
        <v>1440892800</v>
      </c>
      <c r="K3601">
        <v>1438715077</v>
      </c>
      <c r="L3601">
        <f>Table1[[#This Row],[launched_at]]/86400</f>
        <v>16651.794872685186</v>
      </c>
      <c r="M3601" s="5" t="str">
        <f>TEXT(Table1[[#This Row],[div/86400]],"yyyy/mm/dd")</f>
        <v>1945/08/02</v>
      </c>
      <c r="N3601" s="5">
        <f>Table1[[#This Row],[change to date]]+DATE(1970,1,1)</f>
        <v>42220</v>
      </c>
      <c r="O3601" t="b">
        <v>0</v>
      </c>
      <c r="P3601">
        <v>17</v>
      </c>
      <c r="Q3601" t="b">
        <v>1</v>
      </c>
      <c r="R3601" t="s">
        <v>8269</v>
      </c>
    </row>
    <row r="3602" spans="1:18" ht="28.8" x14ac:dyDescent="0.55000000000000004">
      <c r="A3602">
        <v>3600</v>
      </c>
      <c r="B3602" s="3" t="s">
        <v>3599</v>
      </c>
      <c r="C3602" s="3" t="s">
        <v>7710</v>
      </c>
      <c r="D3602" s="10">
        <v>10</v>
      </c>
      <c r="E3602" s="12">
        <v>13</v>
      </c>
      <c r="F3602" s="14">
        <f>Table1[[#This Row],[pledged]]/Table1[[#This Row],[goal]]*100</f>
        <v>130</v>
      </c>
      <c r="G3602" t="s">
        <v>8218</v>
      </c>
      <c r="H3602" t="s">
        <v>8223</v>
      </c>
      <c r="I3602" t="s">
        <v>8245</v>
      </c>
      <c r="J3602">
        <v>1476390164</v>
      </c>
      <c r="K3602">
        <v>1473970964</v>
      </c>
      <c r="L3602">
        <f>Table1[[#This Row],[launched_at]]/86400</f>
        <v>17059.849120370371</v>
      </c>
      <c r="M3602" s="5" t="str">
        <f>TEXT(Table1[[#This Row],[div/86400]],"yyyy/mm/dd")</f>
        <v>1946/09/14</v>
      </c>
      <c r="N3602" s="5">
        <f>Table1[[#This Row],[change to date]]+DATE(1970,1,1)</f>
        <v>42628</v>
      </c>
      <c r="O3602" t="b">
        <v>0</v>
      </c>
      <c r="P3602">
        <v>4</v>
      </c>
      <c r="Q3602" t="b">
        <v>1</v>
      </c>
      <c r="R3602" t="s">
        <v>8269</v>
      </c>
    </row>
    <row r="3603" spans="1:18" ht="43.2" x14ac:dyDescent="0.55000000000000004">
      <c r="A3603">
        <v>3601</v>
      </c>
      <c r="B3603" s="3" t="s">
        <v>3600</v>
      </c>
      <c r="C3603" s="3" t="s">
        <v>7711</v>
      </c>
      <c r="D3603" s="10">
        <v>2000</v>
      </c>
      <c r="E3603" s="12">
        <v>2087</v>
      </c>
      <c r="F3603" s="14">
        <f>Table1[[#This Row],[pledged]]/Table1[[#This Row],[goal]]*100</f>
        <v>104.35000000000001</v>
      </c>
      <c r="G3603" t="s">
        <v>8218</v>
      </c>
      <c r="H3603" t="s">
        <v>8224</v>
      </c>
      <c r="I3603" t="s">
        <v>8246</v>
      </c>
      <c r="J3603">
        <v>1421452682</v>
      </c>
      <c r="K3603">
        <v>1418860682</v>
      </c>
      <c r="L3603">
        <f>Table1[[#This Row],[launched_at]]/86400</f>
        <v>16421.99863425926</v>
      </c>
      <c r="M3603" s="5" t="str">
        <f>TEXT(Table1[[#This Row],[div/86400]],"yyyy/mm/dd")</f>
        <v>1944/12/15</v>
      </c>
      <c r="N3603" s="5">
        <f>Table1[[#This Row],[change to date]]+DATE(1970,1,1)</f>
        <v>41990</v>
      </c>
      <c r="O3603" t="b">
        <v>0</v>
      </c>
      <c r="P3603">
        <v>53</v>
      </c>
      <c r="Q3603" t="b">
        <v>1</v>
      </c>
      <c r="R3603" t="s">
        <v>8269</v>
      </c>
    </row>
    <row r="3604" spans="1:18" ht="43.2" x14ac:dyDescent="0.55000000000000004">
      <c r="A3604">
        <v>3602</v>
      </c>
      <c r="B3604" s="3" t="s">
        <v>3601</v>
      </c>
      <c r="C3604" s="3" t="s">
        <v>7712</v>
      </c>
      <c r="D3604" s="10">
        <v>4000</v>
      </c>
      <c r="E3604" s="12">
        <v>4002</v>
      </c>
      <c r="F3604" s="14">
        <f>Table1[[#This Row],[pledged]]/Table1[[#This Row],[goal]]*100</f>
        <v>100.05</v>
      </c>
      <c r="G3604" t="s">
        <v>8218</v>
      </c>
      <c r="H3604" t="s">
        <v>8223</v>
      </c>
      <c r="I3604" t="s">
        <v>8245</v>
      </c>
      <c r="J3604">
        <v>1463520479</v>
      </c>
      <c r="K3604">
        <v>1458336479</v>
      </c>
      <c r="L3604">
        <f>Table1[[#This Row],[launched_at]]/86400</f>
        <v>16878.894432870369</v>
      </c>
      <c r="M3604" s="5" t="str">
        <f>TEXT(Table1[[#This Row],[div/86400]],"yyyy/mm/dd")</f>
        <v>1946/03/17</v>
      </c>
      <c r="N3604" s="5">
        <f>Table1[[#This Row],[change to date]]+DATE(1970,1,1)</f>
        <v>42447</v>
      </c>
      <c r="O3604" t="b">
        <v>0</v>
      </c>
      <c r="P3604">
        <v>49</v>
      </c>
      <c r="Q3604" t="b">
        <v>1</v>
      </c>
      <c r="R3604" t="s">
        <v>8269</v>
      </c>
    </row>
    <row r="3605" spans="1:18" ht="43.2" x14ac:dyDescent="0.55000000000000004">
      <c r="A3605">
        <v>3603</v>
      </c>
      <c r="B3605" s="3" t="s">
        <v>3602</v>
      </c>
      <c r="C3605" s="3" t="s">
        <v>7713</v>
      </c>
      <c r="D3605" s="10">
        <v>1500</v>
      </c>
      <c r="E3605" s="12">
        <v>2560</v>
      </c>
      <c r="F3605" s="14">
        <f>Table1[[#This Row],[pledged]]/Table1[[#This Row],[goal]]*100</f>
        <v>170.66666666666669</v>
      </c>
      <c r="G3605" t="s">
        <v>8218</v>
      </c>
      <c r="H3605" t="s">
        <v>8223</v>
      </c>
      <c r="I3605" t="s">
        <v>8245</v>
      </c>
      <c r="J3605">
        <v>1446759880</v>
      </c>
      <c r="K3605">
        <v>1444164280</v>
      </c>
      <c r="L3605">
        <f>Table1[[#This Row],[launched_at]]/86400</f>
        <v>16714.864351851851</v>
      </c>
      <c r="M3605" s="5" t="str">
        <f>TEXT(Table1[[#This Row],[div/86400]],"yyyy/mm/dd")</f>
        <v>1945/10/04</v>
      </c>
      <c r="N3605" s="5">
        <f>Table1[[#This Row],[change to date]]+DATE(1970,1,1)</f>
        <v>42283</v>
      </c>
      <c r="O3605" t="b">
        <v>0</v>
      </c>
      <c r="P3605">
        <v>57</v>
      </c>
      <c r="Q3605" t="b">
        <v>1</v>
      </c>
      <c r="R3605" t="s">
        <v>8269</v>
      </c>
    </row>
    <row r="3606" spans="1:18" ht="43.2" x14ac:dyDescent="0.55000000000000004">
      <c r="A3606">
        <v>3604</v>
      </c>
      <c r="B3606" s="3" t="s">
        <v>3603</v>
      </c>
      <c r="C3606" s="3" t="s">
        <v>7714</v>
      </c>
      <c r="D3606" s="10">
        <v>3000</v>
      </c>
      <c r="E3606" s="12">
        <v>3385</v>
      </c>
      <c r="F3606" s="14">
        <f>Table1[[#This Row],[pledged]]/Table1[[#This Row],[goal]]*100</f>
        <v>112.83333333333334</v>
      </c>
      <c r="G3606" t="s">
        <v>8218</v>
      </c>
      <c r="H3606" t="s">
        <v>8223</v>
      </c>
      <c r="I3606" t="s">
        <v>8245</v>
      </c>
      <c r="J3606">
        <v>1461913140</v>
      </c>
      <c r="K3606">
        <v>1461370956</v>
      </c>
      <c r="L3606">
        <f>Table1[[#This Row],[launched_at]]/86400</f>
        <v>16914.015694444446</v>
      </c>
      <c r="M3606" s="5" t="str">
        <f>TEXT(Table1[[#This Row],[div/86400]],"yyyy/mm/dd")</f>
        <v>1946/04/22</v>
      </c>
      <c r="N3606" s="5">
        <f>Table1[[#This Row],[change to date]]+DATE(1970,1,1)</f>
        <v>42483</v>
      </c>
      <c r="O3606" t="b">
        <v>0</v>
      </c>
      <c r="P3606">
        <v>69</v>
      </c>
      <c r="Q3606" t="b">
        <v>1</v>
      </c>
      <c r="R3606" t="s">
        <v>8269</v>
      </c>
    </row>
    <row r="3607" spans="1:18" ht="43.2" x14ac:dyDescent="0.55000000000000004">
      <c r="A3607">
        <v>3605</v>
      </c>
      <c r="B3607" s="3" t="s">
        <v>3604</v>
      </c>
      <c r="C3607" s="3" t="s">
        <v>7715</v>
      </c>
      <c r="D3607" s="10">
        <v>250</v>
      </c>
      <c r="E3607" s="12">
        <v>460</v>
      </c>
      <c r="F3607" s="14">
        <f>Table1[[#This Row],[pledged]]/Table1[[#This Row],[goal]]*100</f>
        <v>184</v>
      </c>
      <c r="G3607" t="s">
        <v>8218</v>
      </c>
      <c r="H3607" t="s">
        <v>8224</v>
      </c>
      <c r="I3607" t="s">
        <v>8246</v>
      </c>
      <c r="J3607">
        <v>1455390126</v>
      </c>
      <c r="K3607">
        <v>1452798126</v>
      </c>
      <c r="L3607">
        <f>Table1[[#This Row],[launched_at]]/86400</f>
        <v>16814.793125</v>
      </c>
      <c r="M3607" s="5" t="str">
        <f>TEXT(Table1[[#This Row],[div/86400]],"yyyy/mm/dd")</f>
        <v>1946/01/12</v>
      </c>
      <c r="N3607" s="5">
        <f>Table1[[#This Row],[change to date]]+DATE(1970,1,1)</f>
        <v>42383</v>
      </c>
      <c r="O3607" t="b">
        <v>0</v>
      </c>
      <c r="P3607">
        <v>15</v>
      </c>
      <c r="Q3607" t="b">
        <v>1</v>
      </c>
      <c r="R3607" t="s">
        <v>8269</v>
      </c>
    </row>
    <row r="3608" spans="1:18" ht="43.2" x14ac:dyDescent="0.55000000000000004">
      <c r="A3608">
        <v>3606</v>
      </c>
      <c r="B3608" s="3" t="s">
        <v>3605</v>
      </c>
      <c r="C3608" s="3" t="s">
        <v>7716</v>
      </c>
      <c r="D3608" s="10">
        <v>3000</v>
      </c>
      <c r="E3608" s="12">
        <v>3908</v>
      </c>
      <c r="F3608" s="14">
        <f>Table1[[#This Row],[pledged]]/Table1[[#This Row],[goal]]*100</f>
        <v>130.26666666666665</v>
      </c>
      <c r="G3608" t="s">
        <v>8218</v>
      </c>
      <c r="H3608" t="s">
        <v>8224</v>
      </c>
      <c r="I3608" t="s">
        <v>8246</v>
      </c>
      <c r="J3608">
        <v>1471185057</v>
      </c>
      <c r="K3608">
        <v>1468593057</v>
      </c>
      <c r="L3608">
        <f>Table1[[#This Row],[launched_at]]/86400</f>
        <v>16997.604826388888</v>
      </c>
      <c r="M3608" s="5" t="str">
        <f>TEXT(Table1[[#This Row],[div/86400]],"yyyy/mm/dd")</f>
        <v>1946/07/14</v>
      </c>
      <c r="N3608" s="5">
        <f>Table1[[#This Row],[change to date]]+DATE(1970,1,1)</f>
        <v>42566</v>
      </c>
      <c r="O3608" t="b">
        <v>0</v>
      </c>
      <c r="P3608">
        <v>64</v>
      </c>
      <c r="Q3608" t="b">
        <v>1</v>
      </c>
      <c r="R3608" t="s">
        <v>8269</v>
      </c>
    </row>
    <row r="3609" spans="1:18" ht="28.8" x14ac:dyDescent="0.55000000000000004">
      <c r="A3609">
        <v>3607</v>
      </c>
      <c r="B3609" s="3" t="s">
        <v>3606</v>
      </c>
      <c r="C3609" s="3" t="s">
        <v>7717</v>
      </c>
      <c r="D3609" s="10">
        <v>550</v>
      </c>
      <c r="E3609" s="12">
        <v>580</v>
      </c>
      <c r="F3609" s="14">
        <f>Table1[[#This Row],[pledged]]/Table1[[#This Row],[goal]]*100</f>
        <v>105.45454545454544</v>
      </c>
      <c r="G3609" t="s">
        <v>8218</v>
      </c>
      <c r="H3609" t="s">
        <v>8224</v>
      </c>
      <c r="I3609" t="s">
        <v>8246</v>
      </c>
      <c r="J3609">
        <v>1450137600</v>
      </c>
      <c r="K3609">
        <v>1448924882</v>
      </c>
      <c r="L3609">
        <f>Table1[[#This Row],[launched_at]]/86400</f>
        <v>16769.963912037038</v>
      </c>
      <c r="M3609" s="5" t="str">
        <f>TEXT(Table1[[#This Row],[div/86400]],"yyyy/mm/dd")</f>
        <v>1945/11/28</v>
      </c>
      <c r="N3609" s="5">
        <f>Table1[[#This Row],[change to date]]+DATE(1970,1,1)</f>
        <v>42338</v>
      </c>
      <c r="O3609" t="b">
        <v>0</v>
      </c>
      <c r="P3609">
        <v>20</v>
      </c>
      <c r="Q3609" t="b">
        <v>1</v>
      </c>
      <c r="R3609" t="s">
        <v>8269</v>
      </c>
    </row>
    <row r="3610" spans="1:18" ht="43.2" x14ac:dyDescent="0.55000000000000004">
      <c r="A3610">
        <v>3608</v>
      </c>
      <c r="B3610" s="3" t="s">
        <v>3607</v>
      </c>
      <c r="C3610" s="3" t="s">
        <v>7718</v>
      </c>
      <c r="D3610" s="10">
        <v>800</v>
      </c>
      <c r="E3610" s="12">
        <v>800</v>
      </c>
      <c r="F3610" s="14">
        <f>Table1[[#This Row],[pledged]]/Table1[[#This Row],[goal]]*100</f>
        <v>100</v>
      </c>
      <c r="G3610" t="s">
        <v>8218</v>
      </c>
      <c r="H3610" t="s">
        <v>8224</v>
      </c>
      <c r="I3610" t="s">
        <v>8246</v>
      </c>
      <c r="J3610">
        <v>1466172000</v>
      </c>
      <c r="K3610">
        <v>1463418090</v>
      </c>
      <c r="L3610">
        <f>Table1[[#This Row],[launched_at]]/86400</f>
        <v>16937.709374999999</v>
      </c>
      <c r="M3610" s="5" t="str">
        <f>TEXT(Table1[[#This Row],[div/86400]],"yyyy/mm/dd")</f>
        <v>1946/05/15</v>
      </c>
      <c r="N3610" s="5">
        <f>Table1[[#This Row],[change to date]]+DATE(1970,1,1)</f>
        <v>42506</v>
      </c>
      <c r="O3610" t="b">
        <v>0</v>
      </c>
      <c r="P3610">
        <v>27</v>
      </c>
      <c r="Q3610" t="b">
        <v>1</v>
      </c>
      <c r="R3610" t="s">
        <v>8269</v>
      </c>
    </row>
    <row r="3611" spans="1:18" ht="43.2" x14ac:dyDescent="0.55000000000000004">
      <c r="A3611">
        <v>3609</v>
      </c>
      <c r="B3611" s="3" t="s">
        <v>3608</v>
      </c>
      <c r="C3611" s="3" t="s">
        <v>7719</v>
      </c>
      <c r="D3611" s="10">
        <v>1960</v>
      </c>
      <c r="E3611" s="12">
        <v>3005</v>
      </c>
      <c r="F3611" s="14">
        <f>Table1[[#This Row],[pledged]]/Table1[[#This Row],[goal]]*100</f>
        <v>153.31632653061226</v>
      </c>
      <c r="G3611" t="s">
        <v>8218</v>
      </c>
      <c r="H3611" t="s">
        <v>8224</v>
      </c>
      <c r="I3611" t="s">
        <v>8246</v>
      </c>
      <c r="J3611">
        <v>1459378085</v>
      </c>
      <c r="K3611">
        <v>1456789685</v>
      </c>
      <c r="L3611">
        <f>Table1[[#This Row],[launched_at]]/86400</f>
        <v>16860.991724537038</v>
      </c>
      <c r="M3611" s="5" t="str">
        <f>TEXT(Table1[[#This Row],[div/86400]],"yyyy/mm/dd")</f>
        <v>1946/02/27</v>
      </c>
      <c r="N3611" s="5">
        <f>Table1[[#This Row],[change to date]]+DATE(1970,1,1)</f>
        <v>42429</v>
      </c>
      <c r="O3611" t="b">
        <v>0</v>
      </c>
      <c r="P3611">
        <v>21</v>
      </c>
      <c r="Q3611" t="b">
        <v>1</v>
      </c>
      <c r="R3611" t="s">
        <v>8269</v>
      </c>
    </row>
    <row r="3612" spans="1:18" ht="43.2" x14ac:dyDescent="0.55000000000000004">
      <c r="A3612">
        <v>3610</v>
      </c>
      <c r="B3612" s="3" t="s">
        <v>3609</v>
      </c>
      <c r="C3612" s="3" t="s">
        <v>7720</v>
      </c>
      <c r="D3612" s="10">
        <v>1000</v>
      </c>
      <c r="E3612" s="12">
        <v>1623</v>
      </c>
      <c r="F3612" s="14">
        <f>Table1[[#This Row],[pledged]]/Table1[[#This Row],[goal]]*100</f>
        <v>162.30000000000001</v>
      </c>
      <c r="G3612" t="s">
        <v>8218</v>
      </c>
      <c r="H3612" t="s">
        <v>8224</v>
      </c>
      <c r="I3612" t="s">
        <v>8246</v>
      </c>
      <c r="J3612">
        <v>1439806936</v>
      </c>
      <c r="K3612">
        <v>1437214936</v>
      </c>
      <c r="L3612">
        <f>Table1[[#This Row],[launched_at]]/86400</f>
        <v>16634.432129629629</v>
      </c>
      <c r="M3612" s="5" t="str">
        <f>TEXT(Table1[[#This Row],[div/86400]],"yyyy/mm/dd")</f>
        <v>1945/07/16</v>
      </c>
      <c r="N3612" s="5">
        <f>Table1[[#This Row],[change to date]]+DATE(1970,1,1)</f>
        <v>42203</v>
      </c>
      <c r="O3612" t="b">
        <v>0</v>
      </c>
      <c r="P3612">
        <v>31</v>
      </c>
      <c r="Q3612" t="b">
        <v>1</v>
      </c>
      <c r="R3612" t="s">
        <v>8269</v>
      </c>
    </row>
    <row r="3613" spans="1:18" ht="43.2" x14ac:dyDescent="0.55000000000000004">
      <c r="A3613">
        <v>3611</v>
      </c>
      <c r="B3613" s="3" t="s">
        <v>3610</v>
      </c>
      <c r="C3613" s="3" t="s">
        <v>7721</v>
      </c>
      <c r="D3613" s="10">
        <v>2500</v>
      </c>
      <c r="E3613" s="12">
        <v>3400</v>
      </c>
      <c r="F3613" s="14">
        <f>Table1[[#This Row],[pledged]]/Table1[[#This Row],[goal]]*100</f>
        <v>136</v>
      </c>
      <c r="G3613" t="s">
        <v>8218</v>
      </c>
      <c r="H3613" t="s">
        <v>8224</v>
      </c>
      <c r="I3613" t="s">
        <v>8246</v>
      </c>
      <c r="J3613">
        <v>1428483201</v>
      </c>
      <c r="K3613">
        <v>1425891201</v>
      </c>
      <c r="L3613">
        <f>Table1[[#This Row],[launched_at]]/86400</f>
        <v>16503.370381944445</v>
      </c>
      <c r="M3613" s="5" t="str">
        <f>TEXT(Table1[[#This Row],[div/86400]],"yyyy/mm/dd")</f>
        <v>1945/03/07</v>
      </c>
      <c r="N3613" s="5">
        <f>Table1[[#This Row],[change to date]]+DATE(1970,1,1)</f>
        <v>42072</v>
      </c>
      <c r="O3613" t="b">
        <v>0</v>
      </c>
      <c r="P3613">
        <v>51</v>
      </c>
      <c r="Q3613" t="b">
        <v>1</v>
      </c>
      <c r="R3613" t="s">
        <v>8269</v>
      </c>
    </row>
    <row r="3614" spans="1:18" ht="43.2" x14ac:dyDescent="0.55000000000000004">
      <c r="A3614">
        <v>3612</v>
      </c>
      <c r="B3614" s="3" t="s">
        <v>3611</v>
      </c>
      <c r="C3614" s="3" t="s">
        <v>7722</v>
      </c>
      <c r="D3614" s="10">
        <v>5000</v>
      </c>
      <c r="E3614" s="12">
        <v>7220</v>
      </c>
      <c r="F3614" s="14">
        <f>Table1[[#This Row],[pledged]]/Table1[[#This Row],[goal]]*100</f>
        <v>144.4</v>
      </c>
      <c r="G3614" t="s">
        <v>8218</v>
      </c>
      <c r="H3614" t="s">
        <v>8228</v>
      </c>
      <c r="I3614" t="s">
        <v>8250</v>
      </c>
      <c r="J3614">
        <v>1402334811</v>
      </c>
      <c r="K3614">
        <v>1401470811</v>
      </c>
      <c r="L3614">
        <f>Table1[[#This Row],[launched_at]]/86400</f>
        <v>16220.726979166666</v>
      </c>
      <c r="M3614" s="5" t="str">
        <f>TEXT(Table1[[#This Row],[div/86400]],"yyyy/mm/dd")</f>
        <v>1944/05/28</v>
      </c>
      <c r="N3614" s="5">
        <f>Table1[[#This Row],[change to date]]+DATE(1970,1,1)</f>
        <v>41789</v>
      </c>
      <c r="O3614" t="b">
        <v>0</v>
      </c>
      <c r="P3614">
        <v>57</v>
      </c>
      <c r="Q3614" t="b">
        <v>1</v>
      </c>
      <c r="R3614" t="s">
        <v>8269</v>
      </c>
    </row>
    <row r="3615" spans="1:18" ht="28.8" x14ac:dyDescent="0.55000000000000004">
      <c r="A3615">
        <v>3613</v>
      </c>
      <c r="B3615" s="3" t="s">
        <v>3612</v>
      </c>
      <c r="C3615" s="3" t="s">
        <v>7723</v>
      </c>
      <c r="D3615" s="10">
        <v>1250</v>
      </c>
      <c r="E3615" s="12">
        <v>1250</v>
      </c>
      <c r="F3615" s="14">
        <f>Table1[[#This Row],[pledged]]/Table1[[#This Row],[goal]]*100</f>
        <v>100</v>
      </c>
      <c r="G3615" t="s">
        <v>8218</v>
      </c>
      <c r="H3615" t="s">
        <v>8223</v>
      </c>
      <c r="I3615" t="s">
        <v>8245</v>
      </c>
      <c r="J3615">
        <v>1403964574</v>
      </c>
      <c r="K3615">
        <v>1401372574</v>
      </c>
      <c r="L3615">
        <f>Table1[[#This Row],[launched_at]]/86400</f>
        <v>16219.589976851852</v>
      </c>
      <c r="M3615" s="5" t="str">
        <f>TEXT(Table1[[#This Row],[div/86400]],"yyyy/mm/dd")</f>
        <v>1944/05/27</v>
      </c>
      <c r="N3615" s="5">
        <f>Table1[[#This Row],[change to date]]+DATE(1970,1,1)</f>
        <v>41788</v>
      </c>
      <c r="O3615" t="b">
        <v>0</v>
      </c>
      <c r="P3615">
        <v>20</v>
      </c>
      <c r="Q3615" t="b">
        <v>1</v>
      </c>
      <c r="R3615" t="s">
        <v>8269</v>
      </c>
    </row>
    <row r="3616" spans="1:18" ht="43.2" x14ac:dyDescent="0.55000000000000004">
      <c r="A3616">
        <v>3614</v>
      </c>
      <c r="B3616" s="3" t="s">
        <v>3439</v>
      </c>
      <c r="C3616" s="3" t="s">
        <v>7724</v>
      </c>
      <c r="D3616" s="10">
        <v>2500</v>
      </c>
      <c r="E3616" s="12">
        <v>2520</v>
      </c>
      <c r="F3616" s="14">
        <f>Table1[[#This Row],[pledged]]/Table1[[#This Row],[goal]]*100</f>
        <v>100.8</v>
      </c>
      <c r="G3616" t="s">
        <v>8218</v>
      </c>
      <c r="H3616" t="s">
        <v>8223</v>
      </c>
      <c r="I3616" t="s">
        <v>8245</v>
      </c>
      <c r="J3616">
        <v>1434675616</v>
      </c>
      <c r="K3616">
        <v>1432083616</v>
      </c>
      <c r="L3616">
        <f>Table1[[#This Row],[launched_at]]/86400</f>
        <v>16575.041851851853</v>
      </c>
      <c r="M3616" s="5" t="str">
        <f>TEXT(Table1[[#This Row],[div/86400]],"yyyy/mm/dd")</f>
        <v>1945/05/18</v>
      </c>
      <c r="N3616" s="5">
        <f>Table1[[#This Row],[change to date]]+DATE(1970,1,1)</f>
        <v>42144</v>
      </c>
      <c r="O3616" t="b">
        <v>0</v>
      </c>
      <c r="P3616">
        <v>71</v>
      </c>
      <c r="Q3616" t="b">
        <v>1</v>
      </c>
      <c r="R3616" t="s">
        <v>8269</v>
      </c>
    </row>
    <row r="3617" spans="1:18" ht="43.2" x14ac:dyDescent="0.55000000000000004">
      <c r="A3617">
        <v>3615</v>
      </c>
      <c r="B3617" s="3" t="s">
        <v>3613</v>
      </c>
      <c r="C3617" s="3" t="s">
        <v>7725</v>
      </c>
      <c r="D3617" s="10">
        <v>2500</v>
      </c>
      <c r="E3617" s="12">
        <v>2670</v>
      </c>
      <c r="F3617" s="14">
        <f>Table1[[#This Row],[pledged]]/Table1[[#This Row],[goal]]*100</f>
        <v>106.80000000000001</v>
      </c>
      <c r="G3617" t="s">
        <v>8218</v>
      </c>
      <c r="H3617" t="s">
        <v>8224</v>
      </c>
      <c r="I3617" t="s">
        <v>8246</v>
      </c>
      <c r="J3617">
        <v>1449756896</v>
      </c>
      <c r="K3617">
        <v>1447164896</v>
      </c>
      <c r="L3617">
        <f>Table1[[#This Row],[launched_at]]/86400</f>
        <v>16749.593703703704</v>
      </c>
      <c r="M3617" s="5" t="str">
        <f>TEXT(Table1[[#This Row],[div/86400]],"yyyy/mm/dd")</f>
        <v>1945/11/08</v>
      </c>
      <c r="N3617" s="5">
        <f>Table1[[#This Row],[change to date]]+DATE(1970,1,1)</f>
        <v>42318</v>
      </c>
      <c r="O3617" t="b">
        <v>0</v>
      </c>
      <c r="P3617">
        <v>72</v>
      </c>
      <c r="Q3617" t="b">
        <v>1</v>
      </c>
      <c r="R3617" t="s">
        <v>8269</v>
      </c>
    </row>
    <row r="3618" spans="1:18" ht="43.2" x14ac:dyDescent="0.55000000000000004">
      <c r="A3618">
        <v>3616</v>
      </c>
      <c r="B3618" s="3" t="s">
        <v>3614</v>
      </c>
      <c r="C3618" s="3" t="s">
        <v>7726</v>
      </c>
      <c r="D3618" s="10">
        <v>2500</v>
      </c>
      <c r="E3618" s="12">
        <v>3120</v>
      </c>
      <c r="F3618" s="14">
        <f>Table1[[#This Row],[pledged]]/Table1[[#This Row],[goal]]*100</f>
        <v>124.8</v>
      </c>
      <c r="G3618" t="s">
        <v>8218</v>
      </c>
      <c r="H3618" t="s">
        <v>8224</v>
      </c>
      <c r="I3618" t="s">
        <v>8246</v>
      </c>
      <c r="J3618">
        <v>1426801664</v>
      </c>
      <c r="K3618">
        <v>1424213264</v>
      </c>
      <c r="L3618">
        <f>Table1[[#This Row],[launched_at]]/86400</f>
        <v>16483.949814814816</v>
      </c>
      <c r="M3618" s="5" t="str">
        <f>TEXT(Table1[[#This Row],[div/86400]],"yyyy/mm/dd")</f>
        <v>1945/02/15</v>
      </c>
      <c r="N3618" s="5">
        <f>Table1[[#This Row],[change to date]]+DATE(1970,1,1)</f>
        <v>42052</v>
      </c>
      <c r="O3618" t="b">
        <v>0</v>
      </c>
      <c r="P3618">
        <v>45</v>
      </c>
      <c r="Q3618" t="b">
        <v>1</v>
      </c>
      <c r="R3618" t="s">
        <v>8269</v>
      </c>
    </row>
    <row r="3619" spans="1:18" ht="43.2" x14ac:dyDescent="0.55000000000000004">
      <c r="A3619">
        <v>3617</v>
      </c>
      <c r="B3619" s="3" t="s">
        <v>3615</v>
      </c>
      <c r="C3619" s="3" t="s">
        <v>7727</v>
      </c>
      <c r="D3619" s="10">
        <v>740</v>
      </c>
      <c r="E3619" s="12">
        <v>880</v>
      </c>
      <c r="F3619" s="14">
        <f>Table1[[#This Row],[pledged]]/Table1[[#This Row],[goal]]*100</f>
        <v>118.91891891891892</v>
      </c>
      <c r="G3619" t="s">
        <v>8218</v>
      </c>
      <c r="H3619" t="s">
        <v>8224</v>
      </c>
      <c r="I3619" t="s">
        <v>8246</v>
      </c>
      <c r="J3619">
        <v>1488240000</v>
      </c>
      <c r="K3619">
        <v>1486996729</v>
      </c>
      <c r="L3619">
        <f>Table1[[#This Row],[launched_at]]/86400</f>
        <v>17210.610289351851</v>
      </c>
      <c r="M3619" s="5" t="str">
        <f>TEXT(Table1[[#This Row],[div/86400]],"yyyy/mm/dd")</f>
        <v>1947/02/12</v>
      </c>
      <c r="N3619" s="5">
        <f>Table1[[#This Row],[change to date]]+DATE(1970,1,1)</f>
        <v>42779</v>
      </c>
      <c r="O3619" t="b">
        <v>0</v>
      </c>
      <c r="P3619">
        <v>51</v>
      </c>
      <c r="Q3619" t="b">
        <v>1</v>
      </c>
      <c r="R3619" t="s">
        <v>8269</v>
      </c>
    </row>
    <row r="3620" spans="1:18" ht="43.2" x14ac:dyDescent="0.55000000000000004">
      <c r="A3620">
        <v>3618</v>
      </c>
      <c r="B3620" s="3" t="s">
        <v>3616</v>
      </c>
      <c r="C3620" s="3" t="s">
        <v>7728</v>
      </c>
      <c r="D3620" s="10">
        <v>2000</v>
      </c>
      <c r="E3620" s="12">
        <v>2020</v>
      </c>
      <c r="F3620" s="14">
        <f>Table1[[#This Row],[pledged]]/Table1[[#This Row],[goal]]*100</f>
        <v>101</v>
      </c>
      <c r="G3620" t="s">
        <v>8218</v>
      </c>
      <c r="H3620" t="s">
        <v>8224</v>
      </c>
      <c r="I3620" t="s">
        <v>8246</v>
      </c>
      <c r="J3620">
        <v>1433343850</v>
      </c>
      <c r="K3620">
        <v>1430751850</v>
      </c>
      <c r="L3620">
        <f>Table1[[#This Row],[launched_at]]/86400</f>
        <v>16559.627893518518</v>
      </c>
      <c r="M3620" s="5" t="str">
        <f>TEXT(Table1[[#This Row],[div/86400]],"yyyy/mm/dd")</f>
        <v>1945/05/02</v>
      </c>
      <c r="N3620" s="5">
        <f>Table1[[#This Row],[change to date]]+DATE(1970,1,1)</f>
        <v>42128</v>
      </c>
      <c r="O3620" t="b">
        <v>0</v>
      </c>
      <c r="P3620">
        <v>56</v>
      </c>
      <c r="Q3620" t="b">
        <v>1</v>
      </c>
      <c r="R3620" t="s">
        <v>8269</v>
      </c>
    </row>
    <row r="3621" spans="1:18" ht="43.2" x14ac:dyDescent="0.55000000000000004">
      <c r="A3621">
        <v>3619</v>
      </c>
      <c r="B3621" s="3" t="s">
        <v>3617</v>
      </c>
      <c r="C3621" s="3" t="s">
        <v>7729</v>
      </c>
      <c r="D3621" s="10">
        <v>1000</v>
      </c>
      <c r="E3621" s="12">
        <v>1130</v>
      </c>
      <c r="F3621" s="14">
        <f>Table1[[#This Row],[pledged]]/Table1[[#This Row],[goal]]*100</f>
        <v>112.99999999999999</v>
      </c>
      <c r="G3621" t="s">
        <v>8218</v>
      </c>
      <c r="H3621" t="s">
        <v>8223</v>
      </c>
      <c r="I3621" t="s">
        <v>8245</v>
      </c>
      <c r="J3621">
        <v>1479592800</v>
      </c>
      <c r="K3621">
        <v>1476760226</v>
      </c>
      <c r="L3621">
        <f>Table1[[#This Row],[launched_at]]/86400</f>
        <v>17092.132245370369</v>
      </c>
      <c r="M3621" s="5" t="str">
        <f>TEXT(Table1[[#This Row],[div/86400]],"yyyy/mm/dd")</f>
        <v>1946/10/17</v>
      </c>
      <c r="N3621" s="5">
        <f>Table1[[#This Row],[change to date]]+DATE(1970,1,1)</f>
        <v>42661</v>
      </c>
      <c r="O3621" t="b">
        <v>0</v>
      </c>
      <c r="P3621">
        <v>17</v>
      </c>
      <c r="Q3621" t="b">
        <v>1</v>
      </c>
      <c r="R3621" t="s">
        <v>8269</v>
      </c>
    </row>
    <row r="3622" spans="1:18" ht="43.2" x14ac:dyDescent="0.55000000000000004">
      <c r="A3622">
        <v>3620</v>
      </c>
      <c r="B3622" s="3" t="s">
        <v>3618</v>
      </c>
      <c r="C3622" s="3" t="s">
        <v>7730</v>
      </c>
      <c r="D3622" s="10">
        <v>10500</v>
      </c>
      <c r="E3622" s="12">
        <v>11045</v>
      </c>
      <c r="F3622" s="14">
        <f>Table1[[#This Row],[pledged]]/Table1[[#This Row],[goal]]*100</f>
        <v>105.19047619047619</v>
      </c>
      <c r="G3622" t="s">
        <v>8218</v>
      </c>
      <c r="H3622" t="s">
        <v>8223</v>
      </c>
      <c r="I3622" t="s">
        <v>8245</v>
      </c>
      <c r="J3622">
        <v>1425528000</v>
      </c>
      <c r="K3622">
        <v>1422916261</v>
      </c>
      <c r="L3622">
        <f>Table1[[#This Row],[launched_at]]/86400</f>
        <v>16468.93820601852</v>
      </c>
      <c r="M3622" s="5" t="str">
        <f>TEXT(Table1[[#This Row],[div/86400]],"yyyy/mm/dd")</f>
        <v>1945/01/31</v>
      </c>
      <c r="N3622" s="5">
        <f>Table1[[#This Row],[change to date]]+DATE(1970,1,1)</f>
        <v>42037</v>
      </c>
      <c r="O3622" t="b">
        <v>0</v>
      </c>
      <c r="P3622">
        <v>197</v>
      </c>
      <c r="Q3622" t="b">
        <v>1</v>
      </c>
      <c r="R3622" t="s">
        <v>8269</v>
      </c>
    </row>
    <row r="3623" spans="1:18" ht="43.2" x14ac:dyDescent="0.55000000000000004">
      <c r="A3623">
        <v>3621</v>
      </c>
      <c r="B3623" s="3" t="s">
        <v>3619</v>
      </c>
      <c r="C3623" s="3" t="s">
        <v>7731</v>
      </c>
      <c r="D3623" s="10">
        <v>3000</v>
      </c>
      <c r="E3623" s="12">
        <v>3292</v>
      </c>
      <c r="F3623" s="14">
        <f>Table1[[#This Row],[pledged]]/Table1[[#This Row],[goal]]*100</f>
        <v>109.73333333333332</v>
      </c>
      <c r="G3623" t="s">
        <v>8218</v>
      </c>
      <c r="H3623" t="s">
        <v>8223</v>
      </c>
      <c r="I3623" t="s">
        <v>8245</v>
      </c>
      <c r="J3623">
        <v>1475269200</v>
      </c>
      <c r="K3623">
        <v>1473200844</v>
      </c>
      <c r="L3623">
        <f>Table1[[#This Row],[launched_at]]/86400</f>
        <v>17050.935694444444</v>
      </c>
      <c r="M3623" s="5" t="str">
        <f>TEXT(Table1[[#This Row],[div/86400]],"yyyy/mm/dd")</f>
        <v>1946/09/05</v>
      </c>
      <c r="N3623" s="5">
        <f>Table1[[#This Row],[change to date]]+DATE(1970,1,1)</f>
        <v>42619</v>
      </c>
      <c r="O3623" t="b">
        <v>0</v>
      </c>
      <c r="P3623">
        <v>70</v>
      </c>
      <c r="Q3623" t="b">
        <v>1</v>
      </c>
      <c r="R3623" t="s">
        <v>8269</v>
      </c>
    </row>
    <row r="3624" spans="1:18" ht="28.8" x14ac:dyDescent="0.55000000000000004">
      <c r="A3624">
        <v>3622</v>
      </c>
      <c r="B3624" s="3" t="s">
        <v>3620</v>
      </c>
      <c r="C3624" s="3" t="s">
        <v>7732</v>
      </c>
      <c r="D3624" s="10">
        <v>1000</v>
      </c>
      <c r="E3624" s="12">
        <v>1000.99</v>
      </c>
      <c r="F3624" s="14">
        <f>Table1[[#This Row],[pledged]]/Table1[[#This Row],[goal]]*100</f>
        <v>100.099</v>
      </c>
      <c r="G3624" t="s">
        <v>8218</v>
      </c>
      <c r="H3624" t="s">
        <v>8223</v>
      </c>
      <c r="I3624" t="s">
        <v>8245</v>
      </c>
      <c r="J3624">
        <v>1411874580</v>
      </c>
      <c r="K3624">
        <v>1409030371</v>
      </c>
      <c r="L3624">
        <f>Table1[[#This Row],[launched_at]]/86400</f>
        <v>16308.221886574074</v>
      </c>
      <c r="M3624" s="5" t="str">
        <f>TEXT(Table1[[#This Row],[div/86400]],"yyyy/mm/dd")</f>
        <v>1944/08/24</v>
      </c>
      <c r="N3624" s="5">
        <f>Table1[[#This Row],[change to date]]+DATE(1970,1,1)</f>
        <v>41877</v>
      </c>
      <c r="O3624" t="b">
        <v>0</v>
      </c>
      <c r="P3624">
        <v>21</v>
      </c>
      <c r="Q3624" t="b">
        <v>1</v>
      </c>
      <c r="R3624" t="s">
        <v>8269</v>
      </c>
    </row>
    <row r="3625" spans="1:18" ht="28.8" x14ac:dyDescent="0.55000000000000004">
      <c r="A3625">
        <v>3623</v>
      </c>
      <c r="B3625" s="3" t="s">
        <v>3621</v>
      </c>
      <c r="C3625" s="3" t="s">
        <v>7733</v>
      </c>
      <c r="D3625" s="10">
        <v>2500</v>
      </c>
      <c r="E3625" s="12">
        <v>3000</v>
      </c>
      <c r="F3625" s="14">
        <f>Table1[[#This Row],[pledged]]/Table1[[#This Row],[goal]]*100</f>
        <v>120</v>
      </c>
      <c r="G3625" t="s">
        <v>8218</v>
      </c>
      <c r="H3625" t="s">
        <v>8223</v>
      </c>
      <c r="I3625" t="s">
        <v>8245</v>
      </c>
      <c r="J3625">
        <v>1406358000</v>
      </c>
      <c r="K3625">
        <v>1404841270</v>
      </c>
      <c r="L3625">
        <f>Table1[[#This Row],[launched_at]]/86400</f>
        <v>16259.736921296297</v>
      </c>
      <c r="M3625" s="5" t="str">
        <f>TEXT(Table1[[#This Row],[div/86400]],"yyyy/mm/dd")</f>
        <v>1944/07/06</v>
      </c>
      <c r="N3625" s="5">
        <f>Table1[[#This Row],[change to date]]+DATE(1970,1,1)</f>
        <v>41828</v>
      </c>
      <c r="O3625" t="b">
        <v>0</v>
      </c>
      <c r="P3625">
        <v>34</v>
      </c>
      <c r="Q3625" t="b">
        <v>1</v>
      </c>
      <c r="R3625" t="s">
        <v>8269</v>
      </c>
    </row>
    <row r="3626" spans="1:18" ht="72" x14ac:dyDescent="0.55000000000000004">
      <c r="A3626">
        <v>3624</v>
      </c>
      <c r="B3626" s="3" t="s">
        <v>3622</v>
      </c>
      <c r="C3626" s="3" t="s">
        <v>7734</v>
      </c>
      <c r="D3626" s="10">
        <v>3000</v>
      </c>
      <c r="E3626" s="12">
        <v>3148</v>
      </c>
      <c r="F3626" s="14">
        <f>Table1[[#This Row],[pledged]]/Table1[[#This Row],[goal]]*100</f>
        <v>104.93333333333332</v>
      </c>
      <c r="G3626" t="s">
        <v>8218</v>
      </c>
      <c r="H3626" t="s">
        <v>8223</v>
      </c>
      <c r="I3626" t="s">
        <v>8245</v>
      </c>
      <c r="J3626">
        <v>1471977290</v>
      </c>
      <c r="K3626">
        <v>1466793290</v>
      </c>
      <c r="L3626">
        <f>Table1[[#This Row],[launched_at]]/86400</f>
        <v>16976.774189814816</v>
      </c>
      <c r="M3626" s="5" t="str">
        <f>TEXT(Table1[[#This Row],[div/86400]],"yyyy/mm/dd")</f>
        <v>1946/06/23</v>
      </c>
      <c r="N3626" s="5">
        <f>Table1[[#This Row],[change to date]]+DATE(1970,1,1)</f>
        <v>42545</v>
      </c>
      <c r="O3626" t="b">
        <v>0</v>
      </c>
      <c r="P3626">
        <v>39</v>
      </c>
      <c r="Q3626" t="b">
        <v>1</v>
      </c>
      <c r="R3626" t="s">
        <v>8269</v>
      </c>
    </row>
    <row r="3627" spans="1:18" ht="43.2" x14ac:dyDescent="0.55000000000000004">
      <c r="A3627">
        <v>3625</v>
      </c>
      <c r="B3627" s="3" t="s">
        <v>3623</v>
      </c>
      <c r="C3627" s="3" t="s">
        <v>7735</v>
      </c>
      <c r="D3627" s="10">
        <v>3000</v>
      </c>
      <c r="E3627" s="12">
        <v>3080</v>
      </c>
      <c r="F3627" s="14">
        <f>Table1[[#This Row],[pledged]]/Table1[[#This Row],[goal]]*100</f>
        <v>102.66666666666666</v>
      </c>
      <c r="G3627" t="s">
        <v>8218</v>
      </c>
      <c r="H3627" t="s">
        <v>8224</v>
      </c>
      <c r="I3627" t="s">
        <v>8246</v>
      </c>
      <c r="J3627">
        <v>1435851577</v>
      </c>
      <c r="K3627">
        <v>1433259577</v>
      </c>
      <c r="L3627">
        <f>Table1[[#This Row],[launched_at]]/86400</f>
        <v>16588.652511574073</v>
      </c>
      <c r="M3627" s="5" t="str">
        <f>TEXT(Table1[[#This Row],[div/86400]],"yyyy/mm/dd")</f>
        <v>1945/05/31</v>
      </c>
      <c r="N3627" s="5">
        <f>Table1[[#This Row],[change to date]]+DATE(1970,1,1)</f>
        <v>42157</v>
      </c>
      <c r="O3627" t="b">
        <v>0</v>
      </c>
      <c r="P3627">
        <v>78</v>
      </c>
      <c r="Q3627" t="b">
        <v>1</v>
      </c>
      <c r="R3627" t="s">
        <v>8269</v>
      </c>
    </row>
    <row r="3628" spans="1:18" ht="43.2" x14ac:dyDescent="0.55000000000000004">
      <c r="A3628">
        <v>3626</v>
      </c>
      <c r="B3628" s="3" t="s">
        <v>3624</v>
      </c>
      <c r="C3628" s="3" t="s">
        <v>7736</v>
      </c>
      <c r="D3628" s="10">
        <v>4000</v>
      </c>
      <c r="E3628" s="12">
        <v>4073</v>
      </c>
      <c r="F3628" s="14">
        <f>Table1[[#This Row],[pledged]]/Table1[[#This Row],[goal]]*100</f>
        <v>101.82500000000002</v>
      </c>
      <c r="G3628" t="s">
        <v>8218</v>
      </c>
      <c r="H3628" t="s">
        <v>8224</v>
      </c>
      <c r="I3628" t="s">
        <v>8246</v>
      </c>
      <c r="J3628">
        <v>1408204857</v>
      </c>
      <c r="K3628">
        <v>1406390457</v>
      </c>
      <c r="L3628">
        <f>Table1[[#This Row],[launched_at]]/86400</f>
        <v>16277.66732638889</v>
      </c>
      <c r="M3628" s="5" t="str">
        <f>TEXT(Table1[[#This Row],[div/86400]],"yyyy/mm/dd")</f>
        <v>1944/07/24</v>
      </c>
      <c r="N3628" s="5">
        <f>Table1[[#This Row],[change to date]]+DATE(1970,1,1)</f>
        <v>41846</v>
      </c>
      <c r="O3628" t="b">
        <v>0</v>
      </c>
      <c r="P3628">
        <v>48</v>
      </c>
      <c r="Q3628" t="b">
        <v>1</v>
      </c>
      <c r="R3628" t="s">
        <v>8269</v>
      </c>
    </row>
    <row r="3629" spans="1:18" ht="43.2" x14ac:dyDescent="0.55000000000000004">
      <c r="A3629">
        <v>3627</v>
      </c>
      <c r="B3629" s="3" t="s">
        <v>3625</v>
      </c>
      <c r="C3629" s="3" t="s">
        <v>7737</v>
      </c>
      <c r="D3629" s="10">
        <v>2000</v>
      </c>
      <c r="E3629" s="12">
        <v>2000</v>
      </c>
      <c r="F3629" s="14">
        <f>Table1[[#This Row],[pledged]]/Table1[[#This Row],[goal]]*100</f>
        <v>100</v>
      </c>
      <c r="G3629" t="s">
        <v>8218</v>
      </c>
      <c r="H3629" t="s">
        <v>8223</v>
      </c>
      <c r="I3629" t="s">
        <v>8245</v>
      </c>
      <c r="J3629">
        <v>1463803140</v>
      </c>
      <c r="K3629">
        <v>1459446487</v>
      </c>
      <c r="L3629">
        <f>Table1[[#This Row],[launched_at]]/86400</f>
        <v>16891.741747685184</v>
      </c>
      <c r="M3629" s="5" t="str">
        <f>TEXT(Table1[[#This Row],[div/86400]],"yyyy/mm/dd")</f>
        <v>1946/03/30</v>
      </c>
      <c r="N3629" s="5">
        <f>Table1[[#This Row],[change to date]]+DATE(1970,1,1)</f>
        <v>42460</v>
      </c>
      <c r="O3629" t="b">
        <v>0</v>
      </c>
      <c r="P3629">
        <v>29</v>
      </c>
      <c r="Q3629" t="b">
        <v>1</v>
      </c>
      <c r="R3629" t="s">
        <v>8269</v>
      </c>
    </row>
    <row r="3630" spans="1:18" ht="43.2" x14ac:dyDescent="0.55000000000000004">
      <c r="A3630">
        <v>3628</v>
      </c>
      <c r="B3630" s="3" t="s">
        <v>3626</v>
      </c>
      <c r="C3630" s="3" t="s">
        <v>7738</v>
      </c>
      <c r="D3630" s="10">
        <v>100000</v>
      </c>
      <c r="E3630" s="12">
        <v>0</v>
      </c>
      <c r="F3630" s="14">
        <f>Table1[[#This Row],[pledged]]/Table1[[#This Row],[goal]]*100</f>
        <v>0</v>
      </c>
      <c r="G3630" t="s">
        <v>8220</v>
      </c>
      <c r="H3630" t="s">
        <v>8223</v>
      </c>
      <c r="I3630" t="s">
        <v>8245</v>
      </c>
      <c r="J3630">
        <v>1450040396</v>
      </c>
      <c r="K3630">
        <v>1444852796</v>
      </c>
      <c r="L3630">
        <f>Table1[[#This Row],[launched_at]]/86400</f>
        <v>16722.833287037036</v>
      </c>
      <c r="M3630" s="5" t="str">
        <f>TEXT(Table1[[#This Row],[div/86400]],"yyyy/mm/dd")</f>
        <v>1945/10/12</v>
      </c>
      <c r="N3630" s="5">
        <f>Table1[[#This Row],[change to date]]+DATE(1970,1,1)</f>
        <v>42291</v>
      </c>
      <c r="O3630" t="b">
        <v>0</v>
      </c>
      <c r="P3630">
        <v>0</v>
      </c>
      <c r="Q3630" t="b">
        <v>0</v>
      </c>
      <c r="R3630" t="s">
        <v>8303</v>
      </c>
    </row>
    <row r="3631" spans="1:18" ht="43.2" x14ac:dyDescent="0.55000000000000004">
      <c r="A3631">
        <v>3629</v>
      </c>
      <c r="B3631" s="3" t="s">
        <v>3627</v>
      </c>
      <c r="C3631" s="3" t="s">
        <v>7739</v>
      </c>
      <c r="D3631" s="10">
        <v>1000000</v>
      </c>
      <c r="E3631" s="12">
        <v>2</v>
      </c>
      <c r="F3631" s="14">
        <f>Table1[[#This Row],[pledged]]/Table1[[#This Row],[goal]]*100</f>
        <v>1.9999999999999998E-4</v>
      </c>
      <c r="G3631" t="s">
        <v>8220</v>
      </c>
      <c r="H3631" t="s">
        <v>8223</v>
      </c>
      <c r="I3631" t="s">
        <v>8245</v>
      </c>
      <c r="J3631">
        <v>1462467600</v>
      </c>
      <c r="K3631">
        <v>1457403364</v>
      </c>
      <c r="L3631">
        <f>Table1[[#This Row],[launched_at]]/86400</f>
        <v>16868.094490740739</v>
      </c>
      <c r="M3631" s="5" t="str">
        <f>TEXT(Table1[[#This Row],[div/86400]],"yyyy/mm/dd")</f>
        <v>1946/03/07</v>
      </c>
      <c r="N3631" s="5">
        <f>Table1[[#This Row],[change to date]]+DATE(1970,1,1)</f>
        <v>42437</v>
      </c>
      <c r="O3631" t="b">
        <v>0</v>
      </c>
      <c r="P3631">
        <v>2</v>
      </c>
      <c r="Q3631" t="b">
        <v>0</v>
      </c>
      <c r="R3631" t="s">
        <v>8303</v>
      </c>
    </row>
    <row r="3632" spans="1:18" ht="43.2" x14ac:dyDescent="0.55000000000000004">
      <c r="A3632">
        <v>3630</v>
      </c>
      <c r="B3632" s="3" t="s">
        <v>3628</v>
      </c>
      <c r="C3632" s="3" t="s">
        <v>7740</v>
      </c>
      <c r="D3632" s="10">
        <v>3000</v>
      </c>
      <c r="E3632" s="12">
        <v>1</v>
      </c>
      <c r="F3632" s="14">
        <f>Table1[[#This Row],[pledged]]/Table1[[#This Row],[goal]]*100</f>
        <v>3.3333333333333333E-2</v>
      </c>
      <c r="G3632" t="s">
        <v>8220</v>
      </c>
      <c r="H3632" t="s">
        <v>8224</v>
      </c>
      <c r="I3632" t="s">
        <v>8246</v>
      </c>
      <c r="J3632">
        <v>1417295990</v>
      </c>
      <c r="K3632">
        <v>1414700390</v>
      </c>
      <c r="L3632">
        <f>Table1[[#This Row],[launched_at]]/86400</f>
        <v>16373.847106481482</v>
      </c>
      <c r="M3632" s="5" t="str">
        <f>TEXT(Table1[[#This Row],[div/86400]],"yyyy/mm/dd")</f>
        <v>1944/10/28</v>
      </c>
      <c r="N3632" s="5">
        <f>Table1[[#This Row],[change to date]]+DATE(1970,1,1)</f>
        <v>41942</v>
      </c>
      <c r="O3632" t="b">
        <v>0</v>
      </c>
      <c r="P3632">
        <v>1</v>
      </c>
      <c r="Q3632" t="b">
        <v>0</v>
      </c>
      <c r="R3632" t="s">
        <v>8303</v>
      </c>
    </row>
    <row r="3633" spans="1:18" ht="43.2" x14ac:dyDescent="0.55000000000000004">
      <c r="A3633">
        <v>3631</v>
      </c>
      <c r="B3633" s="3" t="s">
        <v>3629</v>
      </c>
      <c r="C3633" s="3" t="s">
        <v>7741</v>
      </c>
      <c r="D3633" s="10">
        <v>17100</v>
      </c>
      <c r="E3633" s="12">
        <v>8725</v>
      </c>
      <c r="F3633" s="14">
        <f>Table1[[#This Row],[pledged]]/Table1[[#This Row],[goal]]*100</f>
        <v>51.023391812865491</v>
      </c>
      <c r="G3633" t="s">
        <v>8220</v>
      </c>
      <c r="H3633" t="s">
        <v>8223</v>
      </c>
      <c r="I3633" t="s">
        <v>8245</v>
      </c>
      <c r="J3633">
        <v>1411444740</v>
      </c>
      <c r="K3633">
        <v>1409335497</v>
      </c>
      <c r="L3633">
        <f>Table1[[#This Row],[launched_at]]/86400</f>
        <v>16311.7534375</v>
      </c>
      <c r="M3633" s="5" t="str">
        <f>TEXT(Table1[[#This Row],[div/86400]],"yyyy/mm/dd")</f>
        <v>1944/08/27</v>
      </c>
      <c r="N3633" s="5">
        <f>Table1[[#This Row],[change to date]]+DATE(1970,1,1)</f>
        <v>41880</v>
      </c>
      <c r="O3633" t="b">
        <v>0</v>
      </c>
      <c r="P3633">
        <v>59</v>
      </c>
      <c r="Q3633" t="b">
        <v>0</v>
      </c>
      <c r="R3633" t="s">
        <v>8303</v>
      </c>
    </row>
    <row r="3634" spans="1:18" ht="43.2" x14ac:dyDescent="0.55000000000000004">
      <c r="A3634">
        <v>3632</v>
      </c>
      <c r="B3634" s="3" t="s">
        <v>3630</v>
      </c>
      <c r="C3634" s="3" t="s">
        <v>7742</v>
      </c>
      <c r="D3634" s="10">
        <v>500</v>
      </c>
      <c r="E3634" s="12">
        <v>100</v>
      </c>
      <c r="F3634" s="14">
        <f>Table1[[#This Row],[pledged]]/Table1[[#This Row],[goal]]*100</f>
        <v>20</v>
      </c>
      <c r="G3634" t="s">
        <v>8220</v>
      </c>
      <c r="H3634" t="s">
        <v>8224</v>
      </c>
      <c r="I3634" t="s">
        <v>8246</v>
      </c>
      <c r="J3634">
        <v>1416781749</v>
      </c>
      <c r="K3634">
        <v>1415053749</v>
      </c>
      <c r="L3634">
        <f>Table1[[#This Row],[launched_at]]/86400</f>
        <v>16377.936909722222</v>
      </c>
      <c r="M3634" s="5" t="str">
        <f>TEXT(Table1[[#This Row],[div/86400]],"yyyy/mm/dd")</f>
        <v>1944/11/01</v>
      </c>
      <c r="N3634" s="5">
        <f>Table1[[#This Row],[change to date]]+DATE(1970,1,1)</f>
        <v>41946</v>
      </c>
      <c r="O3634" t="b">
        <v>0</v>
      </c>
      <c r="P3634">
        <v>1</v>
      </c>
      <c r="Q3634" t="b">
        <v>0</v>
      </c>
      <c r="R3634" t="s">
        <v>8303</v>
      </c>
    </row>
    <row r="3635" spans="1:18" ht="43.2" x14ac:dyDescent="0.55000000000000004">
      <c r="A3635">
        <v>3633</v>
      </c>
      <c r="B3635" s="3" t="s">
        <v>3631</v>
      </c>
      <c r="C3635" s="3" t="s">
        <v>7743</v>
      </c>
      <c r="D3635" s="10">
        <v>5000</v>
      </c>
      <c r="E3635" s="12">
        <v>1762</v>
      </c>
      <c r="F3635" s="14">
        <f>Table1[[#This Row],[pledged]]/Table1[[#This Row],[goal]]*100</f>
        <v>35.24</v>
      </c>
      <c r="G3635" t="s">
        <v>8220</v>
      </c>
      <c r="H3635" t="s">
        <v>8223</v>
      </c>
      <c r="I3635" t="s">
        <v>8245</v>
      </c>
      <c r="J3635">
        <v>1479517200</v>
      </c>
      <c r="K3635">
        <v>1475765867</v>
      </c>
      <c r="L3635">
        <f>Table1[[#This Row],[launched_at]]/86400</f>
        <v>17080.623460648148</v>
      </c>
      <c r="M3635" s="5" t="str">
        <f>TEXT(Table1[[#This Row],[div/86400]],"yyyy/mm/dd")</f>
        <v>1946/10/05</v>
      </c>
      <c r="N3635" s="5">
        <f>Table1[[#This Row],[change to date]]+DATE(1970,1,1)</f>
        <v>42649</v>
      </c>
      <c r="O3635" t="b">
        <v>0</v>
      </c>
      <c r="P3635">
        <v>31</v>
      </c>
      <c r="Q3635" t="b">
        <v>0</v>
      </c>
      <c r="R3635" t="s">
        <v>8303</v>
      </c>
    </row>
    <row r="3636" spans="1:18" ht="43.2" x14ac:dyDescent="0.55000000000000004">
      <c r="A3636">
        <v>3634</v>
      </c>
      <c r="B3636" s="3" t="s">
        <v>3632</v>
      </c>
      <c r="C3636" s="3" t="s">
        <v>7744</v>
      </c>
      <c r="D3636" s="10">
        <v>75000</v>
      </c>
      <c r="E3636" s="12">
        <v>3185</v>
      </c>
      <c r="F3636" s="14">
        <f>Table1[[#This Row],[pledged]]/Table1[[#This Row],[goal]]*100</f>
        <v>4.246666666666667</v>
      </c>
      <c r="G3636" t="s">
        <v>8220</v>
      </c>
      <c r="H3636" t="s">
        <v>8228</v>
      </c>
      <c r="I3636" t="s">
        <v>8250</v>
      </c>
      <c r="J3636">
        <v>1484366340</v>
      </c>
      <c r="K3636">
        <v>1480219174</v>
      </c>
      <c r="L3636">
        <f>Table1[[#This Row],[launched_at]]/86400</f>
        <v>17132.166365740741</v>
      </c>
      <c r="M3636" s="5" t="str">
        <f>TEXT(Table1[[#This Row],[div/86400]],"yyyy/mm/dd")</f>
        <v>1946/11/26</v>
      </c>
      <c r="N3636" s="5">
        <f>Table1[[#This Row],[change to date]]+DATE(1970,1,1)</f>
        <v>42701</v>
      </c>
      <c r="O3636" t="b">
        <v>0</v>
      </c>
      <c r="P3636">
        <v>18</v>
      </c>
      <c r="Q3636" t="b">
        <v>0</v>
      </c>
      <c r="R3636" t="s">
        <v>8303</v>
      </c>
    </row>
    <row r="3637" spans="1:18" ht="28.8" x14ac:dyDescent="0.55000000000000004">
      <c r="A3637">
        <v>3635</v>
      </c>
      <c r="B3637" s="3" t="s">
        <v>3633</v>
      </c>
      <c r="C3637" s="3" t="s">
        <v>7745</v>
      </c>
      <c r="D3637" s="10">
        <v>3500</v>
      </c>
      <c r="E3637" s="12">
        <v>1276</v>
      </c>
      <c r="F3637" s="14">
        <f>Table1[[#This Row],[pledged]]/Table1[[#This Row],[goal]]*100</f>
        <v>36.457142857142856</v>
      </c>
      <c r="G3637" t="s">
        <v>8220</v>
      </c>
      <c r="H3637" t="s">
        <v>8223</v>
      </c>
      <c r="I3637" t="s">
        <v>8245</v>
      </c>
      <c r="J3637">
        <v>1461186676</v>
      </c>
      <c r="K3637">
        <v>1458594676</v>
      </c>
      <c r="L3637">
        <f>Table1[[#This Row],[launched_at]]/86400</f>
        <v>16881.882824074073</v>
      </c>
      <c r="M3637" s="5" t="str">
        <f>TEXT(Table1[[#This Row],[div/86400]],"yyyy/mm/dd")</f>
        <v>1946/03/20</v>
      </c>
      <c r="N3637" s="5">
        <f>Table1[[#This Row],[change to date]]+DATE(1970,1,1)</f>
        <v>42450</v>
      </c>
      <c r="O3637" t="b">
        <v>0</v>
      </c>
      <c r="P3637">
        <v>10</v>
      </c>
      <c r="Q3637" t="b">
        <v>0</v>
      </c>
      <c r="R3637" t="s">
        <v>8303</v>
      </c>
    </row>
    <row r="3638" spans="1:18" ht="43.2" x14ac:dyDescent="0.55000000000000004">
      <c r="A3638">
        <v>3636</v>
      </c>
      <c r="B3638" s="3" t="s">
        <v>3634</v>
      </c>
      <c r="C3638" s="3" t="s">
        <v>7746</v>
      </c>
      <c r="D3638" s="10">
        <v>150000</v>
      </c>
      <c r="E3638" s="12">
        <v>0</v>
      </c>
      <c r="F3638" s="14">
        <f>Table1[[#This Row],[pledged]]/Table1[[#This Row],[goal]]*100</f>
        <v>0</v>
      </c>
      <c r="G3638" t="s">
        <v>8220</v>
      </c>
      <c r="H3638" t="s">
        <v>8223</v>
      </c>
      <c r="I3638" t="s">
        <v>8245</v>
      </c>
      <c r="J3638">
        <v>1442248829</v>
      </c>
      <c r="K3638">
        <v>1439224829</v>
      </c>
      <c r="L3638">
        <f>Table1[[#This Row],[launched_at]]/86400</f>
        <v>16657.694780092592</v>
      </c>
      <c r="M3638" s="5" t="str">
        <f>TEXT(Table1[[#This Row],[div/86400]],"yyyy/mm/dd")</f>
        <v>1945/08/08</v>
      </c>
      <c r="N3638" s="5">
        <f>Table1[[#This Row],[change to date]]+DATE(1970,1,1)</f>
        <v>42226</v>
      </c>
      <c r="O3638" t="b">
        <v>0</v>
      </c>
      <c r="P3638">
        <v>0</v>
      </c>
      <c r="Q3638" t="b">
        <v>0</v>
      </c>
      <c r="R3638" t="s">
        <v>8303</v>
      </c>
    </row>
    <row r="3639" spans="1:18" ht="43.2" x14ac:dyDescent="0.55000000000000004">
      <c r="A3639">
        <v>3637</v>
      </c>
      <c r="B3639" s="3" t="s">
        <v>3635</v>
      </c>
      <c r="C3639" s="3" t="s">
        <v>7747</v>
      </c>
      <c r="D3639" s="10">
        <v>3000</v>
      </c>
      <c r="E3639" s="12">
        <v>926</v>
      </c>
      <c r="F3639" s="14">
        <f>Table1[[#This Row],[pledged]]/Table1[[#This Row],[goal]]*100</f>
        <v>30.866666666666664</v>
      </c>
      <c r="G3639" t="s">
        <v>8220</v>
      </c>
      <c r="H3639" t="s">
        <v>8223</v>
      </c>
      <c r="I3639" t="s">
        <v>8245</v>
      </c>
      <c r="J3639">
        <v>1420130935</v>
      </c>
      <c r="K3639">
        <v>1417538935</v>
      </c>
      <c r="L3639">
        <f>Table1[[#This Row],[launched_at]]/86400</f>
        <v>16406.700636574074</v>
      </c>
      <c r="M3639" s="5" t="str">
        <f>TEXT(Table1[[#This Row],[div/86400]],"yyyy/mm/dd")</f>
        <v>1944/11/30</v>
      </c>
      <c r="N3639" s="5">
        <f>Table1[[#This Row],[change to date]]+DATE(1970,1,1)</f>
        <v>41975</v>
      </c>
      <c r="O3639" t="b">
        <v>0</v>
      </c>
      <c r="P3639">
        <v>14</v>
      </c>
      <c r="Q3639" t="b">
        <v>0</v>
      </c>
      <c r="R3639" t="s">
        <v>8303</v>
      </c>
    </row>
    <row r="3640" spans="1:18" ht="28.8" x14ac:dyDescent="0.55000000000000004">
      <c r="A3640">
        <v>3638</v>
      </c>
      <c r="B3640" s="3" t="s">
        <v>3636</v>
      </c>
      <c r="C3640" s="3" t="s">
        <v>7748</v>
      </c>
      <c r="D3640" s="10">
        <v>3300</v>
      </c>
      <c r="E3640" s="12">
        <v>216</v>
      </c>
      <c r="F3640" s="14">
        <f>Table1[[#This Row],[pledged]]/Table1[[#This Row],[goal]]*100</f>
        <v>6.5454545454545459</v>
      </c>
      <c r="G3640" t="s">
        <v>8220</v>
      </c>
      <c r="H3640" t="s">
        <v>8228</v>
      </c>
      <c r="I3640" t="s">
        <v>8250</v>
      </c>
      <c r="J3640">
        <v>1429456132</v>
      </c>
      <c r="K3640">
        <v>1424275732</v>
      </c>
      <c r="L3640">
        <f>Table1[[#This Row],[launched_at]]/86400</f>
        <v>16484.672824074074</v>
      </c>
      <c r="M3640" s="5" t="str">
        <f>TEXT(Table1[[#This Row],[div/86400]],"yyyy/mm/dd")</f>
        <v>1945/02/16</v>
      </c>
      <c r="N3640" s="5">
        <f>Table1[[#This Row],[change to date]]+DATE(1970,1,1)</f>
        <v>42053</v>
      </c>
      <c r="O3640" t="b">
        <v>0</v>
      </c>
      <c r="P3640">
        <v>2</v>
      </c>
      <c r="Q3640" t="b">
        <v>0</v>
      </c>
      <c r="R3640" t="s">
        <v>8303</v>
      </c>
    </row>
    <row r="3641" spans="1:18" ht="43.2" x14ac:dyDescent="0.55000000000000004">
      <c r="A3641">
        <v>3639</v>
      </c>
      <c r="B3641" s="3" t="s">
        <v>3637</v>
      </c>
      <c r="C3641" s="3" t="s">
        <v>7749</v>
      </c>
      <c r="D3641" s="10">
        <v>25000</v>
      </c>
      <c r="E3641" s="12">
        <v>1</v>
      </c>
      <c r="F3641" s="14">
        <f>Table1[[#This Row],[pledged]]/Table1[[#This Row],[goal]]*100</f>
        <v>4.0000000000000001E-3</v>
      </c>
      <c r="G3641" t="s">
        <v>8220</v>
      </c>
      <c r="H3641" t="s">
        <v>8223</v>
      </c>
      <c r="I3641" t="s">
        <v>8245</v>
      </c>
      <c r="J3641">
        <v>1475853060</v>
      </c>
      <c r="K3641">
        <v>1470672906</v>
      </c>
      <c r="L3641">
        <f>Table1[[#This Row],[launched_at]]/86400</f>
        <v>17021.677152777778</v>
      </c>
      <c r="M3641" s="5" t="str">
        <f>TEXT(Table1[[#This Row],[div/86400]],"yyyy/mm/dd")</f>
        <v>1946/08/07</v>
      </c>
      <c r="N3641" s="5">
        <f>Table1[[#This Row],[change to date]]+DATE(1970,1,1)</f>
        <v>42590</v>
      </c>
      <c r="O3641" t="b">
        <v>0</v>
      </c>
      <c r="P3641">
        <v>1</v>
      </c>
      <c r="Q3641" t="b">
        <v>0</v>
      </c>
      <c r="R3641" t="s">
        <v>8303</v>
      </c>
    </row>
    <row r="3642" spans="1:18" ht="72" x14ac:dyDescent="0.55000000000000004">
      <c r="A3642">
        <v>3640</v>
      </c>
      <c r="B3642" s="3" t="s">
        <v>3638</v>
      </c>
      <c r="C3642" s="3" t="s">
        <v>7750</v>
      </c>
      <c r="D3642" s="10">
        <v>1000</v>
      </c>
      <c r="E3642" s="12">
        <v>55</v>
      </c>
      <c r="F3642" s="14">
        <f>Table1[[#This Row],[pledged]]/Table1[[#This Row],[goal]]*100</f>
        <v>5.5</v>
      </c>
      <c r="G3642" t="s">
        <v>8220</v>
      </c>
      <c r="H3642" t="s">
        <v>8223</v>
      </c>
      <c r="I3642" t="s">
        <v>8245</v>
      </c>
      <c r="J3642">
        <v>1431283530</v>
      </c>
      <c r="K3642">
        <v>1428691530</v>
      </c>
      <c r="L3642">
        <f>Table1[[#This Row],[launched_at]]/86400</f>
        <v>16535.781597222223</v>
      </c>
      <c r="M3642" s="5" t="str">
        <f>TEXT(Table1[[#This Row],[div/86400]],"yyyy/mm/dd")</f>
        <v>1945/04/08</v>
      </c>
      <c r="N3642" s="5">
        <f>Table1[[#This Row],[change to date]]+DATE(1970,1,1)</f>
        <v>42104</v>
      </c>
      <c r="O3642" t="b">
        <v>0</v>
      </c>
      <c r="P3642">
        <v>3</v>
      </c>
      <c r="Q3642" t="b">
        <v>0</v>
      </c>
      <c r="R3642" t="s">
        <v>8303</v>
      </c>
    </row>
    <row r="3643" spans="1:18" ht="43.2" x14ac:dyDescent="0.55000000000000004">
      <c r="A3643">
        <v>3641</v>
      </c>
      <c r="B3643" s="3" t="s">
        <v>3639</v>
      </c>
      <c r="C3643" s="3" t="s">
        <v>7751</v>
      </c>
      <c r="D3643" s="10">
        <v>3000</v>
      </c>
      <c r="E3643" s="12">
        <v>0</v>
      </c>
      <c r="F3643" s="14">
        <f>Table1[[#This Row],[pledged]]/Table1[[#This Row],[goal]]*100</f>
        <v>0</v>
      </c>
      <c r="G3643" t="s">
        <v>8220</v>
      </c>
      <c r="H3643" t="s">
        <v>8223</v>
      </c>
      <c r="I3643" t="s">
        <v>8245</v>
      </c>
      <c r="J3643">
        <v>1412485200</v>
      </c>
      <c r="K3643">
        <v>1410966179</v>
      </c>
      <c r="L3643">
        <f>Table1[[#This Row],[launched_at]]/86400</f>
        <v>16330.62707175926</v>
      </c>
      <c r="M3643" s="5" t="str">
        <f>TEXT(Table1[[#This Row],[div/86400]],"yyyy/mm/dd")</f>
        <v>1944/09/15</v>
      </c>
      <c r="N3643" s="5">
        <f>Table1[[#This Row],[change to date]]+DATE(1970,1,1)</f>
        <v>41899</v>
      </c>
      <c r="O3643" t="b">
        <v>0</v>
      </c>
      <c r="P3643">
        <v>0</v>
      </c>
      <c r="Q3643" t="b">
        <v>0</v>
      </c>
      <c r="R3643" t="s">
        <v>8303</v>
      </c>
    </row>
    <row r="3644" spans="1:18" ht="43.2" x14ac:dyDescent="0.55000000000000004">
      <c r="A3644">
        <v>3642</v>
      </c>
      <c r="B3644" s="3" t="s">
        <v>3640</v>
      </c>
      <c r="C3644" s="3" t="s">
        <v>7752</v>
      </c>
      <c r="D3644" s="10">
        <v>700</v>
      </c>
      <c r="E3644" s="12">
        <v>15</v>
      </c>
      <c r="F3644" s="14">
        <f>Table1[[#This Row],[pledged]]/Table1[[#This Row],[goal]]*100</f>
        <v>2.1428571428571428</v>
      </c>
      <c r="G3644" t="s">
        <v>8220</v>
      </c>
      <c r="H3644" t="s">
        <v>8235</v>
      </c>
      <c r="I3644" t="s">
        <v>8248</v>
      </c>
      <c r="J3644">
        <v>1448902800</v>
      </c>
      <c r="K3644">
        <v>1445369727</v>
      </c>
      <c r="L3644">
        <f>Table1[[#This Row],[launched_at]]/86400</f>
        <v>16728.816284722223</v>
      </c>
      <c r="M3644" s="5" t="str">
        <f>TEXT(Table1[[#This Row],[div/86400]],"yyyy/mm/dd")</f>
        <v>1945/10/18</v>
      </c>
      <c r="N3644" s="5">
        <f>Table1[[#This Row],[change to date]]+DATE(1970,1,1)</f>
        <v>42297</v>
      </c>
      <c r="O3644" t="b">
        <v>0</v>
      </c>
      <c r="P3644">
        <v>2</v>
      </c>
      <c r="Q3644" t="b">
        <v>0</v>
      </c>
      <c r="R3644" t="s">
        <v>8303</v>
      </c>
    </row>
    <row r="3645" spans="1:18" ht="43.2" x14ac:dyDescent="0.55000000000000004">
      <c r="A3645">
        <v>3643</v>
      </c>
      <c r="B3645" s="3" t="s">
        <v>3641</v>
      </c>
      <c r="C3645" s="3" t="s">
        <v>7753</v>
      </c>
      <c r="D3645" s="10">
        <v>25000</v>
      </c>
      <c r="E3645" s="12">
        <v>0</v>
      </c>
      <c r="F3645" s="14">
        <f>Table1[[#This Row],[pledged]]/Table1[[#This Row],[goal]]*100</f>
        <v>0</v>
      </c>
      <c r="G3645" t="s">
        <v>8220</v>
      </c>
      <c r="H3645" t="s">
        <v>8223</v>
      </c>
      <c r="I3645" t="s">
        <v>8245</v>
      </c>
      <c r="J3645">
        <v>1447734439</v>
      </c>
      <c r="K3645">
        <v>1444274839</v>
      </c>
      <c r="L3645">
        <f>Table1[[#This Row],[launched_at]]/86400</f>
        <v>16716.143969907407</v>
      </c>
      <c r="M3645" s="5" t="str">
        <f>TEXT(Table1[[#This Row],[div/86400]],"yyyy/mm/dd")</f>
        <v>1945/10/06</v>
      </c>
      <c r="N3645" s="5">
        <f>Table1[[#This Row],[change to date]]+DATE(1970,1,1)</f>
        <v>42285</v>
      </c>
      <c r="O3645" t="b">
        <v>0</v>
      </c>
      <c r="P3645">
        <v>0</v>
      </c>
      <c r="Q3645" t="b">
        <v>0</v>
      </c>
      <c r="R3645" t="s">
        <v>8303</v>
      </c>
    </row>
    <row r="3646" spans="1:18" ht="28.8" x14ac:dyDescent="0.55000000000000004">
      <c r="A3646">
        <v>3644</v>
      </c>
      <c r="B3646" s="3" t="s">
        <v>3642</v>
      </c>
      <c r="C3646" s="3" t="s">
        <v>7754</v>
      </c>
      <c r="D3646" s="10">
        <v>5000</v>
      </c>
      <c r="E3646" s="12">
        <v>821</v>
      </c>
      <c r="F3646" s="14">
        <f>Table1[[#This Row],[pledged]]/Table1[[#This Row],[goal]]*100</f>
        <v>16.420000000000002</v>
      </c>
      <c r="G3646" t="s">
        <v>8220</v>
      </c>
      <c r="H3646" t="s">
        <v>8223</v>
      </c>
      <c r="I3646" t="s">
        <v>8245</v>
      </c>
      <c r="J3646">
        <v>1457413140</v>
      </c>
      <c r="K3646">
        <v>1454996887</v>
      </c>
      <c r="L3646">
        <f>Table1[[#This Row],[launched_at]]/86400</f>
        <v>16840.241747685184</v>
      </c>
      <c r="M3646" s="5" t="str">
        <f>TEXT(Table1[[#This Row],[div/86400]],"yyyy/mm/dd")</f>
        <v>1946/02/07</v>
      </c>
      <c r="N3646" s="5">
        <f>Table1[[#This Row],[change to date]]+DATE(1970,1,1)</f>
        <v>42409</v>
      </c>
      <c r="O3646" t="b">
        <v>0</v>
      </c>
      <c r="P3646">
        <v>12</v>
      </c>
      <c r="Q3646" t="b">
        <v>0</v>
      </c>
      <c r="R3646" t="s">
        <v>8303</v>
      </c>
    </row>
    <row r="3647" spans="1:18" ht="43.2" x14ac:dyDescent="0.55000000000000004">
      <c r="A3647">
        <v>3645</v>
      </c>
      <c r="B3647" s="3" t="s">
        <v>3643</v>
      </c>
      <c r="C3647" s="3" t="s">
        <v>7755</v>
      </c>
      <c r="D3647" s="10">
        <v>1000</v>
      </c>
      <c r="E3647" s="12">
        <v>1</v>
      </c>
      <c r="F3647" s="14">
        <f>Table1[[#This Row],[pledged]]/Table1[[#This Row],[goal]]*100</f>
        <v>0.1</v>
      </c>
      <c r="G3647" t="s">
        <v>8220</v>
      </c>
      <c r="H3647" t="s">
        <v>8228</v>
      </c>
      <c r="I3647" t="s">
        <v>8250</v>
      </c>
      <c r="J3647">
        <v>1479773838</v>
      </c>
      <c r="K3647">
        <v>1477178238</v>
      </c>
      <c r="L3647">
        <f>Table1[[#This Row],[launched_at]]/86400</f>
        <v>17096.970347222221</v>
      </c>
      <c r="M3647" s="5" t="str">
        <f>TEXT(Table1[[#This Row],[div/86400]],"yyyy/mm/dd")</f>
        <v>1946/10/21</v>
      </c>
      <c r="N3647" s="5">
        <f>Table1[[#This Row],[change to date]]+DATE(1970,1,1)</f>
        <v>42665</v>
      </c>
      <c r="O3647" t="b">
        <v>0</v>
      </c>
      <c r="P3647">
        <v>1</v>
      </c>
      <c r="Q3647" t="b">
        <v>0</v>
      </c>
      <c r="R3647" t="s">
        <v>8303</v>
      </c>
    </row>
    <row r="3648" spans="1:18" ht="43.2" x14ac:dyDescent="0.55000000000000004">
      <c r="A3648">
        <v>3646</v>
      </c>
      <c r="B3648" s="3" t="s">
        <v>3644</v>
      </c>
      <c r="C3648" s="3" t="s">
        <v>7756</v>
      </c>
      <c r="D3648" s="10">
        <v>10000</v>
      </c>
      <c r="E3648" s="12">
        <v>481</v>
      </c>
      <c r="F3648" s="14">
        <f>Table1[[#This Row],[pledged]]/Table1[[#This Row],[goal]]*100</f>
        <v>4.8099999999999996</v>
      </c>
      <c r="G3648" t="s">
        <v>8220</v>
      </c>
      <c r="H3648" t="s">
        <v>8223</v>
      </c>
      <c r="I3648" t="s">
        <v>8245</v>
      </c>
      <c r="J3648">
        <v>1434497400</v>
      </c>
      <c r="K3648">
        <v>1431770802</v>
      </c>
      <c r="L3648">
        <f>Table1[[#This Row],[launched_at]]/86400</f>
        <v>16571.421319444446</v>
      </c>
      <c r="M3648" s="5" t="str">
        <f>TEXT(Table1[[#This Row],[div/86400]],"yyyy/mm/dd")</f>
        <v>1945/05/14</v>
      </c>
      <c r="N3648" s="5">
        <f>Table1[[#This Row],[change to date]]+DATE(1970,1,1)</f>
        <v>42140</v>
      </c>
      <c r="O3648" t="b">
        <v>0</v>
      </c>
      <c r="P3648">
        <v>8</v>
      </c>
      <c r="Q3648" t="b">
        <v>0</v>
      </c>
      <c r="R3648" t="s">
        <v>8303</v>
      </c>
    </row>
    <row r="3649" spans="1:18" ht="43.2" x14ac:dyDescent="0.55000000000000004">
      <c r="A3649">
        <v>3647</v>
      </c>
      <c r="B3649" s="3" t="s">
        <v>3645</v>
      </c>
      <c r="C3649" s="3" t="s">
        <v>7757</v>
      </c>
      <c r="D3649" s="10">
        <v>500</v>
      </c>
      <c r="E3649" s="12">
        <v>30</v>
      </c>
      <c r="F3649" s="14">
        <f>Table1[[#This Row],[pledged]]/Table1[[#This Row],[goal]]*100</f>
        <v>6</v>
      </c>
      <c r="G3649" t="s">
        <v>8220</v>
      </c>
      <c r="H3649" t="s">
        <v>8224</v>
      </c>
      <c r="I3649" t="s">
        <v>8246</v>
      </c>
      <c r="J3649">
        <v>1475258327</v>
      </c>
      <c r="K3649">
        <v>1471370327</v>
      </c>
      <c r="L3649">
        <f>Table1[[#This Row],[launched_at]]/86400</f>
        <v>17029.749155092592</v>
      </c>
      <c r="M3649" s="5" t="str">
        <f>TEXT(Table1[[#This Row],[div/86400]],"yyyy/mm/dd")</f>
        <v>1946/08/15</v>
      </c>
      <c r="N3649" s="5">
        <f>Table1[[#This Row],[change to date]]+DATE(1970,1,1)</f>
        <v>42598</v>
      </c>
      <c r="O3649" t="b">
        <v>0</v>
      </c>
      <c r="P3649">
        <v>2</v>
      </c>
      <c r="Q3649" t="b">
        <v>0</v>
      </c>
      <c r="R3649" t="s">
        <v>8303</v>
      </c>
    </row>
    <row r="3650" spans="1:18" ht="28.8" x14ac:dyDescent="0.55000000000000004">
      <c r="A3650">
        <v>3648</v>
      </c>
      <c r="B3650" s="3" t="s">
        <v>3646</v>
      </c>
      <c r="C3650" s="3" t="s">
        <v>7758</v>
      </c>
      <c r="D3650" s="10">
        <v>40000</v>
      </c>
      <c r="E3650" s="12">
        <v>40153</v>
      </c>
      <c r="F3650" s="14">
        <f>Table1[[#This Row],[pledged]]/Table1[[#This Row],[goal]]*100</f>
        <v>100.38249999999999</v>
      </c>
      <c r="G3650" t="s">
        <v>8218</v>
      </c>
      <c r="H3650" t="s">
        <v>8223</v>
      </c>
      <c r="I3650" t="s">
        <v>8245</v>
      </c>
      <c r="J3650">
        <v>1412492445</v>
      </c>
      <c r="K3650">
        <v>1409900445</v>
      </c>
      <c r="L3650">
        <f>Table1[[#This Row],[launched_at]]/86400</f>
        <v>16318.292187499999</v>
      </c>
      <c r="M3650" s="5" t="str">
        <f>TEXT(Table1[[#This Row],[div/86400]],"yyyy/mm/dd")</f>
        <v>1944/09/03</v>
      </c>
      <c r="N3650" s="5">
        <f>Table1[[#This Row],[change to date]]+DATE(1970,1,1)</f>
        <v>41887</v>
      </c>
      <c r="O3650" t="b">
        <v>0</v>
      </c>
      <c r="P3650">
        <v>73</v>
      </c>
      <c r="Q3650" t="b">
        <v>1</v>
      </c>
      <c r="R3650" t="s">
        <v>8269</v>
      </c>
    </row>
    <row r="3651" spans="1:18" ht="43.2" x14ac:dyDescent="0.55000000000000004">
      <c r="A3651">
        <v>3649</v>
      </c>
      <c r="B3651" s="3" t="s">
        <v>3647</v>
      </c>
      <c r="C3651" s="3" t="s">
        <v>7759</v>
      </c>
      <c r="D3651" s="10">
        <v>750</v>
      </c>
      <c r="E3651" s="12">
        <v>780</v>
      </c>
      <c r="F3651" s="14">
        <f>Table1[[#This Row],[pledged]]/Table1[[#This Row],[goal]]*100</f>
        <v>104</v>
      </c>
      <c r="G3651" t="s">
        <v>8218</v>
      </c>
      <c r="H3651" t="s">
        <v>8228</v>
      </c>
      <c r="I3651" t="s">
        <v>8250</v>
      </c>
      <c r="J3651">
        <v>1402938394</v>
      </c>
      <c r="K3651">
        <v>1400691994</v>
      </c>
      <c r="L3651">
        <f>Table1[[#This Row],[launched_at]]/86400</f>
        <v>16211.712893518519</v>
      </c>
      <c r="M3651" s="5" t="str">
        <f>TEXT(Table1[[#This Row],[div/86400]],"yyyy/mm/dd")</f>
        <v>1944/05/19</v>
      </c>
      <c r="N3651" s="5">
        <f>Table1[[#This Row],[change to date]]+DATE(1970,1,1)</f>
        <v>41780</v>
      </c>
      <c r="O3651" t="b">
        <v>0</v>
      </c>
      <c r="P3651">
        <v>8</v>
      </c>
      <c r="Q3651" t="b">
        <v>1</v>
      </c>
      <c r="R3651" t="s">
        <v>8269</v>
      </c>
    </row>
    <row r="3652" spans="1:18" ht="43.2" x14ac:dyDescent="0.55000000000000004">
      <c r="A3652">
        <v>3650</v>
      </c>
      <c r="B3652" s="3" t="s">
        <v>3648</v>
      </c>
      <c r="C3652" s="3" t="s">
        <v>7760</v>
      </c>
      <c r="D3652" s="10">
        <v>500</v>
      </c>
      <c r="E3652" s="12">
        <v>500</v>
      </c>
      <c r="F3652" s="14">
        <f>Table1[[#This Row],[pledged]]/Table1[[#This Row],[goal]]*100</f>
        <v>100</v>
      </c>
      <c r="G3652" t="s">
        <v>8218</v>
      </c>
      <c r="H3652" t="s">
        <v>8224</v>
      </c>
      <c r="I3652" t="s">
        <v>8246</v>
      </c>
      <c r="J3652">
        <v>1454412584</v>
      </c>
      <c r="K3652">
        <v>1452598184</v>
      </c>
      <c r="L3652">
        <f>Table1[[#This Row],[launched_at]]/86400</f>
        <v>16812.478981481483</v>
      </c>
      <c r="M3652" s="5" t="str">
        <f>TEXT(Table1[[#This Row],[div/86400]],"yyyy/mm/dd")</f>
        <v>1946/01/10</v>
      </c>
      <c r="N3652" s="5">
        <f>Table1[[#This Row],[change to date]]+DATE(1970,1,1)</f>
        <v>42381</v>
      </c>
      <c r="O3652" t="b">
        <v>0</v>
      </c>
      <c r="P3652">
        <v>17</v>
      </c>
      <c r="Q3652" t="b">
        <v>1</v>
      </c>
      <c r="R3652" t="s">
        <v>8269</v>
      </c>
    </row>
    <row r="3653" spans="1:18" ht="28.8" x14ac:dyDescent="0.55000000000000004">
      <c r="A3653">
        <v>3651</v>
      </c>
      <c r="B3653" s="3" t="s">
        <v>3649</v>
      </c>
      <c r="C3653" s="3" t="s">
        <v>7761</v>
      </c>
      <c r="D3653" s="10">
        <v>500</v>
      </c>
      <c r="E3653" s="12">
        <v>520</v>
      </c>
      <c r="F3653" s="14">
        <f>Table1[[#This Row],[pledged]]/Table1[[#This Row],[goal]]*100</f>
        <v>104</v>
      </c>
      <c r="G3653" t="s">
        <v>8218</v>
      </c>
      <c r="H3653" t="s">
        <v>8223</v>
      </c>
      <c r="I3653" t="s">
        <v>8245</v>
      </c>
      <c r="J3653">
        <v>1407686340</v>
      </c>
      <c r="K3653">
        <v>1404833442</v>
      </c>
      <c r="L3653">
        <f>Table1[[#This Row],[launched_at]]/86400</f>
        <v>16259.646319444444</v>
      </c>
      <c r="M3653" s="5" t="str">
        <f>TEXT(Table1[[#This Row],[div/86400]],"yyyy/mm/dd")</f>
        <v>1944/07/06</v>
      </c>
      <c r="N3653" s="5">
        <f>Table1[[#This Row],[change to date]]+DATE(1970,1,1)</f>
        <v>41828</v>
      </c>
      <c r="O3653" t="b">
        <v>0</v>
      </c>
      <c r="P3653">
        <v>9</v>
      </c>
      <c r="Q3653" t="b">
        <v>1</v>
      </c>
      <c r="R3653" t="s">
        <v>8269</v>
      </c>
    </row>
    <row r="3654" spans="1:18" ht="43.2" x14ac:dyDescent="0.55000000000000004">
      <c r="A3654">
        <v>3652</v>
      </c>
      <c r="B3654" s="3" t="s">
        <v>2867</v>
      </c>
      <c r="C3654" s="3" t="s">
        <v>7762</v>
      </c>
      <c r="D3654" s="10">
        <v>300</v>
      </c>
      <c r="E3654" s="12">
        <v>752</v>
      </c>
      <c r="F3654" s="14">
        <f>Table1[[#This Row],[pledged]]/Table1[[#This Row],[goal]]*100</f>
        <v>250.66666666666669</v>
      </c>
      <c r="G3654" t="s">
        <v>8218</v>
      </c>
      <c r="H3654" t="s">
        <v>8228</v>
      </c>
      <c r="I3654" t="s">
        <v>8250</v>
      </c>
      <c r="J3654">
        <v>1472097540</v>
      </c>
      <c r="K3654">
        <v>1471188502</v>
      </c>
      <c r="L3654">
        <f>Table1[[#This Row],[launched_at]]/86400</f>
        <v>17027.644699074073</v>
      </c>
      <c r="M3654" s="5" t="str">
        <f>TEXT(Table1[[#This Row],[div/86400]],"yyyy/mm/dd")</f>
        <v>1946/08/13</v>
      </c>
      <c r="N3654" s="5">
        <f>Table1[[#This Row],[change to date]]+DATE(1970,1,1)</f>
        <v>42596</v>
      </c>
      <c r="O3654" t="b">
        <v>0</v>
      </c>
      <c r="P3654">
        <v>17</v>
      </c>
      <c r="Q3654" t="b">
        <v>1</v>
      </c>
      <c r="R3654" t="s">
        <v>8269</v>
      </c>
    </row>
    <row r="3655" spans="1:18" ht="43.2" x14ac:dyDescent="0.55000000000000004">
      <c r="A3655">
        <v>3653</v>
      </c>
      <c r="B3655" s="3" t="s">
        <v>3650</v>
      </c>
      <c r="C3655" s="3" t="s">
        <v>7763</v>
      </c>
      <c r="D3655" s="10">
        <v>2000</v>
      </c>
      <c r="E3655" s="12">
        <v>2010</v>
      </c>
      <c r="F3655" s="14">
        <f>Table1[[#This Row],[pledged]]/Table1[[#This Row],[goal]]*100</f>
        <v>100.49999999999999</v>
      </c>
      <c r="G3655" t="s">
        <v>8218</v>
      </c>
      <c r="H3655" t="s">
        <v>8224</v>
      </c>
      <c r="I3655" t="s">
        <v>8246</v>
      </c>
      <c r="J3655">
        <v>1438764207</v>
      </c>
      <c r="K3655">
        <v>1436172207</v>
      </c>
      <c r="L3655">
        <f>Table1[[#This Row],[launched_at]]/86400</f>
        <v>16622.363506944443</v>
      </c>
      <c r="M3655" s="5" t="str">
        <f>TEXT(Table1[[#This Row],[div/86400]],"yyyy/mm/dd")</f>
        <v>1945/07/04</v>
      </c>
      <c r="N3655" s="5">
        <f>Table1[[#This Row],[change to date]]+DATE(1970,1,1)</f>
        <v>42191</v>
      </c>
      <c r="O3655" t="b">
        <v>0</v>
      </c>
      <c r="P3655">
        <v>33</v>
      </c>
      <c r="Q3655" t="b">
        <v>1</v>
      </c>
      <c r="R3655" t="s">
        <v>8269</v>
      </c>
    </row>
    <row r="3656" spans="1:18" ht="43.2" x14ac:dyDescent="0.55000000000000004">
      <c r="A3656">
        <v>3654</v>
      </c>
      <c r="B3656" s="3" t="s">
        <v>3651</v>
      </c>
      <c r="C3656" s="3" t="s">
        <v>7764</v>
      </c>
      <c r="D3656" s="10">
        <v>1500</v>
      </c>
      <c r="E3656" s="12">
        <v>2616</v>
      </c>
      <c r="F3656" s="14">
        <f>Table1[[#This Row],[pledged]]/Table1[[#This Row],[goal]]*100</f>
        <v>174.4</v>
      </c>
      <c r="G3656" t="s">
        <v>8218</v>
      </c>
      <c r="H3656" t="s">
        <v>8224</v>
      </c>
      <c r="I3656" t="s">
        <v>8246</v>
      </c>
      <c r="J3656">
        <v>1459702800</v>
      </c>
      <c r="K3656">
        <v>1457690386</v>
      </c>
      <c r="L3656">
        <f>Table1[[#This Row],[launched_at]]/86400</f>
        <v>16871.416504629629</v>
      </c>
      <c r="M3656" s="5" t="str">
        <f>TEXT(Table1[[#This Row],[div/86400]],"yyyy/mm/dd")</f>
        <v>1946/03/10</v>
      </c>
      <c r="N3656" s="5">
        <f>Table1[[#This Row],[change to date]]+DATE(1970,1,1)</f>
        <v>42440</v>
      </c>
      <c r="O3656" t="b">
        <v>0</v>
      </c>
      <c r="P3656">
        <v>38</v>
      </c>
      <c r="Q3656" t="b">
        <v>1</v>
      </c>
      <c r="R3656" t="s">
        <v>8269</v>
      </c>
    </row>
    <row r="3657" spans="1:18" ht="43.2" x14ac:dyDescent="0.55000000000000004">
      <c r="A3657">
        <v>3655</v>
      </c>
      <c r="B3657" s="3" t="s">
        <v>3652</v>
      </c>
      <c r="C3657" s="3" t="s">
        <v>7765</v>
      </c>
      <c r="D3657" s="10">
        <v>5000</v>
      </c>
      <c r="E3657" s="12">
        <v>5813</v>
      </c>
      <c r="F3657" s="14">
        <f>Table1[[#This Row],[pledged]]/Table1[[#This Row],[goal]]*100</f>
        <v>116.26</v>
      </c>
      <c r="G3657" t="s">
        <v>8218</v>
      </c>
      <c r="H3657" t="s">
        <v>8223</v>
      </c>
      <c r="I3657" t="s">
        <v>8245</v>
      </c>
      <c r="J3657">
        <v>1437202740</v>
      </c>
      <c r="K3657">
        <v>1434654998</v>
      </c>
      <c r="L3657">
        <f>Table1[[#This Row],[launched_at]]/86400</f>
        <v>16604.803217592591</v>
      </c>
      <c r="M3657" s="5" t="str">
        <f>TEXT(Table1[[#This Row],[div/86400]],"yyyy/mm/dd")</f>
        <v>1945/06/16</v>
      </c>
      <c r="N3657" s="5">
        <f>Table1[[#This Row],[change to date]]+DATE(1970,1,1)</f>
        <v>42173</v>
      </c>
      <c r="O3657" t="b">
        <v>0</v>
      </c>
      <c r="P3657">
        <v>79</v>
      </c>
      <c r="Q3657" t="b">
        <v>1</v>
      </c>
      <c r="R3657" t="s">
        <v>8269</v>
      </c>
    </row>
    <row r="3658" spans="1:18" ht="43.2" x14ac:dyDescent="0.55000000000000004">
      <c r="A3658">
        <v>3656</v>
      </c>
      <c r="B3658" s="3" t="s">
        <v>3653</v>
      </c>
      <c r="C3658" s="3" t="s">
        <v>7766</v>
      </c>
      <c r="D3658" s="10">
        <v>5000</v>
      </c>
      <c r="E3658" s="12">
        <v>5291</v>
      </c>
      <c r="F3658" s="14">
        <f>Table1[[#This Row],[pledged]]/Table1[[#This Row],[goal]]*100</f>
        <v>105.82000000000001</v>
      </c>
      <c r="G3658" t="s">
        <v>8218</v>
      </c>
      <c r="H3658" t="s">
        <v>8239</v>
      </c>
      <c r="I3658" t="s">
        <v>8256</v>
      </c>
      <c r="J3658">
        <v>1485989940</v>
      </c>
      <c r="K3658">
        <v>1483393836</v>
      </c>
      <c r="L3658">
        <f>Table1[[#This Row],[launched_at]]/86400</f>
        <v>17168.910138888888</v>
      </c>
      <c r="M3658" s="5" t="str">
        <f>TEXT(Table1[[#This Row],[div/86400]],"yyyy/mm/dd")</f>
        <v>1947/01/01</v>
      </c>
      <c r="N3658" s="5">
        <f>Table1[[#This Row],[change to date]]+DATE(1970,1,1)</f>
        <v>42737</v>
      </c>
      <c r="O3658" t="b">
        <v>0</v>
      </c>
      <c r="P3658">
        <v>46</v>
      </c>
      <c r="Q3658" t="b">
        <v>1</v>
      </c>
      <c r="R3658" t="s">
        <v>8269</v>
      </c>
    </row>
    <row r="3659" spans="1:18" ht="43.2" x14ac:dyDescent="0.55000000000000004">
      <c r="A3659">
        <v>3657</v>
      </c>
      <c r="B3659" s="3" t="s">
        <v>3654</v>
      </c>
      <c r="C3659" s="3" t="s">
        <v>7767</v>
      </c>
      <c r="D3659" s="10">
        <v>2000</v>
      </c>
      <c r="E3659" s="12">
        <v>2215</v>
      </c>
      <c r="F3659" s="14">
        <f>Table1[[#This Row],[pledged]]/Table1[[#This Row],[goal]]*100</f>
        <v>110.75</v>
      </c>
      <c r="G3659" t="s">
        <v>8218</v>
      </c>
      <c r="H3659" t="s">
        <v>8231</v>
      </c>
      <c r="I3659" t="s">
        <v>8252</v>
      </c>
      <c r="J3659">
        <v>1464817320</v>
      </c>
      <c r="K3659">
        <v>1462806419</v>
      </c>
      <c r="L3659">
        <f>Table1[[#This Row],[launched_at]]/86400</f>
        <v>16930.629849537036</v>
      </c>
      <c r="M3659" s="5" t="str">
        <f>TEXT(Table1[[#This Row],[div/86400]],"yyyy/mm/dd")</f>
        <v>1946/05/08</v>
      </c>
      <c r="N3659" s="5">
        <f>Table1[[#This Row],[change to date]]+DATE(1970,1,1)</f>
        <v>42499</v>
      </c>
      <c r="O3659" t="b">
        <v>0</v>
      </c>
      <c r="P3659">
        <v>20</v>
      </c>
      <c r="Q3659" t="b">
        <v>1</v>
      </c>
      <c r="R3659" t="s">
        <v>8269</v>
      </c>
    </row>
    <row r="3660" spans="1:18" ht="28.8" x14ac:dyDescent="0.55000000000000004">
      <c r="A3660">
        <v>3658</v>
      </c>
      <c r="B3660" s="3" t="s">
        <v>3655</v>
      </c>
      <c r="C3660" s="3" t="s">
        <v>7768</v>
      </c>
      <c r="D3660" s="10">
        <v>1500</v>
      </c>
      <c r="E3660" s="12">
        <v>1510</v>
      </c>
      <c r="F3660" s="14">
        <f>Table1[[#This Row],[pledged]]/Table1[[#This Row],[goal]]*100</f>
        <v>100.66666666666666</v>
      </c>
      <c r="G3660" t="s">
        <v>8218</v>
      </c>
      <c r="H3660" t="s">
        <v>8223</v>
      </c>
      <c r="I3660" t="s">
        <v>8245</v>
      </c>
      <c r="J3660">
        <v>1404273540</v>
      </c>
      <c r="K3660">
        <v>1400272580</v>
      </c>
      <c r="L3660">
        <f>Table1[[#This Row],[launched_at]]/86400</f>
        <v>16206.858564814815</v>
      </c>
      <c r="M3660" s="5" t="str">
        <f>TEXT(Table1[[#This Row],[div/86400]],"yyyy/mm/dd")</f>
        <v>1944/05/14</v>
      </c>
      <c r="N3660" s="5">
        <f>Table1[[#This Row],[change to date]]+DATE(1970,1,1)</f>
        <v>41775</v>
      </c>
      <c r="O3660" t="b">
        <v>0</v>
      </c>
      <c r="P3660">
        <v>20</v>
      </c>
      <c r="Q3660" t="b">
        <v>1</v>
      </c>
      <c r="R3660" t="s">
        <v>8269</v>
      </c>
    </row>
    <row r="3661" spans="1:18" ht="28.8" x14ac:dyDescent="0.55000000000000004">
      <c r="A3661">
        <v>3659</v>
      </c>
      <c r="B3661" s="3" t="s">
        <v>3656</v>
      </c>
      <c r="C3661" s="3" t="s">
        <v>7769</v>
      </c>
      <c r="D3661" s="10">
        <v>3000</v>
      </c>
      <c r="E3661" s="12">
        <v>3061</v>
      </c>
      <c r="F3661" s="14">
        <f>Table1[[#This Row],[pledged]]/Table1[[#This Row],[goal]]*100</f>
        <v>102.03333333333333</v>
      </c>
      <c r="G3661" t="s">
        <v>8218</v>
      </c>
      <c r="H3661" t="s">
        <v>8223</v>
      </c>
      <c r="I3661" t="s">
        <v>8245</v>
      </c>
      <c r="J3661">
        <v>1426775940</v>
      </c>
      <c r="K3661">
        <v>1424414350</v>
      </c>
      <c r="L3661">
        <f>Table1[[#This Row],[launched_at]]/86400</f>
        <v>16486.277199074073</v>
      </c>
      <c r="M3661" s="5" t="str">
        <f>TEXT(Table1[[#This Row],[div/86400]],"yyyy/mm/dd")</f>
        <v>1945/02/18</v>
      </c>
      <c r="N3661" s="5">
        <f>Table1[[#This Row],[change to date]]+DATE(1970,1,1)</f>
        <v>42055</v>
      </c>
      <c r="O3661" t="b">
        <v>0</v>
      </c>
      <c r="P3661">
        <v>13</v>
      </c>
      <c r="Q3661" t="b">
        <v>1</v>
      </c>
      <c r="R3661" t="s">
        <v>8269</v>
      </c>
    </row>
    <row r="3662" spans="1:18" ht="43.2" x14ac:dyDescent="0.55000000000000004">
      <c r="A3662">
        <v>3660</v>
      </c>
      <c r="B3662" s="3" t="s">
        <v>3657</v>
      </c>
      <c r="C3662" s="3" t="s">
        <v>7770</v>
      </c>
      <c r="D3662" s="10">
        <v>250</v>
      </c>
      <c r="E3662" s="12">
        <v>250</v>
      </c>
      <c r="F3662" s="14">
        <f>Table1[[#This Row],[pledged]]/Table1[[#This Row],[goal]]*100</f>
        <v>100</v>
      </c>
      <c r="G3662" t="s">
        <v>8218</v>
      </c>
      <c r="H3662" t="s">
        <v>8224</v>
      </c>
      <c r="I3662" t="s">
        <v>8246</v>
      </c>
      <c r="J3662">
        <v>1419368925</v>
      </c>
      <c r="K3662">
        <v>1417208925</v>
      </c>
      <c r="L3662">
        <f>Table1[[#This Row],[launched_at]]/86400</f>
        <v>16402.881076388891</v>
      </c>
      <c r="M3662" s="5" t="str">
        <f>TEXT(Table1[[#This Row],[div/86400]],"yyyy/mm/dd")</f>
        <v>1944/11/26</v>
      </c>
      <c r="N3662" s="5">
        <f>Table1[[#This Row],[change to date]]+DATE(1970,1,1)</f>
        <v>41971</v>
      </c>
      <c r="O3662" t="b">
        <v>0</v>
      </c>
      <c r="P3662">
        <v>22</v>
      </c>
      <c r="Q3662" t="b">
        <v>1</v>
      </c>
      <c r="R3662" t="s">
        <v>8269</v>
      </c>
    </row>
    <row r="3663" spans="1:18" ht="43.2" x14ac:dyDescent="0.55000000000000004">
      <c r="A3663">
        <v>3661</v>
      </c>
      <c r="B3663" s="3" t="s">
        <v>3658</v>
      </c>
      <c r="C3663" s="3" t="s">
        <v>7771</v>
      </c>
      <c r="D3663" s="10">
        <v>3000</v>
      </c>
      <c r="E3663" s="12">
        <v>3330</v>
      </c>
      <c r="F3663" s="14">
        <f>Table1[[#This Row],[pledged]]/Table1[[#This Row],[goal]]*100</f>
        <v>111.00000000000001</v>
      </c>
      <c r="G3663" t="s">
        <v>8218</v>
      </c>
      <c r="H3663" t="s">
        <v>8223</v>
      </c>
      <c r="I3663" t="s">
        <v>8245</v>
      </c>
      <c r="J3663">
        <v>1460260800</v>
      </c>
      <c r="K3663">
        <v>1458336672</v>
      </c>
      <c r="L3663">
        <f>Table1[[#This Row],[launched_at]]/86400</f>
        <v>16878.896666666667</v>
      </c>
      <c r="M3663" s="5" t="str">
        <f>TEXT(Table1[[#This Row],[div/86400]],"yyyy/mm/dd")</f>
        <v>1946/03/17</v>
      </c>
      <c r="N3663" s="5">
        <f>Table1[[#This Row],[change to date]]+DATE(1970,1,1)</f>
        <v>42447</v>
      </c>
      <c r="O3663" t="b">
        <v>0</v>
      </c>
      <c r="P3663">
        <v>36</v>
      </c>
      <c r="Q3663" t="b">
        <v>1</v>
      </c>
      <c r="R3663" t="s">
        <v>8269</v>
      </c>
    </row>
    <row r="3664" spans="1:18" ht="43.2" x14ac:dyDescent="0.55000000000000004">
      <c r="A3664">
        <v>3662</v>
      </c>
      <c r="B3664" s="3" t="s">
        <v>3659</v>
      </c>
      <c r="C3664" s="3" t="s">
        <v>7772</v>
      </c>
      <c r="D3664" s="10">
        <v>8000</v>
      </c>
      <c r="E3664" s="12">
        <v>8114</v>
      </c>
      <c r="F3664" s="14">
        <f>Table1[[#This Row],[pledged]]/Table1[[#This Row],[goal]]*100</f>
        <v>101.42500000000001</v>
      </c>
      <c r="G3664" t="s">
        <v>8218</v>
      </c>
      <c r="H3664" t="s">
        <v>8228</v>
      </c>
      <c r="I3664" t="s">
        <v>8250</v>
      </c>
      <c r="J3664">
        <v>1427775414</v>
      </c>
      <c r="K3664">
        <v>1425187014</v>
      </c>
      <c r="L3664">
        <f>Table1[[#This Row],[launched_at]]/86400</f>
        <v>16495.220069444444</v>
      </c>
      <c r="M3664" s="5" t="str">
        <f>TEXT(Table1[[#This Row],[div/86400]],"yyyy/mm/dd")</f>
        <v>1945/02/27</v>
      </c>
      <c r="N3664" s="5">
        <f>Table1[[#This Row],[change to date]]+DATE(1970,1,1)</f>
        <v>42064</v>
      </c>
      <c r="O3664" t="b">
        <v>0</v>
      </c>
      <c r="P3664">
        <v>40</v>
      </c>
      <c r="Q3664" t="b">
        <v>1</v>
      </c>
      <c r="R3664" t="s">
        <v>8269</v>
      </c>
    </row>
    <row r="3665" spans="1:18" ht="43.2" x14ac:dyDescent="0.55000000000000004">
      <c r="A3665">
        <v>3663</v>
      </c>
      <c r="B3665" s="3" t="s">
        <v>3660</v>
      </c>
      <c r="C3665" s="3" t="s">
        <v>7773</v>
      </c>
      <c r="D3665" s="10">
        <v>225</v>
      </c>
      <c r="E3665" s="12">
        <v>234</v>
      </c>
      <c r="F3665" s="14">
        <f>Table1[[#This Row],[pledged]]/Table1[[#This Row],[goal]]*100</f>
        <v>104</v>
      </c>
      <c r="G3665" t="s">
        <v>8218</v>
      </c>
      <c r="H3665" t="s">
        <v>8224</v>
      </c>
      <c r="I3665" t="s">
        <v>8246</v>
      </c>
      <c r="J3665">
        <v>1482321030</v>
      </c>
      <c r="K3665">
        <v>1477133430</v>
      </c>
      <c r="L3665">
        <f>Table1[[#This Row],[launched_at]]/86400</f>
        <v>17096.45173611111</v>
      </c>
      <c r="M3665" s="5" t="str">
        <f>TEXT(Table1[[#This Row],[div/86400]],"yyyy/mm/dd")</f>
        <v>1946/10/21</v>
      </c>
      <c r="N3665" s="5">
        <f>Table1[[#This Row],[change to date]]+DATE(1970,1,1)</f>
        <v>42665</v>
      </c>
      <c r="O3665" t="b">
        <v>0</v>
      </c>
      <c r="P3665">
        <v>9</v>
      </c>
      <c r="Q3665" t="b">
        <v>1</v>
      </c>
      <c r="R3665" t="s">
        <v>8269</v>
      </c>
    </row>
    <row r="3666" spans="1:18" ht="43.2" x14ac:dyDescent="0.55000000000000004">
      <c r="A3666">
        <v>3664</v>
      </c>
      <c r="B3666" s="3" t="s">
        <v>3661</v>
      </c>
      <c r="C3666" s="3" t="s">
        <v>7774</v>
      </c>
      <c r="D3666" s="10">
        <v>800</v>
      </c>
      <c r="E3666" s="12">
        <v>875</v>
      </c>
      <c r="F3666" s="14">
        <f>Table1[[#This Row],[pledged]]/Table1[[#This Row],[goal]]*100</f>
        <v>109.375</v>
      </c>
      <c r="G3666" t="s">
        <v>8218</v>
      </c>
      <c r="H3666" t="s">
        <v>8223</v>
      </c>
      <c r="I3666" t="s">
        <v>8245</v>
      </c>
      <c r="J3666">
        <v>1466056689</v>
      </c>
      <c r="K3666">
        <v>1464847089</v>
      </c>
      <c r="L3666">
        <f>Table1[[#This Row],[launched_at]]/86400</f>
        <v>16954.248715277779</v>
      </c>
      <c r="M3666" s="5" t="str">
        <f>TEXT(Table1[[#This Row],[div/86400]],"yyyy/mm/dd")</f>
        <v>1946/06/01</v>
      </c>
      <c r="N3666" s="5">
        <f>Table1[[#This Row],[change to date]]+DATE(1970,1,1)</f>
        <v>42523</v>
      </c>
      <c r="O3666" t="b">
        <v>0</v>
      </c>
      <c r="P3666">
        <v>19</v>
      </c>
      <c r="Q3666" t="b">
        <v>1</v>
      </c>
      <c r="R3666" t="s">
        <v>8269</v>
      </c>
    </row>
    <row r="3667" spans="1:18" ht="43.2" x14ac:dyDescent="0.55000000000000004">
      <c r="A3667">
        <v>3665</v>
      </c>
      <c r="B3667" s="3" t="s">
        <v>3662</v>
      </c>
      <c r="C3667" s="3" t="s">
        <v>7775</v>
      </c>
      <c r="D3667" s="10">
        <v>620</v>
      </c>
      <c r="E3667" s="12">
        <v>714</v>
      </c>
      <c r="F3667" s="14">
        <f>Table1[[#This Row],[pledged]]/Table1[[#This Row],[goal]]*100</f>
        <v>115.16129032258064</v>
      </c>
      <c r="G3667" t="s">
        <v>8218</v>
      </c>
      <c r="H3667" t="s">
        <v>8229</v>
      </c>
      <c r="I3667" t="s">
        <v>8248</v>
      </c>
      <c r="J3667">
        <v>1446062040</v>
      </c>
      <c r="K3667">
        <v>1445109822</v>
      </c>
      <c r="L3667">
        <f>Table1[[#This Row],[launched_at]]/86400</f>
        <v>16725.808125</v>
      </c>
      <c r="M3667" s="5" t="str">
        <f>TEXT(Table1[[#This Row],[div/86400]],"yyyy/mm/dd")</f>
        <v>1945/10/15</v>
      </c>
      <c r="N3667" s="5">
        <f>Table1[[#This Row],[change to date]]+DATE(1970,1,1)</f>
        <v>42294</v>
      </c>
      <c r="O3667" t="b">
        <v>0</v>
      </c>
      <c r="P3667">
        <v>14</v>
      </c>
      <c r="Q3667" t="b">
        <v>1</v>
      </c>
      <c r="R3667" t="s">
        <v>8269</v>
      </c>
    </row>
    <row r="3668" spans="1:18" x14ac:dyDescent="0.55000000000000004">
      <c r="A3668">
        <v>3666</v>
      </c>
      <c r="B3668" s="3" t="s">
        <v>3663</v>
      </c>
      <c r="C3668" s="3" t="s">
        <v>7776</v>
      </c>
      <c r="D3668" s="10">
        <v>1200</v>
      </c>
      <c r="E3668" s="12">
        <v>1200</v>
      </c>
      <c r="F3668" s="14">
        <f>Table1[[#This Row],[pledged]]/Table1[[#This Row],[goal]]*100</f>
        <v>100</v>
      </c>
      <c r="G3668" t="s">
        <v>8218</v>
      </c>
      <c r="H3668" t="s">
        <v>8223</v>
      </c>
      <c r="I3668" t="s">
        <v>8245</v>
      </c>
      <c r="J3668">
        <v>1406185200</v>
      </c>
      <c r="K3668">
        <v>1404337382</v>
      </c>
      <c r="L3668">
        <f>Table1[[#This Row],[launched_at]]/86400</f>
        <v>16253.90488425926</v>
      </c>
      <c r="M3668" s="5" t="str">
        <f>TEXT(Table1[[#This Row],[div/86400]],"yyyy/mm/dd")</f>
        <v>1944/06/30</v>
      </c>
      <c r="N3668" s="5">
        <f>Table1[[#This Row],[change to date]]+DATE(1970,1,1)</f>
        <v>41822</v>
      </c>
      <c r="O3668" t="b">
        <v>0</v>
      </c>
      <c r="P3668">
        <v>38</v>
      </c>
      <c r="Q3668" t="b">
        <v>1</v>
      </c>
      <c r="R3668" t="s">
        <v>8269</v>
      </c>
    </row>
    <row r="3669" spans="1:18" ht="43.2" x14ac:dyDescent="0.55000000000000004">
      <c r="A3669">
        <v>3667</v>
      </c>
      <c r="B3669" s="3" t="s">
        <v>3664</v>
      </c>
      <c r="C3669" s="3" t="s">
        <v>7777</v>
      </c>
      <c r="D3669" s="10">
        <v>3000</v>
      </c>
      <c r="E3669" s="12">
        <v>3095.11</v>
      </c>
      <c r="F3669" s="14">
        <f>Table1[[#This Row],[pledged]]/Table1[[#This Row],[goal]]*100</f>
        <v>103.17033333333335</v>
      </c>
      <c r="G3669" t="s">
        <v>8218</v>
      </c>
      <c r="H3669" t="s">
        <v>8224</v>
      </c>
      <c r="I3669" t="s">
        <v>8246</v>
      </c>
      <c r="J3669">
        <v>1437261419</v>
      </c>
      <c r="K3669">
        <v>1434669419</v>
      </c>
      <c r="L3669">
        <f>Table1[[#This Row],[launched_at]]/86400</f>
        <v>16604.970127314813</v>
      </c>
      <c r="M3669" s="5" t="str">
        <f>TEXT(Table1[[#This Row],[div/86400]],"yyyy/mm/dd")</f>
        <v>1945/06/16</v>
      </c>
      <c r="N3669" s="5">
        <f>Table1[[#This Row],[change to date]]+DATE(1970,1,1)</f>
        <v>42173</v>
      </c>
      <c r="O3669" t="b">
        <v>0</v>
      </c>
      <c r="P3669">
        <v>58</v>
      </c>
      <c r="Q3669" t="b">
        <v>1</v>
      </c>
      <c r="R3669" t="s">
        <v>8269</v>
      </c>
    </row>
    <row r="3670" spans="1:18" ht="43.2" x14ac:dyDescent="0.55000000000000004">
      <c r="A3670">
        <v>3668</v>
      </c>
      <c r="B3670" s="3" t="s">
        <v>3665</v>
      </c>
      <c r="C3670" s="3" t="s">
        <v>7778</v>
      </c>
      <c r="D3670" s="10">
        <v>1000</v>
      </c>
      <c r="E3670" s="12">
        <v>1035</v>
      </c>
      <c r="F3670" s="14">
        <f>Table1[[#This Row],[pledged]]/Table1[[#This Row],[goal]]*100</f>
        <v>103.49999999999999</v>
      </c>
      <c r="G3670" t="s">
        <v>8218</v>
      </c>
      <c r="H3670" t="s">
        <v>8223</v>
      </c>
      <c r="I3670" t="s">
        <v>8245</v>
      </c>
      <c r="J3670">
        <v>1437676380</v>
      </c>
      <c r="K3670">
        <v>1435670452</v>
      </c>
      <c r="L3670">
        <f>Table1[[#This Row],[launched_at]]/86400</f>
        <v>16616.556157407409</v>
      </c>
      <c r="M3670" s="5" t="str">
        <f>TEXT(Table1[[#This Row],[div/86400]],"yyyy/mm/dd")</f>
        <v>1945/06/28</v>
      </c>
      <c r="N3670" s="5">
        <f>Table1[[#This Row],[change to date]]+DATE(1970,1,1)</f>
        <v>42185</v>
      </c>
      <c r="O3670" t="b">
        <v>0</v>
      </c>
      <c r="P3670">
        <v>28</v>
      </c>
      <c r="Q3670" t="b">
        <v>1</v>
      </c>
      <c r="R3670" t="s">
        <v>8269</v>
      </c>
    </row>
    <row r="3671" spans="1:18" ht="43.2" x14ac:dyDescent="0.55000000000000004">
      <c r="A3671">
        <v>3669</v>
      </c>
      <c r="B3671" s="3" t="s">
        <v>3666</v>
      </c>
      <c r="C3671" s="3" t="s">
        <v>7779</v>
      </c>
      <c r="D3671" s="10">
        <v>1000</v>
      </c>
      <c r="E3671" s="12">
        <v>1382</v>
      </c>
      <c r="F3671" s="14">
        <f>Table1[[#This Row],[pledged]]/Table1[[#This Row],[goal]]*100</f>
        <v>138.19999999999999</v>
      </c>
      <c r="G3671" t="s">
        <v>8218</v>
      </c>
      <c r="H3671" t="s">
        <v>8224</v>
      </c>
      <c r="I3671" t="s">
        <v>8246</v>
      </c>
      <c r="J3671">
        <v>1434039137</v>
      </c>
      <c r="K3671">
        <v>1431447137</v>
      </c>
      <c r="L3671">
        <f>Table1[[#This Row],[launched_at]]/86400</f>
        <v>16567.675196759261</v>
      </c>
      <c r="M3671" s="5" t="str">
        <f>TEXT(Table1[[#This Row],[div/86400]],"yyyy/mm/dd")</f>
        <v>1945/05/10</v>
      </c>
      <c r="N3671" s="5">
        <f>Table1[[#This Row],[change to date]]+DATE(1970,1,1)</f>
        <v>42136</v>
      </c>
      <c r="O3671" t="b">
        <v>0</v>
      </c>
      <c r="P3671">
        <v>17</v>
      </c>
      <c r="Q3671" t="b">
        <v>1</v>
      </c>
      <c r="R3671" t="s">
        <v>8269</v>
      </c>
    </row>
    <row r="3672" spans="1:18" ht="43.2" x14ac:dyDescent="0.55000000000000004">
      <c r="A3672">
        <v>3670</v>
      </c>
      <c r="B3672" s="3" t="s">
        <v>3667</v>
      </c>
      <c r="C3672" s="3" t="s">
        <v>7780</v>
      </c>
      <c r="D3672" s="10">
        <v>220</v>
      </c>
      <c r="E3672" s="12">
        <v>241</v>
      </c>
      <c r="F3672" s="14">
        <f>Table1[[#This Row],[pledged]]/Table1[[#This Row],[goal]]*100</f>
        <v>109.54545454545455</v>
      </c>
      <c r="G3672" t="s">
        <v>8218</v>
      </c>
      <c r="H3672" t="s">
        <v>8224</v>
      </c>
      <c r="I3672" t="s">
        <v>8246</v>
      </c>
      <c r="J3672">
        <v>1433113200</v>
      </c>
      <c r="K3672">
        <v>1431951611</v>
      </c>
      <c r="L3672">
        <f>Table1[[#This Row],[launched_at]]/86400</f>
        <v>16573.514016203702</v>
      </c>
      <c r="M3672" s="5" t="str">
        <f>TEXT(Table1[[#This Row],[div/86400]],"yyyy/mm/dd")</f>
        <v>1945/05/16</v>
      </c>
      <c r="N3672" s="5">
        <f>Table1[[#This Row],[change to date]]+DATE(1970,1,1)</f>
        <v>42142</v>
      </c>
      <c r="O3672" t="b">
        <v>0</v>
      </c>
      <c r="P3672">
        <v>12</v>
      </c>
      <c r="Q3672" t="b">
        <v>1</v>
      </c>
      <c r="R3672" t="s">
        <v>8269</v>
      </c>
    </row>
    <row r="3673" spans="1:18" ht="43.2" x14ac:dyDescent="0.55000000000000004">
      <c r="A3673">
        <v>3671</v>
      </c>
      <c r="B3673" s="3" t="s">
        <v>3668</v>
      </c>
      <c r="C3673" s="3" t="s">
        <v>7781</v>
      </c>
      <c r="D3673" s="10">
        <v>3500</v>
      </c>
      <c r="E3673" s="12">
        <v>3530</v>
      </c>
      <c r="F3673" s="14">
        <f>Table1[[#This Row],[pledged]]/Table1[[#This Row],[goal]]*100</f>
        <v>100.85714285714286</v>
      </c>
      <c r="G3673" t="s">
        <v>8218</v>
      </c>
      <c r="H3673" t="s">
        <v>8223</v>
      </c>
      <c r="I3673" t="s">
        <v>8245</v>
      </c>
      <c r="J3673">
        <v>1405915140</v>
      </c>
      <c r="K3673">
        <v>1404140667</v>
      </c>
      <c r="L3673">
        <f>Table1[[#This Row],[launched_at]]/86400</f>
        <v>16251.628090277778</v>
      </c>
      <c r="M3673" s="5" t="str">
        <f>TEXT(Table1[[#This Row],[div/86400]],"yyyy/mm/dd")</f>
        <v>1944/06/28</v>
      </c>
      <c r="N3673" s="5">
        <f>Table1[[#This Row],[change to date]]+DATE(1970,1,1)</f>
        <v>41820</v>
      </c>
      <c r="O3673" t="b">
        <v>0</v>
      </c>
      <c r="P3673">
        <v>40</v>
      </c>
      <c r="Q3673" t="b">
        <v>1</v>
      </c>
      <c r="R3673" t="s">
        <v>8269</v>
      </c>
    </row>
    <row r="3674" spans="1:18" ht="43.2" x14ac:dyDescent="0.55000000000000004">
      <c r="A3674">
        <v>3672</v>
      </c>
      <c r="B3674" s="3" t="s">
        <v>3669</v>
      </c>
      <c r="C3674" s="3" t="s">
        <v>7782</v>
      </c>
      <c r="D3674" s="10">
        <v>3000</v>
      </c>
      <c r="E3674" s="12">
        <v>3046</v>
      </c>
      <c r="F3674" s="14">
        <f>Table1[[#This Row],[pledged]]/Table1[[#This Row],[goal]]*100</f>
        <v>101.53333333333335</v>
      </c>
      <c r="G3674" t="s">
        <v>8218</v>
      </c>
      <c r="H3674" t="s">
        <v>8224</v>
      </c>
      <c r="I3674" t="s">
        <v>8246</v>
      </c>
      <c r="J3674">
        <v>1411771384</v>
      </c>
      <c r="K3674">
        <v>1409179384</v>
      </c>
      <c r="L3674">
        <f>Table1[[#This Row],[launched_at]]/86400</f>
        <v>16309.946574074074</v>
      </c>
      <c r="M3674" s="5" t="str">
        <f>TEXT(Table1[[#This Row],[div/86400]],"yyyy/mm/dd")</f>
        <v>1944/08/25</v>
      </c>
      <c r="N3674" s="5">
        <f>Table1[[#This Row],[change to date]]+DATE(1970,1,1)</f>
        <v>41878</v>
      </c>
      <c r="O3674" t="b">
        <v>0</v>
      </c>
      <c r="P3674">
        <v>57</v>
      </c>
      <c r="Q3674" t="b">
        <v>1</v>
      </c>
      <c r="R3674" t="s">
        <v>8269</v>
      </c>
    </row>
    <row r="3675" spans="1:18" ht="43.2" x14ac:dyDescent="0.55000000000000004">
      <c r="A3675">
        <v>3673</v>
      </c>
      <c r="B3675" s="3" t="s">
        <v>3670</v>
      </c>
      <c r="C3675" s="3" t="s">
        <v>7783</v>
      </c>
      <c r="D3675" s="10">
        <v>4000</v>
      </c>
      <c r="E3675" s="12">
        <v>4545</v>
      </c>
      <c r="F3675" s="14">
        <f>Table1[[#This Row],[pledged]]/Table1[[#This Row],[goal]]*100</f>
        <v>113.625</v>
      </c>
      <c r="G3675" t="s">
        <v>8218</v>
      </c>
      <c r="H3675" t="s">
        <v>8224</v>
      </c>
      <c r="I3675" t="s">
        <v>8246</v>
      </c>
      <c r="J3675">
        <v>1415191920</v>
      </c>
      <c r="K3675">
        <v>1412233497</v>
      </c>
      <c r="L3675">
        <f>Table1[[#This Row],[launched_at]]/86400</f>
        <v>16345.295104166667</v>
      </c>
      <c r="M3675" s="5" t="str">
        <f>TEXT(Table1[[#This Row],[div/86400]],"yyyy/mm/dd")</f>
        <v>1944/09/30</v>
      </c>
      <c r="N3675" s="5">
        <f>Table1[[#This Row],[change to date]]+DATE(1970,1,1)</f>
        <v>41914</v>
      </c>
      <c r="O3675" t="b">
        <v>0</v>
      </c>
      <c r="P3675">
        <v>114</v>
      </c>
      <c r="Q3675" t="b">
        <v>1</v>
      </c>
      <c r="R3675" t="s">
        <v>8269</v>
      </c>
    </row>
    <row r="3676" spans="1:18" ht="43.2" x14ac:dyDescent="0.55000000000000004">
      <c r="A3676">
        <v>3674</v>
      </c>
      <c r="B3676" s="3" t="s">
        <v>3671</v>
      </c>
      <c r="C3676" s="3" t="s">
        <v>7784</v>
      </c>
      <c r="D3676" s="10">
        <v>4500</v>
      </c>
      <c r="E3676" s="12">
        <v>4500</v>
      </c>
      <c r="F3676" s="14">
        <f>Table1[[#This Row],[pledged]]/Table1[[#This Row],[goal]]*100</f>
        <v>100</v>
      </c>
      <c r="G3676" t="s">
        <v>8218</v>
      </c>
      <c r="H3676" t="s">
        <v>8235</v>
      </c>
      <c r="I3676" t="s">
        <v>8248</v>
      </c>
      <c r="J3676">
        <v>1472936229</v>
      </c>
      <c r="K3676">
        <v>1467752229</v>
      </c>
      <c r="L3676">
        <f>Table1[[#This Row],[launched_at]]/86400</f>
        <v>16987.873020833333</v>
      </c>
      <c r="M3676" s="5" t="str">
        <f>TEXT(Table1[[#This Row],[div/86400]],"yyyy/mm/dd")</f>
        <v>1946/07/04</v>
      </c>
      <c r="N3676" s="5">
        <f>Table1[[#This Row],[change to date]]+DATE(1970,1,1)</f>
        <v>42556</v>
      </c>
      <c r="O3676" t="b">
        <v>0</v>
      </c>
      <c r="P3676">
        <v>31</v>
      </c>
      <c r="Q3676" t="b">
        <v>1</v>
      </c>
      <c r="R3676" t="s">
        <v>8269</v>
      </c>
    </row>
    <row r="3677" spans="1:18" ht="43.2" x14ac:dyDescent="0.55000000000000004">
      <c r="A3677">
        <v>3675</v>
      </c>
      <c r="B3677" s="3" t="s">
        <v>3672</v>
      </c>
      <c r="C3677" s="3" t="s">
        <v>7785</v>
      </c>
      <c r="D3677" s="10">
        <v>50</v>
      </c>
      <c r="E3677" s="12">
        <v>70</v>
      </c>
      <c r="F3677" s="14">
        <f>Table1[[#This Row],[pledged]]/Table1[[#This Row],[goal]]*100</f>
        <v>140</v>
      </c>
      <c r="G3677" t="s">
        <v>8218</v>
      </c>
      <c r="H3677" t="s">
        <v>8224</v>
      </c>
      <c r="I3677" t="s">
        <v>8246</v>
      </c>
      <c r="J3677">
        <v>1463353200</v>
      </c>
      <c r="K3677">
        <v>1462285182</v>
      </c>
      <c r="L3677">
        <f>Table1[[#This Row],[launched_at]]/86400</f>
        <v>16924.597013888888</v>
      </c>
      <c r="M3677" s="5" t="str">
        <f>TEXT(Table1[[#This Row],[div/86400]],"yyyy/mm/dd")</f>
        <v>1946/05/02</v>
      </c>
      <c r="N3677" s="5">
        <f>Table1[[#This Row],[change to date]]+DATE(1970,1,1)</f>
        <v>42493</v>
      </c>
      <c r="O3677" t="b">
        <v>0</v>
      </c>
      <c r="P3677">
        <v>3</v>
      </c>
      <c r="Q3677" t="b">
        <v>1</v>
      </c>
      <c r="R3677" t="s">
        <v>8269</v>
      </c>
    </row>
    <row r="3678" spans="1:18" ht="43.2" x14ac:dyDescent="0.55000000000000004">
      <c r="A3678">
        <v>3676</v>
      </c>
      <c r="B3678" s="3" t="s">
        <v>3673</v>
      </c>
      <c r="C3678" s="3" t="s">
        <v>7786</v>
      </c>
      <c r="D3678" s="10">
        <v>800</v>
      </c>
      <c r="E3678" s="12">
        <v>1030</v>
      </c>
      <c r="F3678" s="14">
        <f>Table1[[#This Row],[pledged]]/Table1[[#This Row],[goal]]*100</f>
        <v>128.75</v>
      </c>
      <c r="G3678" t="s">
        <v>8218</v>
      </c>
      <c r="H3678" t="s">
        <v>8223</v>
      </c>
      <c r="I3678" t="s">
        <v>8245</v>
      </c>
      <c r="J3678">
        <v>1410550484</v>
      </c>
      <c r="K3678">
        <v>1408995284</v>
      </c>
      <c r="L3678">
        <f>Table1[[#This Row],[launched_at]]/86400</f>
        <v>16307.815787037038</v>
      </c>
      <c r="M3678" s="5" t="str">
        <f>TEXT(Table1[[#This Row],[div/86400]],"yyyy/mm/dd")</f>
        <v>1944/08/23</v>
      </c>
      <c r="N3678" s="5">
        <f>Table1[[#This Row],[change to date]]+DATE(1970,1,1)</f>
        <v>41876</v>
      </c>
      <c r="O3678" t="b">
        <v>0</v>
      </c>
      <c r="P3678">
        <v>16</v>
      </c>
      <c r="Q3678" t="b">
        <v>1</v>
      </c>
      <c r="R3678" t="s">
        <v>8269</v>
      </c>
    </row>
    <row r="3679" spans="1:18" ht="28.8" x14ac:dyDescent="0.55000000000000004">
      <c r="A3679">
        <v>3677</v>
      </c>
      <c r="B3679" s="3" t="s">
        <v>3674</v>
      </c>
      <c r="C3679" s="3" t="s">
        <v>7787</v>
      </c>
      <c r="D3679" s="10">
        <v>12000</v>
      </c>
      <c r="E3679" s="12">
        <v>12348.5</v>
      </c>
      <c r="F3679" s="14">
        <f>Table1[[#This Row],[pledged]]/Table1[[#This Row],[goal]]*100</f>
        <v>102.90416666666667</v>
      </c>
      <c r="G3679" t="s">
        <v>8218</v>
      </c>
      <c r="H3679" t="s">
        <v>8223</v>
      </c>
      <c r="I3679" t="s">
        <v>8245</v>
      </c>
      <c r="J3679">
        <v>1404359940</v>
      </c>
      <c r="K3679">
        <v>1402580818</v>
      </c>
      <c r="L3679">
        <f>Table1[[#This Row],[launched_at]]/86400</f>
        <v>16233.574282407408</v>
      </c>
      <c r="M3679" s="5" t="str">
        <f>TEXT(Table1[[#This Row],[div/86400]],"yyyy/mm/dd")</f>
        <v>1944/06/10</v>
      </c>
      <c r="N3679" s="5">
        <f>Table1[[#This Row],[change to date]]+DATE(1970,1,1)</f>
        <v>41802</v>
      </c>
      <c r="O3679" t="b">
        <v>0</v>
      </c>
      <c r="P3679">
        <v>199</v>
      </c>
      <c r="Q3679" t="b">
        <v>1</v>
      </c>
      <c r="R3679" t="s">
        <v>8269</v>
      </c>
    </row>
    <row r="3680" spans="1:18" ht="28.8" x14ac:dyDescent="0.55000000000000004">
      <c r="A3680">
        <v>3678</v>
      </c>
      <c r="B3680" s="3" t="s">
        <v>3675</v>
      </c>
      <c r="C3680" s="3" t="s">
        <v>7788</v>
      </c>
      <c r="D3680" s="10">
        <v>2000</v>
      </c>
      <c r="E3680" s="12">
        <v>2050</v>
      </c>
      <c r="F3680" s="14">
        <f>Table1[[#This Row],[pledged]]/Table1[[#This Row],[goal]]*100</f>
        <v>102.49999999999999</v>
      </c>
      <c r="G3680" t="s">
        <v>8218</v>
      </c>
      <c r="H3680" t="s">
        <v>8224</v>
      </c>
      <c r="I3680" t="s">
        <v>8246</v>
      </c>
      <c r="J3680">
        <v>1433076298</v>
      </c>
      <c r="K3680">
        <v>1430052298</v>
      </c>
      <c r="L3680">
        <f>Table1[[#This Row],[launched_at]]/86400</f>
        <v>16551.53122685185</v>
      </c>
      <c r="M3680" s="5" t="str">
        <f>TEXT(Table1[[#This Row],[div/86400]],"yyyy/mm/dd")</f>
        <v>1945/04/24</v>
      </c>
      <c r="N3680" s="5">
        <f>Table1[[#This Row],[change to date]]+DATE(1970,1,1)</f>
        <v>42120</v>
      </c>
      <c r="O3680" t="b">
        <v>0</v>
      </c>
      <c r="P3680">
        <v>31</v>
      </c>
      <c r="Q3680" t="b">
        <v>1</v>
      </c>
      <c r="R3680" t="s">
        <v>8269</v>
      </c>
    </row>
    <row r="3681" spans="1:18" ht="43.2" x14ac:dyDescent="0.55000000000000004">
      <c r="A3681">
        <v>3679</v>
      </c>
      <c r="B3681" s="3" t="s">
        <v>3676</v>
      </c>
      <c r="C3681" s="3" t="s">
        <v>7789</v>
      </c>
      <c r="D3681" s="10">
        <v>2000</v>
      </c>
      <c r="E3681" s="12">
        <v>2202</v>
      </c>
      <c r="F3681" s="14">
        <f>Table1[[#This Row],[pledged]]/Table1[[#This Row],[goal]]*100</f>
        <v>110.1</v>
      </c>
      <c r="G3681" t="s">
        <v>8218</v>
      </c>
      <c r="H3681" t="s">
        <v>8223</v>
      </c>
      <c r="I3681" t="s">
        <v>8245</v>
      </c>
      <c r="J3681">
        <v>1404190740</v>
      </c>
      <c r="K3681">
        <v>1401214581</v>
      </c>
      <c r="L3681">
        <f>Table1[[#This Row],[launched_at]]/86400</f>
        <v>16217.761354166667</v>
      </c>
      <c r="M3681" s="5" t="str">
        <f>TEXT(Table1[[#This Row],[div/86400]],"yyyy/mm/dd")</f>
        <v>1944/05/25</v>
      </c>
      <c r="N3681" s="5">
        <f>Table1[[#This Row],[change to date]]+DATE(1970,1,1)</f>
        <v>41786</v>
      </c>
      <c r="O3681" t="b">
        <v>0</v>
      </c>
      <c r="P3681">
        <v>30</v>
      </c>
      <c r="Q3681" t="b">
        <v>1</v>
      </c>
      <c r="R3681" t="s">
        <v>8269</v>
      </c>
    </row>
    <row r="3682" spans="1:18" ht="28.8" x14ac:dyDescent="0.55000000000000004">
      <c r="A3682">
        <v>3680</v>
      </c>
      <c r="B3682" s="3" t="s">
        <v>3677</v>
      </c>
      <c r="C3682" s="3" t="s">
        <v>7790</v>
      </c>
      <c r="D3682" s="10">
        <v>3000</v>
      </c>
      <c r="E3682" s="12">
        <v>3383</v>
      </c>
      <c r="F3682" s="14">
        <f>Table1[[#This Row],[pledged]]/Table1[[#This Row],[goal]]*100</f>
        <v>112.76666666666667</v>
      </c>
      <c r="G3682" t="s">
        <v>8218</v>
      </c>
      <c r="H3682" t="s">
        <v>8223</v>
      </c>
      <c r="I3682" t="s">
        <v>8245</v>
      </c>
      <c r="J3682">
        <v>1475664834</v>
      </c>
      <c r="K3682">
        <v>1473850434</v>
      </c>
      <c r="L3682">
        <f>Table1[[#This Row],[launched_at]]/86400</f>
        <v>17058.454097222224</v>
      </c>
      <c r="M3682" s="5" t="str">
        <f>TEXT(Table1[[#This Row],[div/86400]],"yyyy/mm/dd")</f>
        <v>1946/09/13</v>
      </c>
      <c r="N3682" s="5">
        <f>Table1[[#This Row],[change to date]]+DATE(1970,1,1)</f>
        <v>42627</v>
      </c>
      <c r="O3682" t="b">
        <v>0</v>
      </c>
      <c r="P3682">
        <v>34</v>
      </c>
      <c r="Q3682" t="b">
        <v>1</v>
      </c>
      <c r="R3682" t="s">
        <v>8269</v>
      </c>
    </row>
    <row r="3683" spans="1:18" ht="43.2" x14ac:dyDescent="0.55000000000000004">
      <c r="A3683">
        <v>3681</v>
      </c>
      <c r="B3683" s="3" t="s">
        <v>3678</v>
      </c>
      <c r="C3683" s="3" t="s">
        <v>7791</v>
      </c>
      <c r="D3683" s="10">
        <v>1000</v>
      </c>
      <c r="E3683" s="12">
        <v>1119</v>
      </c>
      <c r="F3683" s="14">
        <f>Table1[[#This Row],[pledged]]/Table1[[#This Row],[goal]]*100</f>
        <v>111.9</v>
      </c>
      <c r="G3683" t="s">
        <v>8218</v>
      </c>
      <c r="H3683" t="s">
        <v>8223</v>
      </c>
      <c r="I3683" t="s">
        <v>8245</v>
      </c>
      <c r="J3683">
        <v>1452872290</v>
      </c>
      <c r="K3683">
        <v>1452008290</v>
      </c>
      <c r="L3683">
        <f>Table1[[#This Row],[launched_at]]/86400</f>
        <v>16805.65150462963</v>
      </c>
      <c r="M3683" s="5" t="str">
        <f>TEXT(Table1[[#This Row],[div/86400]],"yyyy/mm/dd")</f>
        <v>1946/01/03</v>
      </c>
      <c r="N3683" s="5">
        <f>Table1[[#This Row],[change to date]]+DATE(1970,1,1)</f>
        <v>42374</v>
      </c>
      <c r="O3683" t="b">
        <v>0</v>
      </c>
      <c r="P3683">
        <v>18</v>
      </c>
      <c r="Q3683" t="b">
        <v>1</v>
      </c>
      <c r="R3683" t="s">
        <v>8269</v>
      </c>
    </row>
    <row r="3684" spans="1:18" ht="43.2" x14ac:dyDescent="0.55000000000000004">
      <c r="A3684">
        <v>3682</v>
      </c>
      <c r="B3684" s="3" t="s">
        <v>3679</v>
      </c>
      <c r="C3684" s="3" t="s">
        <v>7792</v>
      </c>
      <c r="D3684" s="10">
        <v>3000</v>
      </c>
      <c r="E3684" s="12">
        <v>4176</v>
      </c>
      <c r="F3684" s="14">
        <f>Table1[[#This Row],[pledged]]/Table1[[#This Row],[goal]]*100</f>
        <v>139.19999999999999</v>
      </c>
      <c r="G3684" t="s">
        <v>8218</v>
      </c>
      <c r="H3684" t="s">
        <v>8223</v>
      </c>
      <c r="I3684" t="s">
        <v>8245</v>
      </c>
      <c r="J3684">
        <v>1402901940</v>
      </c>
      <c r="K3684">
        <v>1399998418</v>
      </c>
      <c r="L3684">
        <f>Table1[[#This Row],[launched_at]]/86400</f>
        <v>16203.685393518519</v>
      </c>
      <c r="M3684" s="5" t="str">
        <f>TEXT(Table1[[#This Row],[div/86400]],"yyyy/mm/dd")</f>
        <v>1944/05/11</v>
      </c>
      <c r="N3684" s="5">
        <f>Table1[[#This Row],[change to date]]+DATE(1970,1,1)</f>
        <v>41772</v>
      </c>
      <c r="O3684" t="b">
        <v>0</v>
      </c>
      <c r="P3684">
        <v>67</v>
      </c>
      <c r="Q3684" t="b">
        <v>1</v>
      </c>
      <c r="R3684" t="s">
        <v>8269</v>
      </c>
    </row>
    <row r="3685" spans="1:18" ht="28.8" x14ac:dyDescent="0.55000000000000004">
      <c r="A3685">
        <v>3683</v>
      </c>
      <c r="B3685" s="3" t="s">
        <v>3680</v>
      </c>
      <c r="C3685" s="3" t="s">
        <v>7793</v>
      </c>
      <c r="D3685" s="10">
        <v>3500</v>
      </c>
      <c r="E3685" s="12">
        <v>3880</v>
      </c>
      <c r="F3685" s="14">
        <f>Table1[[#This Row],[pledged]]/Table1[[#This Row],[goal]]*100</f>
        <v>110.85714285714286</v>
      </c>
      <c r="G3685" t="s">
        <v>8218</v>
      </c>
      <c r="H3685" t="s">
        <v>8223</v>
      </c>
      <c r="I3685" t="s">
        <v>8245</v>
      </c>
      <c r="J3685">
        <v>1476931696</v>
      </c>
      <c r="K3685">
        <v>1474339696</v>
      </c>
      <c r="L3685">
        <f>Table1[[#This Row],[launched_at]]/86400</f>
        <v>17064.116851851853</v>
      </c>
      <c r="M3685" s="5" t="str">
        <f>TEXT(Table1[[#This Row],[div/86400]],"yyyy/mm/dd")</f>
        <v>1946/09/19</v>
      </c>
      <c r="N3685" s="5">
        <f>Table1[[#This Row],[change to date]]+DATE(1970,1,1)</f>
        <v>42633</v>
      </c>
      <c r="O3685" t="b">
        <v>0</v>
      </c>
      <c r="P3685">
        <v>66</v>
      </c>
      <c r="Q3685" t="b">
        <v>1</v>
      </c>
      <c r="R3685" t="s">
        <v>8269</v>
      </c>
    </row>
    <row r="3686" spans="1:18" ht="43.2" x14ac:dyDescent="0.55000000000000004">
      <c r="A3686">
        <v>3684</v>
      </c>
      <c r="B3686" s="3" t="s">
        <v>3681</v>
      </c>
      <c r="C3686" s="3" t="s">
        <v>7794</v>
      </c>
      <c r="D3686" s="10">
        <v>750</v>
      </c>
      <c r="E3686" s="12">
        <v>1043</v>
      </c>
      <c r="F3686" s="14">
        <f>Table1[[#This Row],[pledged]]/Table1[[#This Row],[goal]]*100</f>
        <v>139.06666666666666</v>
      </c>
      <c r="G3686" t="s">
        <v>8218</v>
      </c>
      <c r="H3686" t="s">
        <v>8223</v>
      </c>
      <c r="I3686" t="s">
        <v>8245</v>
      </c>
      <c r="J3686">
        <v>1441167586</v>
      </c>
      <c r="K3686">
        <v>1438575586</v>
      </c>
      <c r="L3686">
        <f>Table1[[#This Row],[launched_at]]/86400</f>
        <v>16650.18039351852</v>
      </c>
      <c r="M3686" s="5" t="str">
        <f>TEXT(Table1[[#This Row],[div/86400]],"yyyy/mm/dd")</f>
        <v>1945/08/01</v>
      </c>
      <c r="N3686" s="5">
        <f>Table1[[#This Row],[change to date]]+DATE(1970,1,1)</f>
        <v>42219</v>
      </c>
      <c r="O3686" t="b">
        <v>0</v>
      </c>
      <c r="P3686">
        <v>23</v>
      </c>
      <c r="Q3686" t="b">
        <v>1</v>
      </c>
      <c r="R3686" t="s">
        <v>8269</v>
      </c>
    </row>
    <row r="3687" spans="1:18" ht="43.2" x14ac:dyDescent="0.55000000000000004">
      <c r="A3687">
        <v>3685</v>
      </c>
      <c r="B3687" s="3" t="s">
        <v>3682</v>
      </c>
      <c r="C3687" s="3" t="s">
        <v>7795</v>
      </c>
      <c r="D3687" s="10">
        <v>5000</v>
      </c>
      <c r="E3687" s="12">
        <v>5285</v>
      </c>
      <c r="F3687" s="14">
        <f>Table1[[#This Row],[pledged]]/Table1[[#This Row],[goal]]*100</f>
        <v>105.69999999999999</v>
      </c>
      <c r="G3687" t="s">
        <v>8218</v>
      </c>
      <c r="H3687" t="s">
        <v>8223</v>
      </c>
      <c r="I3687" t="s">
        <v>8245</v>
      </c>
      <c r="J3687">
        <v>1400533200</v>
      </c>
      <c r="K3687">
        <v>1398348859</v>
      </c>
      <c r="L3687">
        <f>Table1[[#This Row],[launched_at]]/86400</f>
        <v>16184.593275462963</v>
      </c>
      <c r="M3687" s="5" t="str">
        <f>TEXT(Table1[[#This Row],[div/86400]],"yyyy/mm/dd")</f>
        <v>1944/04/22</v>
      </c>
      <c r="N3687" s="5">
        <f>Table1[[#This Row],[change to date]]+DATE(1970,1,1)</f>
        <v>41753</v>
      </c>
      <c r="O3687" t="b">
        <v>0</v>
      </c>
      <c r="P3687">
        <v>126</v>
      </c>
      <c r="Q3687" t="b">
        <v>1</v>
      </c>
      <c r="R3687" t="s">
        <v>8269</v>
      </c>
    </row>
    <row r="3688" spans="1:18" ht="28.8" x14ac:dyDescent="0.55000000000000004">
      <c r="A3688">
        <v>3686</v>
      </c>
      <c r="B3688" s="3" t="s">
        <v>3683</v>
      </c>
      <c r="C3688" s="3" t="s">
        <v>7796</v>
      </c>
      <c r="D3688" s="10">
        <v>350</v>
      </c>
      <c r="E3688" s="12">
        <v>355</v>
      </c>
      <c r="F3688" s="14">
        <f>Table1[[#This Row],[pledged]]/Table1[[#This Row],[goal]]*100</f>
        <v>101.42857142857142</v>
      </c>
      <c r="G3688" t="s">
        <v>8218</v>
      </c>
      <c r="H3688" t="s">
        <v>8223</v>
      </c>
      <c r="I3688" t="s">
        <v>8245</v>
      </c>
      <c r="J3688">
        <v>1440820740</v>
      </c>
      <c r="K3688">
        <v>1439567660</v>
      </c>
      <c r="L3688">
        <f>Table1[[#This Row],[launched_at]]/86400</f>
        <v>16661.662731481483</v>
      </c>
      <c r="M3688" s="5" t="str">
        <f>TEXT(Table1[[#This Row],[div/86400]],"yyyy/mm/dd")</f>
        <v>1945/08/12</v>
      </c>
      <c r="N3688" s="5">
        <f>Table1[[#This Row],[change to date]]+DATE(1970,1,1)</f>
        <v>42230</v>
      </c>
      <c r="O3688" t="b">
        <v>0</v>
      </c>
      <c r="P3688">
        <v>6</v>
      </c>
      <c r="Q3688" t="b">
        <v>1</v>
      </c>
      <c r="R3688" t="s">
        <v>8269</v>
      </c>
    </row>
    <row r="3689" spans="1:18" ht="43.2" x14ac:dyDescent="0.55000000000000004">
      <c r="A3689">
        <v>3687</v>
      </c>
      <c r="B3689" s="3" t="s">
        <v>3684</v>
      </c>
      <c r="C3689" s="3" t="s">
        <v>7797</v>
      </c>
      <c r="D3689" s="10">
        <v>5000</v>
      </c>
      <c r="E3689" s="12">
        <v>5012.25</v>
      </c>
      <c r="F3689" s="14">
        <f>Table1[[#This Row],[pledged]]/Table1[[#This Row],[goal]]*100</f>
        <v>100.245</v>
      </c>
      <c r="G3689" t="s">
        <v>8218</v>
      </c>
      <c r="H3689" t="s">
        <v>8223</v>
      </c>
      <c r="I3689" t="s">
        <v>8245</v>
      </c>
      <c r="J3689">
        <v>1403846055</v>
      </c>
      <c r="K3689">
        <v>1401254055</v>
      </c>
      <c r="L3689">
        <f>Table1[[#This Row],[launched_at]]/86400</f>
        <v>16218.218229166667</v>
      </c>
      <c r="M3689" s="5" t="str">
        <f>TEXT(Table1[[#This Row],[div/86400]],"yyyy/mm/dd")</f>
        <v>1944/05/26</v>
      </c>
      <c r="N3689" s="5">
        <f>Table1[[#This Row],[change to date]]+DATE(1970,1,1)</f>
        <v>41787</v>
      </c>
      <c r="O3689" t="b">
        <v>0</v>
      </c>
      <c r="P3689">
        <v>25</v>
      </c>
      <c r="Q3689" t="b">
        <v>1</v>
      </c>
      <c r="R3689" t="s">
        <v>8269</v>
      </c>
    </row>
    <row r="3690" spans="1:18" ht="43.2" x14ac:dyDescent="0.55000000000000004">
      <c r="A3690">
        <v>3688</v>
      </c>
      <c r="B3690" s="3" t="s">
        <v>3685</v>
      </c>
      <c r="C3690" s="3" t="s">
        <v>7798</v>
      </c>
      <c r="D3690" s="10">
        <v>3000</v>
      </c>
      <c r="E3690" s="12">
        <v>3275</v>
      </c>
      <c r="F3690" s="14">
        <f>Table1[[#This Row],[pledged]]/Table1[[#This Row],[goal]]*100</f>
        <v>109.16666666666666</v>
      </c>
      <c r="G3690" t="s">
        <v>8218</v>
      </c>
      <c r="H3690" t="s">
        <v>8224</v>
      </c>
      <c r="I3690" t="s">
        <v>8246</v>
      </c>
      <c r="J3690">
        <v>1407524004</v>
      </c>
      <c r="K3690">
        <v>1404932004</v>
      </c>
      <c r="L3690">
        <f>Table1[[#This Row],[launched_at]]/86400</f>
        <v>16260.787083333333</v>
      </c>
      <c r="M3690" s="5" t="str">
        <f>TEXT(Table1[[#This Row],[div/86400]],"yyyy/mm/dd")</f>
        <v>1944/07/07</v>
      </c>
      <c r="N3690" s="5">
        <f>Table1[[#This Row],[change to date]]+DATE(1970,1,1)</f>
        <v>41829</v>
      </c>
      <c r="O3690" t="b">
        <v>0</v>
      </c>
      <c r="P3690">
        <v>39</v>
      </c>
      <c r="Q3690" t="b">
        <v>1</v>
      </c>
      <c r="R3690" t="s">
        <v>8269</v>
      </c>
    </row>
    <row r="3691" spans="1:18" ht="43.2" x14ac:dyDescent="0.55000000000000004">
      <c r="A3691">
        <v>3689</v>
      </c>
      <c r="B3691" s="3" t="s">
        <v>3686</v>
      </c>
      <c r="C3691" s="3" t="s">
        <v>7799</v>
      </c>
      <c r="D3691" s="10">
        <v>3000</v>
      </c>
      <c r="E3691" s="12">
        <v>3550</v>
      </c>
      <c r="F3691" s="14">
        <f>Table1[[#This Row],[pledged]]/Table1[[#This Row],[goal]]*100</f>
        <v>118.33333333333333</v>
      </c>
      <c r="G3691" t="s">
        <v>8218</v>
      </c>
      <c r="H3691" t="s">
        <v>8223</v>
      </c>
      <c r="I3691" t="s">
        <v>8245</v>
      </c>
      <c r="J3691">
        <v>1434925500</v>
      </c>
      <c r="K3691">
        <v>1432410639</v>
      </c>
      <c r="L3691">
        <f>Table1[[#This Row],[launched_at]]/86400</f>
        <v>16578.826840277779</v>
      </c>
      <c r="M3691" s="5" t="str">
        <f>TEXT(Table1[[#This Row],[div/86400]],"yyyy/mm/dd")</f>
        <v>1945/05/21</v>
      </c>
      <c r="N3691" s="5">
        <f>Table1[[#This Row],[change to date]]+DATE(1970,1,1)</f>
        <v>42147</v>
      </c>
      <c r="O3691" t="b">
        <v>0</v>
      </c>
      <c r="P3691">
        <v>62</v>
      </c>
      <c r="Q3691" t="b">
        <v>1</v>
      </c>
      <c r="R3691" t="s">
        <v>8269</v>
      </c>
    </row>
    <row r="3692" spans="1:18" ht="43.2" x14ac:dyDescent="0.55000000000000004">
      <c r="A3692">
        <v>3690</v>
      </c>
      <c r="B3692" s="3" t="s">
        <v>3687</v>
      </c>
      <c r="C3692" s="3" t="s">
        <v>7800</v>
      </c>
      <c r="D3692" s="10">
        <v>1500</v>
      </c>
      <c r="E3692" s="12">
        <v>1800</v>
      </c>
      <c r="F3692" s="14">
        <f>Table1[[#This Row],[pledged]]/Table1[[#This Row],[goal]]*100</f>
        <v>120</v>
      </c>
      <c r="G3692" t="s">
        <v>8218</v>
      </c>
      <c r="H3692" t="s">
        <v>8223</v>
      </c>
      <c r="I3692" t="s">
        <v>8245</v>
      </c>
      <c r="J3692">
        <v>1417101683</v>
      </c>
      <c r="K3692">
        <v>1414506083</v>
      </c>
      <c r="L3692">
        <f>Table1[[#This Row],[launched_at]]/86400</f>
        <v>16371.59818287037</v>
      </c>
      <c r="M3692" s="5" t="str">
        <f>TEXT(Table1[[#This Row],[div/86400]],"yyyy/mm/dd")</f>
        <v>1944/10/26</v>
      </c>
      <c r="N3692" s="5">
        <f>Table1[[#This Row],[change to date]]+DATE(1970,1,1)</f>
        <v>41940</v>
      </c>
      <c r="O3692" t="b">
        <v>0</v>
      </c>
      <c r="P3692">
        <v>31</v>
      </c>
      <c r="Q3692" t="b">
        <v>1</v>
      </c>
      <c r="R3692" t="s">
        <v>8269</v>
      </c>
    </row>
    <row r="3693" spans="1:18" ht="28.8" x14ac:dyDescent="0.55000000000000004">
      <c r="A3693">
        <v>3691</v>
      </c>
      <c r="B3693" s="3" t="s">
        <v>3688</v>
      </c>
      <c r="C3693" s="3" t="s">
        <v>7801</v>
      </c>
      <c r="D3693" s="10">
        <v>40000</v>
      </c>
      <c r="E3693" s="12">
        <v>51184</v>
      </c>
      <c r="F3693" s="14">
        <f>Table1[[#This Row],[pledged]]/Table1[[#This Row],[goal]]*100</f>
        <v>127.96000000000001</v>
      </c>
      <c r="G3693" t="s">
        <v>8218</v>
      </c>
      <c r="H3693" t="s">
        <v>8223</v>
      </c>
      <c r="I3693" t="s">
        <v>8245</v>
      </c>
      <c r="J3693">
        <v>1425272340</v>
      </c>
      <c r="K3693">
        <v>1421426929</v>
      </c>
      <c r="L3693">
        <f>Table1[[#This Row],[launched_at]]/86400</f>
        <v>16451.700567129628</v>
      </c>
      <c r="M3693" s="5" t="str">
        <f>TEXT(Table1[[#This Row],[div/86400]],"yyyy/mm/dd")</f>
        <v>1945/01/14</v>
      </c>
      <c r="N3693" s="5">
        <f>Table1[[#This Row],[change to date]]+DATE(1970,1,1)</f>
        <v>42020</v>
      </c>
      <c r="O3693" t="b">
        <v>0</v>
      </c>
      <c r="P3693">
        <v>274</v>
      </c>
      <c r="Q3693" t="b">
        <v>1</v>
      </c>
      <c r="R3693" t="s">
        <v>8269</v>
      </c>
    </row>
    <row r="3694" spans="1:18" ht="28.8" x14ac:dyDescent="0.55000000000000004">
      <c r="A3694">
        <v>3692</v>
      </c>
      <c r="B3694" s="3" t="s">
        <v>3689</v>
      </c>
      <c r="C3694" s="3" t="s">
        <v>7802</v>
      </c>
      <c r="D3694" s="10">
        <v>1000</v>
      </c>
      <c r="E3694" s="12">
        <v>1260</v>
      </c>
      <c r="F3694" s="14">
        <f>Table1[[#This Row],[pledged]]/Table1[[#This Row],[goal]]*100</f>
        <v>126</v>
      </c>
      <c r="G3694" t="s">
        <v>8218</v>
      </c>
      <c r="H3694" t="s">
        <v>8223</v>
      </c>
      <c r="I3694" t="s">
        <v>8245</v>
      </c>
      <c r="J3694">
        <v>1411084800</v>
      </c>
      <c r="K3694">
        <v>1410304179</v>
      </c>
      <c r="L3694">
        <f>Table1[[#This Row],[launched_at]]/86400</f>
        <v>16322.965034722221</v>
      </c>
      <c r="M3694" s="5" t="str">
        <f>TEXT(Table1[[#This Row],[div/86400]],"yyyy/mm/dd")</f>
        <v>1944/09/07</v>
      </c>
      <c r="N3694" s="5">
        <f>Table1[[#This Row],[change to date]]+DATE(1970,1,1)</f>
        <v>41891</v>
      </c>
      <c r="O3694" t="b">
        <v>0</v>
      </c>
      <c r="P3694">
        <v>17</v>
      </c>
      <c r="Q3694" t="b">
        <v>1</v>
      </c>
      <c r="R3694" t="s">
        <v>8269</v>
      </c>
    </row>
    <row r="3695" spans="1:18" ht="43.2" x14ac:dyDescent="0.55000000000000004">
      <c r="A3695">
        <v>3693</v>
      </c>
      <c r="B3695" s="3" t="s">
        <v>3690</v>
      </c>
      <c r="C3695" s="3" t="s">
        <v>7803</v>
      </c>
      <c r="D3695" s="10">
        <v>333</v>
      </c>
      <c r="E3695" s="12">
        <v>430</v>
      </c>
      <c r="F3695" s="14">
        <f>Table1[[#This Row],[pledged]]/Table1[[#This Row],[goal]]*100</f>
        <v>129.12912912912913</v>
      </c>
      <c r="G3695" t="s">
        <v>8218</v>
      </c>
      <c r="H3695" t="s">
        <v>8224</v>
      </c>
      <c r="I3695" t="s">
        <v>8246</v>
      </c>
      <c r="J3695">
        <v>1448922600</v>
      </c>
      <c r="K3695">
        <v>1446352529</v>
      </c>
      <c r="L3695">
        <f>Table1[[#This Row],[launched_at]]/86400</f>
        <v>16740.191307870369</v>
      </c>
      <c r="M3695" s="5" t="str">
        <f>TEXT(Table1[[#This Row],[div/86400]],"yyyy/mm/dd")</f>
        <v>1945/10/30</v>
      </c>
      <c r="N3695" s="5">
        <f>Table1[[#This Row],[change to date]]+DATE(1970,1,1)</f>
        <v>42309</v>
      </c>
      <c r="O3695" t="b">
        <v>0</v>
      </c>
      <c r="P3695">
        <v>14</v>
      </c>
      <c r="Q3695" t="b">
        <v>1</v>
      </c>
      <c r="R3695" t="s">
        <v>8269</v>
      </c>
    </row>
    <row r="3696" spans="1:18" ht="43.2" x14ac:dyDescent="0.55000000000000004">
      <c r="A3696">
        <v>3694</v>
      </c>
      <c r="B3696" s="3" t="s">
        <v>3691</v>
      </c>
      <c r="C3696" s="3" t="s">
        <v>7804</v>
      </c>
      <c r="D3696" s="10">
        <v>3500</v>
      </c>
      <c r="E3696" s="12">
        <v>3760</v>
      </c>
      <c r="F3696" s="14">
        <f>Table1[[#This Row],[pledged]]/Table1[[#This Row],[goal]]*100</f>
        <v>107.42857142857143</v>
      </c>
      <c r="G3696" t="s">
        <v>8218</v>
      </c>
      <c r="H3696" t="s">
        <v>8223</v>
      </c>
      <c r="I3696" t="s">
        <v>8245</v>
      </c>
      <c r="J3696">
        <v>1465178400</v>
      </c>
      <c r="K3696">
        <v>1461985967</v>
      </c>
      <c r="L3696">
        <f>Table1[[#This Row],[launched_at]]/86400</f>
        <v>16921.133877314816</v>
      </c>
      <c r="M3696" s="5" t="str">
        <f>TEXT(Table1[[#This Row],[div/86400]],"yyyy/mm/dd")</f>
        <v>1946/04/29</v>
      </c>
      <c r="N3696" s="5">
        <f>Table1[[#This Row],[change to date]]+DATE(1970,1,1)</f>
        <v>42490</v>
      </c>
      <c r="O3696" t="b">
        <v>0</v>
      </c>
      <c r="P3696">
        <v>60</v>
      </c>
      <c r="Q3696" t="b">
        <v>1</v>
      </c>
      <c r="R3696" t="s">
        <v>8269</v>
      </c>
    </row>
    <row r="3697" spans="1:18" ht="43.2" x14ac:dyDescent="0.55000000000000004">
      <c r="A3697">
        <v>3695</v>
      </c>
      <c r="B3697" s="3" t="s">
        <v>3692</v>
      </c>
      <c r="C3697" s="3" t="s">
        <v>7805</v>
      </c>
      <c r="D3697" s="10">
        <v>4000</v>
      </c>
      <c r="E3697" s="12">
        <v>4005</v>
      </c>
      <c r="F3697" s="14">
        <f>Table1[[#This Row],[pledged]]/Table1[[#This Row],[goal]]*100</f>
        <v>100.125</v>
      </c>
      <c r="G3697" t="s">
        <v>8218</v>
      </c>
      <c r="H3697" t="s">
        <v>8223</v>
      </c>
      <c r="I3697" t="s">
        <v>8245</v>
      </c>
      <c r="J3697">
        <v>1421009610</v>
      </c>
      <c r="K3697">
        <v>1419281610</v>
      </c>
      <c r="L3697">
        <f>Table1[[#This Row],[launched_at]]/86400</f>
        <v>16426.870486111111</v>
      </c>
      <c r="M3697" s="5" t="str">
        <f>TEXT(Table1[[#This Row],[div/86400]],"yyyy/mm/dd")</f>
        <v>1944/12/20</v>
      </c>
      <c r="N3697" s="5">
        <f>Table1[[#This Row],[change to date]]+DATE(1970,1,1)</f>
        <v>41995</v>
      </c>
      <c r="O3697" t="b">
        <v>0</v>
      </c>
      <c r="P3697">
        <v>33</v>
      </c>
      <c r="Q3697" t="b">
        <v>1</v>
      </c>
      <c r="R3697" t="s">
        <v>8269</v>
      </c>
    </row>
    <row r="3698" spans="1:18" ht="28.8" x14ac:dyDescent="0.55000000000000004">
      <c r="A3698">
        <v>3696</v>
      </c>
      <c r="B3698" s="3" t="s">
        <v>3693</v>
      </c>
      <c r="C3698" s="3" t="s">
        <v>7806</v>
      </c>
      <c r="D3698" s="10">
        <v>2000</v>
      </c>
      <c r="E3698" s="12">
        <v>3100</v>
      </c>
      <c r="F3698" s="14">
        <f>Table1[[#This Row],[pledged]]/Table1[[#This Row],[goal]]*100</f>
        <v>155</v>
      </c>
      <c r="G3698" t="s">
        <v>8218</v>
      </c>
      <c r="H3698" t="s">
        <v>8224</v>
      </c>
      <c r="I3698" t="s">
        <v>8246</v>
      </c>
      <c r="J3698">
        <v>1423838916</v>
      </c>
      <c r="K3698">
        <v>1418654916</v>
      </c>
      <c r="L3698">
        <f>Table1[[#This Row],[launched_at]]/86400</f>
        <v>16419.617083333334</v>
      </c>
      <c r="M3698" s="5" t="str">
        <f>TEXT(Table1[[#This Row],[div/86400]],"yyyy/mm/dd")</f>
        <v>1944/12/13</v>
      </c>
      <c r="N3698" s="5">
        <f>Table1[[#This Row],[change to date]]+DATE(1970,1,1)</f>
        <v>41988</v>
      </c>
      <c r="O3698" t="b">
        <v>0</v>
      </c>
      <c r="P3698">
        <v>78</v>
      </c>
      <c r="Q3698" t="b">
        <v>1</v>
      </c>
      <c r="R3698" t="s">
        <v>8269</v>
      </c>
    </row>
    <row r="3699" spans="1:18" ht="43.2" x14ac:dyDescent="0.55000000000000004">
      <c r="A3699">
        <v>3697</v>
      </c>
      <c r="B3699" s="3" t="s">
        <v>3694</v>
      </c>
      <c r="C3699" s="3" t="s">
        <v>7807</v>
      </c>
      <c r="D3699" s="10">
        <v>2000</v>
      </c>
      <c r="E3699" s="12">
        <v>2160</v>
      </c>
      <c r="F3699" s="14">
        <f>Table1[[#This Row],[pledged]]/Table1[[#This Row],[goal]]*100</f>
        <v>108</v>
      </c>
      <c r="G3699" t="s">
        <v>8218</v>
      </c>
      <c r="H3699" t="s">
        <v>8224</v>
      </c>
      <c r="I3699" t="s">
        <v>8246</v>
      </c>
      <c r="J3699">
        <v>1462878648</v>
      </c>
      <c r="K3699">
        <v>1461064248</v>
      </c>
      <c r="L3699">
        <f>Table1[[#This Row],[launched_at]]/86400</f>
        <v>16910.465833333332</v>
      </c>
      <c r="M3699" s="5" t="str">
        <f>TEXT(Table1[[#This Row],[div/86400]],"yyyy/mm/dd")</f>
        <v>1946/04/18</v>
      </c>
      <c r="N3699" s="5">
        <f>Table1[[#This Row],[change to date]]+DATE(1970,1,1)</f>
        <v>42479</v>
      </c>
      <c r="O3699" t="b">
        <v>0</v>
      </c>
      <c r="P3699">
        <v>30</v>
      </c>
      <c r="Q3699" t="b">
        <v>1</v>
      </c>
      <c r="R3699" t="s">
        <v>8269</v>
      </c>
    </row>
    <row r="3700" spans="1:18" ht="28.8" x14ac:dyDescent="0.55000000000000004">
      <c r="A3700">
        <v>3698</v>
      </c>
      <c r="B3700" s="3" t="s">
        <v>3695</v>
      </c>
      <c r="C3700" s="3" t="s">
        <v>7808</v>
      </c>
      <c r="D3700" s="10">
        <v>5000</v>
      </c>
      <c r="E3700" s="12">
        <v>5526</v>
      </c>
      <c r="F3700" s="14">
        <f>Table1[[#This Row],[pledged]]/Table1[[#This Row],[goal]]*100</f>
        <v>110.52</v>
      </c>
      <c r="G3700" t="s">
        <v>8218</v>
      </c>
      <c r="H3700" t="s">
        <v>8223</v>
      </c>
      <c r="I3700" t="s">
        <v>8245</v>
      </c>
      <c r="J3700">
        <v>1456946487</v>
      </c>
      <c r="K3700">
        <v>1454354487</v>
      </c>
      <c r="L3700">
        <f>Table1[[#This Row],[launched_at]]/86400</f>
        <v>16832.806562500002</v>
      </c>
      <c r="M3700" s="5" t="str">
        <f>TEXT(Table1[[#This Row],[div/86400]],"yyyy/mm/dd")</f>
        <v>1946/01/30</v>
      </c>
      <c r="N3700" s="5">
        <f>Table1[[#This Row],[change to date]]+DATE(1970,1,1)</f>
        <v>42401</v>
      </c>
      <c r="O3700" t="b">
        <v>0</v>
      </c>
      <c r="P3700">
        <v>136</v>
      </c>
      <c r="Q3700" t="b">
        <v>1</v>
      </c>
      <c r="R3700" t="s">
        <v>8269</v>
      </c>
    </row>
    <row r="3701" spans="1:18" ht="43.2" x14ac:dyDescent="0.55000000000000004">
      <c r="A3701">
        <v>3699</v>
      </c>
      <c r="B3701" s="3" t="s">
        <v>3696</v>
      </c>
      <c r="C3701" s="3" t="s">
        <v>7809</v>
      </c>
      <c r="D3701" s="10">
        <v>2500</v>
      </c>
      <c r="E3701" s="12">
        <v>2520</v>
      </c>
      <c r="F3701" s="14">
        <f>Table1[[#This Row],[pledged]]/Table1[[#This Row],[goal]]*100</f>
        <v>100.8</v>
      </c>
      <c r="G3701" t="s">
        <v>8218</v>
      </c>
      <c r="H3701" t="s">
        <v>8223</v>
      </c>
      <c r="I3701" t="s">
        <v>8245</v>
      </c>
      <c r="J3701">
        <v>1413383216</v>
      </c>
      <c r="K3701">
        <v>1410791216</v>
      </c>
      <c r="L3701">
        <f>Table1[[#This Row],[launched_at]]/86400</f>
        <v>16328.602037037037</v>
      </c>
      <c r="M3701" s="5" t="str">
        <f>TEXT(Table1[[#This Row],[div/86400]],"yyyy/mm/dd")</f>
        <v>1944/09/13</v>
      </c>
      <c r="N3701" s="5">
        <f>Table1[[#This Row],[change to date]]+DATE(1970,1,1)</f>
        <v>41897</v>
      </c>
      <c r="O3701" t="b">
        <v>0</v>
      </c>
      <c r="P3701">
        <v>40</v>
      </c>
      <c r="Q3701" t="b">
        <v>1</v>
      </c>
      <c r="R3701" t="s">
        <v>8269</v>
      </c>
    </row>
    <row r="3702" spans="1:18" ht="28.8" x14ac:dyDescent="0.55000000000000004">
      <c r="A3702">
        <v>3700</v>
      </c>
      <c r="B3702" s="3" t="s">
        <v>3697</v>
      </c>
      <c r="C3702" s="3" t="s">
        <v>7810</v>
      </c>
      <c r="D3702" s="10">
        <v>500</v>
      </c>
      <c r="E3702" s="12">
        <v>606</v>
      </c>
      <c r="F3702" s="14">
        <f>Table1[[#This Row],[pledged]]/Table1[[#This Row],[goal]]*100</f>
        <v>121.2</v>
      </c>
      <c r="G3702" t="s">
        <v>8218</v>
      </c>
      <c r="H3702" t="s">
        <v>8223</v>
      </c>
      <c r="I3702" t="s">
        <v>8245</v>
      </c>
      <c r="J3702">
        <v>1412092800</v>
      </c>
      <c r="K3702">
        <v>1409493800</v>
      </c>
      <c r="L3702">
        <f>Table1[[#This Row],[launched_at]]/86400</f>
        <v>16313.585648148148</v>
      </c>
      <c r="M3702" s="5" t="str">
        <f>TEXT(Table1[[#This Row],[div/86400]],"yyyy/mm/dd")</f>
        <v>1944/08/29</v>
      </c>
      <c r="N3702" s="5">
        <f>Table1[[#This Row],[change to date]]+DATE(1970,1,1)</f>
        <v>41882</v>
      </c>
      <c r="O3702" t="b">
        <v>0</v>
      </c>
      <c r="P3702">
        <v>18</v>
      </c>
      <c r="Q3702" t="b">
        <v>1</v>
      </c>
      <c r="R3702" t="s">
        <v>8269</v>
      </c>
    </row>
    <row r="3703" spans="1:18" ht="43.2" x14ac:dyDescent="0.55000000000000004">
      <c r="A3703">
        <v>3701</v>
      </c>
      <c r="B3703" s="3" t="s">
        <v>3698</v>
      </c>
      <c r="C3703" s="3" t="s">
        <v>7811</v>
      </c>
      <c r="D3703" s="10">
        <v>1500</v>
      </c>
      <c r="E3703" s="12">
        <v>1505</v>
      </c>
      <c r="F3703" s="14">
        <f>Table1[[#This Row],[pledged]]/Table1[[#This Row],[goal]]*100</f>
        <v>100.33333333333334</v>
      </c>
      <c r="G3703" t="s">
        <v>8218</v>
      </c>
      <c r="H3703" t="s">
        <v>8224</v>
      </c>
      <c r="I3703" t="s">
        <v>8246</v>
      </c>
      <c r="J3703">
        <v>1433422793</v>
      </c>
      <c r="K3703">
        <v>1430830793</v>
      </c>
      <c r="L3703">
        <f>Table1[[#This Row],[launched_at]]/86400</f>
        <v>16560.541585648149</v>
      </c>
      <c r="M3703" s="5" t="str">
        <f>TEXT(Table1[[#This Row],[div/86400]],"yyyy/mm/dd")</f>
        <v>1945/05/03</v>
      </c>
      <c r="N3703" s="5">
        <f>Table1[[#This Row],[change to date]]+DATE(1970,1,1)</f>
        <v>42129</v>
      </c>
      <c r="O3703" t="b">
        <v>0</v>
      </c>
      <c r="P3703">
        <v>39</v>
      </c>
      <c r="Q3703" t="b">
        <v>1</v>
      </c>
      <c r="R3703" t="s">
        <v>8269</v>
      </c>
    </row>
    <row r="3704" spans="1:18" ht="43.2" x14ac:dyDescent="0.55000000000000004">
      <c r="A3704">
        <v>3702</v>
      </c>
      <c r="B3704" s="3" t="s">
        <v>3699</v>
      </c>
      <c r="C3704" s="3" t="s">
        <v>7812</v>
      </c>
      <c r="D3704" s="10">
        <v>3000</v>
      </c>
      <c r="E3704" s="12">
        <v>3275</v>
      </c>
      <c r="F3704" s="14">
        <f>Table1[[#This Row],[pledged]]/Table1[[#This Row],[goal]]*100</f>
        <v>109.16666666666666</v>
      </c>
      <c r="G3704" t="s">
        <v>8218</v>
      </c>
      <c r="H3704" t="s">
        <v>8224</v>
      </c>
      <c r="I3704" t="s">
        <v>8246</v>
      </c>
      <c r="J3704">
        <v>1468191540</v>
      </c>
      <c r="K3704">
        <v>1464958484</v>
      </c>
      <c r="L3704">
        <f>Table1[[#This Row],[launched_at]]/86400</f>
        <v>16955.53800925926</v>
      </c>
      <c r="M3704" s="5" t="str">
        <f>TEXT(Table1[[#This Row],[div/86400]],"yyyy/mm/dd")</f>
        <v>1946/06/02</v>
      </c>
      <c r="N3704" s="5">
        <f>Table1[[#This Row],[change to date]]+DATE(1970,1,1)</f>
        <v>42524</v>
      </c>
      <c r="O3704" t="b">
        <v>0</v>
      </c>
      <c r="P3704">
        <v>21</v>
      </c>
      <c r="Q3704" t="b">
        <v>1</v>
      </c>
      <c r="R3704" t="s">
        <v>8269</v>
      </c>
    </row>
    <row r="3705" spans="1:18" ht="43.2" x14ac:dyDescent="0.55000000000000004">
      <c r="A3705">
        <v>3703</v>
      </c>
      <c r="B3705" s="3" t="s">
        <v>3700</v>
      </c>
      <c r="C3705" s="3" t="s">
        <v>7813</v>
      </c>
      <c r="D3705" s="10">
        <v>1050</v>
      </c>
      <c r="E3705" s="12">
        <v>1296</v>
      </c>
      <c r="F3705" s="14">
        <f>Table1[[#This Row],[pledged]]/Table1[[#This Row],[goal]]*100</f>
        <v>123.42857142857142</v>
      </c>
      <c r="G3705" t="s">
        <v>8218</v>
      </c>
      <c r="H3705" t="s">
        <v>8223</v>
      </c>
      <c r="I3705" t="s">
        <v>8245</v>
      </c>
      <c r="J3705">
        <v>1471071540</v>
      </c>
      <c r="K3705">
        <v>1467720388</v>
      </c>
      <c r="L3705">
        <f>Table1[[#This Row],[launched_at]]/86400</f>
        <v>16987.504490740739</v>
      </c>
      <c r="M3705" s="5" t="str">
        <f>TEXT(Table1[[#This Row],[div/86400]],"yyyy/mm/dd")</f>
        <v>1946/07/04</v>
      </c>
      <c r="N3705" s="5">
        <f>Table1[[#This Row],[change to date]]+DATE(1970,1,1)</f>
        <v>42556</v>
      </c>
      <c r="O3705" t="b">
        <v>0</v>
      </c>
      <c r="P3705">
        <v>30</v>
      </c>
      <c r="Q3705" t="b">
        <v>1</v>
      </c>
      <c r="R3705" t="s">
        <v>8269</v>
      </c>
    </row>
    <row r="3706" spans="1:18" ht="43.2" x14ac:dyDescent="0.55000000000000004">
      <c r="A3706">
        <v>3704</v>
      </c>
      <c r="B3706" s="3" t="s">
        <v>3701</v>
      </c>
      <c r="C3706" s="3" t="s">
        <v>7814</v>
      </c>
      <c r="D3706" s="10">
        <v>300</v>
      </c>
      <c r="E3706" s="12">
        <v>409.01</v>
      </c>
      <c r="F3706" s="14">
        <f>Table1[[#This Row],[pledged]]/Table1[[#This Row],[goal]]*100</f>
        <v>136.33666666666667</v>
      </c>
      <c r="G3706" t="s">
        <v>8218</v>
      </c>
      <c r="H3706" t="s">
        <v>8224</v>
      </c>
      <c r="I3706" t="s">
        <v>8246</v>
      </c>
      <c r="J3706">
        <v>1464712394</v>
      </c>
      <c r="K3706">
        <v>1459528394</v>
      </c>
      <c r="L3706">
        <f>Table1[[#This Row],[launched_at]]/86400</f>
        <v>16892.689745370371</v>
      </c>
      <c r="M3706" s="5" t="str">
        <f>TEXT(Table1[[#This Row],[div/86400]],"yyyy/mm/dd")</f>
        <v>1946/03/31</v>
      </c>
      <c r="N3706" s="5">
        <f>Table1[[#This Row],[change to date]]+DATE(1970,1,1)</f>
        <v>42461</v>
      </c>
      <c r="O3706" t="b">
        <v>0</v>
      </c>
      <c r="P3706">
        <v>27</v>
      </c>
      <c r="Q3706" t="b">
        <v>1</v>
      </c>
      <c r="R3706" t="s">
        <v>8269</v>
      </c>
    </row>
    <row r="3707" spans="1:18" ht="43.2" x14ac:dyDescent="0.55000000000000004">
      <c r="A3707">
        <v>3705</v>
      </c>
      <c r="B3707" s="3" t="s">
        <v>3702</v>
      </c>
      <c r="C3707" s="3" t="s">
        <v>7815</v>
      </c>
      <c r="D3707" s="10">
        <v>2827</v>
      </c>
      <c r="E3707" s="12">
        <v>2925</v>
      </c>
      <c r="F3707" s="14">
        <f>Table1[[#This Row],[pledged]]/Table1[[#This Row],[goal]]*100</f>
        <v>103.46657233816768</v>
      </c>
      <c r="G3707" t="s">
        <v>8218</v>
      </c>
      <c r="H3707" t="s">
        <v>8223</v>
      </c>
      <c r="I3707" t="s">
        <v>8245</v>
      </c>
      <c r="J3707">
        <v>1403546400</v>
      </c>
      <c r="K3707">
        <v>1401714114</v>
      </c>
      <c r="L3707">
        <f>Table1[[#This Row],[launched_at]]/86400</f>
        <v>16223.542986111112</v>
      </c>
      <c r="M3707" s="5" t="str">
        <f>TEXT(Table1[[#This Row],[div/86400]],"yyyy/mm/dd")</f>
        <v>1944/05/31</v>
      </c>
      <c r="N3707" s="5">
        <f>Table1[[#This Row],[change to date]]+DATE(1970,1,1)</f>
        <v>41792</v>
      </c>
      <c r="O3707" t="b">
        <v>0</v>
      </c>
      <c r="P3707">
        <v>35</v>
      </c>
      <c r="Q3707" t="b">
        <v>1</v>
      </c>
      <c r="R3707" t="s">
        <v>8269</v>
      </c>
    </row>
    <row r="3708" spans="1:18" ht="28.8" x14ac:dyDescent="0.55000000000000004">
      <c r="A3708">
        <v>3706</v>
      </c>
      <c r="B3708" s="3" t="s">
        <v>3703</v>
      </c>
      <c r="C3708" s="3" t="s">
        <v>7816</v>
      </c>
      <c r="D3708" s="10">
        <v>1500</v>
      </c>
      <c r="E3708" s="12">
        <v>1820</v>
      </c>
      <c r="F3708" s="14">
        <f>Table1[[#This Row],[pledged]]/Table1[[#This Row],[goal]]*100</f>
        <v>121.33333333333334</v>
      </c>
      <c r="G3708" t="s">
        <v>8218</v>
      </c>
      <c r="H3708" t="s">
        <v>8223</v>
      </c>
      <c r="I3708" t="s">
        <v>8245</v>
      </c>
      <c r="J3708">
        <v>1410558949</v>
      </c>
      <c r="K3708">
        <v>1409262949</v>
      </c>
      <c r="L3708">
        <f>Table1[[#This Row],[launched_at]]/86400</f>
        <v>16310.913761574075</v>
      </c>
      <c r="M3708" s="5" t="str">
        <f>TEXT(Table1[[#This Row],[div/86400]],"yyyy/mm/dd")</f>
        <v>1944/08/26</v>
      </c>
      <c r="N3708" s="5">
        <f>Table1[[#This Row],[change to date]]+DATE(1970,1,1)</f>
        <v>41879</v>
      </c>
      <c r="O3708" t="b">
        <v>0</v>
      </c>
      <c r="P3708">
        <v>13</v>
      </c>
      <c r="Q3708" t="b">
        <v>1</v>
      </c>
      <c r="R3708" t="s">
        <v>8269</v>
      </c>
    </row>
    <row r="3709" spans="1:18" ht="28.8" x14ac:dyDescent="0.55000000000000004">
      <c r="A3709">
        <v>3707</v>
      </c>
      <c r="B3709" s="3" t="s">
        <v>3704</v>
      </c>
      <c r="C3709" s="3" t="s">
        <v>7817</v>
      </c>
      <c r="D3709" s="10">
        <v>1000</v>
      </c>
      <c r="E3709" s="12">
        <v>1860</v>
      </c>
      <c r="F3709" s="14">
        <f>Table1[[#This Row],[pledged]]/Table1[[#This Row],[goal]]*100</f>
        <v>186</v>
      </c>
      <c r="G3709" t="s">
        <v>8218</v>
      </c>
      <c r="H3709" t="s">
        <v>8223</v>
      </c>
      <c r="I3709" t="s">
        <v>8245</v>
      </c>
      <c r="J3709">
        <v>1469165160</v>
      </c>
      <c r="K3709">
        <v>1467335378</v>
      </c>
      <c r="L3709">
        <f>Table1[[#This Row],[launched_at]]/86400</f>
        <v>16983.048356481482</v>
      </c>
      <c r="M3709" s="5" t="str">
        <f>TEXT(Table1[[#This Row],[div/86400]],"yyyy/mm/dd")</f>
        <v>1946/06/30</v>
      </c>
      <c r="N3709" s="5">
        <f>Table1[[#This Row],[change to date]]+DATE(1970,1,1)</f>
        <v>42552</v>
      </c>
      <c r="O3709" t="b">
        <v>0</v>
      </c>
      <c r="P3709">
        <v>23</v>
      </c>
      <c r="Q3709" t="b">
        <v>1</v>
      </c>
      <c r="R3709" t="s">
        <v>8269</v>
      </c>
    </row>
    <row r="3710" spans="1:18" ht="43.2" x14ac:dyDescent="0.55000000000000004">
      <c r="A3710">
        <v>3708</v>
      </c>
      <c r="B3710" s="3" t="s">
        <v>3705</v>
      </c>
      <c r="C3710" s="3" t="s">
        <v>7818</v>
      </c>
      <c r="D3710" s="10">
        <v>700</v>
      </c>
      <c r="E3710" s="12">
        <v>2100</v>
      </c>
      <c r="F3710" s="14">
        <f>Table1[[#This Row],[pledged]]/Table1[[#This Row],[goal]]*100</f>
        <v>300</v>
      </c>
      <c r="G3710" t="s">
        <v>8218</v>
      </c>
      <c r="H3710" t="s">
        <v>8223</v>
      </c>
      <c r="I3710" t="s">
        <v>8245</v>
      </c>
      <c r="J3710">
        <v>1404444286</v>
      </c>
      <c r="K3710">
        <v>1403234686</v>
      </c>
      <c r="L3710">
        <f>Table1[[#This Row],[launched_at]]/86400</f>
        <v>16241.142199074075</v>
      </c>
      <c r="M3710" s="5" t="str">
        <f>TEXT(Table1[[#This Row],[div/86400]],"yyyy/mm/dd")</f>
        <v>1944/06/18</v>
      </c>
      <c r="N3710" s="5">
        <f>Table1[[#This Row],[change to date]]+DATE(1970,1,1)</f>
        <v>41810</v>
      </c>
      <c r="O3710" t="b">
        <v>0</v>
      </c>
      <c r="P3710">
        <v>39</v>
      </c>
      <c r="Q3710" t="b">
        <v>1</v>
      </c>
      <c r="R3710" t="s">
        <v>8269</v>
      </c>
    </row>
    <row r="3711" spans="1:18" ht="43.2" x14ac:dyDescent="0.55000000000000004">
      <c r="A3711">
        <v>3709</v>
      </c>
      <c r="B3711" s="3" t="s">
        <v>3706</v>
      </c>
      <c r="C3711" s="3" t="s">
        <v>7819</v>
      </c>
      <c r="D3711" s="10">
        <v>1000</v>
      </c>
      <c r="E3711" s="12">
        <v>1082.5</v>
      </c>
      <c r="F3711" s="14">
        <f>Table1[[#This Row],[pledged]]/Table1[[#This Row],[goal]]*100</f>
        <v>108.25</v>
      </c>
      <c r="G3711" t="s">
        <v>8218</v>
      </c>
      <c r="H3711" t="s">
        <v>8224</v>
      </c>
      <c r="I3711" t="s">
        <v>8246</v>
      </c>
      <c r="J3711">
        <v>1403715546</v>
      </c>
      <c r="K3711">
        <v>1401123546</v>
      </c>
      <c r="L3711">
        <f>Table1[[#This Row],[launched_at]]/86400</f>
        <v>16216.707708333333</v>
      </c>
      <c r="M3711" s="5" t="str">
        <f>TEXT(Table1[[#This Row],[div/86400]],"yyyy/mm/dd")</f>
        <v>1944/05/24</v>
      </c>
      <c r="N3711" s="5">
        <f>Table1[[#This Row],[change to date]]+DATE(1970,1,1)</f>
        <v>41785</v>
      </c>
      <c r="O3711" t="b">
        <v>0</v>
      </c>
      <c r="P3711">
        <v>35</v>
      </c>
      <c r="Q3711" t="b">
        <v>1</v>
      </c>
      <c r="R3711" t="s">
        <v>8269</v>
      </c>
    </row>
    <row r="3712" spans="1:18" ht="28.8" x14ac:dyDescent="0.55000000000000004">
      <c r="A3712">
        <v>3710</v>
      </c>
      <c r="B3712" s="3" t="s">
        <v>3707</v>
      </c>
      <c r="C3712" s="3" t="s">
        <v>7820</v>
      </c>
      <c r="D3712" s="10">
        <v>1300</v>
      </c>
      <c r="E3712" s="12">
        <v>1835</v>
      </c>
      <c r="F3712" s="14">
        <f>Table1[[#This Row],[pledged]]/Table1[[#This Row],[goal]]*100</f>
        <v>141.15384615384616</v>
      </c>
      <c r="G3712" t="s">
        <v>8218</v>
      </c>
      <c r="H3712" t="s">
        <v>8223</v>
      </c>
      <c r="I3712" t="s">
        <v>8245</v>
      </c>
      <c r="J3712">
        <v>1428068988</v>
      </c>
      <c r="K3712">
        <v>1425908988</v>
      </c>
      <c r="L3712">
        <f>Table1[[#This Row],[launched_at]]/86400</f>
        <v>16503.576249999998</v>
      </c>
      <c r="M3712" s="5" t="str">
        <f>TEXT(Table1[[#This Row],[div/86400]],"yyyy/mm/dd")</f>
        <v>1945/03/07</v>
      </c>
      <c r="N3712" s="5">
        <f>Table1[[#This Row],[change to date]]+DATE(1970,1,1)</f>
        <v>42072</v>
      </c>
      <c r="O3712" t="b">
        <v>0</v>
      </c>
      <c r="P3712">
        <v>27</v>
      </c>
      <c r="Q3712" t="b">
        <v>1</v>
      </c>
      <c r="R3712" t="s">
        <v>8269</v>
      </c>
    </row>
    <row r="3713" spans="1:18" ht="28.8" x14ac:dyDescent="0.55000000000000004">
      <c r="A3713">
        <v>3711</v>
      </c>
      <c r="B3713" s="3" t="s">
        <v>3708</v>
      </c>
      <c r="C3713" s="3" t="s">
        <v>7821</v>
      </c>
      <c r="D3713" s="10">
        <v>500</v>
      </c>
      <c r="E3713" s="12">
        <v>570</v>
      </c>
      <c r="F3713" s="14">
        <f>Table1[[#This Row],[pledged]]/Table1[[#This Row],[goal]]*100</f>
        <v>113.99999999999999</v>
      </c>
      <c r="G3713" t="s">
        <v>8218</v>
      </c>
      <c r="H3713" t="s">
        <v>8223</v>
      </c>
      <c r="I3713" t="s">
        <v>8245</v>
      </c>
      <c r="J3713">
        <v>1402848000</v>
      </c>
      <c r="K3713">
        <v>1400606573</v>
      </c>
      <c r="L3713">
        <f>Table1[[#This Row],[launched_at]]/86400</f>
        <v>16210.724224537036</v>
      </c>
      <c r="M3713" s="5" t="str">
        <f>TEXT(Table1[[#This Row],[div/86400]],"yyyy/mm/dd")</f>
        <v>1944/05/18</v>
      </c>
      <c r="N3713" s="5">
        <f>Table1[[#This Row],[change to date]]+DATE(1970,1,1)</f>
        <v>41779</v>
      </c>
      <c r="O3713" t="b">
        <v>0</v>
      </c>
      <c r="P3713">
        <v>21</v>
      </c>
      <c r="Q3713" t="b">
        <v>1</v>
      </c>
      <c r="R3713" t="s">
        <v>8269</v>
      </c>
    </row>
    <row r="3714" spans="1:18" ht="43.2" x14ac:dyDescent="0.55000000000000004">
      <c r="A3714">
        <v>3712</v>
      </c>
      <c r="B3714" s="3" t="s">
        <v>3709</v>
      </c>
      <c r="C3714" s="3" t="s">
        <v>7822</v>
      </c>
      <c r="D3714" s="10">
        <v>7500</v>
      </c>
      <c r="E3714" s="12">
        <v>11530</v>
      </c>
      <c r="F3714" s="14">
        <f>Table1[[#This Row],[pledged]]/Table1[[#This Row],[goal]]*100</f>
        <v>153.73333333333335</v>
      </c>
      <c r="G3714" t="s">
        <v>8218</v>
      </c>
      <c r="H3714" t="s">
        <v>8223</v>
      </c>
      <c r="I3714" t="s">
        <v>8245</v>
      </c>
      <c r="J3714">
        <v>1433055540</v>
      </c>
      <c r="K3714">
        <v>1431230867</v>
      </c>
      <c r="L3714">
        <f>Table1[[#This Row],[launched_at]]/86400</f>
        <v>16565.172071759258</v>
      </c>
      <c r="M3714" s="5" t="str">
        <f>TEXT(Table1[[#This Row],[div/86400]],"yyyy/mm/dd")</f>
        <v>1945/05/08</v>
      </c>
      <c r="N3714" s="5">
        <f>Table1[[#This Row],[change to date]]+DATE(1970,1,1)</f>
        <v>42134</v>
      </c>
      <c r="O3714" t="b">
        <v>0</v>
      </c>
      <c r="P3714">
        <v>104</v>
      </c>
      <c r="Q3714" t="b">
        <v>1</v>
      </c>
      <c r="R3714" t="s">
        <v>8269</v>
      </c>
    </row>
    <row r="3715" spans="1:18" ht="43.2" x14ac:dyDescent="0.55000000000000004">
      <c r="A3715">
        <v>3713</v>
      </c>
      <c r="B3715" s="3" t="s">
        <v>3710</v>
      </c>
      <c r="C3715" s="3" t="s">
        <v>7823</v>
      </c>
      <c r="D3715" s="10">
        <v>2000</v>
      </c>
      <c r="E3715" s="12">
        <v>2030</v>
      </c>
      <c r="F3715" s="14">
        <f>Table1[[#This Row],[pledged]]/Table1[[#This Row],[goal]]*100</f>
        <v>101.49999999999999</v>
      </c>
      <c r="G3715" t="s">
        <v>8218</v>
      </c>
      <c r="H3715" t="s">
        <v>8223</v>
      </c>
      <c r="I3715" t="s">
        <v>8245</v>
      </c>
      <c r="J3715">
        <v>1465062166</v>
      </c>
      <c r="K3715">
        <v>1463334166</v>
      </c>
      <c r="L3715">
        <f>Table1[[#This Row],[launched_at]]/86400</f>
        <v>16936.738032407407</v>
      </c>
      <c r="M3715" s="5" t="str">
        <f>TEXT(Table1[[#This Row],[div/86400]],"yyyy/mm/dd")</f>
        <v>1946/05/14</v>
      </c>
      <c r="N3715" s="5">
        <f>Table1[[#This Row],[change to date]]+DATE(1970,1,1)</f>
        <v>42505</v>
      </c>
      <c r="O3715" t="b">
        <v>0</v>
      </c>
      <c r="P3715">
        <v>19</v>
      </c>
      <c r="Q3715" t="b">
        <v>1</v>
      </c>
      <c r="R3715" t="s">
        <v>8269</v>
      </c>
    </row>
    <row r="3716" spans="1:18" ht="43.2" x14ac:dyDescent="0.55000000000000004">
      <c r="A3716">
        <v>3714</v>
      </c>
      <c r="B3716" s="3" t="s">
        <v>3711</v>
      </c>
      <c r="C3716" s="3" t="s">
        <v>7824</v>
      </c>
      <c r="D3716" s="10">
        <v>10000</v>
      </c>
      <c r="E3716" s="12">
        <v>10235</v>
      </c>
      <c r="F3716" s="14">
        <f>Table1[[#This Row],[pledged]]/Table1[[#This Row],[goal]]*100</f>
        <v>102.35000000000001</v>
      </c>
      <c r="G3716" t="s">
        <v>8218</v>
      </c>
      <c r="H3716" t="s">
        <v>8223</v>
      </c>
      <c r="I3716" t="s">
        <v>8245</v>
      </c>
      <c r="J3716">
        <v>1432612740</v>
      </c>
      <c r="K3716">
        <v>1429881667</v>
      </c>
      <c r="L3716">
        <f>Table1[[#This Row],[launched_at]]/86400</f>
        <v>16549.556331018517</v>
      </c>
      <c r="M3716" s="5" t="str">
        <f>TEXT(Table1[[#This Row],[div/86400]],"yyyy/mm/dd")</f>
        <v>1945/04/22</v>
      </c>
      <c r="N3716" s="5">
        <f>Table1[[#This Row],[change to date]]+DATE(1970,1,1)</f>
        <v>42118</v>
      </c>
      <c r="O3716" t="b">
        <v>0</v>
      </c>
      <c r="P3716">
        <v>97</v>
      </c>
      <c r="Q3716" t="b">
        <v>1</v>
      </c>
      <c r="R3716" t="s">
        <v>8269</v>
      </c>
    </row>
    <row r="3717" spans="1:18" ht="43.2" x14ac:dyDescent="0.55000000000000004">
      <c r="A3717">
        <v>3715</v>
      </c>
      <c r="B3717" s="3" t="s">
        <v>3712</v>
      </c>
      <c r="C3717" s="3" t="s">
        <v>7825</v>
      </c>
      <c r="D3717" s="10">
        <v>3500</v>
      </c>
      <c r="E3717" s="12">
        <v>3590</v>
      </c>
      <c r="F3717" s="14">
        <f>Table1[[#This Row],[pledged]]/Table1[[#This Row],[goal]]*100</f>
        <v>102.57142857142858</v>
      </c>
      <c r="G3717" t="s">
        <v>8218</v>
      </c>
      <c r="H3717" t="s">
        <v>8224</v>
      </c>
      <c r="I3717" t="s">
        <v>8246</v>
      </c>
      <c r="J3717">
        <v>1427806320</v>
      </c>
      <c r="K3717">
        <v>1422834819</v>
      </c>
      <c r="L3717">
        <f>Table1[[#This Row],[launched_at]]/86400</f>
        <v>16467.995590277777</v>
      </c>
      <c r="M3717" s="5" t="str">
        <f>TEXT(Table1[[#This Row],[div/86400]],"yyyy/mm/dd")</f>
        <v>1945/01/30</v>
      </c>
      <c r="N3717" s="5">
        <f>Table1[[#This Row],[change to date]]+DATE(1970,1,1)</f>
        <v>42036</v>
      </c>
      <c r="O3717" t="b">
        <v>0</v>
      </c>
      <c r="P3717">
        <v>27</v>
      </c>
      <c r="Q3717" t="b">
        <v>1</v>
      </c>
      <c r="R3717" t="s">
        <v>8269</v>
      </c>
    </row>
    <row r="3718" spans="1:18" ht="43.2" x14ac:dyDescent="0.55000000000000004">
      <c r="A3718">
        <v>3716</v>
      </c>
      <c r="B3718" s="3" t="s">
        <v>3713</v>
      </c>
      <c r="C3718" s="3" t="s">
        <v>7826</v>
      </c>
      <c r="D3718" s="10">
        <v>800</v>
      </c>
      <c r="E3718" s="12">
        <v>1246</v>
      </c>
      <c r="F3718" s="14">
        <f>Table1[[#This Row],[pledged]]/Table1[[#This Row],[goal]]*100</f>
        <v>155.75</v>
      </c>
      <c r="G3718" t="s">
        <v>8218</v>
      </c>
      <c r="H3718" t="s">
        <v>8223</v>
      </c>
      <c r="I3718" t="s">
        <v>8245</v>
      </c>
      <c r="J3718">
        <v>1453411109</v>
      </c>
      <c r="K3718">
        <v>1450819109</v>
      </c>
      <c r="L3718">
        <f>Table1[[#This Row],[launched_at]]/86400</f>
        <v>16791.887835648147</v>
      </c>
      <c r="M3718" s="5" t="str">
        <f>TEXT(Table1[[#This Row],[div/86400]],"yyyy/mm/dd")</f>
        <v>1945/12/20</v>
      </c>
      <c r="N3718" s="5">
        <f>Table1[[#This Row],[change to date]]+DATE(1970,1,1)</f>
        <v>42360</v>
      </c>
      <c r="O3718" t="b">
        <v>0</v>
      </c>
      <c r="P3718">
        <v>24</v>
      </c>
      <c r="Q3718" t="b">
        <v>1</v>
      </c>
      <c r="R3718" t="s">
        <v>8269</v>
      </c>
    </row>
    <row r="3719" spans="1:18" ht="43.2" x14ac:dyDescent="0.55000000000000004">
      <c r="A3719">
        <v>3717</v>
      </c>
      <c r="B3719" s="3" t="s">
        <v>3714</v>
      </c>
      <c r="C3719" s="3" t="s">
        <v>7827</v>
      </c>
      <c r="D3719" s="10">
        <v>4000</v>
      </c>
      <c r="E3719" s="12">
        <v>4030</v>
      </c>
      <c r="F3719" s="14">
        <f>Table1[[#This Row],[pledged]]/Table1[[#This Row],[goal]]*100</f>
        <v>100.75</v>
      </c>
      <c r="G3719" t="s">
        <v>8218</v>
      </c>
      <c r="H3719" t="s">
        <v>8224</v>
      </c>
      <c r="I3719" t="s">
        <v>8246</v>
      </c>
      <c r="J3719">
        <v>1431204449</v>
      </c>
      <c r="K3719">
        <v>1428526049</v>
      </c>
      <c r="L3719">
        <f>Table1[[#This Row],[launched_at]]/86400</f>
        <v>16533.866307870372</v>
      </c>
      <c r="M3719" s="5" t="str">
        <f>TEXT(Table1[[#This Row],[div/86400]],"yyyy/mm/dd")</f>
        <v>1945/04/06</v>
      </c>
      <c r="N3719" s="5">
        <f>Table1[[#This Row],[change to date]]+DATE(1970,1,1)</f>
        <v>42102</v>
      </c>
      <c r="O3719" t="b">
        <v>0</v>
      </c>
      <c r="P3719">
        <v>13</v>
      </c>
      <c r="Q3719" t="b">
        <v>1</v>
      </c>
      <c r="R3719" t="s">
        <v>8269</v>
      </c>
    </row>
    <row r="3720" spans="1:18" ht="28.8" x14ac:dyDescent="0.55000000000000004">
      <c r="A3720">
        <v>3718</v>
      </c>
      <c r="B3720" s="3" t="s">
        <v>3715</v>
      </c>
      <c r="C3720" s="3" t="s">
        <v>7828</v>
      </c>
      <c r="D3720" s="10">
        <v>500</v>
      </c>
      <c r="E3720" s="12">
        <v>1197</v>
      </c>
      <c r="F3720" s="14">
        <f>Table1[[#This Row],[pledged]]/Table1[[#This Row],[goal]]*100</f>
        <v>239.4</v>
      </c>
      <c r="G3720" t="s">
        <v>8218</v>
      </c>
      <c r="H3720" t="s">
        <v>8224</v>
      </c>
      <c r="I3720" t="s">
        <v>8246</v>
      </c>
      <c r="J3720">
        <v>1425057075</v>
      </c>
      <c r="K3720">
        <v>1422465075</v>
      </c>
      <c r="L3720">
        <f>Table1[[#This Row],[launched_at]]/86400</f>
        <v>16463.716145833332</v>
      </c>
      <c r="M3720" s="5" t="str">
        <f>TEXT(Table1[[#This Row],[div/86400]],"yyyy/mm/dd")</f>
        <v>1945/01/26</v>
      </c>
      <c r="N3720" s="5">
        <f>Table1[[#This Row],[change to date]]+DATE(1970,1,1)</f>
        <v>42032</v>
      </c>
      <c r="O3720" t="b">
        <v>0</v>
      </c>
      <c r="P3720">
        <v>46</v>
      </c>
      <c r="Q3720" t="b">
        <v>1</v>
      </c>
      <c r="R3720" t="s">
        <v>8269</v>
      </c>
    </row>
    <row r="3721" spans="1:18" ht="28.8" x14ac:dyDescent="0.55000000000000004">
      <c r="A3721">
        <v>3719</v>
      </c>
      <c r="B3721" s="3" t="s">
        <v>3716</v>
      </c>
      <c r="C3721" s="3" t="s">
        <v>7829</v>
      </c>
      <c r="D3721" s="10">
        <v>200</v>
      </c>
      <c r="E3721" s="12">
        <v>420</v>
      </c>
      <c r="F3721" s="14">
        <f>Table1[[#This Row],[pledged]]/Table1[[#This Row],[goal]]*100</f>
        <v>210</v>
      </c>
      <c r="G3721" t="s">
        <v>8218</v>
      </c>
      <c r="H3721" t="s">
        <v>8224</v>
      </c>
      <c r="I3721" t="s">
        <v>8246</v>
      </c>
      <c r="J3721">
        <v>1434994266</v>
      </c>
      <c r="K3721">
        <v>1432402266</v>
      </c>
      <c r="L3721">
        <f>Table1[[#This Row],[launched_at]]/86400</f>
        <v>16578.729930555557</v>
      </c>
      <c r="M3721" s="5" t="str">
        <f>TEXT(Table1[[#This Row],[div/86400]],"yyyy/mm/dd")</f>
        <v>1945/05/21</v>
      </c>
      <c r="N3721" s="5">
        <f>Table1[[#This Row],[change to date]]+DATE(1970,1,1)</f>
        <v>42147</v>
      </c>
      <c r="O3721" t="b">
        <v>0</v>
      </c>
      <c r="P3721">
        <v>4</v>
      </c>
      <c r="Q3721" t="b">
        <v>1</v>
      </c>
      <c r="R3721" t="s">
        <v>8269</v>
      </c>
    </row>
    <row r="3722" spans="1:18" ht="28.8" x14ac:dyDescent="0.55000000000000004">
      <c r="A3722">
        <v>3720</v>
      </c>
      <c r="B3722" s="3" t="s">
        <v>3717</v>
      </c>
      <c r="C3722" s="3" t="s">
        <v>7830</v>
      </c>
      <c r="D3722" s="10">
        <v>3300</v>
      </c>
      <c r="E3722" s="12">
        <v>3449</v>
      </c>
      <c r="F3722" s="14">
        <f>Table1[[#This Row],[pledged]]/Table1[[#This Row],[goal]]*100</f>
        <v>104.51515151515152</v>
      </c>
      <c r="G3722" t="s">
        <v>8218</v>
      </c>
      <c r="H3722" t="s">
        <v>8223</v>
      </c>
      <c r="I3722" t="s">
        <v>8245</v>
      </c>
      <c r="J3722">
        <v>1435881006</v>
      </c>
      <c r="K3722">
        <v>1433980206</v>
      </c>
      <c r="L3722">
        <f>Table1[[#This Row],[launched_at]]/86400</f>
        <v>16596.993125000001</v>
      </c>
      <c r="M3722" s="5" t="str">
        <f>TEXT(Table1[[#This Row],[div/86400]],"yyyy/mm/dd")</f>
        <v>1945/06/08</v>
      </c>
      <c r="N3722" s="5">
        <f>Table1[[#This Row],[change to date]]+DATE(1970,1,1)</f>
        <v>42165</v>
      </c>
      <c r="O3722" t="b">
        <v>0</v>
      </c>
      <c r="P3722">
        <v>40</v>
      </c>
      <c r="Q3722" t="b">
        <v>1</v>
      </c>
      <c r="R3722" t="s">
        <v>8269</v>
      </c>
    </row>
    <row r="3723" spans="1:18" ht="43.2" x14ac:dyDescent="0.55000000000000004">
      <c r="A3723">
        <v>3721</v>
      </c>
      <c r="B3723" s="3" t="s">
        <v>3718</v>
      </c>
      <c r="C3723" s="3" t="s">
        <v>7831</v>
      </c>
      <c r="D3723" s="10">
        <v>5000</v>
      </c>
      <c r="E3723" s="12">
        <v>5040</v>
      </c>
      <c r="F3723" s="14">
        <f>Table1[[#This Row],[pledged]]/Table1[[#This Row],[goal]]*100</f>
        <v>100.8</v>
      </c>
      <c r="G3723" t="s">
        <v>8218</v>
      </c>
      <c r="H3723" t="s">
        <v>8223</v>
      </c>
      <c r="I3723" t="s">
        <v>8245</v>
      </c>
      <c r="J3723">
        <v>1415230084</v>
      </c>
      <c r="K3723">
        <v>1413412084</v>
      </c>
      <c r="L3723">
        <f>Table1[[#This Row],[launched_at]]/86400</f>
        <v>16358.936157407408</v>
      </c>
      <c r="M3723" s="5" t="str">
        <f>TEXT(Table1[[#This Row],[div/86400]],"yyyy/mm/dd")</f>
        <v>1944/10/13</v>
      </c>
      <c r="N3723" s="5">
        <f>Table1[[#This Row],[change to date]]+DATE(1970,1,1)</f>
        <v>41927</v>
      </c>
      <c r="O3723" t="b">
        <v>0</v>
      </c>
      <c r="P3723">
        <v>44</v>
      </c>
      <c r="Q3723" t="b">
        <v>1</v>
      </c>
      <c r="R3723" t="s">
        <v>8269</v>
      </c>
    </row>
    <row r="3724" spans="1:18" ht="43.2" x14ac:dyDescent="0.55000000000000004">
      <c r="A3724">
        <v>3722</v>
      </c>
      <c r="B3724" s="3" t="s">
        <v>3719</v>
      </c>
      <c r="C3724" s="3" t="s">
        <v>7832</v>
      </c>
      <c r="D3724" s="10">
        <v>1500</v>
      </c>
      <c r="E3724" s="12">
        <v>1668</v>
      </c>
      <c r="F3724" s="14">
        <f>Table1[[#This Row],[pledged]]/Table1[[#This Row],[goal]]*100</f>
        <v>111.20000000000002</v>
      </c>
      <c r="G3724" t="s">
        <v>8218</v>
      </c>
      <c r="H3724" t="s">
        <v>8228</v>
      </c>
      <c r="I3724" t="s">
        <v>8250</v>
      </c>
      <c r="J3724">
        <v>1455231540</v>
      </c>
      <c r="K3724">
        <v>1452614847</v>
      </c>
      <c r="L3724">
        <f>Table1[[#This Row],[launched_at]]/86400</f>
        <v>16812.671840277777</v>
      </c>
      <c r="M3724" s="5" t="str">
        <f>TEXT(Table1[[#This Row],[div/86400]],"yyyy/mm/dd")</f>
        <v>1946/01/10</v>
      </c>
      <c r="N3724" s="5">
        <f>Table1[[#This Row],[change to date]]+DATE(1970,1,1)</f>
        <v>42381</v>
      </c>
      <c r="O3724" t="b">
        <v>0</v>
      </c>
      <c r="P3724">
        <v>35</v>
      </c>
      <c r="Q3724" t="b">
        <v>1</v>
      </c>
      <c r="R3724" t="s">
        <v>8269</v>
      </c>
    </row>
    <row r="3725" spans="1:18" ht="28.8" x14ac:dyDescent="0.55000000000000004">
      <c r="A3725">
        <v>3723</v>
      </c>
      <c r="B3725" s="3" t="s">
        <v>3720</v>
      </c>
      <c r="C3725" s="3" t="s">
        <v>7833</v>
      </c>
      <c r="D3725" s="10">
        <v>4500</v>
      </c>
      <c r="E3725" s="12">
        <v>4592</v>
      </c>
      <c r="F3725" s="14">
        <f>Table1[[#This Row],[pledged]]/Table1[[#This Row],[goal]]*100</f>
        <v>102.04444444444445</v>
      </c>
      <c r="G3725" t="s">
        <v>8218</v>
      </c>
      <c r="H3725" t="s">
        <v>8224</v>
      </c>
      <c r="I3725" t="s">
        <v>8246</v>
      </c>
      <c r="J3725">
        <v>1417374262</v>
      </c>
      <c r="K3725">
        <v>1414778662</v>
      </c>
      <c r="L3725">
        <f>Table1[[#This Row],[launched_at]]/86400</f>
        <v>16374.753032407407</v>
      </c>
      <c r="M3725" s="5" t="str">
        <f>TEXT(Table1[[#This Row],[div/86400]],"yyyy/mm/dd")</f>
        <v>1944/10/29</v>
      </c>
      <c r="N3725" s="5">
        <f>Table1[[#This Row],[change to date]]+DATE(1970,1,1)</f>
        <v>41943</v>
      </c>
      <c r="O3725" t="b">
        <v>0</v>
      </c>
      <c r="P3725">
        <v>63</v>
      </c>
      <c r="Q3725" t="b">
        <v>1</v>
      </c>
      <c r="R3725" t="s">
        <v>8269</v>
      </c>
    </row>
    <row r="3726" spans="1:18" ht="43.2" x14ac:dyDescent="0.55000000000000004">
      <c r="A3726">
        <v>3724</v>
      </c>
      <c r="B3726" s="3" t="s">
        <v>3721</v>
      </c>
      <c r="C3726" s="3" t="s">
        <v>7834</v>
      </c>
      <c r="D3726" s="10">
        <v>4300</v>
      </c>
      <c r="E3726" s="12">
        <v>4409.55</v>
      </c>
      <c r="F3726" s="14">
        <f>Table1[[#This Row],[pledged]]/Table1[[#This Row],[goal]]*100</f>
        <v>102.54767441860466</v>
      </c>
      <c r="G3726" t="s">
        <v>8218</v>
      </c>
      <c r="H3726" t="s">
        <v>8224</v>
      </c>
      <c r="I3726" t="s">
        <v>8246</v>
      </c>
      <c r="J3726">
        <v>1462402800</v>
      </c>
      <c r="K3726">
        <v>1459856860</v>
      </c>
      <c r="L3726">
        <f>Table1[[#This Row],[launched_at]]/86400</f>
        <v>16896.491435185184</v>
      </c>
      <c r="M3726" s="5" t="str">
        <f>TEXT(Table1[[#This Row],[div/86400]],"yyyy/mm/dd")</f>
        <v>1946/04/04</v>
      </c>
      <c r="N3726" s="5">
        <f>Table1[[#This Row],[change to date]]+DATE(1970,1,1)</f>
        <v>42465</v>
      </c>
      <c r="O3726" t="b">
        <v>0</v>
      </c>
      <c r="P3726">
        <v>89</v>
      </c>
      <c r="Q3726" t="b">
        <v>1</v>
      </c>
      <c r="R3726" t="s">
        <v>8269</v>
      </c>
    </row>
    <row r="3727" spans="1:18" ht="43.2" x14ac:dyDescent="0.55000000000000004">
      <c r="A3727">
        <v>3725</v>
      </c>
      <c r="B3727" s="3" t="s">
        <v>3722</v>
      </c>
      <c r="C3727" s="3" t="s">
        <v>7835</v>
      </c>
      <c r="D3727" s="10">
        <v>300</v>
      </c>
      <c r="E3727" s="12">
        <v>381</v>
      </c>
      <c r="F3727" s="14">
        <f>Table1[[#This Row],[pledged]]/Table1[[#This Row],[goal]]*100</f>
        <v>127</v>
      </c>
      <c r="G3727" t="s">
        <v>8218</v>
      </c>
      <c r="H3727" t="s">
        <v>8224</v>
      </c>
      <c r="I3727" t="s">
        <v>8246</v>
      </c>
      <c r="J3727">
        <v>1455831000</v>
      </c>
      <c r="K3727">
        <v>1454366467</v>
      </c>
      <c r="L3727">
        <f>Table1[[#This Row],[launched_at]]/86400</f>
        <v>16832.945219907408</v>
      </c>
      <c r="M3727" s="5" t="str">
        <f>TEXT(Table1[[#This Row],[div/86400]],"yyyy/mm/dd")</f>
        <v>1946/01/30</v>
      </c>
      <c r="N3727" s="5">
        <f>Table1[[#This Row],[change to date]]+DATE(1970,1,1)</f>
        <v>42401</v>
      </c>
      <c r="O3727" t="b">
        <v>0</v>
      </c>
      <c r="P3727">
        <v>15</v>
      </c>
      <c r="Q3727" t="b">
        <v>1</v>
      </c>
      <c r="R3727" t="s">
        <v>8269</v>
      </c>
    </row>
    <row r="3728" spans="1:18" ht="43.2" x14ac:dyDescent="0.55000000000000004">
      <c r="A3728">
        <v>3726</v>
      </c>
      <c r="B3728" s="3" t="s">
        <v>3723</v>
      </c>
      <c r="C3728" s="3" t="s">
        <v>7836</v>
      </c>
      <c r="D3728" s="10">
        <v>850</v>
      </c>
      <c r="E3728" s="12">
        <v>2879</v>
      </c>
      <c r="F3728" s="14">
        <f>Table1[[#This Row],[pledged]]/Table1[[#This Row],[goal]]*100</f>
        <v>338.70588235294122</v>
      </c>
      <c r="G3728" t="s">
        <v>8218</v>
      </c>
      <c r="H3728" t="s">
        <v>8223</v>
      </c>
      <c r="I3728" t="s">
        <v>8245</v>
      </c>
      <c r="J3728">
        <v>1461963600</v>
      </c>
      <c r="K3728">
        <v>1459567371</v>
      </c>
      <c r="L3728">
        <f>Table1[[#This Row],[launched_at]]/86400</f>
        <v>16893.140868055554</v>
      </c>
      <c r="M3728" s="5" t="str">
        <f>TEXT(Table1[[#This Row],[div/86400]],"yyyy/mm/dd")</f>
        <v>1946/04/01</v>
      </c>
      <c r="N3728" s="5">
        <f>Table1[[#This Row],[change to date]]+DATE(1970,1,1)</f>
        <v>42462</v>
      </c>
      <c r="O3728" t="b">
        <v>0</v>
      </c>
      <c r="P3728">
        <v>46</v>
      </c>
      <c r="Q3728" t="b">
        <v>1</v>
      </c>
      <c r="R3728" t="s">
        <v>8269</v>
      </c>
    </row>
    <row r="3729" spans="1:18" ht="43.2" x14ac:dyDescent="0.55000000000000004">
      <c r="A3729">
        <v>3727</v>
      </c>
      <c r="B3729" s="3" t="s">
        <v>3724</v>
      </c>
      <c r="C3729" s="3" t="s">
        <v>7837</v>
      </c>
      <c r="D3729" s="10">
        <v>2000</v>
      </c>
      <c r="E3729" s="12">
        <v>2015</v>
      </c>
      <c r="F3729" s="14">
        <f>Table1[[#This Row],[pledged]]/Table1[[#This Row],[goal]]*100</f>
        <v>100.75</v>
      </c>
      <c r="G3729" t="s">
        <v>8218</v>
      </c>
      <c r="H3729" t="s">
        <v>8223</v>
      </c>
      <c r="I3729" t="s">
        <v>8245</v>
      </c>
      <c r="J3729">
        <v>1476939300</v>
      </c>
      <c r="K3729">
        <v>1474273294</v>
      </c>
      <c r="L3729">
        <f>Table1[[#This Row],[launched_at]]/86400</f>
        <v>17063.348310185185</v>
      </c>
      <c r="M3729" s="5" t="str">
        <f>TEXT(Table1[[#This Row],[div/86400]],"yyyy/mm/dd")</f>
        <v>1946/09/18</v>
      </c>
      <c r="N3729" s="5">
        <f>Table1[[#This Row],[change to date]]+DATE(1970,1,1)</f>
        <v>42632</v>
      </c>
      <c r="O3729" t="b">
        <v>0</v>
      </c>
      <c r="P3729">
        <v>33</v>
      </c>
      <c r="Q3729" t="b">
        <v>1</v>
      </c>
      <c r="R3729" t="s">
        <v>8269</v>
      </c>
    </row>
    <row r="3730" spans="1:18" ht="28.8" x14ac:dyDescent="0.55000000000000004">
      <c r="A3730">
        <v>3728</v>
      </c>
      <c r="B3730" s="3" t="s">
        <v>3725</v>
      </c>
      <c r="C3730" s="3" t="s">
        <v>7838</v>
      </c>
      <c r="D3730" s="10">
        <v>20000</v>
      </c>
      <c r="E3730" s="12">
        <v>1862</v>
      </c>
      <c r="F3730" s="14">
        <f>Table1[[#This Row],[pledged]]/Table1[[#This Row],[goal]]*100</f>
        <v>9.31</v>
      </c>
      <c r="G3730" t="s">
        <v>8220</v>
      </c>
      <c r="H3730" t="s">
        <v>8223</v>
      </c>
      <c r="I3730" t="s">
        <v>8245</v>
      </c>
      <c r="J3730">
        <v>1439957176</v>
      </c>
      <c r="K3730">
        <v>1437365176</v>
      </c>
      <c r="L3730">
        <f>Table1[[#This Row],[launched_at]]/86400</f>
        <v>16636.171018518518</v>
      </c>
      <c r="M3730" s="5" t="str">
        <f>TEXT(Table1[[#This Row],[div/86400]],"yyyy/mm/dd")</f>
        <v>1945/07/18</v>
      </c>
      <c r="N3730" s="5">
        <f>Table1[[#This Row],[change to date]]+DATE(1970,1,1)</f>
        <v>42205</v>
      </c>
      <c r="O3730" t="b">
        <v>0</v>
      </c>
      <c r="P3730">
        <v>31</v>
      </c>
      <c r="Q3730" t="b">
        <v>0</v>
      </c>
      <c r="R3730" t="s">
        <v>8269</v>
      </c>
    </row>
    <row r="3731" spans="1:18" ht="43.2" x14ac:dyDescent="0.55000000000000004">
      <c r="A3731">
        <v>3729</v>
      </c>
      <c r="B3731" s="3" t="s">
        <v>3726</v>
      </c>
      <c r="C3731" s="3" t="s">
        <v>7839</v>
      </c>
      <c r="D3731" s="10">
        <v>5000</v>
      </c>
      <c r="E3731" s="12">
        <v>362</v>
      </c>
      <c r="F3731" s="14">
        <f>Table1[[#This Row],[pledged]]/Table1[[#This Row],[goal]]*100</f>
        <v>7.24</v>
      </c>
      <c r="G3731" t="s">
        <v>8220</v>
      </c>
      <c r="H3731" t="s">
        <v>8223</v>
      </c>
      <c r="I3731" t="s">
        <v>8245</v>
      </c>
      <c r="J3731">
        <v>1427082912</v>
      </c>
      <c r="K3731">
        <v>1423198512</v>
      </c>
      <c r="L3731">
        <f>Table1[[#This Row],[launched_at]]/86400</f>
        <v>16472.205000000002</v>
      </c>
      <c r="M3731" s="5" t="str">
        <f>TEXT(Table1[[#This Row],[div/86400]],"yyyy/mm/dd")</f>
        <v>1945/02/04</v>
      </c>
      <c r="N3731" s="5">
        <f>Table1[[#This Row],[change to date]]+DATE(1970,1,1)</f>
        <v>42041</v>
      </c>
      <c r="O3731" t="b">
        <v>0</v>
      </c>
      <c r="P3731">
        <v>5</v>
      </c>
      <c r="Q3731" t="b">
        <v>0</v>
      </c>
      <c r="R3731" t="s">
        <v>8269</v>
      </c>
    </row>
    <row r="3732" spans="1:18" ht="43.2" x14ac:dyDescent="0.55000000000000004">
      <c r="A3732">
        <v>3730</v>
      </c>
      <c r="B3732" s="3" t="s">
        <v>3727</v>
      </c>
      <c r="C3732" s="3" t="s">
        <v>7840</v>
      </c>
      <c r="D3732" s="10">
        <v>1000</v>
      </c>
      <c r="E3732" s="12">
        <v>100</v>
      </c>
      <c r="F3732" s="14">
        <f>Table1[[#This Row],[pledged]]/Table1[[#This Row],[goal]]*100</f>
        <v>10</v>
      </c>
      <c r="G3732" t="s">
        <v>8220</v>
      </c>
      <c r="H3732" t="s">
        <v>8223</v>
      </c>
      <c r="I3732" t="s">
        <v>8245</v>
      </c>
      <c r="J3732">
        <v>1439828159</v>
      </c>
      <c r="K3732">
        <v>1437236159</v>
      </c>
      <c r="L3732">
        <f>Table1[[#This Row],[launched_at]]/86400</f>
        <v>16634.677766203702</v>
      </c>
      <c r="M3732" s="5" t="str">
        <f>TEXT(Table1[[#This Row],[div/86400]],"yyyy/mm/dd")</f>
        <v>1945/07/16</v>
      </c>
      <c r="N3732" s="5">
        <f>Table1[[#This Row],[change to date]]+DATE(1970,1,1)</f>
        <v>42203</v>
      </c>
      <c r="O3732" t="b">
        <v>0</v>
      </c>
      <c r="P3732">
        <v>1</v>
      </c>
      <c r="Q3732" t="b">
        <v>0</v>
      </c>
      <c r="R3732" t="s">
        <v>8269</v>
      </c>
    </row>
    <row r="3733" spans="1:18" ht="43.2" x14ac:dyDescent="0.55000000000000004">
      <c r="A3733">
        <v>3731</v>
      </c>
      <c r="B3733" s="3" t="s">
        <v>3728</v>
      </c>
      <c r="C3733" s="3" t="s">
        <v>7841</v>
      </c>
      <c r="D3733" s="10">
        <v>5500</v>
      </c>
      <c r="E3733" s="12">
        <v>620</v>
      </c>
      <c r="F3733" s="14">
        <f>Table1[[#This Row],[pledged]]/Table1[[#This Row],[goal]]*100</f>
        <v>11.272727272727273</v>
      </c>
      <c r="G3733" t="s">
        <v>8220</v>
      </c>
      <c r="H3733" t="s">
        <v>8223</v>
      </c>
      <c r="I3733" t="s">
        <v>8245</v>
      </c>
      <c r="J3733">
        <v>1420860180</v>
      </c>
      <c r="K3733">
        <v>1418234646</v>
      </c>
      <c r="L3733">
        <f>Table1[[#This Row],[launched_at]]/86400</f>
        <v>16414.752847222222</v>
      </c>
      <c r="M3733" s="5" t="str">
        <f>TEXT(Table1[[#This Row],[div/86400]],"yyyy/mm/dd")</f>
        <v>1944/12/08</v>
      </c>
      <c r="N3733" s="5">
        <f>Table1[[#This Row],[change to date]]+DATE(1970,1,1)</f>
        <v>41983</v>
      </c>
      <c r="O3733" t="b">
        <v>0</v>
      </c>
      <c r="P3733">
        <v>12</v>
      </c>
      <c r="Q3733" t="b">
        <v>0</v>
      </c>
      <c r="R3733" t="s">
        <v>8269</v>
      </c>
    </row>
    <row r="3734" spans="1:18" ht="28.8" x14ac:dyDescent="0.55000000000000004">
      <c r="A3734">
        <v>3732</v>
      </c>
      <c r="B3734" s="3" t="s">
        <v>3729</v>
      </c>
      <c r="C3734" s="3" t="s">
        <v>7842</v>
      </c>
      <c r="D3734" s="10">
        <v>850</v>
      </c>
      <c r="E3734" s="12">
        <v>131</v>
      </c>
      <c r="F3734" s="14">
        <f>Table1[[#This Row],[pledged]]/Table1[[#This Row],[goal]]*100</f>
        <v>15.411764705882353</v>
      </c>
      <c r="G3734" t="s">
        <v>8220</v>
      </c>
      <c r="H3734" t="s">
        <v>8232</v>
      </c>
      <c r="I3734" t="s">
        <v>8248</v>
      </c>
      <c r="J3734">
        <v>1422100800</v>
      </c>
      <c r="K3734">
        <v>1416932133</v>
      </c>
      <c r="L3734">
        <f>Table1[[#This Row],[launched_at]]/86400</f>
        <v>16399.677465277779</v>
      </c>
      <c r="M3734" s="5" t="str">
        <f>TEXT(Table1[[#This Row],[div/86400]],"yyyy/mm/dd")</f>
        <v>1944/11/23</v>
      </c>
      <c r="N3734" s="5">
        <f>Table1[[#This Row],[change to date]]+DATE(1970,1,1)</f>
        <v>41968</v>
      </c>
      <c r="O3734" t="b">
        <v>0</v>
      </c>
      <c r="P3734">
        <v>4</v>
      </c>
      <c r="Q3734" t="b">
        <v>0</v>
      </c>
      <c r="R3734" t="s">
        <v>8269</v>
      </c>
    </row>
    <row r="3735" spans="1:18" ht="28.8" x14ac:dyDescent="0.55000000000000004">
      <c r="A3735">
        <v>3733</v>
      </c>
      <c r="B3735" s="3" t="s">
        <v>3730</v>
      </c>
      <c r="C3735" s="3" t="s">
        <v>7843</v>
      </c>
      <c r="D3735" s="10">
        <v>1500</v>
      </c>
      <c r="E3735" s="12">
        <v>0</v>
      </c>
      <c r="F3735" s="14">
        <f>Table1[[#This Row],[pledged]]/Table1[[#This Row],[goal]]*100</f>
        <v>0</v>
      </c>
      <c r="G3735" t="s">
        <v>8220</v>
      </c>
      <c r="H3735" t="s">
        <v>8223</v>
      </c>
      <c r="I3735" t="s">
        <v>8245</v>
      </c>
      <c r="J3735">
        <v>1429396200</v>
      </c>
      <c r="K3735">
        <v>1428539708</v>
      </c>
      <c r="L3735">
        <f>Table1[[#This Row],[launched_at]]/86400</f>
        <v>16534.024398148147</v>
      </c>
      <c r="M3735" s="5" t="str">
        <f>TEXT(Table1[[#This Row],[div/86400]],"yyyy/mm/dd")</f>
        <v>1945/04/07</v>
      </c>
      <c r="N3735" s="5">
        <f>Table1[[#This Row],[change to date]]+DATE(1970,1,1)</f>
        <v>42103</v>
      </c>
      <c r="O3735" t="b">
        <v>0</v>
      </c>
      <c r="P3735">
        <v>0</v>
      </c>
      <c r="Q3735" t="b">
        <v>0</v>
      </c>
      <c r="R3735" t="s">
        <v>8269</v>
      </c>
    </row>
    <row r="3736" spans="1:18" ht="43.2" x14ac:dyDescent="0.55000000000000004">
      <c r="A3736">
        <v>3734</v>
      </c>
      <c r="B3736" s="3" t="s">
        <v>3731</v>
      </c>
      <c r="C3736" s="3" t="s">
        <v>7844</v>
      </c>
      <c r="D3736" s="10">
        <v>1500</v>
      </c>
      <c r="E3736" s="12">
        <v>427</v>
      </c>
      <c r="F3736" s="14">
        <f>Table1[[#This Row],[pledged]]/Table1[[#This Row],[goal]]*100</f>
        <v>28.466666666666669</v>
      </c>
      <c r="G3736" t="s">
        <v>8220</v>
      </c>
      <c r="H3736" t="s">
        <v>8223</v>
      </c>
      <c r="I3736" t="s">
        <v>8245</v>
      </c>
      <c r="J3736">
        <v>1432589896</v>
      </c>
      <c r="K3736">
        <v>1427405896</v>
      </c>
      <c r="L3736">
        <f>Table1[[#This Row],[launched_at]]/86400</f>
        <v>16520.901574074072</v>
      </c>
      <c r="M3736" s="5" t="str">
        <f>TEXT(Table1[[#This Row],[div/86400]],"yyyy/mm/dd")</f>
        <v>1945/03/24</v>
      </c>
      <c r="N3736" s="5">
        <f>Table1[[#This Row],[change to date]]+DATE(1970,1,1)</f>
        <v>42089</v>
      </c>
      <c r="O3736" t="b">
        <v>0</v>
      </c>
      <c r="P3736">
        <v>7</v>
      </c>
      <c r="Q3736" t="b">
        <v>0</v>
      </c>
      <c r="R3736" t="s">
        <v>8269</v>
      </c>
    </row>
    <row r="3737" spans="1:18" ht="28.8" x14ac:dyDescent="0.55000000000000004">
      <c r="A3737">
        <v>3735</v>
      </c>
      <c r="B3737" s="3" t="s">
        <v>3732</v>
      </c>
      <c r="C3737" s="3" t="s">
        <v>7845</v>
      </c>
      <c r="D3737" s="10">
        <v>150</v>
      </c>
      <c r="E3737" s="12">
        <v>20</v>
      </c>
      <c r="F3737" s="14">
        <f>Table1[[#This Row],[pledged]]/Table1[[#This Row],[goal]]*100</f>
        <v>13.333333333333334</v>
      </c>
      <c r="G3737" t="s">
        <v>8220</v>
      </c>
      <c r="H3737" t="s">
        <v>8224</v>
      </c>
      <c r="I3737" t="s">
        <v>8246</v>
      </c>
      <c r="J3737">
        <v>1432831089</v>
      </c>
      <c r="K3737">
        <v>1430239089</v>
      </c>
      <c r="L3737">
        <f>Table1[[#This Row],[launched_at]]/86400</f>
        <v>16553.693159722221</v>
      </c>
      <c r="M3737" s="5" t="str">
        <f>TEXT(Table1[[#This Row],[div/86400]],"yyyy/mm/dd")</f>
        <v>1945/04/26</v>
      </c>
      <c r="N3737" s="5">
        <f>Table1[[#This Row],[change to date]]+DATE(1970,1,1)</f>
        <v>42122</v>
      </c>
      <c r="O3737" t="b">
        <v>0</v>
      </c>
      <c r="P3737">
        <v>2</v>
      </c>
      <c r="Q3737" t="b">
        <v>0</v>
      </c>
      <c r="R3737" t="s">
        <v>8269</v>
      </c>
    </row>
    <row r="3738" spans="1:18" ht="43.2" x14ac:dyDescent="0.55000000000000004">
      <c r="A3738">
        <v>3736</v>
      </c>
      <c r="B3738" s="3" t="s">
        <v>3733</v>
      </c>
      <c r="C3738" s="3" t="s">
        <v>7846</v>
      </c>
      <c r="D3738" s="10">
        <v>1500</v>
      </c>
      <c r="E3738" s="12">
        <v>10</v>
      </c>
      <c r="F3738" s="14">
        <f>Table1[[#This Row],[pledged]]/Table1[[#This Row],[goal]]*100</f>
        <v>0.66666666666666674</v>
      </c>
      <c r="G3738" t="s">
        <v>8220</v>
      </c>
      <c r="H3738" t="s">
        <v>8224</v>
      </c>
      <c r="I3738" t="s">
        <v>8246</v>
      </c>
      <c r="J3738">
        <v>1427133600</v>
      </c>
      <c r="K3738">
        <v>1423847093</v>
      </c>
      <c r="L3738">
        <f>Table1[[#This Row],[launched_at]]/86400</f>
        <v>16479.711724537035</v>
      </c>
      <c r="M3738" s="5" t="str">
        <f>TEXT(Table1[[#This Row],[div/86400]],"yyyy/mm/dd")</f>
        <v>1945/02/11</v>
      </c>
      <c r="N3738" s="5">
        <f>Table1[[#This Row],[change to date]]+DATE(1970,1,1)</f>
        <v>42048</v>
      </c>
      <c r="O3738" t="b">
        <v>0</v>
      </c>
      <c r="P3738">
        <v>1</v>
      </c>
      <c r="Q3738" t="b">
        <v>0</v>
      </c>
      <c r="R3738" t="s">
        <v>8269</v>
      </c>
    </row>
    <row r="3739" spans="1:18" ht="28.8" x14ac:dyDescent="0.55000000000000004">
      <c r="A3739">
        <v>3737</v>
      </c>
      <c r="B3739" s="3" t="s">
        <v>3734</v>
      </c>
      <c r="C3739" s="3" t="s">
        <v>7847</v>
      </c>
      <c r="D3739" s="10">
        <v>700</v>
      </c>
      <c r="E3739" s="12">
        <v>150</v>
      </c>
      <c r="F3739" s="14">
        <f>Table1[[#This Row],[pledged]]/Table1[[#This Row],[goal]]*100</f>
        <v>21.428571428571427</v>
      </c>
      <c r="G3739" t="s">
        <v>8220</v>
      </c>
      <c r="H3739" t="s">
        <v>8223</v>
      </c>
      <c r="I3739" t="s">
        <v>8245</v>
      </c>
      <c r="J3739">
        <v>1447311540</v>
      </c>
      <c r="K3739">
        <v>1445358903</v>
      </c>
      <c r="L3739">
        <f>Table1[[#This Row],[launched_at]]/86400</f>
        <v>16728.691006944446</v>
      </c>
      <c r="M3739" s="5" t="str">
        <f>TEXT(Table1[[#This Row],[div/86400]],"yyyy/mm/dd")</f>
        <v>1945/10/18</v>
      </c>
      <c r="N3739" s="5">
        <f>Table1[[#This Row],[change to date]]+DATE(1970,1,1)</f>
        <v>42297</v>
      </c>
      <c r="O3739" t="b">
        <v>0</v>
      </c>
      <c r="P3739">
        <v>4</v>
      </c>
      <c r="Q3739" t="b">
        <v>0</v>
      </c>
      <c r="R3739" t="s">
        <v>8269</v>
      </c>
    </row>
    <row r="3740" spans="1:18" ht="28.8" x14ac:dyDescent="0.55000000000000004">
      <c r="A3740">
        <v>3738</v>
      </c>
      <c r="B3740" s="3" t="s">
        <v>3735</v>
      </c>
      <c r="C3740" s="3" t="s">
        <v>7848</v>
      </c>
      <c r="D3740" s="10">
        <v>1500</v>
      </c>
      <c r="E3740" s="12">
        <v>270</v>
      </c>
      <c r="F3740" s="14">
        <f>Table1[[#This Row],[pledged]]/Table1[[#This Row],[goal]]*100</f>
        <v>18</v>
      </c>
      <c r="G3740" t="s">
        <v>8220</v>
      </c>
      <c r="H3740" t="s">
        <v>8224</v>
      </c>
      <c r="I3740" t="s">
        <v>8246</v>
      </c>
      <c r="J3740">
        <v>1405461600</v>
      </c>
      <c r="K3740">
        <v>1403562705</v>
      </c>
      <c r="L3740">
        <f>Table1[[#This Row],[launched_at]]/86400</f>
        <v>16244.938715277778</v>
      </c>
      <c r="M3740" s="5" t="str">
        <f>TEXT(Table1[[#This Row],[div/86400]],"yyyy/mm/dd")</f>
        <v>1944/06/21</v>
      </c>
      <c r="N3740" s="5">
        <f>Table1[[#This Row],[change to date]]+DATE(1970,1,1)</f>
        <v>41813</v>
      </c>
      <c r="O3740" t="b">
        <v>0</v>
      </c>
      <c r="P3740">
        <v>6</v>
      </c>
      <c r="Q3740" t="b">
        <v>0</v>
      </c>
      <c r="R3740" t="s">
        <v>8269</v>
      </c>
    </row>
    <row r="3741" spans="1:18" ht="43.2" x14ac:dyDescent="0.55000000000000004">
      <c r="A3741">
        <v>3739</v>
      </c>
      <c r="B3741" s="3" t="s">
        <v>3736</v>
      </c>
      <c r="C3741" s="3" t="s">
        <v>7849</v>
      </c>
      <c r="D3741" s="10">
        <v>4000</v>
      </c>
      <c r="E3741" s="12">
        <v>805</v>
      </c>
      <c r="F3741" s="14">
        <f>Table1[[#This Row],[pledged]]/Table1[[#This Row],[goal]]*100</f>
        <v>20.125</v>
      </c>
      <c r="G3741" t="s">
        <v>8220</v>
      </c>
      <c r="H3741" t="s">
        <v>8224</v>
      </c>
      <c r="I3741" t="s">
        <v>8246</v>
      </c>
      <c r="J3741">
        <v>1468752468</v>
      </c>
      <c r="K3741">
        <v>1467024468</v>
      </c>
      <c r="L3741">
        <f>Table1[[#This Row],[launched_at]]/86400</f>
        <v>16979.449861111112</v>
      </c>
      <c r="M3741" s="5" t="str">
        <f>TEXT(Table1[[#This Row],[div/86400]],"yyyy/mm/dd")</f>
        <v>1946/06/26</v>
      </c>
      <c r="N3741" s="5">
        <f>Table1[[#This Row],[change to date]]+DATE(1970,1,1)</f>
        <v>42548</v>
      </c>
      <c r="O3741" t="b">
        <v>0</v>
      </c>
      <c r="P3741">
        <v>8</v>
      </c>
      <c r="Q3741" t="b">
        <v>0</v>
      </c>
      <c r="R3741" t="s">
        <v>8269</v>
      </c>
    </row>
    <row r="3742" spans="1:18" ht="43.2" x14ac:dyDescent="0.55000000000000004">
      <c r="A3742">
        <v>3740</v>
      </c>
      <c r="B3742" s="3" t="s">
        <v>3737</v>
      </c>
      <c r="C3742" s="3" t="s">
        <v>7850</v>
      </c>
      <c r="D3742" s="10">
        <v>2000</v>
      </c>
      <c r="E3742" s="12">
        <v>358</v>
      </c>
      <c r="F3742" s="14">
        <f>Table1[[#This Row],[pledged]]/Table1[[#This Row],[goal]]*100</f>
        <v>17.899999999999999</v>
      </c>
      <c r="G3742" t="s">
        <v>8220</v>
      </c>
      <c r="H3742" t="s">
        <v>8223</v>
      </c>
      <c r="I3742" t="s">
        <v>8245</v>
      </c>
      <c r="J3742">
        <v>1407808438</v>
      </c>
      <c r="K3742">
        <v>1405217355</v>
      </c>
      <c r="L3742">
        <f>Table1[[#This Row],[launched_at]]/86400</f>
        <v>16264.089756944444</v>
      </c>
      <c r="M3742" s="5" t="str">
        <f>TEXT(Table1[[#This Row],[div/86400]],"yyyy/mm/dd")</f>
        <v>1944/07/11</v>
      </c>
      <c r="N3742" s="5">
        <f>Table1[[#This Row],[change to date]]+DATE(1970,1,1)</f>
        <v>41833</v>
      </c>
      <c r="O3742" t="b">
        <v>0</v>
      </c>
      <c r="P3742">
        <v>14</v>
      </c>
      <c r="Q3742" t="b">
        <v>0</v>
      </c>
      <c r="R3742" t="s">
        <v>8269</v>
      </c>
    </row>
    <row r="3743" spans="1:18" ht="28.8" x14ac:dyDescent="0.55000000000000004">
      <c r="A3743">
        <v>3741</v>
      </c>
      <c r="B3743" s="3" t="s">
        <v>3738</v>
      </c>
      <c r="C3743" s="3" t="s">
        <v>7851</v>
      </c>
      <c r="D3743" s="10">
        <v>20000</v>
      </c>
      <c r="E3743" s="12">
        <v>0</v>
      </c>
      <c r="F3743" s="14">
        <f>Table1[[#This Row],[pledged]]/Table1[[#This Row],[goal]]*100</f>
        <v>0</v>
      </c>
      <c r="G3743" t="s">
        <v>8220</v>
      </c>
      <c r="H3743" t="s">
        <v>8223</v>
      </c>
      <c r="I3743" t="s">
        <v>8245</v>
      </c>
      <c r="J3743">
        <v>1450389950</v>
      </c>
      <c r="K3743">
        <v>1447797950</v>
      </c>
      <c r="L3743">
        <f>Table1[[#This Row],[launched_at]]/86400</f>
        <v>16756.920717592591</v>
      </c>
      <c r="M3743" s="5" t="str">
        <f>TEXT(Table1[[#This Row],[div/86400]],"yyyy/mm/dd")</f>
        <v>1945/11/15</v>
      </c>
      <c r="N3743" s="5">
        <f>Table1[[#This Row],[change to date]]+DATE(1970,1,1)</f>
        <v>42325</v>
      </c>
      <c r="O3743" t="b">
        <v>0</v>
      </c>
      <c r="P3743">
        <v>0</v>
      </c>
      <c r="Q3743" t="b">
        <v>0</v>
      </c>
      <c r="R3743" t="s">
        <v>8269</v>
      </c>
    </row>
    <row r="3744" spans="1:18" ht="43.2" x14ac:dyDescent="0.55000000000000004">
      <c r="A3744">
        <v>3742</v>
      </c>
      <c r="B3744" s="3" t="s">
        <v>3739</v>
      </c>
      <c r="C3744" s="3" t="s">
        <v>7852</v>
      </c>
      <c r="D3744" s="10">
        <v>5000</v>
      </c>
      <c r="E3744" s="12">
        <v>100</v>
      </c>
      <c r="F3744" s="14">
        <f>Table1[[#This Row],[pledged]]/Table1[[#This Row],[goal]]*100</f>
        <v>2</v>
      </c>
      <c r="G3744" t="s">
        <v>8220</v>
      </c>
      <c r="H3744" t="s">
        <v>8223</v>
      </c>
      <c r="I3744" t="s">
        <v>8245</v>
      </c>
      <c r="J3744">
        <v>1409980144</v>
      </c>
      <c r="K3744">
        <v>1407388144</v>
      </c>
      <c r="L3744">
        <f>Table1[[#This Row],[launched_at]]/86400</f>
        <v>16289.214629629631</v>
      </c>
      <c r="M3744" s="5" t="str">
        <f>TEXT(Table1[[#This Row],[div/86400]],"yyyy/mm/dd")</f>
        <v>1944/08/05</v>
      </c>
      <c r="N3744" s="5">
        <f>Table1[[#This Row],[change to date]]+DATE(1970,1,1)</f>
        <v>41858</v>
      </c>
      <c r="O3744" t="b">
        <v>0</v>
      </c>
      <c r="P3744">
        <v>4</v>
      </c>
      <c r="Q3744" t="b">
        <v>0</v>
      </c>
      <c r="R3744" t="s">
        <v>8269</v>
      </c>
    </row>
    <row r="3745" spans="1:18" ht="28.8" x14ac:dyDescent="0.55000000000000004">
      <c r="A3745">
        <v>3743</v>
      </c>
      <c r="B3745" s="3" t="s">
        <v>3740</v>
      </c>
      <c r="C3745" s="3" t="s">
        <v>7853</v>
      </c>
      <c r="D3745" s="10">
        <v>2200</v>
      </c>
      <c r="E3745" s="12">
        <v>0</v>
      </c>
      <c r="F3745" s="14">
        <f>Table1[[#This Row],[pledged]]/Table1[[#This Row],[goal]]*100</f>
        <v>0</v>
      </c>
      <c r="G3745" t="s">
        <v>8220</v>
      </c>
      <c r="H3745" t="s">
        <v>8223</v>
      </c>
      <c r="I3745" t="s">
        <v>8245</v>
      </c>
      <c r="J3745">
        <v>1404406964</v>
      </c>
      <c r="K3745">
        <v>1401814964</v>
      </c>
      <c r="L3745">
        <f>Table1[[#This Row],[launched_at]]/86400</f>
        <v>16224.710231481482</v>
      </c>
      <c r="M3745" s="5" t="str">
        <f>TEXT(Table1[[#This Row],[div/86400]],"yyyy/mm/dd")</f>
        <v>1944/06/01</v>
      </c>
      <c r="N3745" s="5">
        <f>Table1[[#This Row],[change to date]]+DATE(1970,1,1)</f>
        <v>41793</v>
      </c>
      <c r="O3745" t="b">
        <v>0</v>
      </c>
      <c r="P3745">
        <v>0</v>
      </c>
      <c r="Q3745" t="b">
        <v>0</v>
      </c>
      <c r="R3745" t="s">
        <v>8269</v>
      </c>
    </row>
    <row r="3746" spans="1:18" ht="43.2" x14ac:dyDescent="0.55000000000000004">
      <c r="A3746">
        <v>3744</v>
      </c>
      <c r="B3746" s="3" t="s">
        <v>3741</v>
      </c>
      <c r="C3746" s="3" t="s">
        <v>7854</v>
      </c>
      <c r="D3746" s="10">
        <v>1200</v>
      </c>
      <c r="E3746" s="12">
        <v>0</v>
      </c>
      <c r="F3746" s="14">
        <f>Table1[[#This Row],[pledged]]/Table1[[#This Row],[goal]]*100</f>
        <v>0</v>
      </c>
      <c r="G3746" t="s">
        <v>8220</v>
      </c>
      <c r="H3746" t="s">
        <v>8223</v>
      </c>
      <c r="I3746" t="s">
        <v>8245</v>
      </c>
      <c r="J3746">
        <v>1404532740</v>
      </c>
      <c r="K3746">
        <v>1401823952</v>
      </c>
      <c r="L3746">
        <f>Table1[[#This Row],[launched_at]]/86400</f>
        <v>16224.814259259259</v>
      </c>
      <c r="M3746" s="5" t="str">
        <f>TEXT(Table1[[#This Row],[div/86400]],"yyyy/mm/dd")</f>
        <v>1944/06/01</v>
      </c>
      <c r="N3746" s="5">
        <f>Table1[[#This Row],[change to date]]+DATE(1970,1,1)</f>
        <v>41793</v>
      </c>
      <c r="O3746" t="b">
        <v>0</v>
      </c>
      <c r="P3746">
        <v>0</v>
      </c>
      <c r="Q3746" t="b">
        <v>0</v>
      </c>
      <c r="R3746" t="s">
        <v>8269</v>
      </c>
    </row>
    <row r="3747" spans="1:18" ht="28.8" x14ac:dyDescent="0.55000000000000004">
      <c r="A3747">
        <v>3745</v>
      </c>
      <c r="B3747" s="3" t="s">
        <v>3742</v>
      </c>
      <c r="C3747" s="3" t="s">
        <v>7855</v>
      </c>
      <c r="D3747" s="10">
        <v>100</v>
      </c>
      <c r="E3747" s="12">
        <v>10</v>
      </c>
      <c r="F3747" s="14">
        <f>Table1[[#This Row],[pledged]]/Table1[[#This Row],[goal]]*100</f>
        <v>10</v>
      </c>
      <c r="G3747" t="s">
        <v>8220</v>
      </c>
      <c r="H3747" t="s">
        <v>8223</v>
      </c>
      <c r="I3747" t="s">
        <v>8245</v>
      </c>
      <c r="J3747">
        <v>1407689102</v>
      </c>
      <c r="K3747">
        <v>1405097102</v>
      </c>
      <c r="L3747">
        <f>Table1[[#This Row],[launched_at]]/86400</f>
        <v>16262.697939814814</v>
      </c>
      <c r="M3747" s="5" t="str">
        <f>TEXT(Table1[[#This Row],[div/86400]],"yyyy/mm/dd")</f>
        <v>1944/07/09</v>
      </c>
      <c r="N3747" s="5">
        <f>Table1[[#This Row],[change to date]]+DATE(1970,1,1)</f>
        <v>41831</v>
      </c>
      <c r="O3747" t="b">
        <v>0</v>
      </c>
      <c r="P3747">
        <v>1</v>
      </c>
      <c r="Q3747" t="b">
        <v>0</v>
      </c>
      <c r="R3747" t="s">
        <v>8269</v>
      </c>
    </row>
    <row r="3748" spans="1:18" x14ac:dyDescent="0.55000000000000004">
      <c r="A3748">
        <v>3746</v>
      </c>
      <c r="B3748" s="3" t="s">
        <v>3743</v>
      </c>
      <c r="C3748" s="3" t="s">
        <v>7856</v>
      </c>
      <c r="D3748" s="10">
        <v>8500</v>
      </c>
      <c r="E3748" s="12">
        <v>202</v>
      </c>
      <c r="F3748" s="14">
        <f>Table1[[#This Row],[pledged]]/Table1[[#This Row],[goal]]*100</f>
        <v>2.3764705882352941</v>
      </c>
      <c r="G3748" t="s">
        <v>8220</v>
      </c>
      <c r="H3748" t="s">
        <v>8223</v>
      </c>
      <c r="I3748" t="s">
        <v>8245</v>
      </c>
      <c r="J3748">
        <v>1475918439</v>
      </c>
      <c r="K3748">
        <v>1473326439</v>
      </c>
      <c r="L3748">
        <f>Table1[[#This Row],[launched_at]]/86400</f>
        <v>17052.389340277779</v>
      </c>
      <c r="M3748" s="5" t="str">
        <f>TEXT(Table1[[#This Row],[div/86400]],"yyyy/mm/dd")</f>
        <v>1946/09/07</v>
      </c>
      <c r="N3748" s="5">
        <f>Table1[[#This Row],[change to date]]+DATE(1970,1,1)</f>
        <v>42621</v>
      </c>
      <c r="O3748" t="b">
        <v>0</v>
      </c>
      <c r="P3748">
        <v>1</v>
      </c>
      <c r="Q3748" t="b">
        <v>0</v>
      </c>
      <c r="R3748" t="s">
        <v>8269</v>
      </c>
    </row>
    <row r="3749" spans="1:18" ht="28.8" x14ac:dyDescent="0.55000000000000004">
      <c r="A3749">
        <v>3747</v>
      </c>
      <c r="B3749" s="3" t="s">
        <v>3744</v>
      </c>
      <c r="C3749" s="3" t="s">
        <v>7857</v>
      </c>
      <c r="D3749" s="10">
        <v>2500</v>
      </c>
      <c r="E3749" s="12">
        <v>25</v>
      </c>
      <c r="F3749" s="14">
        <f>Table1[[#This Row],[pledged]]/Table1[[#This Row],[goal]]*100</f>
        <v>1</v>
      </c>
      <c r="G3749" t="s">
        <v>8220</v>
      </c>
      <c r="H3749" t="s">
        <v>8224</v>
      </c>
      <c r="I3749" t="s">
        <v>8246</v>
      </c>
      <c r="J3749">
        <v>1436137140</v>
      </c>
      <c r="K3749">
        <v>1433833896</v>
      </c>
      <c r="L3749">
        <f>Table1[[#This Row],[launched_at]]/86400</f>
        <v>16595.299722222222</v>
      </c>
      <c r="M3749" s="5" t="str">
        <f>TEXT(Table1[[#This Row],[div/86400]],"yyyy/mm/dd")</f>
        <v>1945/06/07</v>
      </c>
      <c r="N3749" s="5">
        <f>Table1[[#This Row],[change to date]]+DATE(1970,1,1)</f>
        <v>42164</v>
      </c>
      <c r="O3749" t="b">
        <v>0</v>
      </c>
      <c r="P3749">
        <v>1</v>
      </c>
      <c r="Q3749" t="b">
        <v>0</v>
      </c>
      <c r="R3749" t="s">
        <v>8269</v>
      </c>
    </row>
    <row r="3750" spans="1:18" ht="43.2" x14ac:dyDescent="0.55000000000000004">
      <c r="A3750">
        <v>3748</v>
      </c>
      <c r="B3750" s="3" t="s">
        <v>3745</v>
      </c>
      <c r="C3750" s="3" t="s">
        <v>7858</v>
      </c>
      <c r="D3750" s="10">
        <v>5000</v>
      </c>
      <c r="E3750" s="12">
        <v>5176</v>
      </c>
      <c r="F3750" s="14">
        <f>Table1[[#This Row],[pledged]]/Table1[[#This Row],[goal]]*100</f>
        <v>103.52</v>
      </c>
      <c r="G3750" t="s">
        <v>8218</v>
      </c>
      <c r="H3750" t="s">
        <v>8223</v>
      </c>
      <c r="I3750" t="s">
        <v>8245</v>
      </c>
      <c r="J3750">
        <v>1455602340</v>
      </c>
      <c r="K3750">
        <v>1453827436</v>
      </c>
      <c r="L3750">
        <f>Table1[[#This Row],[launched_at]]/86400</f>
        <v>16826.706435185184</v>
      </c>
      <c r="M3750" s="5" t="str">
        <f>TEXT(Table1[[#This Row],[div/86400]],"yyyy/mm/dd")</f>
        <v>1946/01/24</v>
      </c>
      <c r="N3750" s="5">
        <f>Table1[[#This Row],[change to date]]+DATE(1970,1,1)</f>
        <v>42395</v>
      </c>
      <c r="O3750" t="b">
        <v>0</v>
      </c>
      <c r="P3750">
        <v>52</v>
      </c>
      <c r="Q3750" t="b">
        <v>1</v>
      </c>
      <c r="R3750" t="s">
        <v>8303</v>
      </c>
    </row>
    <row r="3751" spans="1:18" ht="43.2" x14ac:dyDescent="0.55000000000000004">
      <c r="A3751">
        <v>3749</v>
      </c>
      <c r="B3751" s="3" t="s">
        <v>3746</v>
      </c>
      <c r="C3751" s="3" t="s">
        <v>7859</v>
      </c>
      <c r="D3751" s="10">
        <v>500</v>
      </c>
      <c r="E3751" s="12">
        <v>525</v>
      </c>
      <c r="F3751" s="14">
        <f>Table1[[#This Row],[pledged]]/Table1[[#This Row],[goal]]*100</f>
        <v>105</v>
      </c>
      <c r="G3751" t="s">
        <v>8218</v>
      </c>
      <c r="H3751" t="s">
        <v>8223</v>
      </c>
      <c r="I3751" t="s">
        <v>8245</v>
      </c>
      <c r="J3751">
        <v>1461902340</v>
      </c>
      <c r="K3751">
        <v>1459220588</v>
      </c>
      <c r="L3751">
        <f>Table1[[#This Row],[launched_at]]/86400</f>
        <v>16889.127175925925</v>
      </c>
      <c r="M3751" s="5" t="str">
        <f>TEXT(Table1[[#This Row],[div/86400]],"yyyy/mm/dd")</f>
        <v>1946/03/28</v>
      </c>
      <c r="N3751" s="5">
        <f>Table1[[#This Row],[change to date]]+DATE(1970,1,1)</f>
        <v>42458</v>
      </c>
      <c r="O3751" t="b">
        <v>0</v>
      </c>
      <c r="P3751">
        <v>7</v>
      </c>
      <c r="Q3751" t="b">
        <v>1</v>
      </c>
      <c r="R3751" t="s">
        <v>8303</v>
      </c>
    </row>
    <row r="3752" spans="1:18" ht="86.4" x14ac:dyDescent="0.55000000000000004">
      <c r="A3752">
        <v>3750</v>
      </c>
      <c r="B3752" s="3" t="s">
        <v>3747</v>
      </c>
      <c r="C3752" s="3" t="s">
        <v>7860</v>
      </c>
      <c r="D3752" s="10">
        <v>6000</v>
      </c>
      <c r="E3752" s="12">
        <v>6027</v>
      </c>
      <c r="F3752" s="14">
        <f>Table1[[#This Row],[pledged]]/Table1[[#This Row],[goal]]*100</f>
        <v>100.44999999999999</v>
      </c>
      <c r="G3752" t="s">
        <v>8218</v>
      </c>
      <c r="H3752" t="s">
        <v>8223</v>
      </c>
      <c r="I3752" t="s">
        <v>8245</v>
      </c>
      <c r="J3752">
        <v>1423555140</v>
      </c>
      <c r="K3752">
        <v>1421105608</v>
      </c>
      <c r="L3752">
        <f>Table1[[#This Row],[launched_at]]/86400</f>
        <v>16447.981574074074</v>
      </c>
      <c r="M3752" s="5" t="str">
        <f>TEXT(Table1[[#This Row],[div/86400]],"yyyy/mm/dd")</f>
        <v>1945/01/10</v>
      </c>
      <c r="N3752" s="5">
        <f>Table1[[#This Row],[change to date]]+DATE(1970,1,1)</f>
        <v>42016</v>
      </c>
      <c r="O3752" t="b">
        <v>0</v>
      </c>
      <c r="P3752">
        <v>28</v>
      </c>
      <c r="Q3752" t="b">
        <v>1</v>
      </c>
      <c r="R3752" t="s">
        <v>8303</v>
      </c>
    </row>
    <row r="3753" spans="1:18" ht="43.2" x14ac:dyDescent="0.55000000000000004">
      <c r="A3753">
        <v>3751</v>
      </c>
      <c r="B3753" s="3" t="s">
        <v>3748</v>
      </c>
      <c r="C3753" s="3" t="s">
        <v>7861</v>
      </c>
      <c r="D3753" s="10">
        <v>1000</v>
      </c>
      <c r="E3753" s="12">
        <v>1326</v>
      </c>
      <c r="F3753" s="14">
        <f>Table1[[#This Row],[pledged]]/Table1[[#This Row],[goal]]*100</f>
        <v>132.6</v>
      </c>
      <c r="G3753" t="s">
        <v>8218</v>
      </c>
      <c r="H3753" t="s">
        <v>8223</v>
      </c>
      <c r="I3753" t="s">
        <v>8245</v>
      </c>
      <c r="J3753">
        <v>1459641073</v>
      </c>
      <c r="K3753">
        <v>1454460673</v>
      </c>
      <c r="L3753">
        <f>Table1[[#This Row],[launched_at]]/86400</f>
        <v>16834.035567129631</v>
      </c>
      <c r="M3753" s="5" t="str">
        <f>TEXT(Table1[[#This Row],[div/86400]],"yyyy/mm/dd")</f>
        <v>1946/02/01</v>
      </c>
      <c r="N3753" s="5">
        <f>Table1[[#This Row],[change to date]]+DATE(1970,1,1)</f>
        <v>42403</v>
      </c>
      <c r="O3753" t="b">
        <v>0</v>
      </c>
      <c r="P3753">
        <v>11</v>
      </c>
      <c r="Q3753" t="b">
        <v>1</v>
      </c>
      <c r="R3753" t="s">
        <v>8303</v>
      </c>
    </row>
    <row r="3754" spans="1:18" ht="57.6" x14ac:dyDescent="0.55000000000000004">
      <c r="A3754">
        <v>3752</v>
      </c>
      <c r="B3754" s="3" t="s">
        <v>3749</v>
      </c>
      <c r="C3754" s="3" t="s">
        <v>7862</v>
      </c>
      <c r="D3754" s="10">
        <v>500</v>
      </c>
      <c r="E3754" s="12">
        <v>565</v>
      </c>
      <c r="F3754" s="14">
        <f>Table1[[#This Row],[pledged]]/Table1[[#This Row],[goal]]*100</f>
        <v>112.99999999999999</v>
      </c>
      <c r="G3754" t="s">
        <v>8218</v>
      </c>
      <c r="H3754" t="s">
        <v>8224</v>
      </c>
      <c r="I3754" t="s">
        <v>8246</v>
      </c>
      <c r="J3754">
        <v>1476651600</v>
      </c>
      <c r="K3754">
        <v>1473189335</v>
      </c>
      <c r="L3754">
        <f>Table1[[#This Row],[launched_at]]/86400</f>
        <v>17050.802488425925</v>
      </c>
      <c r="M3754" s="5" t="str">
        <f>TEXT(Table1[[#This Row],[div/86400]],"yyyy/mm/dd")</f>
        <v>1946/09/05</v>
      </c>
      <c r="N3754" s="5">
        <f>Table1[[#This Row],[change to date]]+DATE(1970,1,1)</f>
        <v>42619</v>
      </c>
      <c r="O3754" t="b">
        <v>0</v>
      </c>
      <c r="P3754">
        <v>15</v>
      </c>
      <c r="Q3754" t="b">
        <v>1</v>
      </c>
      <c r="R3754" t="s">
        <v>8303</v>
      </c>
    </row>
    <row r="3755" spans="1:18" ht="43.2" x14ac:dyDescent="0.55000000000000004">
      <c r="A3755">
        <v>3753</v>
      </c>
      <c r="B3755" s="3" t="s">
        <v>3750</v>
      </c>
      <c r="C3755" s="3" t="s">
        <v>7863</v>
      </c>
      <c r="D3755" s="10">
        <v>5000</v>
      </c>
      <c r="E3755" s="12">
        <v>5167</v>
      </c>
      <c r="F3755" s="14">
        <f>Table1[[#This Row],[pledged]]/Table1[[#This Row],[goal]]*100</f>
        <v>103.34</v>
      </c>
      <c r="G3755" t="s">
        <v>8218</v>
      </c>
      <c r="H3755" t="s">
        <v>8223</v>
      </c>
      <c r="I3755" t="s">
        <v>8245</v>
      </c>
      <c r="J3755">
        <v>1433289600</v>
      </c>
      <c r="K3755">
        <v>1430768800</v>
      </c>
      <c r="L3755">
        <f>Table1[[#This Row],[launched_at]]/86400</f>
        <v>16559.824074074073</v>
      </c>
      <c r="M3755" s="5" t="str">
        <f>TEXT(Table1[[#This Row],[div/86400]],"yyyy/mm/dd")</f>
        <v>1945/05/02</v>
      </c>
      <c r="N3755" s="5">
        <f>Table1[[#This Row],[change to date]]+DATE(1970,1,1)</f>
        <v>42128</v>
      </c>
      <c r="O3755" t="b">
        <v>0</v>
      </c>
      <c r="P3755">
        <v>30</v>
      </c>
      <c r="Q3755" t="b">
        <v>1</v>
      </c>
      <c r="R3755" t="s">
        <v>8303</v>
      </c>
    </row>
    <row r="3756" spans="1:18" ht="43.2" x14ac:dyDescent="0.55000000000000004">
      <c r="A3756">
        <v>3754</v>
      </c>
      <c r="B3756" s="3" t="s">
        <v>3751</v>
      </c>
      <c r="C3756" s="3" t="s">
        <v>7864</v>
      </c>
      <c r="D3756" s="10">
        <v>2500</v>
      </c>
      <c r="E3756" s="12">
        <v>3000</v>
      </c>
      <c r="F3756" s="14">
        <f>Table1[[#This Row],[pledged]]/Table1[[#This Row],[goal]]*100</f>
        <v>120</v>
      </c>
      <c r="G3756" t="s">
        <v>8218</v>
      </c>
      <c r="H3756" t="s">
        <v>8223</v>
      </c>
      <c r="I3756" t="s">
        <v>8245</v>
      </c>
      <c r="J3756">
        <v>1406350740</v>
      </c>
      <c r="K3756">
        <v>1403125737</v>
      </c>
      <c r="L3756">
        <f>Table1[[#This Row],[launched_at]]/86400</f>
        <v>16239.881215277777</v>
      </c>
      <c r="M3756" s="5" t="str">
        <f>TEXT(Table1[[#This Row],[div/86400]],"yyyy/mm/dd")</f>
        <v>1944/06/16</v>
      </c>
      <c r="N3756" s="5">
        <f>Table1[[#This Row],[change to date]]+DATE(1970,1,1)</f>
        <v>41808</v>
      </c>
      <c r="O3756" t="b">
        <v>0</v>
      </c>
      <c r="P3756">
        <v>27</v>
      </c>
      <c r="Q3756" t="b">
        <v>1</v>
      </c>
      <c r="R3756" t="s">
        <v>8303</v>
      </c>
    </row>
    <row r="3757" spans="1:18" ht="43.2" x14ac:dyDescent="0.55000000000000004">
      <c r="A3757">
        <v>3755</v>
      </c>
      <c r="B3757" s="3" t="s">
        <v>3752</v>
      </c>
      <c r="C3757" s="3" t="s">
        <v>7865</v>
      </c>
      <c r="D3757" s="10">
        <v>550</v>
      </c>
      <c r="E3757" s="12">
        <v>713</v>
      </c>
      <c r="F3757" s="14">
        <f>Table1[[#This Row],[pledged]]/Table1[[#This Row],[goal]]*100</f>
        <v>129.63636363636363</v>
      </c>
      <c r="G3757" t="s">
        <v>8218</v>
      </c>
      <c r="H3757" t="s">
        <v>8224</v>
      </c>
      <c r="I3757" t="s">
        <v>8246</v>
      </c>
      <c r="J3757">
        <v>1460753307</v>
      </c>
      <c r="K3757">
        <v>1458161307</v>
      </c>
      <c r="L3757">
        <f>Table1[[#This Row],[launched_at]]/86400</f>
        <v>16876.866979166665</v>
      </c>
      <c r="M3757" s="5" t="str">
        <f>TEXT(Table1[[#This Row],[div/86400]],"yyyy/mm/dd")</f>
        <v>1946/03/15</v>
      </c>
      <c r="N3757" s="5">
        <f>Table1[[#This Row],[change to date]]+DATE(1970,1,1)</f>
        <v>42445</v>
      </c>
      <c r="O3757" t="b">
        <v>0</v>
      </c>
      <c r="P3757">
        <v>28</v>
      </c>
      <c r="Q3757" t="b">
        <v>1</v>
      </c>
      <c r="R3757" t="s">
        <v>8303</v>
      </c>
    </row>
    <row r="3758" spans="1:18" ht="43.2" x14ac:dyDescent="0.55000000000000004">
      <c r="A3758">
        <v>3756</v>
      </c>
      <c r="B3758" s="3" t="s">
        <v>3753</v>
      </c>
      <c r="C3758" s="3" t="s">
        <v>7866</v>
      </c>
      <c r="D3758" s="10">
        <v>4500</v>
      </c>
      <c r="E3758" s="12">
        <v>4550</v>
      </c>
      <c r="F3758" s="14">
        <f>Table1[[#This Row],[pledged]]/Table1[[#This Row],[goal]]*100</f>
        <v>101.11111111111111</v>
      </c>
      <c r="G3758" t="s">
        <v>8218</v>
      </c>
      <c r="H3758" t="s">
        <v>8223</v>
      </c>
      <c r="I3758" t="s">
        <v>8245</v>
      </c>
      <c r="J3758">
        <v>1402515198</v>
      </c>
      <c r="K3758">
        <v>1399923198</v>
      </c>
      <c r="L3758">
        <f>Table1[[#This Row],[launched_at]]/86400</f>
        <v>16202.814791666666</v>
      </c>
      <c r="M3758" s="5" t="str">
        <f>TEXT(Table1[[#This Row],[div/86400]],"yyyy/mm/dd")</f>
        <v>1944/05/10</v>
      </c>
      <c r="N3758" s="5">
        <f>Table1[[#This Row],[change to date]]+DATE(1970,1,1)</f>
        <v>41771</v>
      </c>
      <c r="O3758" t="b">
        <v>0</v>
      </c>
      <c r="P3758">
        <v>17</v>
      </c>
      <c r="Q3758" t="b">
        <v>1</v>
      </c>
      <c r="R3758" t="s">
        <v>8303</v>
      </c>
    </row>
    <row r="3759" spans="1:18" ht="43.2" x14ac:dyDescent="0.55000000000000004">
      <c r="A3759">
        <v>3757</v>
      </c>
      <c r="B3759" s="3" t="s">
        <v>3754</v>
      </c>
      <c r="C3759" s="3" t="s">
        <v>7867</v>
      </c>
      <c r="D3759" s="10">
        <v>3500</v>
      </c>
      <c r="E3759" s="12">
        <v>3798</v>
      </c>
      <c r="F3759" s="14">
        <f>Table1[[#This Row],[pledged]]/Table1[[#This Row],[goal]]*100</f>
        <v>108.51428571428572</v>
      </c>
      <c r="G3759" t="s">
        <v>8218</v>
      </c>
      <c r="H3759" t="s">
        <v>8223</v>
      </c>
      <c r="I3759" t="s">
        <v>8245</v>
      </c>
      <c r="J3759">
        <v>1417465515</v>
      </c>
      <c r="K3759">
        <v>1415737515</v>
      </c>
      <c r="L3759">
        <f>Table1[[#This Row],[launched_at]]/86400</f>
        <v>16385.850868055557</v>
      </c>
      <c r="M3759" s="5" t="str">
        <f>TEXT(Table1[[#This Row],[div/86400]],"yyyy/mm/dd")</f>
        <v>1944/11/09</v>
      </c>
      <c r="N3759" s="5">
        <f>Table1[[#This Row],[change to date]]+DATE(1970,1,1)</f>
        <v>41954</v>
      </c>
      <c r="O3759" t="b">
        <v>0</v>
      </c>
      <c r="P3759">
        <v>50</v>
      </c>
      <c r="Q3759" t="b">
        <v>1</v>
      </c>
      <c r="R3759" t="s">
        <v>8303</v>
      </c>
    </row>
    <row r="3760" spans="1:18" x14ac:dyDescent="0.55000000000000004">
      <c r="A3760">
        <v>3758</v>
      </c>
      <c r="B3760" s="3" t="s">
        <v>3755</v>
      </c>
      <c r="C3760" s="3" t="s">
        <v>7868</v>
      </c>
      <c r="D3760" s="10">
        <v>1500</v>
      </c>
      <c r="E3760" s="12">
        <v>1535</v>
      </c>
      <c r="F3760" s="14">
        <f>Table1[[#This Row],[pledged]]/Table1[[#This Row],[goal]]*100</f>
        <v>102.33333333333334</v>
      </c>
      <c r="G3760" t="s">
        <v>8218</v>
      </c>
      <c r="H3760" t="s">
        <v>8223</v>
      </c>
      <c r="I3760" t="s">
        <v>8245</v>
      </c>
      <c r="J3760">
        <v>1400475600</v>
      </c>
      <c r="K3760">
        <v>1397819938</v>
      </c>
      <c r="L3760">
        <f>Table1[[#This Row],[launched_at]]/86400</f>
        <v>16178.47150462963</v>
      </c>
      <c r="M3760" s="5" t="str">
        <f>TEXT(Table1[[#This Row],[div/86400]],"yyyy/mm/dd")</f>
        <v>1944/04/16</v>
      </c>
      <c r="N3760" s="5">
        <f>Table1[[#This Row],[change to date]]+DATE(1970,1,1)</f>
        <v>41747</v>
      </c>
      <c r="O3760" t="b">
        <v>0</v>
      </c>
      <c r="P3760">
        <v>26</v>
      </c>
      <c r="Q3760" t="b">
        <v>1</v>
      </c>
      <c r="R3760" t="s">
        <v>8303</v>
      </c>
    </row>
    <row r="3761" spans="1:18" ht="28.8" x14ac:dyDescent="0.55000000000000004">
      <c r="A3761">
        <v>3759</v>
      </c>
      <c r="B3761" s="3" t="s">
        <v>3756</v>
      </c>
      <c r="C3761" s="3" t="s">
        <v>7869</v>
      </c>
      <c r="D3761" s="10">
        <v>4000</v>
      </c>
      <c r="E3761" s="12">
        <v>4409.7700000000004</v>
      </c>
      <c r="F3761" s="14">
        <f>Table1[[#This Row],[pledged]]/Table1[[#This Row],[goal]]*100</f>
        <v>110.24425000000002</v>
      </c>
      <c r="G3761" t="s">
        <v>8218</v>
      </c>
      <c r="H3761" t="s">
        <v>8223</v>
      </c>
      <c r="I3761" t="s">
        <v>8245</v>
      </c>
      <c r="J3761">
        <v>1440556553</v>
      </c>
      <c r="K3761">
        <v>1435372553</v>
      </c>
      <c r="L3761">
        <f>Table1[[#This Row],[launched_at]]/86400</f>
        <v>16613.108252314814</v>
      </c>
      <c r="M3761" s="5" t="str">
        <f>TEXT(Table1[[#This Row],[div/86400]],"yyyy/mm/dd")</f>
        <v>1945/06/25</v>
      </c>
      <c r="N3761" s="5">
        <f>Table1[[#This Row],[change to date]]+DATE(1970,1,1)</f>
        <v>42182</v>
      </c>
      <c r="O3761" t="b">
        <v>0</v>
      </c>
      <c r="P3761">
        <v>88</v>
      </c>
      <c r="Q3761" t="b">
        <v>1</v>
      </c>
      <c r="R3761" t="s">
        <v>8303</v>
      </c>
    </row>
    <row r="3762" spans="1:18" ht="43.2" x14ac:dyDescent="0.55000000000000004">
      <c r="A3762">
        <v>3760</v>
      </c>
      <c r="B3762" s="3" t="s">
        <v>3757</v>
      </c>
      <c r="C3762" s="3" t="s">
        <v>7870</v>
      </c>
      <c r="D3762" s="10">
        <v>5000</v>
      </c>
      <c r="E3762" s="12">
        <v>5050.7700000000004</v>
      </c>
      <c r="F3762" s="14">
        <f>Table1[[#This Row],[pledged]]/Table1[[#This Row],[goal]]*100</f>
        <v>101.0154</v>
      </c>
      <c r="G3762" t="s">
        <v>8218</v>
      </c>
      <c r="H3762" t="s">
        <v>8223</v>
      </c>
      <c r="I3762" t="s">
        <v>8245</v>
      </c>
      <c r="J3762">
        <v>1399293386</v>
      </c>
      <c r="K3762">
        <v>1397133386</v>
      </c>
      <c r="L3762">
        <f>Table1[[#This Row],[launched_at]]/86400</f>
        <v>16170.525300925927</v>
      </c>
      <c r="M3762" s="5" t="str">
        <f>TEXT(Table1[[#This Row],[div/86400]],"yyyy/mm/dd")</f>
        <v>1944/04/08</v>
      </c>
      <c r="N3762" s="5">
        <f>Table1[[#This Row],[change to date]]+DATE(1970,1,1)</f>
        <v>41739</v>
      </c>
      <c r="O3762" t="b">
        <v>0</v>
      </c>
      <c r="P3762">
        <v>91</v>
      </c>
      <c r="Q3762" t="b">
        <v>1</v>
      </c>
      <c r="R3762" t="s">
        <v>8303</v>
      </c>
    </row>
    <row r="3763" spans="1:18" ht="43.2" x14ac:dyDescent="0.55000000000000004">
      <c r="A3763">
        <v>3761</v>
      </c>
      <c r="B3763" s="3" t="s">
        <v>3758</v>
      </c>
      <c r="C3763" s="3" t="s">
        <v>7871</v>
      </c>
      <c r="D3763" s="10">
        <v>500</v>
      </c>
      <c r="E3763" s="12">
        <v>500</v>
      </c>
      <c r="F3763" s="14">
        <f>Table1[[#This Row],[pledged]]/Table1[[#This Row],[goal]]*100</f>
        <v>100</v>
      </c>
      <c r="G3763" t="s">
        <v>8218</v>
      </c>
      <c r="H3763" t="s">
        <v>8224</v>
      </c>
      <c r="I3763" t="s">
        <v>8246</v>
      </c>
      <c r="J3763">
        <v>1439247600</v>
      </c>
      <c r="K3763">
        <v>1434625937</v>
      </c>
      <c r="L3763">
        <f>Table1[[#This Row],[launched_at]]/86400</f>
        <v>16604.466863425925</v>
      </c>
      <c r="M3763" s="5" t="str">
        <f>TEXT(Table1[[#This Row],[div/86400]],"yyyy/mm/dd")</f>
        <v>1945/06/16</v>
      </c>
      <c r="N3763" s="5">
        <f>Table1[[#This Row],[change to date]]+DATE(1970,1,1)</f>
        <v>42173</v>
      </c>
      <c r="O3763" t="b">
        <v>0</v>
      </c>
      <c r="P3763">
        <v>3</v>
      </c>
      <c r="Q3763" t="b">
        <v>1</v>
      </c>
      <c r="R3763" t="s">
        <v>8303</v>
      </c>
    </row>
    <row r="3764" spans="1:18" ht="43.2" x14ac:dyDescent="0.55000000000000004">
      <c r="A3764">
        <v>3762</v>
      </c>
      <c r="B3764" s="3" t="s">
        <v>3759</v>
      </c>
      <c r="C3764" s="3" t="s">
        <v>7872</v>
      </c>
      <c r="D3764" s="10">
        <v>1250</v>
      </c>
      <c r="E3764" s="12">
        <v>1328</v>
      </c>
      <c r="F3764" s="14">
        <f>Table1[[#This Row],[pledged]]/Table1[[#This Row],[goal]]*100</f>
        <v>106.24</v>
      </c>
      <c r="G3764" t="s">
        <v>8218</v>
      </c>
      <c r="H3764" t="s">
        <v>8224</v>
      </c>
      <c r="I3764" t="s">
        <v>8246</v>
      </c>
      <c r="J3764">
        <v>1438543889</v>
      </c>
      <c r="K3764">
        <v>1436383889</v>
      </c>
      <c r="L3764">
        <f>Table1[[#This Row],[launched_at]]/86400</f>
        <v>16624.813530092593</v>
      </c>
      <c r="M3764" s="5" t="str">
        <f>TEXT(Table1[[#This Row],[div/86400]],"yyyy/mm/dd")</f>
        <v>1945/07/06</v>
      </c>
      <c r="N3764" s="5">
        <f>Table1[[#This Row],[change to date]]+DATE(1970,1,1)</f>
        <v>42193</v>
      </c>
      <c r="O3764" t="b">
        <v>0</v>
      </c>
      <c r="P3764">
        <v>28</v>
      </c>
      <c r="Q3764" t="b">
        <v>1</v>
      </c>
      <c r="R3764" t="s">
        <v>8303</v>
      </c>
    </row>
    <row r="3765" spans="1:18" ht="28.8" x14ac:dyDescent="0.55000000000000004">
      <c r="A3765">
        <v>3763</v>
      </c>
      <c r="B3765" s="3" t="s">
        <v>3760</v>
      </c>
      <c r="C3765" s="3" t="s">
        <v>7873</v>
      </c>
      <c r="D3765" s="10">
        <v>5000</v>
      </c>
      <c r="E3765" s="12">
        <v>5000</v>
      </c>
      <c r="F3765" s="14">
        <f>Table1[[#This Row],[pledged]]/Table1[[#This Row],[goal]]*100</f>
        <v>100</v>
      </c>
      <c r="G3765" t="s">
        <v>8218</v>
      </c>
      <c r="H3765" t="s">
        <v>8223</v>
      </c>
      <c r="I3765" t="s">
        <v>8245</v>
      </c>
      <c r="J3765">
        <v>1427907626</v>
      </c>
      <c r="K3765">
        <v>1425319226</v>
      </c>
      <c r="L3765">
        <f>Table1[[#This Row],[launched_at]]/86400</f>
        <v>16496.750300925927</v>
      </c>
      <c r="M3765" s="5" t="str">
        <f>TEXT(Table1[[#This Row],[div/86400]],"yyyy/mm/dd")</f>
        <v>1945/02/28</v>
      </c>
      <c r="N3765" s="5">
        <f>Table1[[#This Row],[change to date]]+DATE(1970,1,1)</f>
        <v>42065</v>
      </c>
      <c r="O3765" t="b">
        <v>0</v>
      </c>
      <c r="P3765">
        <v>77</v>
      </c>
      <c r="Q3765" t="b">
        <v>1</v>
      </c>
      <c r="R3765" t="s">
        <v>8303</v>
      </c>
    </row>
    <row r="3766" spans="1:18" ht="28.8" x14ac:dyDescent="0.55000000000000004">
      <c r="A3766">
        <v>3764</v>
      </c>
      <c r="B3766" s="3" t="s">
        <v>3761</v>
      </c>
      <c r="C3766" s="3" t="s">
        <v>7874</v>
      </c>
      <c r="D3766" s="10">
        <v>1500</v>
      </c>
      <c r="E3766" s="12">
        <v>1500</v>
      </c>
      <c r="F3766" s="14">
        <f>Table1[[#This Row],[pledged]]/Table1[[#This Row],[goal]]*100</f>
        <v>100</v>
      </c>
      <c r="G3766" t="s">
        <v>8218</v>
      </c>
      <c r="H3766" t="s">
        <v>8223</v>
      </c>
      <c r="I3766" t="s">
        <v>8245</v>
      </c>
      <c r="J3766">
        <v>1464482160</v>
      </c>
      <c r="K3766">
        <v>1462824832</v>
      </c>
      <c r="L3766">
        <f>Table1[[#This Row],[launched_at]]/86400</f>
        <v>16930.842962962965</v>
      </c>
      <c r="M3766" s="5" t="str">
        <f>TEXT(Table1[[#This Row],[div/86400]],"yyyy/mm/dd")</f>
        <v>1946/05/08</v>
      </c>
      <c r="N3766" s="5">
        <f>Table1[[#This Row],[change to date]]+DATE(1970,1,1)</f>
        <v>42499</v>
      </c>
      <c r="O3766" t="b">
        <v>0</v>
      </c>
      <c r="P3766">
        <v>27</v>
      </c>
      <c r="Q3766" t="b">
        <v>1</v>
      </c>
      <c r="R3766" t="s">
        <v>8303</v>
      </c>
    </row>
    <row r="3767" spans="1:18" ht="43.2" x14ac:dyDescent="0.55000000000000004">
      <c r="A3767">
        <v>3765</v>
      </c>
      <c r="B3767" s="3" t="s">
        <v>3762</v>
      </c>
      <c r="C3767" s="3" t="s">
        <v>7875</v>
      </c>
      <c r="D3767" s="10">
        <v>7000</v>
      </c>
      <c r="E3767" s="12">
        <v>7942</v>
      </c>
      <c r="F3767" s="14">
        <f>Table1[[#This Row],[pledged]]/Table1[[#This Row],[goal]]*100</f>
        <v>113.45714285714286</v>
      </c>
      <c r="G3767" t="s">
        <v>8218</v>
      </c>
      <c r="H3767" t="s">
        <v>8223</v>
      </c>
      <c r="I3767" t="s">
        <v>8245</v>
      </c>
      <c r="J3767">
        <v>1406745482</v>
      </c>
      <c r="K3767">
        <v>1404153482</v>
      </c>
      <c r="L3767">
        <f>Table1[[#This Row],[launched_at]]/86400</f>
        <v>16251.776412037038</v>
      </c>
      <c r="M3767" s="5" t="str">
        <f>TEXT(Table1[[#This Row],[div/86400]],"yyyy/mm/dd")</f>
        <v>1944/06/28</v>
      </c>
      <c r="N3767" s="5">
        <f>Table1[[#This Row],[change to date]]+DATE(1970,1,1)</f>
        <v>41820</v>
      </c>
      <c r="O3767" t="b">
        <v>0</v>
      </c>
      <c r="P3767">
        <v>107</v>
      </c>
      <c r="Q3767" t="b">
        <v>1</v>
      </c>
      <c r="R3767" t="s">
        <v>8303</v>
      </c>
    </row>
    <row r="3768" spans="1:18" ht="28.8" x14ac:dyDescent="0.55000000000000004">
      <c r="A3768">
        <v>3766</v>
      </c>
      <c r="B3768" s="3" t="s">
        <v>3763</v>
      </c>
      <c r="C3768" s="3" t="s">
        <v>7876</v>
      </c>
      <c r="D3768" s="10">
        <v>10000</v>
      </c>
      <c r="E3768" s="12">
        <v>10265.01</v>
      </c>
      <c r="F3768" s="14">
        <f>Table1[[#This Row],[pledged]]/Table1[[#This Row],[goal]]*100</f>
        <v>102.65010000000001</v>
      </c>
      <c r="G3768" t="s">
        <v>8218</v>
      </c>
      <c r="H3768" t="s">
        <v>8223</v>
      </c>
      <c r="I3768" t="s">
        <v>8245</v>
      </c>
      <c r="J3768">
        <v>1404360045</v>
      </c>
      <c r="K3768">
        <v>1401336045</v>
      </c>
      <c r="L3768">
        <f>Table1[[#This Row],[launched_at]]/86400</f>
        <v>16219.167187499999</v>
      </c>
      <c r="M3768" s="5" t="str">
        <f>TEXT(Table1[[#This Row],[div/86400]],"yyyy/mm/dd")</f>
        <v>1944/05/27</v>
      </c>
      <c r="N3768" s="5">
        <f>Table1[[#This Row],[change to date]]+DATE(1970,1,1)</f>
        <v>41788</v>
      </c>
      <c r="O3768" t="b">
        <v>0</v>
      </c>
      <c r="P3768">
        <v>96</v>
      </c>
      <c r="Q3768" t="b">
        <v>1</v>
      </c>
      <c r="R3768" t="s">
        <v>8303</v>
      </c>
    </row>
    <row r="3769" spans="1:18" ht="43.2" x14ac:dyDescent="0.55000000000000004">
      <c r="A3769">
        <v>3767</v>
      </c>
      <c r="B3769" s="3" t="s">
        <v>3764</v>
      </c>
      <c r="C3769" s="3" t="s">
        <v>7877</v>
      </c>
      <c r="D3769" s="10">
        <v>2000</v>
      </c>
      <c r="E3769" s="12">
        <v>2335</v>
      </c>
      <c r="F3769" s="14">
        <f>Table1[[#This Row],[pledged]]/Table1[[#This Row],[goal]]*100</f>
        <v>116.75</v>
      </c>
      <c r="G3769" t="s">
        <v>8218</v>
      </c>
      <c r="H3769" t="s">
        <v>8223</v>
      </c>
      <c r="I3769" t="s">
        <v>8245</v>
      </c>
      <c r="J3769">
        <v>1425185940</v>
      </c>
      <c r="K3769">
        <v>1423960097</v>
      </c>
      <c r="L3769">
        <f>Table1[[#This Row],[launched_at]]/86400</f>
        <v>16481.019641203704</v>
      </c>
      <c r="M3769" s="5" t="str">
        <f>TEXT(Table1[[#This Row],[div/86400]],"yyyy/mm/dd")</f>
        <v>1945/02/13</v>
      </c>
      <c r="N3769" s="5">
        <f>Table1[[#This Row],[change to date]]+DATE(1970,1,1)</f>
        <v>42050</v>
      </c>
      <c r="O3769" t="b">
        <v>0</v>
      </c>
      <c r="P3769">
        <v>56</v>
      </c>
      <c r="Q3769" t="b">
        <v>1</v>
      </c>
      <c r="R3769" t="s">
        <v>8303</v>
      </c>
    </row>
    <row r="3770" spans="1:18" ht="43.2" x14ac:dyDescent="0.55000000000000004">
      <c r="A3770">
        <v>3768</v>
      </c>
      <c r="B3770" s="3" t="s">
        <v>3765</v>
      </c>
      <c r="C3770" s="3" t="s">
        <v>7878</v>
      </c>
      <c r="D3770" s="10">
        <v>4000</v>
      </c>
      <c r="E3770" s="12">
        <v>4306.1099999999997</v>
      </c>
      <c r="F3770" s="14">
        <f>Table1[[#This Row],[pledged]]/Table1[[#This Row],[goal]]*100</f>
        <v>107.65274999999998</v>
      </c>
      <c r="G3770" t="s">
        <v>8218</v>
      </c>
      <c r="H3770" t="s">
        <v>8223</v>
      </c>
      <c r="I3770" t="s">
        <v>8245</v>
      </c>
      <c r="J3770">
        <v>1402594090</v>
      </c>
      <c r="K3770">
        <v>1400002090</v>
      </c>
      <c r="L3770">
        <f>Table1[[#This Row],[launched_at]]/86400</f>
        <v>16203.727893518519</v>
      </c>
      <c r="M3770" s="5" t="str">
        <f>TEXT(Table1[[#This Row],[div/86400]],"yyyy/mm/dd")</f>
        <v>1944/05/11</v>
      </c>
      <c r="N3770" s="5">
        <f>Table1[[#This Row],[change to date]]+DATE(1970,1,1)</f>
        <v>41772</v>
      </c>
      <c r="O3770" t="b">
        <v>0</v>
      </c>
      <c r="P3770">
        <v>58</v>
      </c>
      <c r="Q3770" t="b">
        <v>1</v>
      </c>
      <c r="R3770" t="s">
        <v>8303</v>
      </c>
    </row>
    <row r="3771" spans="1:18" ht="43.2" x14ac:dyDescent="0.55000000000000004">
      <c r="A3771">
        <v>3769</v>
      </c>
      <c r="B3771" s="3" t="s">
        <v>3766</v>
      </c>
      <c r="C3771" s="3" t="s">
        <v>7879</v>
      </c>
      <c r="D3771" s="10">
        <v>1100</v>
      </c>
      <c r="E3771" s="12">
        <v>1100</v>
      </c>
      <c r="F3771" s="14">
        <f>Table1[[#This Row],[pledged]]/Table1[[#This Row],[goal]]*100</f>
        <v>100</v>
      </c>
      <c r="G3771" t="s">
        <v>8218</v>
      </c>
      <c r="H3771" t="s">
        <v>8223</v>
      </c>
      <c r="I3771" t="s">
        <v>8245</v>
      </c>
      <c r="J3771">
        <v>1460730079</v>
      </c>
      <c r="K3771">
        <v>1458138079</v>
      </c>
      <c r="L3771">
        <f>Table1[[#This Row],[launched_at]]/86400</f>
        <v>16876.598136574074</v>
      </c>
      <c r="M3771" s="5" t="str">
        <f>TEXT(Table1[[#This Row],[div/86400]],"yyyy/mm/dd")</f>
        <v>1946/03/15</v>
      </c>
      <c r="N3771" s="5">
        <f>Table1[[#This Row],[change to date]]+DATE(1970,1,1)</f>
        <v>42445</v>
      </c>
      <c r="O3771" t="b">
        <v>0</v>
      </c>
      <c r="P3771">
        <v>15</v>
      </c>
      <c r="Q3771" t="b">
        <v>1</v>
      </c>
      <c r="R3771" t="s">
        <v>8303</v>
      </c>
    </row>
    <row r="3772" spans="1:18" ht="43.2" x14ac:dyDescent="0.55000000000000004">
      <c r="A3772">
        <v>3770</v>
      </c>
      <c r="B3772" s="3" t="s">
        <v>3767</v>
      </c>
      <c r="C3772" s="3" t="s">
        <v>7880</v>
      </c>
      <c r="D3772" s="10">
        <v>2000</v>
      </c>
      <c r="E3772" s="12">
        <v>2000</v>
      </c>
      <c r="F3772" s="14">
        <f>Table1[[#This Row],[pledged]]/Table1[[#This Row],[goal]]*100</f>
        <v>100</v>
      </c>
      <c r="G3772" t="s">
        <v>8218</v>
      </c>
      <c r="H3772" t="s">
        <v>8224</v>
      </c>
      <c r="I3772" t="s">
        <v>8246</v>
      </c>
      <c r="J3772">
        <v>1434234010</v>
      </c>
      <c r="K3772">
        <v>1431642010</v>
      </c>
      <c r="L3772">
        <f>Table1[[#This Row],[launched_at]]/86400</f>
        <v>16569.930671296297</v>
      </c>
      <c r="M3772" s="5" t="str">
        <f>TEXT(Table1[[#This Row],[div/86400]],"yyyy/mm/dd")</f>
        <v>1945/05/12</v>
      </c>
      <c r="N3772" s="5">
        <f>Table1[[#This Row],[change to date]]+DATE(1970,1,1)</f>
        <v>42138</v>
      </c>
      <c r="O3772" t="b">
        <v>0</v>
      </c>
      <c r="P3772">
        <v>20</v>
      </c>
      <c r="Q3772" t="b">
        <v>1</v>
      </c>
      <c r="R3772" t="s">
        <v>8303</v>
      </c>
    </row>
    <row r="3773" spans="1:18" ht="28.8" x14ac:dyDescent="0.55000000000000004">
      <c r="A3773">
        <v>3771</v>
      </c>
      <c r="B3773" s="3" t="s">
        <v>3768</v>
      </c>
      <c r="C3773" s="3" t="s">
        <v>7881</v>
      </c>
      <c r="D3773" s="10">
        <v>1000</v>
      </c>
      <c r="E3773" s="12">
        <v>1460</v>
      </c>
      <c r="F3773" s="14">
        <f>Table1[[#This Row],[pledged]]/Table1[[#This Row],[goal]]*100</f>
        <v>146</v>
      </c>
      <c r="G3773" t="s">
        <v>8218</v>
      </c>
      <c r="H3773" t="s">
        <v>8223</v>
      </c>
      <c r="I3773" t="s">
        <v>8245</v>
      </c>
      <c r="J3773">
        <v>1463529600</v>
      </c>
      <c r="K3773">
        <v>1462307652</v>
      </c>
      <c r="L3773">
        <f>Table1[[#This Row],[launched_at]]/86400</f>
        <v>16924.857083333332</v>
      </c>
      <c r="M3773" s="5" t="str">
        <f>TEXT(Table1[[#This Row],[div/86400]],"yyyy/mm/dd")</f>
        <v>1946/05/02</v>
      </c>
      <c r="N3773" s="5">
        <f>Table1[[#This Row],[change to date]]+DATE(1970,1,1)</f>
        <v>42493</v>
      </c>
      <c r="O3773" t="b">
        <v>0</v>
      </c>
      <c r="P3773">
        <v>38</v>
      </c>
      <c r="Q3773" t="b">
        <v>1</v>
      </c>
      <c r="R3773" t="s">
        <v>8303</v>
      </c>
    </row>
    <row r="3774" spans="1:18" ht="28.8" x14ac:dyDescent="0.55000000000000004">
      <c r="A3774">
        <v>3772</v>
      </c>
      <c r="B3774" s="3" t="s">
        <v>3769</v>
      </c>
      <c r="C3774" s="3" t="s">
        <v>7882</v>
      </c>
      <c r="D3774" s="10">
        <v>5000</v>
      </c>
      <c r="E3774" s="12">
        <v>5510</v>
      </c>
      <c r="F3774" s="14">
        <f>Table1[[#This Row],[pledged]]/Table1[[#This Row],[goal]]*100</f>
        <v>110.2</v>
      </c>
      <c r="G3774" t="s">
        <v>8218</v>
      </c>
      <c r="H3774" t="s">
        <v>8223</v>
      </c>
      <c r="I3774" t="s">
        <v>8245</v>
      </c>
      <c r="J3774">
        <v>1480399200</v>
      </c>
      <c r="K3774">
        <v>1478616506</v>
      </c>
      <c r="L3774">
        <f>Table1[[#This Row],[launched_at]]/86400</f>
        <v>17113.616967592592</v>
      </c>
      <c r="M3774" s="5" t="str">
        <f>TEXT(Table1[[#This Row],[div/86400]],"yyyy/mm/dd")</f>
        <v>1946/11/07</v>
      </c>
      <c r="N3774" s="5">
        <f>Table1[[#This Row],[change to date]]+DATE(1970,1,1)</f>
        <v>42682</v>
      </c>
      <c r="O3774" t="b">
        <v>0</v>
      </c>
      <c r="P3774">
        <v>33</v>
      </c>
      <c r="Q3774" t="b">
        <v>1</v>
      </c>
      <c r="R3774" t="s">
        <v>8303</v>
      </c>
    </row>
    <row r="3775" spans="1:18" ht="28.8" x14ac:dyDescent="0.55000000000000004">
      <c r="A3775">
        <v>3773</v>
      </c>
      <c r="B3775" s="3" t="s">
        <v>3770</v>
      </c>
      <c r="C3775" s="3" t="s">
        <v>7883</v>
      </c>
      <c r="D3775" s="10">
        <v>5000</v>
      </c>
      <c r="E3775" s="12">
        <v>5410</v>
      </c>
      <c r="F3775" s="14">
        <f>Table1[[#This Row],[pledged]]/Table1[[#This Row],[goal]]*100</f>
        <v>108.2</v>
      </c>
      <c r="G3775" t="s">
        <v>8218</v>
      </c>
      <c r="H3775" t="s">
        <v>8223</v>
      </c>
      <c r="I3775" t="s">
        <v>8245</v>
      </c>
      <c r="J3775">
        <v>1479175680</v>
      </c>
      <c r="K3775">
        <v>1476317247</v>
      </c>
      <c r="L3775">
        <f>Table1[[#This Row],[launched_at]]/86400</f>
        <v>17087.005173611113</v>
      </c>
      <c r="M3775" s="5" t="str">
        <f>TEXT(Table1[[#This Row],[div/86400]],"yyyy/mm/dd")</f>
        <v>1946/10/12</v>
      </c>
      <c r="N3775" s="5">
        <f>Table1[[#This Row],[change to date]]+DATE(1970,1,1)</f>
        <v>42656</v>
      </c>
      <c r="O3775" t="b">
        <v>0</v>
      </c>
      <c r="P3775">
        <v>57</v>
      </c>
      <c r="Q3775" t="b">
        <v>1</v>
      </c>
      <c r="R3775" t="s">
        <v>8303</v>
      </c>
    </row>
    <row r="3776" spans="1:18" ht="43.2" x14ac:dyDescent="0.55000000000000004">
      <c r="A3776">
        <v>3774</v>
      </c>
      <c r="B3776" s="3" t="s">
        <v>3771</v>
      </c>
      <c r="C3776" s="3" t="s">
        <v>7884</v>
      </c>
      <c r="D3776" s="10">
        <v>2500</v>
      </c>
      <c r="E3776" s="12">
        <v>2500</v>
      </c>
      <c r="F3776" s="14">
        <f>Table1[[#This Row],[pledged]]/Table1[[#This Row],[goal]]*100</f>
        <v>100</v>
      </c>
      <c r="G3776" t="s">
        <v>8218</v>
      </c>
      <c r="H3776" t="s">
        <v>8228</v>
      </c>
      <c r="I3776" t="s">
        <v>8250</v>
      </c>
      <c r="J3776">
        <v>1428606055</v>
      </c>
      <c r="K3776">
        <v>1427223655</v>
      </c>
      <c r="L3776">
        <f>Table1[[#This Row],[launched_at]]/86400</f>
        <v>16518.792303240742</v>
      </c>
      <c r="M3776" s="5" t="str">
        <f>TEXT(Table1[[#This Row],[div/86400]],"yyyy/mm/dd")</f>
        <v>1945/03/22</v>
      </c>
      <c r="N3776" s="5">
        <f>Table1[[#This Row],[change to date]]+DATE(1970,1,1)</f>
        <v>42087</v>
      </c>
      <c r="O3776" t="b">
        <v>0</v>
      </c>
      <c r="P3776">
        <v>25</v>
      </c>
      <c r="Q3776" t="b">
        <v>1</v>
      </c>
      <c r="R3776" t="s">
        <v>8303</v>
      </c>
    </row>
    <row r="3777" spans="1:18" ht="43.2" x14ac:dyDescent="0.55000000000000004">
      <c r="A3777">
        <v>3775</v>
      </c>
      <c r="B3777" s="3" t="s">
        <v>3772</v>
      </c>
      <c r="C3777" s="3" t="s">
        <v>7885</v>
      </c>
      <c r="D3777" s="10">
        <v>2000</v>
      </c>
      <c r="E3777" s="12">
        <v>2005</v>
      </c>
      <c r="F3777" s="14">
        <f>Table1[[#This Row],[pledged]]/Table1[[#This Row],[goal]]*100</f>
        <v>100.25</v>
      </c>
      <c r="G3777" t="s">
        <v>8218</v>
      </c>
      <c r="H3777" t="s">
        <v>8223</v>
      </c>
      <c r="I3777" t="s">
        <v>8245</v>
      </c>
      <c r="J3777">
        <v>1428552000</v>
      </c>
      <c r="K3777">
        <v>1426199843</v>
      </c>
      <c r="L3777">
        <f>Table1[[#This Row],[launched_at]]/86400</f>
        <v>16506.942627314816</v>
      </c>
      <c r="M3777" s="5" t="str">
        <f>TEXT(Table1[[#This Row],[div/86400]],"yyyy/mm/dd")</f>
        <v>1945/03/10</v>
      </c>
      <c r="N3777" s="5">
        <f>Table1[[#This Row],[change to date]]+DATE(1970,1,1)</f>
        <v>42075</v>
      </c>
      <c r="O3777" t="b">
        <v>0</v>
      </c>
      <c r="P3777">
        <v>14</v>
      </c>
      <c r="Q3777" t="b">
        <v>1</v>
      </c>
      <c r="R3777" t="s">
        <v>8303</v>
      </c>
    </row>
    <row r="3778" spans="1:18" ht="43.2" x14ac:dyDescent="0.55000000000000004">
      <c r="A3778">
        <v>3776</v>
      </c>
      <c r="B3778" s="3" t="s">
        <v>3773</v>
      </c>
      <c r="C3778" s="3" t="s">
        <v>7886</v>
      </c>
      <c r="D3778" s="10">
        <v>8000</v>
      </c>
      <c r="E3778" s="12">
        <v>8537</v>
      </c>
      <c r="F3778" s="14">
        <f>Table1[[#This Row],[pledged]]/Table1[[#This Row],[goal]]*100</f>
        <v>106.71250000000001</v>
      </c>
      <c r="G3778" t="s">
        <v>8218</v>
      </c>
      <c r="H3778" t="s">
        <v>8223</v>
      </c>
      <c r="I3778" t="s">
        <v>8245</v>
      </c>
      <c r="J3778">
        <v>1406854800</v>
      </c>
      <c r="K3778">
        <v>1403599778</v>
      </c>
      <c r="L3778">
        <f>Table1[[#This Row],[launched_at]]/86400</f>
        <v>16245.367800925926</v>
      </c>
      <c r="M3778" s="5" t="str">
        <f>TEXT(Table1[[#This Row],[div/86400]],"yyyy/mm/dd")</f>
        <v>1944/06/22</v>
      </c>
      <c r="N3778" s="5">
        <f>Table1[[#This Row],[change to date]]+DATE(1970,1,1)</f>
        <v>41814</v>
      </c>
      <c r="O3778" t="b">
        <v>0</v>
      </c>
      <c r="P3778">
        <v>94</v>
      </c>
      <c r="Q3778" t="b">
        <v>1</v>
      </c>
      <c r="R3778" t="s">
        <v>8303</v>
      </c>
    </row>
    <row r="3779" spans="1:18" ht="43.2" x14ac:dyDescent="0.55000000000000004">
      <c r="A3779">
        <v>3777</v>
      </c>
      <c r="B3779" s="3" t="s">
        <v>3774</v>
      </c>
      <c r="C3779" s="3" t="s">
        <v>7887</v>
      </c>
      <c r="D3779" s="10">
        <v>2000</v>
      </c>
      <c r="E3779" s="12">
        <v>2864</v>
      </c>
      <c r="F3779" s="14">
        <f>Table1[[#This Row],[pledged]]/Table1[[#This Row],[goal]]*100</f>
        <v>143.19999999999999</v>
      </c>
      <c r="G3779" t="s">
        <v>8218</v>
      </c>
      <c r="H3779" t="s">
        <v>8223</v>
      </c>
      <c r="I3779" t="s">
        <v>8245</v>
      </c>
      <c r="J3779">
        <v>1411790400</v>
      </c>
      <c r="K3779">
        <v>1409884821</v>
      </c>
      <c r="L3779">
        <f>Table1[[#This Row],[launched_at]]/86400</f>
        <v>16318.111354166667</v>
      </c>
      <c r="M3779" s="5" t="str">
        <f>TEXT(Table1[[#This Row],[div/86400]],"yyyy/mm/dd")</f>
        <v>1944/09/03</v>
      </c>
      <c r="N3779" s="5">
        <f>Table1[[#This Row],[change to date]]+DATE(1970,1,1)</f>
        <v>41887</v>
      </c>
      <c r="O3779" t="b">
        <v>0</v>
      </c>
      <c r="P3779">
        <v>59</v>
      </c>
      <c r="Q3779" t="b">
        <v>1</v>
      </c>
      <c r="R3779" t="s">
        <v>8303</v>
      </c>
    </row>
    <row r="3780" spans="1:18" ht="28.8" x14ac:dyDescent="0.55000000000000004">
      <c r="A3780">
        <v>3778</v>
      </c>
      <c r="B3780" s="3" t="s">
        <v>3775</v>
      </c>
      <c r="C3780" s="3" t="s">
        <v>7888</v>
      </c>
      <c r="D3780" s="10">
        <v>2400</v>
      </c>
      <c r="E3780" s="12">
        <v>2521</v>
      </c>
      <c r="F3780" s="14">
        <f>Table1[[#This Row],[pledged]]/Table1[[#This Row],[goal]]*100</f>
        <v>105.04166666666667</v>
      </c>
      <c r="G3780" t="s">
        <v>8218</v>
      </c>
      <c r="H3780" t="s">
        <v>8223</v>
      </c>
      <c r="I3780" t="s">
        <v>8245</v>
      </c>
      <c r="J3780">
        <v>1423942780</v>
      </c>
      <c r="K3780">
        <v>1418758780</v>
      </c>
      <c r="L3780">
        <f>Table1[[#This Row],[launched_at]]/86400</f>
        <v>16420.819212962964</v>
      </c>
      <c r="M3780" s="5" t="str">
        <f>TEXT(Table1[[#This Row],[div/86400]],"yyyy/mm/dd")</f>
        <v>1944/12/14</v>
      </c>
      <c r="N3780" s="5">
        <f>Table1[[#This Row],[change to date]]+DATE(1970,1,1)</f>
        <v>41989</v>
      </c>
      <c r="O3780" t="b">
        <v>0</v>
      </c>
      <c r="P3780">
        <v>36</v>
      </c>
      <c r="Q3780" t="b">
        <v>1</v>
      </c>
      <c r="R3780" t="s">
        <v>8303</v>
      </c>
    </row>
    <row r="3781" spans="1:18" ht="28.8" x14ac:dyDescent="0.55000000000000004">
      <c r="A3781">
        <v>3779</v>
      </c>
      <c r="B3781" s="3" t="s">
        <v>3776</v>
      </c>
      <c r="C3781" s="3" t="s">
        <v>7889</v>
      </c>
      <c r="D3781" s="10">
        <v>15000</v>
      </c>
      <c r="E3781" s="12">
        <v>15597</v>
      </c>
      <c r="F3781" s="14">
        <f>Table1[[#This Row],[pledged]]/Table1[[#This Row],[goal]]*100</f>
        <v>103.98</v>
      </c>
      <c r="G3781" t="s">
        <v>8218</v>
      </c>
      <c r="H3781" t="s">
        <v>8223</v>
      </c>
      <c r="I3781" t="s">
        <v>8245</v>
      </c>
      <c r="J3781">
        <v>1459010340</v>
      </c>
      <c r="K3781">
        <v>1456421940</v>
      </c>
      <c r="L3781">
        <f>Table1[[#This Row],[launched_at]]/86400</f>
        <v>16856.735416666666</v>
      </c>
      <c r="M3781" s="5" t="str">
        <f>TEXT(Table1[[#This Row],[div/86400]],"yyyy/mm/dd")</f>
        <v>1946/02/23</v>
      </c>
      <c r="N3781" s="5">
        <f>Table1[[#This Row],[change to date]]+DATE(1970,1,1)</f>
        <v>42425</v>
      </c>
      <c r="O3781" t="b">
        <v>0</v>
      </c>
      <c r="P3781">
        <v>115</v>
      </c>
      <c r="Q3781" t="b">
        <v>1</v>
      </c>
      <c r="R3781" t="s">
        <v>8303</v>
      </c>
    </row>
    <row r="3782" spans="1:18" ht="43.2" x14ac:dyDescent="0.55000000000000004">
      <c r="A3782">
        <v>3780</v>
      </c>
      <c r="B3782" s="3" t="s">
        <v>3777</v>
      </c>
      <c r="C3782" s="3" t="s">
        <v>7890</v>
      </c>
      <c r="D3782" s="10">
        <v>2500</v>
      </c>
      <c r="E3782" s="12">
        <v>3000</v>
      </c>
      <c r="F3782" s="14">
        <f>Table1[[#This Row],[pledged]]/Table1[[#This Row],[goal]]*100</f>
        <v>120</v>
      </c>
      <c r="G3782" t="s">
        <v>8218</v>
      </c>
      <c r="H3782" t="s">
        <v>8223</v>
      </c>
      <c r="I3782" t="s">
        <v>8245</v>
      </c>
      <c r="J3782">
        <v>1436817960</v>
      </c>
      <c r="K3782">
        <v>1433999785</v>
      </c>
      <c r="L3782">
        <f>Table1[[#This Row],[launched_at]]/86400</f>
        <v>16597.219733796297</v>
      </c>
      <c r="M3782" s="5" t="str">
        <f>TEXT(Table1[[#This Row],[div/86400]],"yyyy/mm/dd")</f>
        <v>1945/06/09</v>
      </c>
      <c r="N3782" s="5">
        <f>Table1[[#This Row],[change to date]]+DATE(1970,1,1)</f>
        <v>42166</v>
      </c>
      <c r="O3782" t="b">
        <v>0</v>
      </c>
      <c r="P3782">
        <v>30</v>
      </c>
      <c r="Q3782" t="b">
        <v>1</v>
      </c>
      <c r="R3782" t="s">
        <v>8303</v>
      </c>
    </row>
    <row r="3783" spans="1:18" ht="43.2" x14ac:dyDescent="0.55000000000000004">
      <c r="A3783">
        <v>3781</v>
      </c>
      <c r="B3783" s="3" t="s">
        <v>3778</v>
      </c>
      <c r="C3783" s="3" t="s">
        <v>7891</v>
      </c>
      <c r="D3783" s="10">
        <v>4500</v>
      </c>
      <c r="E3783" s="12">
        <v>4935</v>
      </c>
      <c r="F3783" s="14">
        <f>Table1[[#This Row],[pledged]]/Table1[[#This Row],[goal]]*100</f>
        <v>109.66666666666667</v>
      </c>
      <c r="G3783" t="s">
        <v>8218</v>
      </c>
      <c r="H3783" t="s">
        <v>8223</v>
      </c>
      <c r="I3783" t="s">
        <v>8245</v>
      </c>
      <c r="J3783">
        <v>1410210685</v>
      </c>
      <c r="K3783">
        <v>1408050685</v>
      </c>
      <c r="L3783">
        <f>Table1[[#This Row],[launched_at]]/86400</f>
        <v>16296.882928240741</v>
      </c>
      <c r="M3783" s="5" t="str">
        <f>TEXT(Table1[[#This Row],[div/86400]],"yyyy/mm/dd")</f>
        <v>1944/08/12</v>
      </c>
      <c r="N3783" s="5">
        <f>Table1[[#This Row],[change to date]]+DATE(1970,1,1)</f>
        <v>41865</v>
      </c>
      <c r="O3783" t="b">
        <v>0</v>
      </c>
      <c r="P3783">
        <v>52</v>
      </c>
      <c r="Q3783" t="b">
        <v>1</v>
      </c>
      <c r="R3783" t="s">
        <v>8303</v>
      </c>
    </row>
    <row r="3784" spans="1:18" ht="43.2" x14ac:dyDescent="0.55000000000000004">
      <c r="A3784">
        <v>3782</v>
      </c>
      <c r="B3784" s="3" t="s">
        <v>3779</v>
      </c>
      <c r="C3784" s="3" t="s">
        <v>7892</v>
      </c>
      <c r="D3784" s="10">
        <v>2000</v>
      </c>
      <c r="E3784" s="12">
        <v>2035</v>
      </c>
      <c r="F3784" s="14">
        <f>Table1[[#This Row],[pledged]]/Table1[[#This Row],[goal]]*100</f>
        <v>101.75</v>
      </c>
      <c r="G3784" t="s">
        <v>8218</v>
      </c>
      <c r="H3784" t="s">
        <v>8224</v>
      </c>
      <c r="I3784" t="s">
        <v>8246</v>
      </c>
      <c r="J3784">
        <v>1469401200</v>
      </c>
      <c r="K3784">
        <v>1466887297</v>
      </c>
      <c r="L3784">
        <f>Table1[[#This Row],[launched_at]]/86400</f>
        <v>16977.862233796295</v>
      </c>
      <c r="M3784" s="5" t="str">
        <f>TEXT(Table1[[#This Row],[div/86400]],"yyyy/mm/dd")</f>
        <v>1946/06/24</v>
      </c>
      <c r="N3784" s="5">
        <f>Table1[[#This Row],[change to date]]+DATE(1970,1,1)</f>
        <v>42546</v>
      </c>
      <c r="O3784" t="b">
        <v>0</v>
      </c>
      <c r="P3784">
        <v>27</v>
      </c>
      <c r="Q3784" t="b">
        <v>1</v>
      </c>
      <c r="R3784" t="s">
        <v>8303</v>
      </c>
    </row>
    <row r="3785" spans="1:18" ht="43.2" x14ac:dyDescent="0.55000000000000004">
      <c r="A3785">
        <v>3783</v>
      </c>
      <c r="B3785" s="3" t="s">
        <v>3780</v>
      </c>
      <c r="C3785" s="3" t="s">
        <v>7893</v>
      </c>
      <c r="D3785" s="10">
        <v>1200</v>
      </c>
      <c r="E3785" s="12">
        <v>1547</v>
      </c>
      <c r="F3785" s="14">
        <f>Table1[[#This Row],[pledged]]/Table1[[#This Row],[goal]]*100</f>
        <v>128.91666666666666</v>
      </c>
      <c r="G3785" t="s">
        <v>8218</v>
      </c>
      <c r="H3785" t="s">
        <v>8223</v>
      </c>
      <c r="I3785" t="s">
        <v>8245</v>
      </c>
      <c r="J3785">
        <v>1458057600</v>
      </c>
      <c r="K3785">
        <v>1455938520</v>
      </c>
      <c r="L3785">
        <f>Table1[[#This Row],[launched_at]]/86400</f>
        <v>16851.140277777777</v>
      </c>
      <c r="M3785" s="5" t="str">
        <f>TEXT(Table1[[#This Row],[div/86400]],"yyyy/mm/dd")</f>
        <v>1946/02/18</v>
      </c>
      <c r="N3785" s="5">
        <f>Table1[[#This Row],[change to date]]+DATE(1970,1,1)</f>
        <v>42420</v>
      </c>
      <c r="O3785" t="b">
        <v>0</v>
      </c>
      <c r="P3785">
        <v>24</v>
      </c>
      <c r="Q3785" t="b">
        <v>1</v>
      </c>
      <c r="R3785" t="s">
        <v>8303</v>
      </c>
    </row>
    <row r="3786" spans="1:18" ht="43.2" x14ac:dyDescent="0.55000000000000004">
      <c r="A3786">
        <v>3784</v>
      </c>
      <c r="B3786" s="3" t="s">
        <v>3781</v>
      </c>
      <c r="C3786" s="3" t="s">
        <v>7894</v>
      </c>
      <c r="D3786" s="10">
        <v>1000</v>
      </c>
      <c r="E3786" s="12">
        <v>1150</v>
      </c>
      <c r="F3786" s="14">
        <f>Table1[[#This Row],[pledged]]/Table1[[#This Row],[goal]]*100</f>
        <v>114.99999999999999</v>
      </c>
      <c r="G3786" t="s">
        <v>8218</v>
      </c>
      <c r="H3786" t="s">
        <v>8228</v>
      </c>
      <c r="I3786" t="s">
        <v>8250</v>
      </c>
      <c r="J3786">
        <v>1468193532</v>
      </c>
      <c r="K3786">
        <v>1465601532</v>
      </c>
      <c r="L3786">
        <f>Table1[[#This Row],[launched_at]]/86400</f>
        <v>16962.980694444443</v>
      </c>
      <c r="M3786" s="5" t="str">
        <f>TEXT(Table1[[#This Row],[div/86400]],"yyyy/mm/dd")</f>
        <v>1946/06/09</v>
      </c>
      <c r="N3786" s="5">
        <f>Table1[[#This Row],[change to date]]+DATE(1970,1,1)</f>
        <v>42531</v>
      </c>
      <c r="O3786" t="b">
        <v>0</v>
      </c>
      <c r="P3786">
        <v>10</v>
      </c>
      <c r="Q3786" t="b">
        <v>1</v>
      </c>
      <c r="R3786" t="s">
        <v>8303</v>
      </c>
    </row>
    <row r="3787" spans="1:18" ht="43.2" x14ac:dyDescent="0.55000000000000004">
      <c r="A3787">
        <v>3785</v>
      </c>
      <c r="B3787" s="3" t="s">
        <v>3782</v>
      </c>
      <c r="C3787" s="3" t="s">
        <v>7895</v>
      </c>
      <c r="D3787" s="10">
        <v>2000</v>
      </c>
      <c r="E3787" s="12">
        <v>3015</v>
      </c>
      <c r="F3787" s="14">
        <f>Table1[[#This Row],[pledged]]/Table1[[#This Row],[goal]]*100</f>
        <v>150.75</v>
      </c>
      <c r="G3787" t="s">
        <v>8218</v>
      </c>
      <c r="H3787" t="s">
        <v>8224</v>
      </c>
      <c r="I3787" t="s">
        <v>8246</v>
      </c>
      <c r="J3787">
        <v>1470132180</v>
      </c>
      <c r="K3787">
        <v>1467040769</v>
      </c>
      <c r="L3787">
        <f>Table1[[#This Row],[launched_at]]/86400</f>
        <v>16979.638530092594</v>
      </c>
      <c r="M3787" s="5" t="str">
        <f>TEXT(Table1[[#This Row],[div/86400]],"yyyy/mm/dd")</f>
        <v>1946/06/26</v>
      </c>
      <c r="N3787" s="5">
        <f>Table1[[#This Row],[change to date]]+DATE(1970,1,1)</f>
        <v>42548</v>
      </c>
      <c r="O3787" t="b">
        <v>0</v>
      </c>
      <c r="P3787">
        <v>30</v>
      </c>
      <c r="Q3787" t="b">
        <v>1</v>
      </c>
      <c r="R3787" t="s">
        <v>8303</v>
      </c>
    </row>
    <row r="3788" spans="1:18" ht="43.2" x14ac:dyDescent="0.55000000000000004">
      <c r="A3788">
        <v>3786</v>
      </c>
      <c r="B3788" s="3" t="s">
        <v>3783</v>
      </c>
      <c r="C3788" s="3" t="s">
        <v>7896</v>
      </c>
      <c r="D3788" s="10">
        <v>6000</v>
      </c>
      <c r="E3788" s="12">
        <v>6658</v>
      </c>
      <c r="F3788" s="14">
        <f>Table1[[#This Row],[pledged]]/Table1[[#This Row],[goal]]*100</f>
        <v>110.96666666666665</v>
      </c>
      <c r="G3788" t="s">
        <v>8218</v>
      </c>
      <c r="H3788" t="s">
        <v>8223</v>
      </c>
      <c r="I3788" t="s">
        <v>8245</v>
      </c>
      <c r="J3788">
        <v>1464310475</v>
      </c>
      <c r="K3788">
        <v>1461718475</v>
      </c>
      <c r="L3788">
        <f>Table1[[#This Row],[launched_at]]/86400</f>
        <v>16918.037905092591</v>
      </c>
      <c r="M3788" s="5" t="str">
        <f>TEXT(Table1[[#This Row],[div/86400]],"yyyy/mm/dd")</f>
        <v>1946/04/26</v>
      </c>
      <c r="N3788" s="5">
        <f>Table1[[#This Row],[change to date]]+DATE(1970,1,1)</f>
        <v>42487</v>
      </c>
      <c r="O3788" t="b">
        <v>0</v>
      </c>
      <c r="P3788">
        <v>71</v>
      </c>
      <c r="Q3788" t="b">
        <v>1</v>
      </c>
      <c r="R3788" t="s">
        <v>8303</v>
      </c>
    </row>
    <row r="3789" spans="1:18" ht="43.2" x14ac:dyDescent="0.55000000000000004">
      <c r="A3789">
        <v>3787</v>
      </c>
      <c r="B3789" s="3" t="s">
        <v>3784</v>
      </c>
      <c r="C3789" s="3" t="s">
        <v>7897</v>
      </c>
      <c r="D3789" s="10">
        <v>350</v>
      </c>
      <c r="E3789" s="12">
        <v>351</v>
      </c>
      <c r="F3789" s="14">
        <f>Table1[[#This Row],[pledged]]/Table1[[#This Row],[goal]]*100</f>
        <v>100.28571428571429</v>
      </c>
      <c r="G3789" t="s">
        <v>8218</v>
      </c>
      <c r="H3789" t="s">
        <v>8223</v>
      </c>
      <c r="I3789" t="s">
        <v>8245</v>
      </c>
      <c r="J3789">
        <v>1436587140</v>
      </c>
      <c r="K3789">
        <v>1434113406</v>
      </c>
      <c r="L3789">
        <f>Table1[[#This Row],[launched_at]]/86400</f>
        <v>16598.534791666665</v>
      </c>
      <c r="M3789" s="5" t="str">
        <f>TEXT(Table1[[#This Row],[div/86400]],"yyyy/mm/dd")</f>
        <v>1945/06/10</v>
      </c>
      <c r="N3789" s="5">
        <f>Table1[[#This Row],[change to date]]+DATE(1970,1,1)</f>
        <v>42167</v>
      </c>
      <c r="O3789" t="b">
        <v>0</v>
      </c>
      <c r="P3789">
        <v>10</v>
      </c>
      <c r="Q3789" t="b">
        <v>1</v>
      </c>
      <c r="R3789" t="s">
        <v>8303</v>
      </c>
    </row>
    <row r="3790" spans="1:18" ht="72" x14ac:dyDescent="0.55000000000000004">
      <c r="A3790">
        <v>3788</v>
      </c>
      <c r="B3790" s="3" t="s">
        <v>3785</v>
      </c>
      <c r="C3790" s="3" t="s">
        <v>7898</v>
      </c>
      <c r="D3790" s="10">
        <v>75000</v>
      </c>
      <c r="E3790" s="12">
        <v>500</v>
      </c>
      <c r="F3790" s="14">
        <f>Table1[[#This Row],[pledged]]/Table1[[#This Row],[goal]]*100</f>
        <v>0.66666666666666674</v>
      </c>
      <c r="G3790" t="s">
        <v>8220</v>
      </c>
      <c r="H3790" t="s">
        <v>8223</v>
      </c>
      <c r="I3790" t="s">
        <v>8245</v>
      </c>
      <c r="J3790">
        <v>1450887480</v>
      </c>
      <c r="K3790">
        <v>1448469719</v>
      </c>
      <c r="L3790">
        <f>Table1[[#This Row],[launched_at]]/86400</f>
        <v>16764.695821759258</v>
      </c>
      <c r="M3790" s="5" t="str">
        <f>TEXT(Table1[[#This Row],[div/86400]],"yyyy/mm/dd")</f>
        <v>1945/11/23</v>
      </c>
      <c r="N3790" s="5">
        <f>Table1[[#This Row],[change to date]]+DATE(1970,1,1)</f>
        <v>42333</v>
      </c>
      <c r="O3790" t="b">
        <v>0</v>
      </c>
      <c r="P3790">
        <v>1</v>
      </c>
      <c r="Q3790" t="b">
        <v>0</v>
      </c>
      <c r="R3790" t="s">
        <v>8303</v>
      </c>
    </row>
    <row r="3791" spans="1:18" ht="43.2" x14ac:dyDescent="0.55000000000000004">
      <c r="A3791">
        <v>3789</v>
      </c>
      <c r="B3791" s="3" t="s">
        <v>3786</v>
      </c>
      <c r="C3791" s="3" t="s">
        <v>7899</v>
      </c>
      <c r="D3791" s="10">
        <v>3550</v>
      </c>
      <c r="E3791" s="12">
        <v>116</v>
      </c>
      <c r="F3791" s="14">
        <f>Table1[[#This Row],[pledged]]/Table1[[#This Row],[goal]]*100</f>
        <v>3.267605633802817</v>
      </c>
      <c r="G3791" t="s">
        <v>8220</v>
      </c>
      <c r="H3791" t="s">
        <v>8224</v>
      </c>
      <c r="I3791" t="s">
        <v>8246</v>
      </c>
      <c r="J3791">
        <v>1434395418</v>
      </c>
      <c r="K3791">
        <v>1431630618</v>
      </c>
      <c r="L3791">
        <f>Table1[[#This Row],[launched_at]]/86400</f>
        <v>16569.798819444444</v>
      </c>
      <c r="M3791" s="5" t="str">
        <f>TEXT(Table1[[#This Row],[div/86400]],"yyyy/mm/dd")</f>
        <v>1945/05/12</v>
      </c>
      <c r="N3791" s="5">
        <f>Table1[[#This Row],[change to date]]+DATE(1970,1,1)</f>
        <v>42138</v>
      </c>
      <c r="O3791" t="b">
        <v>0</v>
      </c>
      <c r="P3791">
        <v>4</v>
      </c>
      <c r="Q3791" t="b">
        <v>0</v>
      </c>
      <c r="R3791" t="s">
        <v>8303</v>
      </c>
    </row>
    <row r="3792" spans="1:18" ht="43.2" x14ac:dyDescent="0.55000000000000004">
      <c r="A3792">
        <v>3790</v>
      </c>
      <c r="B3792" s="3" t="s">
        <v>3787</v>
      </c>
      <c r="C3792" s="3" t="s">
        <v>7900</v>
      </c>
      <c r="D3792" s="10">
        <v>15000</v>
      </c>
      <c r="E3792" s="12">
        <v>0</v>
      </c>
      <c r="F3792" s="14">
        <f>Table1[[#This Row],[pledged]]/Table1[[#This Row],[goal]]*100</f>
        <v>0</v>
      </c>
      <c r="G3792" t="s">
        <v>8220</v>
      </c>
      <c r="H3792" t="s">
        <v>8223</v>
      </c>
      <c r="I3792" t="s">
        <v>8245</v>
      </c>
      <c r="J3792">
        <v>1479834023</v>
      </c>
      <c r="K3792">
        <v>1477238423</v>
      </c>
      <c r="L3792">
        <f>Table1[[#This Row],[launched_at]]/86400</f>
        <v>17097.666932870372</v>
      </c>
      <c r="M3792" s="5" t="str">
        <f>TEXT(Table1[[#This Row],[div/86400]],"yyyy/mm/dd")</f>
        <v>1946/10/22</v>
      </c>
      <c r="N3792" s="5">
        <f>Table1[[#This Row],[change to date]]+DATE(1970,1,1)</f>
        <v>42666</v>
      </c>
      <c r="O3792" t="b">
        <v>0</v>
      </c>
      <c r="P3792">
        <v>0</v>
      </c>
      <c r="Q3792" t="b">
        <v>0</v>
      </c>
      <c r="R3792" t="s">
        <v>8303</v>
      </c>
    </row>
    <row r="3793" spans="1:18" ht="28.8" x14ac:dyDescent="0.55000000000000004">
      <c r="A3793">
        <v>3791</v>
      </c>
      <c r="B3793" s="3" t="s">
        <v>3788</v>
      </c>
      <c r="C3793" s="3" t="s">
        <v>7901</v>
      </c>
      <c r="D3793" s="10">
        <v>1500</v>
      </c>
      <c r="E3793" s="12">
        <v>0</v>
      </c>
      <c r="F3793" s="14">
        <f>Table1[[#This Row],[pledged]]/Table1[[#This Row],[goal]]*100</f>
        <v>0</v>
      </c>
      <c r="G3793" t="s">
        <v>8220</v>
      </c>
      <c r="H3793" t="s">
        <v>8223</v>
      </c>
      <c r="I3793" t="s">
        <v>8245</v>
      </c>
      <c r="J3793">
        <v>1404664592</v>
      </c>
      <c r="K3793">
        <v>1399480592</v>
      </c>
      <c r="L3793">
        <f>Table1[[#This Row],[launched_at]]/86400</f>
        <v>16197.692037037037</v>
      </c>
      <c r="M3793" s="5" t="str">
        <f>TEXT(Table1[[#This Row],[div/86400]],"yyyy/mm/dd")</f>
        <v>1944/05/05</v>
      </c>
      <c r="N3793" s="5">
        <f>Table1[[#This Row],[change to date]]+DATE(1970,1,1)</f>
        <v>41766</v>
      </c>
      <c r="O3793" t="b">
        <v>0</v>
      </c>
      <c r="P3793">
        <v>0</v>
      </c>
      <c r="Q3793" t="b">
        <v>0</v>
      </c>
      <c r="R3793" t="s">
        <v>8303</v>
      </c>
    </row>
    <row r="3794" spans="1:18" ht="28.8" x14ac:dyDescent="0.55000000000000004">
      <c r="A3794">
        <v>3792</v>
      </c>
      <c r="B3794" s="3" t="s">
        <v>3789</v>
      </c>
      <c r="C3794" s="3" t="s">
        <v>7902</v>
      </c>
      <c r="D3794" s="10">
        <v>12500</v>
      </c>
      <c r="E3794" s="12">
        <v>35</v>
      </c>
      <c r="F3794" s="14">
        <f>Table1[[#This Row],[pledged]]/Table1[[#This Row],[goal]]*100</f>
        <v>0.27999999999999997</v>
      </c>
      <c r="G3794" t="s">
        <v>8220</v>
      </c>
      <c r="H3794" t="s">
        <v>8223</v>
      </c>
      <c r="I3794" t="s">
        <v>8245</v>
      </c>
      <c r="J3794">
        <v>1436957022</v>
      </c>
      <c r="K3794">
        <v>1434365022</v>
      </c>
      <c r="L3794">
        <f>Table1[[#This Row],[launched_at]]/86400</f>
        <v>16601.44701388889</v>
      </c>
      <c r="M3794" s="5" t="str">
        <f>TEXT(Table1[[#This Row],[div/86400]],"yyyy/mm/dd")</f>
        <v>1945/06/13</v>
      </c>
      <c r="N3794" s="5">
        <f>Table1[[#This Row],[change to date]]+DATE(1970,1,1)</f>
        <v>42170</v>
      </c>
      <c r="O3794" t="b">
        <v>0</v>
      </c>
      <c r="P3794">
        <v>2</v>
      </c>
      <c r="Q3794" t="b">
        <v>0</v>
      </c>
      <c r="R3794" t="s">
        <v>8303</v>
      </c>
    </row>
    <row r="3795" spans="1:18" ht="43.2" x14ac:dyDescent="0.55000000000000004">
      <c r="A3795">
        <v>3793</v>
      </c>
      <c r="B3795" s="3" t="s">
        <v>3790</v>
      </c>
      <c r="C3795" s="3" t="s">
        <v>7903</v>
      </c>
      <c r="D3795" s="10">
        <v>7000</v>
      </c>
      <c r="E3795" s="12">
        <v>4176</v>
      </c>
      <c r="F3795" s="14">
        <f>Table1[[#This Row],[pledged]]/Table1[[#This Row],[goal]]*100</f>
        <v>59.657142857142851</v>
      </c>
      <c r="G3795" t="s">
        <v>8220</v>
      </c>
      <c r="H3795" t="s">
        <v>8223</v>
      </c>
      <c r="I3795" t="s">
        <v>8245</v>
      </c>
      <c r="J3795">
        <v>1418769129</v>
      </c>
      <c r="K3795">
        <v>1416954729</v>
      </c>
      <c r="L3795">
        <f>Table1[[#This Row],[launched_at]]/86400</f>
        <v>16399.938993055555</v>
      </c>
      <c r="M3795" s="5" t="str">
        <f>TEXT(Table1[[#This Row],[div/86400]],"yyyy/mm/dd")</f>
        <v>1944/11/23</v>
      </c>
      <c r="N3795" s="5">
        <f>Table1[[#This Row],[change to date]]+DATE(1970,1,1)</f>
        <v>41968</v>
      </c>
      <c r="O3795" t="b">
        <v>0</v>
      </c>
      <c r="P3795">
        <v>24</v>
      </c>
      <c r="Q3795" t="b">
        <v>0</v>
      </c>
      <c r="R3795" t="s">
        <v>8303</v>
      </c>
    </row>
    <row r="3796" spans="1:18" ht="43.2" x14ac:dyDescent="0.55000000000000004">
      <c r="A3796">
        <v>3794</v>
      </c>
      <c r="B3796" s="3" t="s">
        <v>3791</v>
      </c>
      <c r="C3796" s="3" t="s">
        <v>7904</v>
      </c>
      <c r="D3796" s="10">
        <v>5000</v>
      </c>
      <c r="E3796" s="12">
        <v>50</v>
      </c>
      <c r="F3796" s="14">
        <f>Table1[[#This Row],[pledged]]/Table1[[#This Row],[goal]]*100</f>
        <v>1</v>
      </c>
      <c r="G3796" t="s">
        <v>8220</v>
      </c>
      <c r="H3796" t="s">
        <v>8224</v>
      </c>
      <c r="I3796" t="s">
        <v>8246</v>
      </c>
      <c r="J3796">
        <v>1433685354</v>
      </c>
      <c r="K3796">
        <v>1431093354</v>
      </c>
      <c r="L3796">
        <f>Table1[[#This Row],[launched_at]]/86400</f>
        <v>16563.58048611111</v>
      </c>
      <c r="M3796" s="5" t="str">
        <f>TEXT(Table1[[#This Row],[div/86400]],"yyyy/mm/dd")</f>
        <v>1945/05/06</v>
      </c>
      <c r="N3796" s="5">
        <f>Table1[[#This Row],[change to date]]+DATE(1970,1,1)</f>
        <v>42132</v>
      </c>
      <c r="O3796" t="b">
        <v>0</v>
      </c>
      <c r="P3796">
        <v>1</v>
      </c>
      <c r="Q3796" t="b">
        <v>0</v>
      </c>
      <c r="R3796" t="s">
        <v>8303</v>
      </c>
    </row>
    <row r="3797" spans="1:18" ht="43.2" x14ac:dyDescent="0.55000000000000004">
      <c r="A3797">
        <v>3795</v>
      </c>
      <c r="B3797" s="3" t="s">
        <v>3792</v>
      </c>
      <c r="C3797" s="3" t="s">
        <v>7905</v>
      </c>
      <c r="D3797" s="10">
        <v>600</v>
      </c>
      <c r="E3797" s="12">
        <v>10</v>
      </c>
      <c r="F3797" s="14">
        <f>Table1[[#This Row],[pledged]]/Table1[[#This Row],[goal]]*100</f>
        <v>1.6666666666666667</v>
      </c>
      <c r="G3797" t="s">
        <v>8220</v>
      </c>
      <c r="H3797" t="s">
        <v>8224</v>
      </c>
      <c r="I3797" t="s">
        <v>8246</v>
      </c>
      <c r="J3797">
        <v>1440801000</v>
      </c>
      <c r="K3797">
        <v>1437042490</v>
      </c>
      <c r="L3797">
        <f>Table1[[#This Row],[launched_at]]/86400</f>
        <v>16632.436226851853</v>
      </c>
      <c r="M3797" s="5" t="str">
        <f>TEXT(Table1[[#This Row],[div/86400]],"yyyy/mm/dd")</f>
        <v>1945/07/14</v>
      </c>
      <c r="N3797" s="5">
        <f>Table1[[#This Row],[change to date]]+DATE(1970,1,1)</f>
        <v>42201</v>
      </c>
      <c r="O3797" t="b">
        <v>0</v>
      </c>
      <c r="P3797">
        <v>2</v>
      </c>
      <c r="Q3797" t="b">
        <v>0</v>
      </c>
      <c r="R3797" t="s">
        <v>8303</v>
      </c>
    </row>
    <row r="3798" spans="1:18" ht="43.2" x14ac:dyDescent="0.55000000000000004">
      <c r="A3798">
        <v>3796</v>
      </c>
      <c r="B3798" s="3" t="s">
        <v>3793</v>
      </c>
      <c r="C3798" s="3" t="s">
        <v>7906</v>
      </c>
      <c r="D3798" s="10">
        <v>22500</v>
      </c>
      <c r="E3798" s="12">
        <v>1</v>
      </c>
      <c r="F3798" s="14">
        <f>Table1[[#This Row],[pledged]]/Table1[[#This Row],[goal]]*100</f>
        <v>4.4444444444444444E-3</v>
      </c>
      <c r="G3798" t="s">
        <v>8220</v>
      </c>
      <c r="H3798" t="s">
        <v>8223</v>
      </c>
      <c r="I3798" t="s">
        <v>8245</v>
      </c>
      <c r="J3798">
        <v>1484354556</v>
      </c>
      <c r="K3798">
        <v>1479170556</v>
      </c>
      <c r="L3798">
        <f>Table1[[#This Row],[launched_at]]/86400</f>
        <v>17120.029583333333</v>
      </c>
      <c r="M3798" s="5" t="str">
        <f>TEXT(Table1[[#This Row],[div/86400]],"yyyy/mm/dd")</f>
        <v>1946/11/14</v>
      </c>
      <c r="N3798" s="5">
        <f>Table1[[#This Row],[change to date]]+DATE(1970,1,1)</f>
        <v>42689</v>
      </c>
      <c r="O3798" t="b">
        <v>0</v>
      </c>
      <c r="P3798">
        <v>1</v>
      </c>
      <c r="Q3798" t="b">
        <v>0</v>
      </c>
      <c r="R3798" t="s">
        <v>8303</v>
      </c>
    </row>
    <row r="3799" spans="1:18" ht="43.2" x14ac:dyDescent="0.55000000000000004">
      <c r="A3799">
        <v>3797</v>
      </c>
      <c r="B3799" s="3" t="s">
        <v>3794</v>
      </c>
      <c r="C3799" s="3" t="s">
        <v>7907</v>
      </c>
      <c r="D3799" s="10">
        <v>6000</v>
      </c>
      <c r="E3799" s="12">
        <v>5380</v>
      </c>
      <c r="F3799" s="14">
        <f>Table1[[#This Row],[pledged]]/Table1[[#This Row],[goal]]*100</f>
        <v>89.666666666666657</v>
      </c>
      <c r="G3799" t="s">
        <v>8220</v>
      </c>
      <c r="H3799" t="s">
        <v>8223</v>
      </c>
      <c r="I3799" t="s">
        <v>8245</v>
      </c>
      <c r="J3799">
        <v>1429564165</v>
      </c>
      <c r="K3799">
        <v>1426972165</v>
      </c>
      <c r="L3799">
        <f>Table1[[#This Row],[launched_at]]/86400</f>
        <v>16515.881539351853</v>
      </c>
      <c r="M3799" s="5" t="str">
        <f>TEXT(Table1[[#This Row],[div/86400]],"yyyy/mm/dd")</f>
        <v>1945/03/19</v>
      </c>
      <c r="N3799" s="5">
        <f>Table1[[#This Row],[change to date]]+DATE(1970,1,1)</f>
        <v>42084</v>
      </c>
      <c r="O3799" t="b">
        <v>0</v>
      </c>
      <c r="P3799">
        <v>37</v>
      </c>
      <c r="Q3799" t="b">
        <v>0</v>
      </c>
      <c r="R3799" t="s">
        <v>8303</v>
      </c>
    </row>
    <row r="3800" spans="1:18" ht="43.2" x14ac:dyDescent="0.55000000000000004">
      <c r="A3800">
        <v>3798</v>
      </c>
      <c r="B3800" s="3" t="s">
        <v>3795</v>
      </c>
      <c r="C3800" s="3" t="s">
        <v>7908</v>
      </c>
      <c r="D3800" s="10">
        <v>70000</v>
      </c>
      <c r="E3800" s="12">
        <v>1025</v>
      </c>
      <c r="F3800" s="14">
        <f>Table1[[#This Row],[pledged]]/Table1[[#This Row],[goal]]*100</f>
        <v>1.4642857142857144</v>
      </c>
      <c r="G3800" t="s">
        <v>8220</v>
      </c>
      <c r="H3800" t="s">
        <v>8223</v>
      </c>
      <c r="I3800" t="s">
        <v>8245</v>
      </c>
      <c r="J3800">
        <v>1407691248</v>
      </c>
      <c r="K3800">
        <v>1405099248</v>
      </c>
      <c r="L3800">
        <f>Table1[[#This Row],[launched_at]]/86400</f>
        <v>16262.722777777777</v>
      </c>
      <c r="M3800" s="5" t="str">
        <f>TEXT(Table1[[#This Row],[div/86400]],"yyyy/mm/dd")</f>
        <v>1944/07/09</v>
      </c>
      <c r="N3800" s="5">
        <f>Table1[[#This Row],[change to date]]+DATE(1970,1,1)</f>
        <v>41831</v>
      </c>
      <c r="O3800" t="b">
        <v>0</v>
      </c>
      <c r="P3800">
        <v>5</v>
      </c>
      <c r="Q3800" t="b">
        <v>0</v>
      </c>
      <c r="R3800" t="s">
        <v>8303</v>
      </c>
    </row>
    <row r="3801" spans="1:18" ht="28.8" x14ac:dyDescent="0.55000000000000004">
      <c r="A3801">
        <v>3799</v>
      </c>
      <c r="B3801" s="3" t="s">
        <v>3796</v>
      </c>
      <c r="C3801" s="3" t="s">
        <v>7909</v>
      </c>
      <c r="D3801" s="10">
        <v>10000</v>
      </c>
      <c r="E3801" s="12">
        <v>402</v>
      </c>
      <c r="F3801" s="14">
        <f>Table1[[#This Row],[pledged]]/Table1[[#This Row],[goal]]*100</f>
        <v>4.0199999999999996</v>
      </c>
      <c r="G3801" t="s">
        <v>8220</v>
      </c>
      <c r="H3801" t="s">
        <v>8223</v>
      </c>
      <c r="I3801" t="s">
        <v>8245</v>
      </c>
      <c r="J3801">
        <v>1457734843</v>
      </c>
      <c r="K3801">
        <v>1455142843</v>
      </c>
      <c r="L3801">
        <f>Table1[[#This Row],[launched_at]]/86400</f>
        <v>16841.93105324074</v>
      </c>
      <c r="M3801" s="5" t="str">
        <f>TEXT(Table1[[#This Row],[div/86400]],"yyyy/mm/dd")</f>
        <v>1946/02/08</v>
      </c>
      <c r="N3801" s="5">
        <f>Table1[[#This Row],[change to date]]+DATE(1970,1,1)</f>
        <v>42410</v>
      </c>
      <c r="O3801" t="b">
        <v>0</v>
      </c>
      <c r="P3801">
        <v>4</v>
      </c>
      <c r="Q3801" t="b">
        <v>0</v>
      </c>
      <c r="R3801" t="s">
        <v>8303</v>
      </c>
    </row>
    <row r="3802" spans="1:18" ht="43.2" x14ac:dyDescent="0.55000000000000004">
      <c r="A3802">
        <v>3800</v>
      </c>
      <c r="B3802" s="3" t="s">
        <v>3797</v>
      </c>
      <c r="C3802" s="3" t="s">
        <v>7910</v>
      </c>
      <c r="D3802" s="10">
        <v>22000</v>
      </c>
      <c r="E3802" s="12">
        <v>881</v>
      </c>
      <c r="F3802" s="14">
        <f>Table1[[#This Row],[pledged]]/Table1[[#This Row],[goal]]*100</f>
        <v>4.004545454545454</v>
      </c>
      <c r="G3802" t="s">
        <v>8220</v>
      </c>
      <c r="H3802" t="s">
        <v>8223</v>
      </c>
      <c r="I3802" t="s">
        <v>8245</v>
      </c>
      <c r="J3802">
        <v>1420952340</v>
      </c>
      <c r="K3802">
        <v>1418146883</v>
      </c>
      <c r="L3802">
        <f>Table1[[#This Row],[launched_at]]/86400</f>
        <v>16413.73707175926</v>
      </c>
      <c r="M3802" s="5" t="str">
        <f>TEXT(Table1[[#This Row],[div/86400]],"yyyy/mm/dd")</f>
        <v>1944/12/07</v>
      </c>
      <c r="N3802" s="5">
        <f>Table1[[#This Row],[change to date]]+DATE(1970,1,1)</f>
        <v>41982</v>
      </c>
      <c r="O3802" t="b">
        <v>0</v>
      </c>
      <c r="P3802">
        <v>16</v>
      </c>
      <c r="Q3802" t="b">
        <v>0</v>
      </c>
      <c r="R3802" t="s">
        <v>8303</v>
      </c>
    </row>
    <row r="3803" spans="1:18" ht="43.2" x14ac:dyDescent="0.55000000000000004">
      <c r="A3803">
        <v>3801</v>
      </c>
      <c r="B3803" s="3" t="s">
        <v>3798</v>
      </c>
      <c r="C3803" s="3" t="s">
        <v>7911</v>
      </c>
      <c r="D3803" s="10">
        <v>5000</v>
      </c>
      <c r="E3803" s="12">
        <v>426</v>
      </c>
      <c r="F3803" s="14">
        <f>Table1[[#This Row],[pledged]]/Table1[[#This Row],[goal]]*100</f>
        <v>8.52</v>
      </c>
      <c r="G3803" t="s">
        <v>8220</v>
      </c>
      <c r="H3803" t="s">
        <v>8223</v>
      </c>
      <c r="I3803" t="s">
        <v>8245</v>
      </c>
      <c r="J3803">
        <v>1420215216</v>
      </c>
      <c r="K3803">
        <v>1417536816</v>
      </c>
      <c r="L3803">
        <f>Table1[[#This Row],[launched_at]]/86400</f>
        <v>16406.676111111112</v>
      </c>
      <c r="M3803" s="5" t="str">
        <f>TEXT(Table1[[#This Row],[div/86400]],"yyyy/mm/dd")</f>
        <v>1944/11/30</v>
      </c>
      <c r="N3803" s="5">
        <f>Table1[[#This Row],[change to date]]+DATE(1970,1,1)</f>
        <v>41975</v>
      </c>
      <c r="O3803" t="b">
        <v>0</v>
      </c>
      <c r="P3803">
        <v>9</v>
      </c>
      <c r="Q3803" t="b">
        <v>0</v>
      </c>
      <c r="R3803" t="s">
        <v>8303</v>
      </c>
    </row>
    <row r="3804" spans="1:18" ht="43.2" x14ac:dyDescent="0.55000000000000004">
      <c r="A3804">
        <v>3802</v>
      </c>
      <c r="B3804" s="3" t="s">
        <v>3799</v>
      </c>
      <c r="C3804" s="3" t="s">
        <v>7912</v>
      </c>
      <c r="D3804" s="10">
        <v>3000</v>
      </c>
      <c r="E3804" s="12">
        <v>0</v>
      </c>
      <c r="F3804" s="14">
        <f>Table1[[#This Row],[pledged]]/Table1[[#This Row],[goal]]*100</f>
        <v>0</v>
      </c>
      <c r="G3804" t="s">
        <v>8220</v>
      </c>
      <c r="H3804" t="s">
        <v>8223</v>
      </c>
      <c r="I3804" t="s">
        <v>8245</v>
      </c>
      <c r="J3804">
        <v>1445482906</v>
      </c>
      <c r="K3804">
        <v>1442890906</v>
      </c>
      <c r="L3804">
        <f>Table1[[#This Row],[launched_at]]/86400</f>
        <v>16700.126226851851</v>
      </c>
      <c r="M3804" s="5" t="str">
        <f>TEXT(Table1[[#This Row],[div/86400]],"yyyy/mm/dd")</f>
        <v>1945/09/20</v>
      </c>
      <c r="N3804" s="5">
        <f>Table1[[#This Row],[change to date]]+DATE(1970,1,1)</f>
        <v>42269</v>
      </c>
      <c r="O3804" t="b">
        <v>0</v>
      </c>
      <c r="P3804">
        <v>0</v>
      </c>
      <c r="Q3804" t="b">
        <v>0</v>
      </c>
      <c r="R3804" t="s">
        <v>8303</v>
      </c>
    </row>
    <row r="3805" spans="1:18" ht="28.8" x14ac:dyDescent="0.55000000000000004">
      <c r="A3805">
        <v>3803</v>
      </c>
      <c r="B3805" s="3" t="s">
        <v>3800</v>
      </c>
      <c r="C3805" s="3" t="s">
        <v>7913</v>
      </c>
      <c r="D3805" s="10">
        <v>12000</v>
      </c>
      <c r="E3805" s="12">
        <v>2358</v>
      </c>
      <c r="F3805" s="14">
        <f>Table1[[#This Row],[pledged]]/Table1[[#This Row],[goal]]*100</f>
        <v>19.650000000000002</v>
      </c>
      <c r="G3805" t="s">
        <v>8220</v>
      </c>
      <c r="H3805" t="s">
        <v>8223</v>
      </c>
      <c r="I3805" t="s">
        <v>8245</v>
      </c>
      <c r="J3805">
        <v>1457133568</v>
      </c>
      <c r="K3805">
        <v>1454541568</v>
      </c>
      <c r="L3805">
        <f>Table1[[#This Row],[launched_at]]/86400</f>
        <v>16834.971851851853</v>
      </c>
      <c r="M3805" s="5" t="str">
        <f>TEXT(Table1[[#This Row],[div/86400]],"yyyy/mm/dd")</f>
        <v>1946/02/01</v>
      </c>
      <c r="N3805" s="5">
        <f>Table1[[#This Row],[change to date]]+DATE(1970,1,1)</f>
        <v>42403</v>
      </c>
      <c r="O3805" t="b">
        <v>0</v>
      </c>
      <c r="P3805">
        <v>40</v>
      </c>
      <c r="Q3805" t="b">
        <v>0</v>
      </c>
      <c r="R3805" t="s">
        <v>8303</v>
      </c>
    </row>
    <row r="3806" spans="1:18" ht="43.2" x14ac:dyDescent="0.55000000000000004">
      <c r="A3806">
        <v>3804</v>
      </c>
      <c r="B3806" s="3" t="s">
        <v>3801</v>
      </c>
      <c r="C3806" s="3" t="s">
        <v>7914</v>
      </c>
      <c r="D3806" s="10">
        <v>8000</v>
      </c>
      <c r="E3806" s="12">
        <v>0</v>
      </c>
      <c r="F3806" s="14">
        <f>Table1[[#This Row],[pledged]]/Table1[[#This Row],[goal]]*100</f>
        <v>0</v>
      </c>
      <c r="G3806" t="s">
        <v>8220</v>
      </c>
      <c r="H3806" t="s">
        <v>8223</v>
      </c>
      <c r="I3806" t="s">
        <v>8245</v>
      </c>
      <c r="J3806">
        <v>1469948400</v>
      </c>
      <c r="K3806">
        <v>1465172024</v>
      </c>
      <c r="L3806">
        <f>Table1[[#This Row],[launched_at]]/86400</f>
        <v>16958.009537037036</v>
      </c>
      <c r="M3806" s="5" t="str">
        <f>TEXT(Table1[[#This Row],[div/86400]],"yyyy/mm/dd")</f>
        <v>1946/06/05</v>
      </c>
      <c r="N3806" s="5">
        <f>Table1[[#This Row],[change to date]]+DATE(1970,1,1)</f>
        <v>42527</v>
      </c>
      <c r="O3806" t="b">
        <v>0</v>
      </c>
      <c r="P3806">
        <v>0</v>
      </c>
      <c r="Q3806" t="b">
        <v>0</v>
      </c>
      <c r="R3806" t="s">
        <v>8303</v>
      </c>
    </row>
    <row r="3807" spans="1:18" ht="43.2" x14ac:dyDescent="0.55000000000000004">
      <c r="A3807">
        <v>3805</v>
      </c>
      <c r="B3807" s="3" t="s">
        <v>3802</v>
      </c>
      <c r="C3807" s="3" t="s">
        <v>7915</v>
      </c>
      <c r="D3807" s="10">
        <v>150000</v>
      </c>
      <c r="E3807" s="12">
        <v>3</v>
      </c>
      <c r="F3807" s="14">
        <f>Table1[[#This Row],[pledged]]/Table1[[#This Row],[goal]]*100</f>
        <v>2E-3</v>
      </c>
      <c r="G3807" t="s">
        <v>8220</v>
      </c>
      <c r="H3807" t="s">
        <v>8223</v>
      </c>
      <c r="I3807" t="s">
        <v>8245</v>
      </c>
      <c r="J3807">
        <v>1411852640</v>
      </c>
      <c r="K3807">
        <v>1406668640</v>
      </c>
      <c r="L3807">
        <f>Table1[[#This Row],[launched_at]]/86400</f>
        <v>16280.887037037037</v>
      </c>
      <c r="M3807" s="5" t="str">
        <f>TEXT(Table1[[#This Row],[div/86400]],"yyyy/mm/dd")</f>
        <v>1944/07/27</v>
      </c>
      <c r="N3807" s="5">
        <f>Table1[[#This Row],[change to date]]+DATE(1970,1,1)</f>
        <v>41849</v>
      </c>
      <c r="O3807" t="b">
        <v>0</v>
      </c>
      <c r="P3807">
        <v>2</v>
      </c>
      <c r="Q3807" t="b">
        <v>0</v>
      </c>
      <c r="R3807" t="s">
        <v>8303</v>
      </c>
    </row>
    <row r="3808" spans="1:18" ht="43.2" x14ac:dyDescent="0.55000000000000004">
      <c r="A3808">
        <v>3806</v>
      </c>
      <c r="B3808" s="3" t="s">
        <v>3803</v>
      </c>
      <c r="C3808" s="3" t="s">
        <v>7916</v>
      </c>
      <c r="D3808" s="10">
        <v>7500</v>
      </c>
      <c r="E3808" s="12">
        <v>5</v>
      </c>
      <c r="F3808" s="14">
        <f>Table1[[#This Row],[pledged]]/Table1[[#This Row],[goal]]*100</f>
        <v>6.6666666666666666E-2</v>
      </c>
      <c r="G3808" t="s">
        <v>8220</v>
      </c>
      <c r="H3808" t="s">
        <v>8225</v>
      </c>
      <c r="I3808" t="s">
        <v>8247</v>
      </c>
      <c r="J3808">
        <v>1404022381</v>
      </c>
      <c r="K3808">
        <v>1402294381</v>
      </c>
      <c r="L3808">
        <f>Table1[[#This Row],[launched_at]]/86400</f>
        <v>16230.259039351851</v>
      </c>
      <c r="M3808" s="5" t="str">
        <f>TEXT(Table1[[#This Row],[div/86400]],"yyyy/mm/dd")</f>
        <v>1944/06/07</v>
      </c>
      <c r="N3808" s="5">
        <f>Table1[[#This Row],[change to date]]+DATE(1970,1,1)</f>
        <v>41799</v>
      </c>
      <c r="O3808" t="b">
        <v>0</v>
      </c>
      <c r="P3808">
        <v>1</v>
      </c>
      <c r="Q3808" t="b">
        <v>0</v>
      </c>
      <c r="R3808" t="s">
        <v>8303</v>
      </c>
    </row>
    <row r="3809" spans="1:18" ht="43.2" x14ac:dyDescent="0.55000000000000004">
      <c r="A3809">
        <v>3807</v>
      </c>
      <c r="B3809" s="3" t="s">
        <v>3804</v>
      </c>
      <c r="C3809" s="3" t="s">
        <v>7917</v>
      </c>
      <c r="D3809" s="10">
        <v>1500</v>
      </c>
      <c r="E3809" s="12">
        <v>455</v>
      </c>
      <c r="F3809" s="14">
        <f>Table1[[#This Row],[pledged]]/Table1[[#This Row],[goal]]*100</f>
        <v>30.333333333333336</v>
      </c>
      <c r="G3809" t="s">
        <v>8220</v>
      </c>
      <c r="H3809" t="s">
        <v>8223</v>
      </c>
      <c r="I3809" t="s">
        <v>8245</v>
      </c>
      <c r="J3809">
        <v>1428097739</v>
      </c>
      <c r="K3809">
        <v>1427492939</v>
      </c>
      <c r="L3809">
        <f>Table1[[#This Row],[launched_at]]/86400</f>
        <v>16521.909016203703</v>
      </c>
      <c r="M3809" s="5" t="str">
        <f>TEXT(Table1[[#This Row],[div/86400]],"yyyy/mm/dd")</f>
        <v>1945/03/25</v>
      </c>
      <c r="N3809" s="5">
        <f>Table1[[#This Row],[change to date]]+DATE(1970,1,1)</f>
        <v>42090</v>
      </c>
      <c r="O3809" t="b">
        <v>0</v>
      </c>
      <c r="P3809">
        <v>9</v>
      </c>
      <c r="Q3809" t="b">
        <v>0</v>
      </c>
      <c r="R3809" t="s">
        <v>8303</v>
      </c>
    </row>
    <row r="3810" spans="1:18" ht="43.2" x14ac:dyDescent="0.55000000000000004">
      <c r="A3810">
        <v>3808</v>
      </c>
      <c r="B3810" s="3" t="s">
        <v>3805</v>
      </c>
      <c r="C3810" s="3" t="s">
        <v>7918</v>
      </c>
      <c r="D3810" s="10">
        <v>1000</v>
      </c>
      <c r="E3810" s="12">
        <v>1000</v>
      </c>
      <c r="F3810" s="14">
        <f>Table1[[#This Row],[pledged]]/Table1[[#This Row],[goal]]*100</f>
        <v>100</v>
      </c>
      <c r="G3810" t="s">
        <v>8218</v>
      </c>
      <c r="H3810" t="s">
        <v>8224</v>
      </c>
      <c r="I3810" t="s">
        <v>8246</v>
      </c>
      <c r="J3810">
        <v>1429955619</v>
      </c>
      <c r="K3810">
        <v>1424775219</v>
      </c>
      <c r="L3810">
        <f>Table1[[#This Row],[launched_at]]/86400</f>
        <v>16490.453923611112</v>
      </c>
      <c r="M3810" s="5" t="str">
        <f>TEXT(Table1[[#This Row],[div/86400]],"yyyy/mm/dd")</f>
        <v>1945/02/22</v>
      </c>
      <c r="N3810" s="5">
        <f>Table1[[#This Row],[change to date]]+DATE(1970,1,1)</f>
        <v>42059</v>
      </c>
      <c r="O3810" t="b">
        <v>0</v>
      </c>
      <c r="P3810">
        <v>24</v>
      </c>
      <c r="Q3810" t="b">
        <v>1</v>
      </c>
      <c r="R3810" t="s">
        <v>8269</v>
      </c>
    </row>
    <row r="3811" spans="1:18" ht="43.2" x14ac:dyDescent="0.55000000000000004">
      <c r="A3811">
        <v>3809</v>
      </c>
      <c r="B3811" s="3" t="s">
        <v>3806</v>
      </c>
      <c r="C3811" s="3" t="s">
        <v>7919</v>
      </c>
      <c r="D3811" s="10">
        <v>2000</v>
      </c>
      <c r="E3811" s="12">
        <v>2025</v>
      </c>
      <c r="F3811" s="14">
        <f>Table1[[#This Row],[pledged]]/Table1[[#This Row],[goal]]*100</f>
        <v>101.25</v>
      </c>
      <c r="G3811" t="s">
        <v>8218</v>
      </c>
      <c r="H3811" t="s">
        <v>8224</v>
      </c>
      <c r="I3811" t="s">
        <v>8246</v>
      </c>
      <c r="J3811">
        <v>1406761200</v>
      </c>
      <c r="K3811">
        <v>1402403907</v>
      </c>
      <c r="L3811">
        <f>Table1[[#This Row],[launched_at]]/86400</f>
        <v>16231.52670138889</v>
      </c>
      <c r="M3811" s="5" t="str">
        <f>TEXT(Table1[[#This Row],[div/86400]],"yyyy/mm/dd")</f>
        <v>1944/06/08</v>
      </c>
      <c r="N3811" s="5">
        <f>Table1[[#This Row],[change to date]]+DATE(1970,1,1)</f>
        <v>41800</v>
      </c>
      <c r="O3811" t="b">
        <v>0</v>
      </c>
      <c r="P3811">
        <v>38</v>
      </c>
      <c r="Q3811" t="b">
        <v>1</v>
      </c>
      <c r="R3811" t="s">
        <v>8269</v>
      </c>
    </row>
    <row r="3812" spans="1:18" ht="43.2" x14ac:dyDescent="0.55000000000000004">
      <c r="A3812">
        <v>3810</v>
      </c>
      <c r="B3812" s="3" t="s">
        <v>3807</v>
      </c>
      <c r="C3812" s="3" t="s">
        <v>7920</v>
      </c>
      <c r="D3812" s="10">
        <v>1500</v>
      </c>
      <c r="E3812" s="12">
        <v>1826</v>
      </c>
      <c r="F3812" s="14">
        <f>Table1[[#This Row],[pledged]]/Table1[[#This Row],[goal]]*100</f>
        <v>121.73333333333333</v>
      </c>
      <c r="G3812" t="s">
        <v>8218</v>
      </c>
      <c r="H3812" t="s">
        <v>8223</v>
      </c>
      <c r="I3812" t="s">
        <v>8245</v>
      </c>
      <c r="J3812">
        <v>1426965758</v>
      </c>
      <c r="K3812">
        <v>1424377358</v>
      </c>
      <c r="L3812">
        <f>Table1[[#This Row],[launched_at]]/86400</f>
        <v>16485.849050925925</v>
      </c>
      <c r="M3812" s="5" t="str">
        <f>TEXT(Table1[[#This Row],[div/86400]],"yyyy/mm/dd")</f>
        <v>1945/02/17</v>
      </c>
      <c r="N3812" s="5">
        <f>Table1[[#This Row],[change to date]]+DATE(1970,1,1)</f>
        <v>42054</v>
      </c>
      <c r="O3812" t="b">
        <v>0</v>
      </c>
      <c r="P3812">
        <v>26</v>
      </c>
      <c r="Q3812" t="b">
        <v>1</v>
      </c>
      <c r="R3812" t="s">
        <v>8269</v>
      </c>
    </row>
    <row r="3813" spans="1:18" ht="43.2" x14ac:dyDescent="0.55000000000000004">
      <c r="A3813">
        <v>3811</v>
      </c>
      <c r="B3813" s="3" t="s">
        <v>3808</v>
      </c>
      <c r="C3813" s="3" t="s">
        <v>7921</v>
      </c>
      <c r="D3813" s="10">
        <v>250</v>
      </c>
      <c r="E3813" s="12">
        <v>825</v>
      </c>
      <c r="F3813" s="14">
        <f>Table1[[#This Row],[pledged]]/Table1[[#This Row],[goal]]*100</f>
        <v>330</v>
      </c>
      <c r="G3813" t="s">
        <v>8218</v>
      </c>
      <c r="H3813" t="s">
        <v>8224</v>
      </c>
      <c r="I3813" t="s">
        <v>8246</v>
      </c>
      <c r="J3813">
        <v>1464692400</v>
      </c>
      <c r="K3813">
        <v>1461769373</v>
      </c>
      <c r="L3813">
        <f>Table1[[#This Row],[launched_at]]/86400</f>
        <v>16918.627002314814</v>
      </c>
      <c r="M3813" s="5" t="str">
        <f>TEXT(Table1[[#This Row],[div/86400]],"yyyy/mm/dd")</f>
        <v>1946/04/26</v>
      </c>
      <c r="N3813" s="5">
        <f>Table1[[#This Row],[change to date]]+DATE(1970,1,1)</f>
        <v>42487</v>
      </c>
      <c r="O3813" t="b">
        <v>0</v>
      </c>
      <c r="P3813">
        <v>19</v>
      </c>
      <c r="Q3813" t="b">
        <v>1</v>
      </c>
      <c r="R3813" t="s">
        <v>8269</v>
      </c>
    </row>
    <row r="3814" spans="1:18" ht="43.2" x14ac:dyDescent="0.55000000000000004">
      <c r="A3814">
        <v>3812</v>
      </c>
      <c r="B3814" s="3" t="s">
        <v>3809</v>
      </c>
      <c r="C3814" s="3" t="s">
        <v>7922</v>
      </c>
      <c r="D3814" s="10">
        <v>2000</v>
      </c>
      <c r="E3814" s="12">
        <v>2191</v>
      </c>
      <c r="F3814" s="14">
        <f>Table1[[#This Row],[pledged]]/Table1[[#This Row],[goal]]*100</f>
        <v>109.55</v>
      </c>
      <c r="G3814" t="s">
        <v>8218</v>
      </c>
      <c r="H3814" t="s">
        <v>8228</v>
      </c>
      <c r="I3814" t="s">
        <v>8250</v>
      </c>
      <c r="J3814">
        <v>1433131140</v>
      </c>
      <c r="K3814">
        <v>1429120908</v>
      </c>
      <c r="L3814">
        <f>Table1[[#This Row],[launched_at]]/86400</f>
        <v>16540.751250000001</v>
      </c>
      <c r="M3814" s="5" t="str">
        <f>TEXT(Table1[[#This Row],[div/86400]],"yyyy/mm/dd")</f>
        <v>1945/04/13</v>
      </c>
      <c r="N3814" s="5">
        <f>Table1[[#This Row],[change to date]]+DATE(1970,1,1)</f>
        <v>42109</v>
      </c>
      <c r="O3814" t="b">
        <v>0</v>
      </c>
      <c r="P3814">
        <v>11</v>
      </c>
      <c r="Q3814" t="b">
        <v>1</v>
      </c>
      <c r="R3814" t="s">
        <v>8269</v>
      </c>
    </row>
    <row r="3815" spans="1:18" ht="43.2" x14ac:dyDescent="0.55000000000000004">
      <c r="A3815">
        <v>3813</v>
      </c>
      <c r="B3815" s="3" t="s">
        <v>3810</v>
      </c>
      <c r="C3815" s="3" t="s">
        <v>7923</v>
      </c>
      <c r="D3815" s="10">
        <v>2100</v>
      </c>
      <c r="E3815" s="12">
        <v>2119.9899999999998</v>
      </c>
      <c r="F3815" s="14">
        <f>Table1[[#This Row],[pledged]]/Table1[[#This Row],[goal]]*100</f>
        <v>100.95190476190474</v>
      </c>
      <c r="G3815" t="s">
        <v>8218</v>
      </c>
      <c r="H3815" t="s">
        <v>8223</v>
      </c>
      <c r="I3815" t="s">
        <v>8245</v>
      </c>
      <c r="J3815">
        <v>1465940580</v>
      </c>
      <c r="K3815">
        <v>1462603021</v>
      </c>
      <c r="L3815">
        <f>Table1[[#This Row],[launched_at]]/86400</f>
        <v>16928.275706018518</v>
      </c>
      <c r="M3815" s="5" t="str">
        <f>TEXT(Table1[[#This Row],[div/86400]],"yyyy/mm/dd")</f>
        <v>1946/05/06</v>
      </c>
      <c r="N3815" s="5">
        <f>Table1[[#This Row],[change to date]]+DATE(1970,1,1)</f>
        <v>42497</v>
      </c>
      <c r="O3815" t="b">
        <v>0</v>
      </c>
      <c r="P3815">
        <v>27</v>
      </c>
      <c r="Q3815" t="b">
        <v>1</v>
      </c>
      <c r="R3815" t="s">
        <v>8269</v>
      </c>
    </row>
    <row r="3816" spans="1:18" ht="43.2" x14ac:dyDescent="0.55000000000000004">
      <c r="A3816">
        <v>3814</v>
      </c>
      <c r="B3816" s="3" t="s">
        <v>3811</v>
      </c>
      <c r="C3816" s="3" t="s">
        <v>7924</v>
      </c>
      <c r="D3816" s="10">
        <v>1500</v>
      </c>
      <c r="E3816" s="12">
        <v>2102</v>
      </c>
      <c r="F3816" s="14">
        <f>Table1[[#This Row],[pledged]]/Table1[[#This Row],[goal]]*100</f>
        <v>140.13333333333333</v>
      </c>
      <c r="G3816" t="s">
        <v>8218</v>
      </c>
      <c r="H3816" t="s">
        <v>8223</v>
      </c>
      <c r="I3816" t="s">
        <v>8245</v>
      </c>
      <c r="J3816">
        <v>1427860740</v>
      </c>
      <c r="K3816">
        <v>1424727712</v>
      </c>
      <c r="L3816">
        <f>Table1[[#This Row],[launched_at]]/86400</f>
        <v>16489.904074074075</v>
      </c>
      <c r="M3816" s="5" t="str">
        <f>TEXT(Table1[[#This Row],[div/86400]],"yyyy/mm/dd")</f>
        <v>1945/02/21</v>
      </c>
      <c r="N3816" s="5">
        <f>Table1[[#This Row],[change to date]]+DATE(1970,1,1)</f>
        <v>42058</v>
      </c>
      <c r="O3816" t="b">
        <v>0</v>
      </c>
      <c r="P3816">
        <v>34</v>
      </c>
      <c r="Q3816" t="b">
        <v>1</v>
      </c>
      <c r="R3816" t="s">
        <v>8269</v>
      </c>
    </row>
    <row r="3817" spans="1:18" ht="28.8" x14ac:dyDescent="0.55000000000000004">
      <c r="A3817">
        <v>3815</v>
      </c>
      <c r="B3817" s="3" t="s">
        <v>3812</v>
      </c>
      <c r="C3817" s="3" t="s">
        <v>7925</v>
      </c>
      <c r="D3817" s="10">
        <v>1000</v>
      </c>
      <c r="E3817" s="12">
        <v>1000.01</v>
      </c>
      <c r="F3817" s="14">
        <f>Table1[[#This Row],[pledged]]/Table1[[#This Row],[goal]]*100</f>
        <v>100.001</v>
      </c>
      <c r="G3817" t="s">
        <v>8218</v>
      </c>
      <c r="H3817" t="s">
        <v>8224</v>
      </c>
      <c r="I3817" t="s">
        <v>8246</v>
      </c>
      <c r="J3817">
        <v>1440111600</v>
      </c>
      <c r="K3817">
        <v>1437545657</v>
      </c>
      <c r="L3817">
        <f>Table1[[#This Row],[launched_at]]/86400</f>
        <v>16638.259918981483</v>
      </c>
      <c r="M3817" s="5" t="str">
        <f>TEXT(Table1[[#This Row],[div/86400]],"yyyy/mm/dd")</f>
        <v>1945/07/20</v>
      </c>
      <c r="N3817" s="5">
        <f>Table1[[#This Row],[change to date]]+DATE(1970,1,1)</f>
        <v>42207</v>
      </c>
      <c r="O3817" t="b">
        <v>0</v>
      </c>
      <c r="P3817">
        <v>20</v>
      </c>
      <c r="Q3817" t="b">
        <v>1</v>
      </c>
      <c r="R3817" t="s">
        <v>8269</v>
      </c>
    </row>
    <row r="3818" spans="1:18" ht="57.6" x14ac:dyDescent="0.55000000000000004">
      <c r="A3818">
        <v>3816</v>
      </c>
      <c r="B3818" s="3" t="s">
        <v>3813</v>
      </c>
      <c r="C3818" s="3" t="s">
        <v>7926</v>
      </c>
      <c r="D3818" s="10">
        <v>1500</v>
      </c>
      <c r="E3818" s="12">
        <v>1788.57</v>
      </c>
      <c r="F3818" s="14">
        <f>Table1[[#This Row],[pledged]]/Table1[[#This Row],[goal]]*100</f>
        <v>119.238</v>
      </c>
      <c r="G3818" t="s">
        <v>8218</v>
      </c>
      <c r="H3818" t="s">
        <v>8223</v>
      </c>
      <c r="I3818" t="s">
        <v>8245</v>
      </c>
      <c r="J3818">
        <v>1405614823</v>
      </c>
      <c r="K3818">
        <v>1403022823</v>
      </c>
      <c r="L3818">
        <f>Table1[[#This Row],[launched_at]]/86400</f>
        <v>16238.690081018518</v>
      </c>
      <c r="M3818" s="5" t="str">
        <f>TEXT(Table1[[#This Row],[div/86400]],"yyyy/mm/dd")</f>
        <v>1944/06/15</v>
      </c>
      <c r="N3818" s="5">
        <f>Table1[[#This Row],[change to date]]+DATE(1970,1,1)</f>
        <v>41807</v>
      </c>
      <c r="O3818" t="b">
        <v>0</v>
      </c>
      <c r="P3818">
        <v>37</v>
      </c>
      <c r="Q3818" t="b">
        <v>1</v>
      </c>
      <c r="R3818" t="s">
        <v>8269</v>
      </c>
    </row>
    <row r="3819" spans="1:18" ht="43.2" x14ac:dyDescent="0.55000000000000004">
      <c r="A3819">
        <v>3817</v>
      </c>
      <c r="B3819" s="3" t="s">
        <v>3814</v>
      </c>
      <c r="C3819" s="3" t="s">
        <v>7927</v>
      </c>
      <c r="D3819" s="10">
        <v>2000</v>
      </c>
      <c r="E3819" s="12">
        <v>2145</v>
      </c>
      <c r="F3819" s="14">
        <f>Table1[[#This Row],[pledged]]/Table1[[#This Row],[goal]]*100</f>
        <v>107.25</v>
      </c>
      <c r="G3819" t="s">
        <v>8218</v>
      </c>
      <c r="H3819" t="s">
        <v>8223</v>
      </c>
      <c r="I3819" t="s">
        <v>8245</v>
      </c>
      <c r="J3819">
        <v>1445659140</v>
      </c>
      <c r="K3819">
        <v>1444236216</v>
      </c>
      <c r="L3819">
        <f>Table1[[#This Row],[launched_at]]/86400</f>
        <v>16715.696944444444</v>
      </c>
      <c r="M3819" s="5" t="str">
        <f>TEXT(Table1[[#This Row],[div/86400]],"yyyy/mm/dd")</f>
        <v>1945/10/05</v>
      </c>
      <c r="N3819" s="5">
        <f>Table1[[#This Row],[change to date]]+DATE(1970,1,1)</f>
        <v>42284</v>
      </c>
      <c r="O3819" t="b">
        <v>0</v>
      </c>
      <c r="P3819">
        <v>20</v>
      </c>
      <c r="Q3819" t="b">
        <v>1</v>
      </c>
      <c r="R3819" t="s">
        <v>8269</v>
      </c>
    </row>
    <row r="3820" spans="1:18" ht="43.2" x14ac:dyDescent="0.55000000000000004">
      <c r="A3820">
        <v>3818</v>
      </c>
      <c r="B3820" s="3" t="s">
        <v>3815</v>
      </c>
      <c r="C3820" s="3" t="s">
        <v>7928</v>
      </c>
      <c r="D3820" s="10">
        <v>250</v>
      </c>
      <c r="E3820" s="12">
        <v>570</v>
      </c>
      <c r="F3820" s="14">
        <f>Table1[[#This Row],[pledged]]/Table1[[#This Row],[goal]]*100</f>
        <v>227.99999999999997</v>
      </c>
      <c r="G3820" t="s">
        <v>8218</v>
      </c>
      <c r="H3820" t="s">
        <v>8223</v>
      </c>
      <c r="I3820" t="s">
        <v>8245</v>
      </c>
      <c r="J3820">
        <v>1426187582</v>
      </c>
      <c r="K3820">
        <v>1423599182</v>
      </c>
      <c r="L3820">
        <f>Table1[[#This Row],[launched_at]]/86400</f>
        <v>16476.84238425926</v>
      </c>
      <c r="M3820" s="5" t="str">
        <f>TEXT(Table1[[#This Row],[div/86400]],"yyyy/mm/dd")</f>
        <v>1945/02/08</v>
      </c>
      <c r="N3820" s="5">
        <f>Table1[[#This Row],[change to date]]+DATE(1970,1,1)</f>
        <v>42045</v>
      </c>
      <c r="O3820" t="b">
        <v>0</v>
      </c>
      <c r="P3820">
        <v>10</v>
      </c>
      <c r="Q3820" t="b">
        <v>1</v>
      </c>
      <c r="R3820" t="s">
        <v>8269</v>
      </c>
    </row>
    <row r="3821" spans="1:18" ht="28.8" x14ac:dyDescent="0.55000000000000004">
      <c r="A3821">
        <v>3819</v>
      </c>
      <c r="B3821" s="3" t="s">
        <v>3816</v>
      </c>
      <c r="C3821" s="3" t="s">
        <v>7817</v>
      </c>
      <c r="D3821" s="10">
        <v>1000</v>
      </c>
      <c r="E3821" s="12">
        <v>1064</v>
      </c>
      <c r="F3821" s="14">
        <f>Table1[[#This Row],[pledged]]/Table1[[#This Row],[goal]]*100</f>
        <v>106.4</v>
      </c>
      <c r="G3821" t="s">
        <v>8218</v>
      </c>
      <c r="H3821" t="s">
        <v>8223</v>
      </c>
      <c r="I3821" t="s">
        <v>8245</v>
      </c>
      <c r="J3821">
        <v>1437166920</v>
      </c>
      <c r="K3821">
        <v>1435554104</v>
      </c>
      <c r="L3821">
        <f>Table1[[#This Row],[launched_at]]/86400</f>
        <v>16615.209537037037</v>
      </c>
      <c r="M3821" s="5" t="str">
        <f>TEXT(Table1[[#This Row],[div/86400]],"yyyy/mm/dd")</f>
        <v>1945/06/27</v>
      </c>
      <c r="N3821" s="5">
        <f>Table1[[#This Row],[change to date]]+DATE(1970,1,1)</f>
        <v>42184</v>
      </c>
      <c r="O3821" t="b">
        <v>0</v>
      </c>
      <c r="P3821">
        <v>26</v>
      </c>
      <c r="Q3821" t="b">
        <v>1</v>
      </c>
      <c r="R3821" t="s">
        <v>8269</v>
      </c>
    </row>
    <row r="3822" spans="1:18" ht="43.2" x14ac:dyDescent="0.55000000000000004">
      <c r="A3822">
        <v>3820</v>
      </c>
      <c r="B3822" s="3" t="s">
        <v>3817</v>
      </c>
      <c r="C3822" s="3" t="s">
        <v>7929</v>
      </c>
      <c r="D3822" s="10">
        <v>300</v>
      </c>
      <c r="E3822" s="12">
        <v>430</v>
      </c>
      <c r="F3822" s="14">
        <f>Table1[[#This Row],[pledged]]/Table1[[#This Row],[goal]]*100</f>
        <v>143.33333333333334</v>
      </c>
      <c r="G3822" t="s">
        <v>8218</v>
      </c>
      <c r="H3822" t="s">
        <v>8224</v>
      </c>
      <c r="I3822" t="s">
        <v>8246</v>
      </c>
      <c r="J3822">
        <v>1436110717</v>
      </c>
      <c r="K3822">
        <v>1433518717</v>
      </c>
      <c r="L3822">
        <f>Table1[[#This Row],[launched_at]]/86400</f>
        <v>16591.65181712963</v>
      </c>
      <c r="M3822" s="5" t="str">
        <f>TEXT(Table1[[#This Row],[div/86400]],"yyyy/mm/dd")</f>
        <v>1945/06/03</v>
      </c>
      <c r="N3822" s="5">
        <f>Table1[[#This Row],[change to date]]+DATE(1970,1,1)</f>
        <v>42160</v>
      </c>
      <c r="O3822" t="b">
        <v>0</v>
      </c>
      <c r="P3822">
        <v>20</v>
      </c>
      <c r="Q3822" t="b">
        <v>1</v>
      </c>
      <c r="R3822" t="s">
        <v>8269</v>
      </c>
    </row>
    <row r="3823" spans="1:18" ht="43.2" x14ac:dyDescent="0.55000000000000004">
      <c r="A3823">
        <v>3821</v>
      </c>
      <c r="B3823" s="3" t="s">
        <v>3818</v>
      </c>
      <c r="C3823" s="3" t="s">
        <v>7930</v>
      </c>
      <c r="D3823" s="10">
        <v>3500</v>
      </c>
      <c r="E3823" s="12">
        <v>3659</v>
      </c>
      <c r="F3823" s="14">
        <f>Table1[[#This Row],[pledged]]/Table1[[#This Row],[goal]]*100</f>
        <v>104.54285714285714</v>
      </c>
      <c r="G3823" t="s">
        <v>8218</v>
      </c>
      <c r="H3823" t="s">
        <v>8223</v>
      </c>
      <c r="I3823" t="s">
        <v>8245</v>
      </c>
      <c r="J3823">
        <v>1451881207</v>
      </c>
      <c r="K3823">
        <v>1449116407</v>
      </c>
      <c r="L3823">
        <f>Table1[[#This Row],[launched_at]]/86400</f>
        <v>16772.180636574074</v>
      </c>
      <c r="M3823" s="5" t="str">
        <f>TEXT(Table1[[#This Row],[div/86400]],"yyyy/mm/dd")</f>
        <v>1945/12/01</v>
      </c>
      <c r="N3823" s="5">
        <f>Table1[[#This Row],[change to date]]+DATE(1970,1,1)</f>
        <v>42341</v>
      </c>
      <c r="O3823" t="b">
        <v>0</v>
      </c>
      <c r="P3823">
        <v>46</v>
      </c>
      <c r="Q3823" t="b">
        <v>1</v>
      </c>
      <c r="R3823" t="s">
        <v>8269</v>
      </c>
    </row>
    <row r="3824" spans="1:18" ht="43.2" x14ac:dyDescent="0.55000000000000004">
      <c r="A3824">
        <v>3822</v>
      </c>
      <c r="B3824" s="3" t="s">
        <v>3819</v>
      </c>
      <c r="C3824" s="3" t="s">
        <v>7931</v>
      </c>
      <c r="D3824" s="10">
        <v>5000</v>
      </c>
      <c r="E3824" s="12">
        <v>5501</v>
      </c>
      <c r="F3824" s="14">
        <f>Table1[[#This Row],[pledged]]/Table1[[#This Row],[goal]]*100</f>
        <v>110.02000000000001</v>
      </c>
      <c r="G3824" t="s">
        <v>8218</v>
      </c>
      <c r="H3824" t="s">
        <v>8235</v>
      </c>
      <c r="I3824" t="s">
        <v>8248</v>
      </c>
      <c r="J3824">
        <v>1453244340</v>
      </c>
      <c r="K3824">
        <v>1448136417</v>
      </c>
      <c r="L3824">
        <f>Table1[[#This Row],[launched_at]]/86400</f>
        <v>16760.838159722221</v>
      </c>
      <c r="M3824" s="5" t="str">
        <f>TEXT(Table1[[#This Row],[div/86400]],"yyyy/mm/dd")</f>
        <v>1945/11/19</v>
      </c>
      <c r="N3824" s="5">
        <f>Table1[[#This Row],[change to date]]+DATE(1970,1,1)</f>
        <v>42329</v>
      </c>
      <c r="O3824" t="b">
        <v>0</v>
      </c>
      <c r="P3824">
        <v>76</v>
      </c>
      <c r="Q3824" t="b">
        <v>1</v>
      </c>
      <c r="R3824" t="s">
        <v>8269</v>
      </c>
    </row>
    <row r="3825" spans="1:18" ht="43.2" x14ac:dyDescent="0.55000000000000004">
      <c r="A3825">
        <v>3823</v>
      </c>
      <c r="B3825" s="3" t="s">
        <v>3820</v>
      </c>
      <c r="C3825" s="3" t="s">
        <v>7932</v>
      </c>
      <c r="D3825" s="10">
        <v>2500</v>
      </c>
      <c r="E3825" s="12">
        <v>2650</v>
      </c>
      <c r="F3825" s="14">
        <f>Table1[[#This Row],[pledged]]/Table1[[#This Row],[goal]]*100</f>
        <v>106</v>
      </c>
      <c r="G3825" t="s">
        <v>8218</v>
      </c>
      <c r="H3825" t="s">
        <v>8223</v>
      </c>
      <c r="I3825" t="s">
        <v>8245</v>
      </c>
      <c r="J3825">
        <v>1437364740</v>
      </c>
      <c r="K3825">
        <v>1434405044</v>
      </c>
      <c r="L3825">
        <f>Table1[[#This Row],[launched_at]]/86400</f>
        <v>16601.910231481481</v>
      </c>
      <c r="M3825" s="5" t="str">
        <f>TEXT(Table1[[#This Row],[div/86400]],"yyyy/mm/dd")</f>
        <v>1945/06/13</v>
      </c>
      <c r="N3825" s="5">
        <f>Table1[[#This Row],[change to date]]+DATE(1970,1,1)</f>
        <v>42170</v>
      </c>
      <c r="O3825" t="b">
        <v>0</v>
      </c>
      <c r="P3825">
        <v>41</v>
      </c>
      <c r="Q3825" t="b">
        <v>1</v>
      </c>
      <c r="R3825" t="s">
        <v>8269</v>
      </c>
    </row>
    <row r="3826" spans="1:18" ht="43.2" x14ac:dyDescent="0.55000000000000004">
      <c r="A3826">
        <v>3824</v>
      </c>
      <c r="B3826" s="3" t="s">
        <v>3821</v>
      </c>
      <c r="C3826" s="3" t="s">
        <v>7933</v>
      </c>
      <c r="D3826" s="10">
        <v>250</v>
      </c>
      <c r="E3826" s="12">
        <v>270</v>
      </c>
      <c r="F3826" s="14">
        <f>Table1[[#This Row],[pledged]]/Table1[[#This Row],[goal]]*100</f>
        <v>108</v>
      </c>
      <c r="G3826" t="s">
        <v>8218</v>
      </c>
      <c r="H3826" t="s">
        <v>8224</v>
      </c>
      <c r="I3826" t="s">
        <v>8246</v>
      </c>
      <c r="J3826">
        <v>1470058860</v>
      </c>
      <c r="K3826">
        <v>1469026903</v>
      </c>
      <c r="L3826">
        <f>Table1[[#This Row],[launched_at]]/86400</f>
        <v>17002.626192129628</v>
      </c>
      <c r="M3826" s="5" t="str">
        <f>TEXT(Table1[[#This Row],[div/86400]],"yyyy/mm/dd")</f>
        <v>1946/07/19</v>
      </c>
      <c r="N3826" s="5">
        <f>Table1[[#This Row],[change to date]]+DATE(1970,1,1)</f>
        <v>42571</v>
      </c>
      <c r="O3826" t="b">
        <v>0</v>
      </c>
      <c r="P3826">
        <v>7</v>
      </c>
      <c r="Q3826" t="b">
        <v>1</v>
      </c>
      <c r="R3826" t="s">
        <v>8269</v>
      </c>
    </row>
    <row r="3827" spans="1:18" ht="43.2" x14ac:dyDescent="0.55000000000000004">
      <c r="A3827">
        <v>3825</v>
      </c>
      <c r="B3827" s="3" t="s">
        <v>3822</v>
      </c>
      <c r="C3827" s="3" t="s">
        <v>7934</v>
      </c>
      <c r="D3827" s="10">
        <v>5000</v>
      </c>
      <c r="E3827" s="12">
        <v>5271</v>
      </c>
      <c r="F3827" s="14">
        <f>Table1[[#This Row],[pledged]]/Table1[[#This Row],[goal]]*100</f>
        <v>105.42</v>
      </c>
      <c r="G3827" t="s">
        <v>8218</v>
      </c>
      <c r="H3827" t="s">
        <v>8223</v>
      </c>
      <c r="I3827" t="s">
        <v>8245</v>
      </c>
      <c r="J3827">
        <v>1434505214</v>
      </c>
      <c r="K3827">
        <v>1432690814</v>
      </c>
      <c r="L3827">
        <f>Table1[[#This Row],[launched_at]]/86400</f>
        <v>16582.06960648148</v>
      </c>
      <c r="M3827" s="5" t="str">
        <f>TEXT(Table1[[#This Row],[div/86400]],"yyyy/mm/dd")</f>
        <v>1945/05/25</v>
      </c>
      <c r="N3827" s="5">
        <f>Table1[[#This Row],[change to date]]+DATE(1970,1,1)</f>
        <v>42151</v>
      </c>
      <c r="O3827" t="b">
        <v>0</v>
      </c>
      <c r="P3827">
        <v>49</v>
      </c>
      <c r="Q3827" t="b">
        <v>1</v>
      </c>
      <c r="R3827" t="s">
        <v>8269</v>
      </c>
    </row>
    <row r="3828" spans="1:18" ht="28.8" x14ac:dyDescent="0.55000000000000004">
      <c r="A3828">
        <v>3826</v>
      </c>
      <c r="B3828" s="3" t="s">
        <v>3823</v>
      </c>
      <c r="C3828" s="3" t="s">
        <v>7935</v>
      </c>
      <c r="D3828" s="10">
        <v>600</v>
      </c>
      <c r="E3828" s="12">
        <v>715</v>
      </c>
      <c r="F3828" s="14">
        <f>Table1[[#This Row],[pledged]]/Table1[[#This Row],[goal]]*100</f>
        <v>119.16666666666667</v>
      </c>
      <c r="G3828" t="s">
        <v>8218</v>
      </c>
      <c r="H3828" t="s">
        <v>8224</v>
      </c>
      <c r="I3828" t="s">
        <v>8246</v>
      </c>
      <c r="J3828">
        <v>1430993394</v>
      </c>
      <c r="K3828">
        <v>1428401394</v>
      </c>
      <c r="L3828">
        <f>Table1[[#This Row],[launched_at]]/86400</f>
        <v>16532.423541666667</v>
      </c>
      <c r="M3828" s="5" t="str">
        <f>TEXT(Table1[[#This Row],[div/86400]],"yyyy/mm/dd")</f>
        <v>1945/04/05</v>
      </c>
      <c r="N3828" s="5">
        <f>Table1[[#This Row],[change to date]]+DATE(1970,1,1)</f>
        <v>42101</v>
      </c>
      <c r="O3828" t="b">
        <v>0</v>
      </c>
      <c r="P3828">
        <v>26</v>
      </c>
      <c r="Q3828" t="b">
        <v>1</v>
      </c>
      <c r="R3828" t="s">
        <v>8269</v>
      </c>
    </row>
    <row r="3829" spans="1:18" ht="57.6" x14ac:dyDescent="0.55000000000000004">
      <c r="A3829">
        <v>3827</v>
      </c>
      <c r="B3829" s="3" t="s">
        <v>3824</v>
      </c>
      <c r="C3829" s="3" t="s">
        <v>7936</v>
      </c>
      <c r="D3829" s="10">
        <v>3000</v>
      </c>
      <c r="E3829" s="12">
        <v>4580</v>
      </c>
      <c r="F3829" s="14">
        <f>Table1[[#This Row],[pledged]]/Table1[[#This Row],[goal]]*100</f>
        <v>152.66666666666666</v>
      </c>
      <c r="G3829" t="s">
        <v>8218</v>
      </c>
      <c r="H3829" t="s">
        <v>8224</v>
      </c>
      <c r="I3829" t="s">
        <v>8246</v>
      </c>
      <c r="J3829">
        <v>1427414400</v>
      </c>
      <c r="K3829">
        <v>1422656201</v>
      </c>
      <c r="L3829">
        <f>Table1[[#This Row],[launched_at]]/86400</f>
        <v>16465.928252314814</v>
      </c>
      <c r="M3829" s="5" t="str">
        <f>TEXT(Table1[[#This Row],[div/86400]],"yyyy/mm/dd")</f>
        <v>1945/01/28</v>
      </c>
      <c r="N3829" s="5">
        <f>Table1[[#This Row],[change to date]]+DATE(1970,1,1)</f>
        <v>42034</v>
      </c>
      <c r="O3829" t="b">
        <v>0</v>
      </c>
      <c r="P3829">
        <v>65</v>
      </c>
      <c r="Q3829" t="b">
        <v>1</v>
      </c>
      <c r="R3829" t="s">
        <v>8269</v>
      </c>
    </row>
    <row r="3830" spans="1:18" ht="43.2" x14ac:dyDescent="0.55000000000000004">
      <c r="A3830">
        <v>3828</v>
      </c>
      <c r="B3830" s="3" t="s">
        <v>3825</v>
      </c>
      <c r="C3830" s="3" t="s">
        <v>7937</v>
      </c>
      <c r="D3830" s="10">
        <v>5000</v>
      </c>
      <c r="E3830" s="12">
        <v>5000</v>
      </c>
      <c r="F3830" s="14">
        <f>Table1[[#This Row],[pledged]]/Table1[[#This Row],[goal]]*100</f>
        <v>100</v>
      </c>
      <c r="G3830" t="s">
        <v>8218</v>
      </c>
      <c r="H3830" t="s">
        <v>8223</v>
      </c>
      <c r="I3830" t="s">
        <v>8245</v>
      </c>
      <c r="J3830">
        <v>1420033187</v>
      </c>
      <c r="K3830">
        <v>1414845587</v>
      </c>
      <c r="L3830">
        <f>Table1[[#This Row],[launched_at]]/86400</f>
        <v>16375.527627314816</v>
      </c>
      <c r="M3830" s="5" t="str">
        <f>TEXT(Table1[[#This Row],[div/86400]],"yyyy/mm/dd")</f>
        <v>1944/10/30</v>
      </c>
      <c r="N3830" s="5">
        <f>Table1[[#This Row],[change to date]]+DATE(1970,1,1)</f>
        <v>41944</v>
      </c>
      <c r="O3830" t="b">
        <v>0</v>
      </c>
      <c r="P3830">
        <v>28</v>
      </c>
      <c r="Q3830" t="b">
        <v>1</v>
      </c>
      <c r="R3830" t="s">
        <v>8269</v>
      </c>
    </row>
    <row r="3831" spans="1:18" ht="43.2" x14ac:dyDescent="0.55000000000000004">
      <c r="A3831">
        <v>3829</v>
      </c>
      <c r="B3831" s="3" t="s">
        <v>3826</v>
      </c>
      <c r="C3831" s="3" t="s">
        <v>7938</v>
      </c>
      <c r="D3831" s="10">
        <v>500</v>
      </c>
      <c r="E3831" s="12">
        <v>501</v>
      </c>
      <c r="F3831" s="14">
        <f>Table1[[#This Row],[pledged]]/Table1[[#This Row],[goal]]*100</f>
        <v>100.2</v>
      </c>
      <c r="G3831" t="s">
        <v>8218</v>
      </c>
      <c r="H3831" t="s">
        <v>8223</v>
      </c>
      <c r="I3831" t="s">
        <v>8245</v>
      </c>
      <c r="J3831">
        <v>1472676371</v>
      </c>
      <c r="K3831">
        <v>1470948371</v>
      </c>
      <c r="L3831">
        <f>Table1[[#This Row],[launched_at]]/86400</f>
        <v>17024.865405092594</v>
      </c>
      <c r="M3831" s="5" t="str">
        <f>TEXT(Table1[[#This Row],[div/86400]],"yyyy/mm/dd")</f>
        <v>1946/08/10</v>
      </c>
      <c r="N3831" s="5">
        <f>Table1[[#This Row],[change to date]]+DATE(1970,1,1)</f>
        <v>42593</v>
      </c>
      <c r="O3831" t="b">
        <v>0</v>
      </c>
      <c r="P3831">
        <v>8</v>
      </c>
      <c r="Q3831" t="b">
        <v>1</v>
      </c>
      <c r="R3831" t="s">
        <v>8269</v>
      </c>
    </row>
    <row r="3832" spans="1:18" ht="43.2" x14ac:dyDescent="0.55000000000000004">
      <c r="A3832">
        <v>3830</v>
      </c>
      <c r="B3832" s="3" t="s">
        <v>3827</v>
      </c>
      <c r="C3832" s="3" t="s">
        <v>7939</v>
      </c>
      <c r="D3832" s="10">
        <v>100</v>
      </c>
      <c r="E3832" s="12">
        <v>225</v>
      </c>
      <c r="F3832" s="14">
        <f>Table1[[#This Row],[pledged]]/Table1[[#This Row],[goal]]*100</f>
        <v>225</v>
      </c>
      <c r="G3832" t="s">
        <v>8218</v>
      </c>
      <c r="H3832" t="s">
        <v>8223</v>
      </c>
      <c r="I3832" t="s">
        <v>8245</v>
      </c>
      <c r="J3832">
        <v>1464371211</v>
      </c>
      <c r="K3832">
        <v>1463161611</v>
      </c>
      <c r="L3832">
        <f>Table1[[#This Row],[launched_at]]/86400</f>
        <v>16934.740868055556</v>
      </c>
      <c r="M3832" s="5" t="str">
        <f>TEXT(Table1[[#This Row],[div/86400]],"yyyy/mm/dd")</f>
        <v>1946/05/12</v>
      </c>
      <c r="N3832" s="5">
        <f>Table1[[#This Row],[change to date]]+DATE(1970,1,1)</f>
        <v>42503</v>
      </c>
      <c r="O3832" t="b">
        <v>0</v>
      </c>
      <c r="P3832">
        <v>3</v>
      </c>
      <c r="Q3832" t="b">
        <v>1</v>
      </c>
      <c r="R3832" t="s">
        <v>8269</v>
      </c>
    </row>
    <row r="3833" spans="1:18" ht="43.2" x14ac:dyDescent="0.55000000000000004">
      <c r="A3833">
        <v>3831</v>
      </c>
      <c r="B3833" s="3" t="s">
        <v>3828</v>
      </c>
      <c r="C3833" s="3" t="s">
        <v>7940</v>
      </c>
      <c r="D3833" s="10">
        <v>500</v>
      </c>
      <c r="E3833" s="12">
        <v>530.11</v>
      </c>
      <c r="F3833" s="14">
        <f>Table1[[#This Row],[pledged]]/Table1[[#This Row],[goal]]*100</f>
        <v>106.02199999999999</v>
      </c>
      <c r="G3833" t="s">
        <v>8218</v>
      </c>
      <c r="H3833" t="s">
        <v>8223</v>
      </c>
      <c r="I3833" t="s">
        <v>8245</v>
      </c>
      <c r="J3833">
        <v>1415222545</v>
      </c>
      <c r="K3833">
        <v>1413404545</v>
      </c>
      <c r="L3833">
        <f>Table1[[#This Row],[launched_at]]/86400</f>
        <v>16358.848900462963</v>
      </c>
      <c r="M3833" s="5" t="str">
        <f>TEXT(Table1[[#This Row],[div/86400]],"yyyy/mm/dd")</f>
        <v>1944/10/13</v>
      </c>
      <c r="N3833" s="5">
        <f>Table1[[#This Row],[change to date]]+DATE(1970,1,1)</f>
        <v>41927</v>
      </c>
      <c r="O3833" t="b">
        <v>0</v>
      </c>
      <c r="P3833">
        <v>9</v>
      </c>
      <c r="Q3833" t="b">
        <v>1</v>
      </c>
      <c r="R3833" t="s">
        <v>8269</v>
      </c>
    </row>
    <row r="3834" spans="1:18" ht="43.2" x14ac:dyDescent="0.55000000000000004">
      <c r="A3834">
        <v>3832</v>
      </c>
      <c r="B3834" s="3" t="s">
        <v>3829</v>
      </c>
      <c r="C3834" s="3" t="s">
        <v>7941</v>
      </c>
      <c r="D3834" s="10">
        <v>1200</v>
      </c>
      <c r="E3834" s="12">
        <v>1256</v>
      </c>
      <c r="F3834" s="14">
        <f>Table1[[#This Row],[pledged]]/Table1[[#This Row],[goal]]*100</f>
        <v>104.66666666666666</v>
      </c>
      <c r="G3834" t="s">
        <v>8218</v>
      </c>
      <c r="H3834" t="s">
        <v>8223</v>
      </c>
      <c r="I3834" t="s">
        <v>8245</v>
      </c>
      <c r="J3834">
        <v>1455936335</v>
      </c>
      <c r="K3834">
        <v>1452048335</v>
      </c>
      <c r="L3834">
        <f>Table1[[#This Row],[launched_at]]/86400</f>
        <v>16806.114988425925</v>
      </c>
      <c r="M3834" s="5" t="str">
        <f>TEXT(Table1[[#This Row],[div/86400]],"yyyy/mm/dd")</f>
        <v>1946/01/04</v>
      </c>
      <c r="N3834" s="5">
        <f>Table1[[#This Row],[change to date]]+DATE(1970,1,1)</f>
        <v>42375</v>
      </c>
      <c r="O3834" t="b">
        <v>0</v>
      </c>
      <c r="P3834">
        <v>9</v>
      </c>
      <c r="Q3834" t="b">
        <v>1</v>
      </c>
      <c r="R3834" t="s">
        <v>8269</v>
      </c>
    </row>
    <row r="3835" spans="1:18" ht="43.2" x14ac:dyDescent="0.55000000000000004">
      <c r="A3835">
        <v>3833</v>
      </c>
      <c r="B3835" s="3" t="s">
        <v>3830</v>
      </c>
      <c r="C3835" s="3" t="s">
        <v>7942</v>
      </c>
      <c r="D3835" s="10">
        <v>1200</v>
      </c>
      <c r="E3835" s="12">
        <v>1400</v>
      </c>
      <c r="F3835" s="14">
        <f>Table1[[#This Row],[pledged]]/Table1[[#This Row],[goal]]*100</f>
        <v>116.66666666666667</v>
      </c>
      <c r="G3835" t="s">
        <v>8218</v>
      </c>
      <c r="H3835" t="s">
        <v>8228</v>
      </c>
      <c r="I3835" t="s">
        <v>8250</v>
      </c>
      <c r="J3835">
        <v>1417460940</v>
      </c>
      <c r="K3835">
        <v>1416516972</v>
      </c>
      <c r="L3835">
        <f>Table1[[#This Row],[launched_at]]/86400</f>
        <v>16394.872361111113</v>
      </c>
      <c r="M3835" s="5" t="str">
        <f>TEXT(Table1[[#This Row],[div/86400]],"yyyy/mm/dd")</f>
        <v>1944/11/18</v>
      </c>
      <c r="N3835" s="5">
        <f>Table1[[#This Row],[change to date]]+DATE(1970,1,1)</f>
        <v>41963</v>
      </c>
      <c r="O3835" t="b">
        <v>0</v>
      </c>
      <c r="P3835">
        <v>20</v>
      </c>
      <c r="Q3835" t="b">
        <v>1</v>
      </c>
      <c r="R3835" t="s">
        <v>8269</v>
      </c>
    </row>
    <row r="3836" spans="1:18" ht="43.2" x14ac:dyDescent="0.55000000000000004">
      <c r="A3836">
        <v>3834</v>
      </c>
      <c r="B3836" s="3" t="s">
        <v>3831</v>
      </c>
      <c r="C3836" s="3" t="s">
        <v>7943</v>
      </c>
      <c r="D3836" s="10">
        <v>3000</v>
      </c>
      <c r="E3836" s="12">
        <v>3271</v>
      </c>
      <c r="F3836" s="14">
        <f>Table1[[#This Row],[pledged]]/Table1[[#This Row],[goal]]*100</f>
        <v>109.03333333333333</v>
      </c>
      <c r="G3836" t="s">
        <v>8218</v>
      </c>
      <c r="H3836" t="s">
        <v>8224</v>
      </c>
      <c r="I3836" t="s">
        <v>8246</v>
      </c>
      <c r="J3836">
        <v>1434624067</v>
      </c>
      <c r="K3836">
        <v>1432032067</v>
      </c>
      <c r="L3836">
        <f>Table1[[#This Row],[launched_at]]/86400</f>
        <v>16574.445219907408</v>
      </c>
      <c r="M3836" s="5" t="str">
        <f>TEXT(Table1[[#This Row],[div/86400]],"yyyy/mm/dd")</f>
        <v>1945/05/17</v>
      </c>
      <c r="N3836" s="5">
        <f>Table1[[#This Row],[change to date]]+DATE(1970,1,1)</f>
        <v>42143</v>
      </c>
      <c r="O3836" t="b">
        <v>0</v>
      </c>
      <c r="P3836">
        <v>57</v>
      </c>
      <c r="Q3836" t="b">
        <v>1</v>
      </c>
      <c r="R3836" t="s">
        <v>8269</v>
      </c>
    </row>
    <row r="3837" spans="1:18" ht="43.2" x14ac:dyDescent="0.55000000000000004">
      <c r="A3837">
        <v>3835</v>
      </c>
      <c r="B3837" s="3" t="s">
        <v>3832</v>
      </c>
      <c r="C3837" s="3" t="s">
        <v>7944</v>
      </c>
      <c r="D3837" s="10">
        <v>200</v>
      </c>
      <c r="E3837" s="12">
        <v>320</v>
      </c>
      <c r="F3837" s="14">
        <f>Table1[[#This Row],[pledged]]/Table1[[#This Row],[goal]]*100</f>
        <v>160</v>
      </c>
      <c r="G3837" t="s">
        <v>8218</v>
      </c>
      <c r="H3837" t="s">
        <v>8224</v>
      </c>
      <c r="I3837" t="s">
        <v>8246</v>
      </c>
      <c r="J3837">
        <v>1461278208</v>
      </c>
      <c r="K3837">
        <v>1459463808</v>
      </c>
      <c r="L3837">
        <f>Table1[[#This Row],[launched_at]]/86400</f>
        <v>16891.942222222224</v>
      </c>
      <c r="M3837" s="5" t="str">
        <f>TEXT(Table1[[#This Row],[div/86400]],"yyyy/mm/dd")</f>
        <v>1946/03/30</v>
      </c>
      <c r="N3837" s="5">
        <f>Table1[[#This Row],[change to date]]+DATE(1970,1,1)</f>
        <v>42460</v>
      </c>
      <c r="O3837" t="b">
        <v>0</v>
      </c>
      <c r="P3837">
        <v>8</v>
      </c>
      <c r="Q3837" t="b">
        <v>1</v>
      </c>
      <c r="R3837" t="s">
        <v>8269</v>
      </c>
    </row>
    <row r="3838" spans="1:18" ht="28.8" x14ac:dyDescent="0.55000000000000004">
      <c r="A3838">
        <v>3836</v>
      </c>
      <c r="B3838" s="3" t="s">
        <v>3833</v>
      </c>
      <c r="C3838" s="3" t="s">
        <v>7945</v>
      </c>
      <c r="D3838" s="10">
        <v>800</v>
      </c>
      <c r="E3838" s="12">
        <v>900</v>
      </c>
      <c r="F3838" s="14">
        <f>Table1[[#This Row],[pledged]]/Table1[[#This Row],[goal]]*100</f>
        <v>112.5</v>
      </c>
      <c r="G3838" t="s">
        <v>8218</v>
      </c>
      <c r="H3838" t="s">
        <v>8223</v>
      </c>
      <c r="I3838" t="s">
        <v>8245</v>
      </c>
      <c r="J3838">
        <v>1470197340</v>
      </c>
      <c r="K3838">
        <v>1467497652</v>
      </c>
      <c r="L3838">
        <f>Table1[[#This Row],[launched_at]]/86400</f>
        <v>16984.926527777778</v>
      </c>
      <c r="M3838" s="5" t="str">
        <f>TEXT(Table1[[#This Row],[div/86400]],"yyyy/mm/dd")</f>
        <v>1946/07/01</v>
      </c>
      <c r="N3838" s="5">
        <f>Table1[[#This Row],[change to date]]+DATE(1970,1,1)</f>
        <v>42553</v>
      </c>
      <c r="O3838" t="b">
        <v>0</v>
      </c>
      <c r="P3838">
        <v>14</v>
      </c>
      <c r="Q3838" t="b">
        <v>1</v>
      </c>
      <c r="R3838" t="s">
        <v>8269</v>
      </c>
    </row>
    <row r="3839" spans="1:18" ht="28.8" x14ac:dyDescent="0.55000000000000004">
      <c r="A3839">
        <v>3837</v>
      </c>
      <c r="B3839" s="3" t="s">
        <v>3834</v>
      </c>
      <c r="C3839" s="3" t="s">
        <v>7946</v>
      </c>
      <c r="D3839" s="10">
        <v>2000</v>
      </c>
      <c r="E3839" s="12">
        <v>2042</v>
      </c>
      <c r="F3839" s="14">
        <f>Table1[[#This Row],[pledged]]/Table1[[#This Row],[goal]]*100</f>
        <v>102.1</v>
      </c>
      <c r="G3839" t="s">
        <v>8218</v>
      </c>
      <c r="H3839" t="s">
        <v>8224</v>
      </c>
      <c r="I3839" t="s">
        <v>8246</v>
      </c>
      <c r="J3839">
        <v>1435947758</v>
      </c>
      <c r="K3839">
        <v>1432837358</v>
      </c>
      <c r="L3839">
        <f>Table1[[#This Row],[launched_at]]/86400</f>
        <v>16583.765717592592</v>
      </c>
      <c r="M3839" s="5" t="str">
        <f>TEXT(Table1[[#This Row],[div/86400]],"yyyy/mm/dd")</f>
        <v>1945/05/26</v>
      </c>
      <c r="N3839" s="5">
        <f>Table1[[#This Row],[change to date]]+DATE(1970,1,1)</f>
        <v>42152</v>
      </c>
      <c r="O3839" t="b">
        <v>0</v>
      </c>
      <c r="P3839">
        <v>17</v>
      </c>
      <c r="Q3839" t="b">
        <v>1</v>
      </c>
      <c r="R3839" t="s">
        <v>8269</v>
      </c>
    </row>
    <row r="3840" spans="1:18" ht="43.2" x14ac:dyDescent="0.55000000000000004">
      <c r="A3840">
        <v>3838</v>
      </c>
      <c r="B3840" s="3" t="s">
        <v>3835</v>
      </c>
      <c r="C3840" s="3" t="s">
        <v>7947</v>
      </c>
      <c r="D3840" s="10">
        <v>100000</v>
      </c>
      <c r="E3840" s="12">
        <v>100824</v>
      </c>
      <c r="F3840" s="14">
        <f>Table1[[#This Row],[pledged]]/Table1[[#This Row],[goal]]*100</f>
        <v>100.824</v>
      </c>
      <c r="G3840" t="s">
        <v>8218</v>
      </c>
      <c r="H3840" t="s">
        <v>8234</v>
      </c>
      <c r="I3840" t="s">
        <v>8254</v>
      </c>
      <c r="J3840">
        <v>1432314209</v>
      </c>
      <c r="K3840">
        <v>1429722209</v>
      </c>
      <c r="L3840">
        <f>Table1[[#This Row],[launched_at]]/86400</f>
        <v>16547.710752314815</v>
      </c>
      <c r="M3840" s="5" t="str">
        <f>TEXT(Table1[[#This Row],[div/86400]],"yyyy/mm/dd")</f>
        <v>1945/04/20</v>
      </c>
      <c r="N3840" s="5">
        <f>Table1[[#This Row],[change to date]]+DATE(1970,1,1)</f>
        <v>42116</v>
      </c>
      <c r="O3840" t="b">
        <v>0</v>
      </c>
      <c r="P3840">
        <v>100</v>
      </c>
      <c r="Q3840" t="b">
        <v>1</v>
      </c>
      <c r="R3840" t="s">
        <v>8269</v>
      </c>
    </row>
    <row r="3841" spans="1:18" ht="43.2" x14ac:dyDescent="0.55000000000000004">
      <c r="A3841">
        <v>3839</v>
      </c>
      <c r="B3841" s="3" t="s">
        <v>3836</v>
      </c>
      <c r="C3841" s="3" t="s">
        <v>7948</v>
      </c>
      <c r="D3841" s="10">
        <v>2000</v>
      </c>
      <c r="E3841" s="12">
        <v>2025</v>
      </c>
      <c r="F3841" s="14">
        <f>Table1[[#This Row],[pledged]]/Table1[[#This Row],[goal]]*100</f>
        <v>101.25</v>
      </c>
      <c r="G3841" t="s">
        <v>8218</v>
      </c>
      <c r="H3841" t="s">
        <v>8223</v>
      </c>
      <c r="I3841" t="s">
        <v>8245</v>
      </c>
      <c r="J3841">
        <v>1438226724</v>
      </c>
      <c r="K3841">
        <v>1433042724</v>
      </c>
      <c r="L3841">
        <f>Table1[[#This Row],[launched_at]]/86400</f>
        <v>16586.14263888889</v>
      </c>
      <c r="M3841" s="5" t="str">
        <f>TEXT(Table1[[#This Row],[div/86400]],"yyyy/mm/dd")</f>
        <v>1945/05/29</v>
      </c>
      <c r="N3841" s="5">
        <f>Table1[[#This Row],[change to date]]+DATE(1970,1,1)</f>
        <v>42155</v>
      </c>
      <c r="O3841" t="b">
        <v>0</v>
      </c>
      <c r="P3841">
        <v>32</v>
      </c>
      <c r="Q3841" t="b">
        <v>1</v>
      </c>
      <c r="R3841" t="s">
        <v>8269</v>
      </c>
    </row>
    <row r="3842" spans="1:18" ht="43.2" x14ac:dyDescent="0.55000000000000004">
      <c r="A3842">
        <v>3840</v>
      </c>
      <c r="B3842" s="3" t="s">
        <v>3837</v>
      </c>
      <c r="C3842" s="3" t="s">
        <v>7949</v>
      </c>
      <c r="D3842" s="10">
        <v>1</v>
      </c>
      <c r="E3842" s="12">
        <v>65</v>
      </c>
      <c r="F3842" s="14">
        <f>Table1[[#This Row],[pledged]]/Table1[[#This Row],[goal]]*100</f>
        <v>6500</v>
      </c>
      <c r="G3842" t="s">
        <v>8218</v>
      </c>
      <c r="H3842" t="s">
        <v>8224</v>
      </c>
      <c r="I3842" t="s">
        <v>8246</v>
      </c>
      <c r="J3842">
        <v>1459180229</v>
      </c>
      <c r="K3842">
        <v>1457023829</v>
      </c>
      <c r="L3842">
        <f>Table1[[#This Row],[launched_at]]/86400</f>
        <v>16863.701724537037</v>
      </c>
      <c r="M3842" s="5" t="str">
        <f>TEXT(Table1[[#This Row],[div/86400]],"yyyy/mm/dd")</f>
        <v>1946/03/02</v>
      </c>
      <c r="N3842" s="5">
        <f>Table1[[#This Row],[change to date]]+DATE(1970,1,1)</f>
        <v>42432</v>
      </c>
      <c r="O3842" t="b">
        <v>0</v>
      </c>
      <c r="P3842">
        <v>3</v>
      </c>
      <c r="Q3842" t="b">
        <v>1</v>
      </c>
      <c r="R3842" t="s">
        <v>8269</v>
      </c>
    </row>
    <row r="3843" spans="1:18" ht="43.2" x14ac:dyDescent="0.55000000000000004">
      <c r="A3843">
        <v>3841</v>
      </c>
      <c r="B3843" s="3" t="s">
        <v>3838</v>
      </c>
      <c r="C3843" s="3" t="s">
        <v>7950</v>
      </c>
      <c r="D3843" s="10">
        <v>10000</v>
      </c>
      <c r="E3843" s="12">
        <v>872</v>
      </c>
      <c r="F3843" s="14">
        <f>Table1[[#This Row],[pledged]]/Table1[[#This Row],[goal]]*100</f>
        <v>8.7200000000000006</v>
      </c>
      <c r="G3843" t="s">
        <v>8220</v>
      </c>
      <c r="H3843" t="s">
        <v>8223</v>
      </c>
      <c r="I3843" t="s">
        <v>8245</v>
      </c>
      <c r="J3843">
        <v>1405882287</v>
      </c>
      <c r="K3843">
        <v>1400698287</v>
      </c>
      <c r="L3843">
        <f>Table1[[#This Row],[launched_at]]/86400</f>
        <v>16211.785729166666</v>
      </c>
      <c r="M3843" s="5" t="str">
        <f>TEXT(Table1[[#This Row],[div/86400]],"yyyy/mm/dd")</f>
        <v>1944/05/19</v>
      </c>
      <c r="N3843" s="5">
        <f>Table1[[#This Row],[change to date]]+DATE(1970,1,1)</f>
        <v>41780</v>
      </c>
      <c r="O3843" t="b">
        <v>1</v>
      </c>
      <c r="P3843">
        <v>34</v>
      </c>
      <c r="Q3843" t="b">
        <v>0</v>
      </c>
      <c r="R3843" t="s">
        <v>8269</v>
      </c>
    </row>
    <row r="3844" spans="1:18" ht="43.2" x14ac:dyDescent="0.55000000000000004">
      <c r="A3844">
        <v>3842</v>
      </c>
      <c r="B3844" s="3" t="s">
        <v>3839</v>
      </c>
      <c r="C3844" s="3" t="s">
        <v>7951</v>
      </c>
      <c r="D3844" s="10">
        <v>5000</v>
      </c>
      <c r="E3844" s="12">
        <v>1097</v>
      </c>
      <c r="F3844" s="14">
        <f>Table1[[#This Row],[pledged]]/Table1[[#This Row],[goal]]*100</f>
        <v>21.94</v>
      </c>
      <c r="G3844" t="s">
        <v>8220</v>
      </c>
      <c r="H3844" t="s">
        <v>8224</v>
      </c>
      <c r="I3844" t="s">
        <v>8246</v>
      </c>
      <c r="J3844">
        <v>1399809052</v>
      </c>
      <c r="K3844">
        <v>1397217052</v>
      </c>
      <c r="L3844">
        <f>Table1[[#This Row],[launched_at]]/86400</f>
        <v>16171.493657407407</v>
      </c>
      <c r="M3844" s="5" t="str">
        <f>TEXT(Table1[[#This Row],[div/86400]],"yyyy/mm/dd")</f>
        <v>1944/04/09</v>
      </c>
      <c r="N3844" s="5">
        <f>Table1[[#This Row],[change to date]]+DATE(1970,1,1)</f>
        <v>41740</v>
      </c>
      <c r="O3844" t="b">
        <v>1</v>
      </c>
      <c r="P3844">
        <v>23</v>
      </c>
      <c r="Q3844" t="b">
        <v>0</v>
      </c>
      <c r="R3844" t="s">
        <v>8269</v>
      </c>
    </row>
    <row r="3845" spans="1:18" ht="43.2" x14ac:dyDescent="0.55000000000000004">
      <c r="A3845">
        <v>3843</v>
      </c>
      <c r="B3845" s="3" t="s">
        <v>3840</v>
      </c>
      <c r="C3845" s="3" t="s">
        <v>7952</v>
      </c>
      <c r="D3845" s="10">
        <v>5000</v>
      </c>
      <c r="E3845" s="12">
        <v>1065</v>
      </c>
      <c r="F3845" s="14">
        <f>Table1[[#This Row],[pledged]]/Table1[[#This Row],[goal]]*100</f>
        <v>21.3</v>
      </c>
      <c r="G3845" t="s">
        <v>8220</v>
      </c>
      <c r="H3845" t="s">
        <v>8223</v>
      </c>
      <c r="I3845" t="s">
        <v>8245</v>
      </c>
      <c r="J3845">
        <v>1401587064</v>
      </c>
      <c r="K3845">
        <v>1399427064</v>
      </c>
      <c r="L3845">
        <f>Table1[[#This Row],[launched_at]]/86400</f>
        <v>16197.0725</v>
      </c>
      <c r="M3845" s="5" t="str">
        <f>TEXT(Table1[[#This Row],[div/86400]],"yyyy/mm/dd")</f>
        <v>1944/05/05</v>
      </c>
      <c r="N3845" s="5">
        <f>Table1[[#This Row],[change to date]]+DATE(1970,1,1)</f>
        <v>41766</v>
      </c>
      <c r="O3845" t="b">
        <v>1</v>
      </c>
      <c r="P3845">
        <v>19</v>
      </c>
      <c r="Q3845" t="b">
        <v>0</v>
      </c>
      <c r="R3845" t="s">
        <v>8269</v>
      </c>
    </row>
    <row r="3846" spans="1:18" ht="43.2" x14ac:dyDescent="0.55000000000000004">
      <c r="A3846">
        <v>3844</v>
      </c>
      <c r="B3846" s="3" t="s">
        <v>3841</v>
      </c>
      <c r="C3846" s="3" t="s">
        <v>7953</v>
      </c>
      <c r="D3846" s="10">
        <v>9800</v>
      </c>
      <c r="E3846" s="12">
        <v>4066</v>
      </c>
      <c r="F3846" s="14">
        <f>Table1[[#This Row],[pledged]]/Table1[[#This Row],[goal]]*100</f>
        <v>41.489795918367342</v>
      </c>
      <c r="G3846" t="s">
        <v>8220</v>
      </c>
      <c r="H3846" t="s">
        <v>8223</v>
      </c>
      <c r="I3846" t="s">
        <v>8245</v>
      </c>
      <c r="J3846">
        <v>1401778740</v>
      </c>
      <c r="K3846">
        <v>1399474134</v>
      </c>
      <c r="L3846">
        <f>Table1[[#This Row],[launched_at]]/86400</f>
        <v>16197.617291666667</v>
      </c>
      <c r="M3846" s="5" t="str">
        <f>TEXT(Table1[[#This Row],[div/86400]],"yyyy/mm/dd")</f>
        <v>1944/05/05</v>
      </c>
      <c r="N3846" s="5">
        <f>Table1[[#This Row],[change to date]]+DATE(1970,1,1)</f>
        <v>41766</v>
      </c>
      <c r="O3846" t="b">
        <v>1</v>
      </c>
      <c r="P3846">
        <v>50</v>
      </c>
      <c r="Q3846" t="b">
        <v>0</v>
      </c>
      <c r="R3846" t="s">
        <v>8269</v>
      </c>
    </row>
    <row r="3847" spans="1:18" ht="57.6" x14ac:dyDescent="0.55000000000000004">
      <c r="A3847">
        <v>3845</v>
      </c>
      <c r="B3847" s="3" t="s">
        <v>3842</v>
      </c>
      <c r="C3847" s="3" t="s">
        <v>7954</v>
      </c>
      <c r="D3847" s="10">
        <v>40000</v>
      </c>
      <c r="E3847" s="12">
        <v>842</v>
      </c>
      <c r="F3847" s="14">
        <f>Table1[[#This Row],[pledged]]/Table1[[#This Row],[goal]]*100</f>
        <v>2.105</v>
      </c>
      <c r="G3847" t="s">
        <v>8220</v>
      </c>
      <c r="H3847" t="s">
        <v>8223</v>
      </c>
      <c r="I3847" t="s">
        <v>8245</v>
      </c>
      <c r="J3847">
        <v>1443711774</v>
      </c>
      <c r="K3847">
        <v>1441119774</v>
      </c>
      <c r="L3847">
        <f>Table1[[#This Row],[launched_at]]/86400</f>
        <v>16679.62701388889</v>
      </c>
      <c r="M3847" s="5" t="str">
        <f>TEXT(Table1[[#This Row],[div/86400]],"yyyy/mm/dd")</f>
        <v>1945/08/30</v>
      </c>
      <c r="N3847" s="5">
        <f>Table1[[#This Row],[change to date]]+DATE(1970,1,1)</f>
        <v>42248</v>
      </c>
      <c r="O3847" t="b">
        <v>1</v>
      </c>
      <c r="P3847">
        <v>12</v>
      </c>
      <c r="Q3847" t="b">
        <v>0</v>
      </c>
      <c r="R3847" t="s">
        <v>8269</v>
      </c>
    </row>
    <row r="3848" spans="1:18" ht="43.2" x14ac:dyDescent="0.55000000000000004">
      <c r="A3848">
        <v>3846</v>
      </c>
      <c r="B3848" s="3" t="s">
        <v>3843</v>
      </c>
      <c r="C3848" s="3" t="s">
        <v>7955</v>
      </c>
      <c r="D3848" s="10">
        <v>7000</v>
      </c>
      <c r="E3848" s="12">
        <v>189</v>
      </c>
      <c r="F3848" s="14">
        <f>Table1[[#This Row],[pledged]]/Table1[[#This Row],[goal]]*100</f>
        <v>2.7</v>
      </c>
      <c r="G3848" t="s">
        <v>8220</v>
      </c>
      <c r="H3848" t="s">
        <v>8223</v>
      </c>
      <c r="I3848" t="s">
        <v>8245</v>
      </c>
      <c r="J3848">
        <v>1412405940</v>
      </c>
      <c r="K3848">
        <v>1409721542</v>
      </c>
      <c r="L3848">
        <f>Table1[[#This Row],[launched_at]]/86400</f>
        <v>16316.221550925926</v>
      </c>
      <c r="M3848" s="5" t="str">
        <f>TEXT(Table1[[#This Row],[div/86400]],"yyyy/mm/dd")</f>
        <v>1944/09/01</v>
      </c>
      <c r="N3848" s="5">
        <f>Table1[[#This Row],[change to date]]+DATE(1970,1,1)</f>
        <v>41885</v>
      </c>
      <c r="O3848" t="b">
        <v>1</v>
      </c>
      <c r="P3848">
        <v>8</v>
      </c>
      <c r="Q3848" t="b">
        <v>0</v>
      </c>
      <c r="R3848" t="s">
        <v>8269</v>
      </c>
    </row>
    <row r="3849" spans="1:18" ht="43.2" x14ac:dyDescent="0.55000000000000004">
      <c r="A3849">
        <v>3847</v>
      </c>
      <c r="B3849" s="3" t="s">
        <v>3844</v>
      </c>
      <c r="C3849" s="3" t="s">
        <v>7956</v>
      </c>
      <c r="D3849" s="10">
        <v>10500</v>
      </c>
      <c r="E3849" s="12">
        <v>1697</v>
      </c>
      <c r="F3849" s="14">
        <f>Table1[[#This Row],[pledged]]/Table1[[#This Row],[goal]]*100</f>
        <v>16.161904761904761</v>
      </c>
      <c r="G3849" t="s">
        <v>8220</v>
      </c>
      <c r="H3849" t="s">
        <v>8223</v>
      </c>
      <c r="I3849" t="s">
        <v>8245</v>
      </c>
      <c r="J3849">
        <v>1437283391</v>
      </c>
      <c r="K3849">
        <v>1433395391</v>
      </c>
      <c r="L3849">
        <f>Table1[[#This Row],[launched_at]]/86400</f>
        <v>16590.224432870371</v>
      </c>
      <c r="M3849" s="5" t="str">
        <f>TEXT(Table1[[#This Row],[div/86400]],"yyyy/mm/dd")</f>
        <v>1945/06/02</v>
      </c>
      <c r="N3849" s="5">
        <f>Table1[[#This Row],[change to date]]+DATE(1970,1,1)</f>
        <v>42159</v>
      </c>
      <c r="O3849" t="b">
        <v>1</v>
      </c>
      <c r="P3849">
        <v>9</v>
      </c>
      <c r="Q3849" t="b">
        <v>0</v>
      </c>
      <c r="R3849" t="s">
        <v>8269</v>
      </c>
    </row>
    <row r="3850" spans="1:18" ht="43.2" x14ac:dyDescent="0.55000000000000004">
      <c r="A3850">
        <v>3848</v>
      </c>
      <c r="B3850" s="3" t="s">
        <v>3845</v>
      </c>
      <c r="C3850" s="3" t="s">
        <v>7957</v>
      </c>
      <c r="D3850" s="10">
        <v>13000</v>
      </c>
      <c r="E3850" s="12">
        <v>2129</v>
      </c>
      <c r="F3850" s="14">
        <f>Table1[[#This Row],[pledged]]/Table1[[#This Row],[goal]]*100</f>
        <v>16.376923076923077</v>
      </c>
      <c r="G3850" t="s">
        <v>8220</v>
      </c>
      <c r="H3850" t="s">
        <v>8223</v>
      </c>
      <c r="I3850" t="s">
        <v>8245</v>
      </c>
      <c r="J3850">
        <v>1445196989</v>
      </c>
      <c r="K3850">
        <v>1442604989</v>
      </c>
      <c r="L3850">
        <f>Table1[[#This Row],[launched_at]]/86400</f>
        <v>16696.817002314816</v>
      </c>
      <c r="M3850" s="5" t="str">
        <f>TEXT(Table1[[#This Row],[div/86400]],"yyyy/mm/dd")</f>
        <v>1945/09/16</v>
      </c>
      <c r="N3850" s="5">
        <f>Table1[[#This Row],[change to date]]+DATE(1970,1,1)</f>
        <v>42265</v>
      </c>
      <c r="O3850" t="b">
        <v>1</v>
      </c>
      <c r="P3850">
        <v>43</v>
      </c>
      <c r="Q3850" t="b">
        <v>0</v>
      </c>
      <c r="R3850" t="s">
        <v>8269</v>
      </c>
    </row>
    <row r="3851" spans="1:18" ht="43.2" x14ac:dyDescent="0.55000000000000004">
      <c r="A3851">
        <v>3849</v>
      </c>
      <c r="B3851" s="3" t="s">
        <v>3846</v>
      </c>
      <c r="C3851" s="3" t="s">
        <v>7958</v>
      </c>
      <c r="D3851" s="10">
        <v>30000</v>
      </c>
      <c r="E3851" s="12">
        <v>2113</v>
      </c>
      <c r="F3851" s="14">
        <f>Table1[[#This Row],[pledged]]/Table1[[#This Row],[goal]]*100</f>
        <v>7.043333333333333</v>
      </c>
      <c r="G3851" t="s">
        <v>8220</v>
      </c>
      <c r="H3851" t="s">
        <v>8235</v>
      </c>
      <c r="I3851" t="s">
        <v>8248</v>
      </c>
      <c r="J3851">
        <v>1434047084</v>
      </c>
      <c r="K3851">
        <v>1431455084</v>
      </c>
      <c r="L3851">
        <f>Table1[[#This Row],[launched_at]]/86400</f>
        <v>16567.767175925925</v>
      </c>
      <c r="M3851" s="5" t="str">
        <f>TEXT(Table1[[#This Row],[div/86400]],"yyyy/mm/dd")</f>
        <v>1945/05/10</v>
      </c>
      <c r="N3851" s="5">
        <f>Table1[[#This Row],[change to date]]+DATE(1970,1,1)</f>
        <v>42136</v>
      </c>
      <c r="O3851" t="b">
        <v>1</v>
      </c>
      <c r="P3851">
        <v>28</v>
      </c>
      <c r="Q3851" t="b">
        <v>0</v>
      </c>
      <c r="R3851" t="s">
        <v>8269</v>
      </c>
    </row>
    <row r="3852" spans="1:18" ht="28.8" x14ac:dyDescent="0.55000000000000004">
      <c r="A3852">
        <v>3850</v>
      </c>
      <c r="B3852" s="3" t="s">
        <v>3847</v>
      </c>
      <c r="C3852" s="3" t="s">
        <v>7959</v>
      </c>
      <c r="D3852" s="10">
        <v>1000</v>
      </c>
      <c r="E3852" s="12">
        <v>38</v>
      </c>
      <c r="F3852" s="14">
        <f>Table1[[#This Row],[pledged]]/Table1[[#This Row],[goal]]*100</f>
        <v>3.8</v>
      </c>
      <c r="G3852" t="s">
        <v>8220</v>
      </c>
      <c r="H3852" t="s">
        <v>8223</v>
      </c>
      <c r="I3852" t="s">
        <v>8245</v>
      </c>
      <c r="J3852">
        <v>1420081143</v>
      </c>
      <c r="K3852">
        <v>1417489143</v>
      </c>
      <c r="L3852">
        <f>Table1[[#This Row],[launched_at]]/86400</f>
        <v>16406.124340277776</v>
      </c>
      <c r="M3852" s="5" t="str">
        <f>TEXT(Table1[[#This Row],[div/86400]],"yyyy/mm/dd")</f>
        <v>1944/11/30</v>
      </c>
      <c r="N3852" s="5">
        <f>Table1[[#This Row],[change to date]]+DATE(1970,1,1)</f>
        <v>41975</v>
      </c>
      <c r="O3852" t="b">
        <v>1</v>
      </c>
      <c r="P3852">
        <v>4</v>
      </c>
      <c r="Q3852" t="b">
        <v>0</v>
      </c>
      <c r="R3852" t="s">
        <v>8269</v>
      </c>
    </row>
    <row r="3853" spans="1:18" ht="43.2" x14ac:dyDescent="0.55000000000000004">
      <c r="A3853">
        <v>3851</v>
      </c>
      <c r="B3853" s="3" t="s">
        <v>3848</v>
      </c>
      <c r="C3853" s="3" t="s">
        <v>7960</v>
      </c>
      <c r="D3853" s="10">
        <v>2500</v>
      </c>
      <c r="E3853" s="12">
        <v>852</v>
      </c>
      <c r="F3853" s="14">
        <f>Table1[[#This Row],[pledged]]/Table1[[#This Row],[goal]]*100</f>
        <v>34.08</v>
      </c>
      <c r="G3853" t="s">
        <v>8220</v>
      </c>
      <c r="H3853" t="s">
        <v>8224</v>
      </c>
      <c r="I3853" t="s">
        <v>8246</v>
      </c>
      <c r="J3853">
        <v>1437129179</v>
      </c>
      <c r="K3853">
        <v>1434537179</v>
      </c>
      <c r="L3853">
        <f>Table1[[#This Row],[launched_at]]/86400</f>
        <v>16603.43957175926</v>
      </c>
      <c r="M3853" s="5" t="str">
        <f>TEXT(Table1[[#This Row],[div/86400]],"yyyy/mm/dd")</f>
        <v>1945/06/15</v>
      </c>
      <c r="N3853" s="5">
        <f>Table1[[#This Row],[change to date]]+DATE(1970,1,1)</f>
        <v>42172</v>
      </c>
      <c r="O3853" t="b">
        <v>1</v>
      </c>
      <c r="P3853">
        <v>24</v>
      </c>
      <c r="Q3853" t="b">
        <v>0</v>
      </c>
      <c r="R3853" t="s">
        <v>8269</v>
      </c>
    </row>
    <row r="3854" spans="1:18" ht="43.2" x14ac:dyDescent="0.55000000000000004">
      <c r="A3854">
        <v>3852</v>
      </c>
      <c r="B3854" s="3" t="s">
        <v>3849</v>
      </c>
      <c r="C3854" s="3" t="s">
        <v>7961</v>
      </c>
      <c r="D3854" s="10">
        <v>10000</v>
      </c>
      <c r="E3854" s="12">
        <v>20</v>
      </c>
      <c r="F3854" s="14">
        <f>Table1[[#This Row],[pledged]]/Table1[[#This Row],[goal]]*100</f>
        <v>0.2</v>
      </c>
      <c r="G3854" t="s">
        <v>8220</v>
      </c>
      <c r="H3854" t="s">
        <v>8223</v>
      </c>
      <c r="I3854" t="s">
        <v>8245</v>
      </c>
      <c r="J3854">
        <v>1427427276</v>
      </c>
      <c r="K3854">
        <v>1425270876</v>
      </c>
      <c r="L3854">
        <f>Table1[[#This Row],[launched_at]]/86400</f>
        <v>16496.190694444445</v>
      </c>
      <c r="M3854" s="5" t="str">
        <f>TEXT(Table1[[#This Row],[div/86400]],"yyyy/mm/dd")</f>
        <v>1945/02/28</v>
      </c>
      <c r="N3854" s="5">
        <f>Table1[[#This Row],[change to date]]+DATE(1970,1,1)</f>
        <v>42065</v>
      </c>
      <c r="O3854" t="b">
        <v>0</v>
      </c>
      <c r="P3854">
        <v>2</v>
      </c>
      <c r="Q3854" t="b">
        <v>0</v>
      </c>
      <c r="R3854" t="s">
        <v>8269</v>
      </c>
    </row>
    <row r="3855" spans="1:18" ht="28.8" x14ac:dyDescent="0.55000000000000004">
      <c r="A3855">
        <v>3853</v>
      </c>
      <c r="B3855" s="3" t="s">
        <v>3850</v>
      </c>
      <c r="C3855" s="3" t="s">
        <v>7962</v>
      </c>
      <c r="D3855" s="10">
        <v>100000</v>
      </c>
      <c r="E3855" s="12">
        <v>26</v>
      </c>
      <c r="F3855" s="14">
        <f>Table1[[#This Row],[pledged]]/Table1[[#This Row],[goal]]*100</f>
        <v>2.5999999999999999E-2</v>
      </c>
      <c r="G3855" t="s">
        <v>8220</v>
      </c>
      <c r="H3855" t="s">
        <v>8223</v>
      </c>
      <c r="I3855" t="s">
        <v>8245</v>
      </c>
      <c r="J3855">
        <v>1409602178</v>
      </c>
      <c r="K3855">
        <v>1406578178</v>
      </c>
      <c r="L3855">
        <f>Table1[[#This Row],[launched_at]]/86400</f>
        <v>16279.840023148148</v>
      </c>
      <c r="M3855" s="5" t="str">
        <f>TEXT(Table1[[#This Row],[div/86400]],"yyyy/mm/dd")</f>
        <v>1944/07/26</v>
      </c>
      <c r="N3855" s="5">
        <f>Table1[[#This Row],[change to date]]+DATE(1970,1,1)</f>
        <v>41848</v>
      </c>
      <c r="O3855" t="b">
        <v>0</v>
      </c>
      <c r="P3855">
        <v>2</v>
      </c>
      <c r="Q3855" t="b">
        <v>0</v>
      </c>
      <c r="R3855" t="s">
        <v>8269</v>
      </c>
    </row>
    <row r="3856" spans="1:18" ht="28.8" x14ac:dyDescent="0.55000000000000004">
      <c r="A3856">
        <v>3854</v>
      </c>
      <c r="B3856" s="3" t="s">
        <v>3851</v>
      </c>
      <c r="C3856" s="3" t="s">
        <v>7963</v>
      </c>
      <c r="D3856" s="10">
        <v>11000</v>
      </c>
      <c r="E3856" s="12">
        <v>1788</v>
      </c>
      <c r="F3856" s="14">
        <f>Table1[[#This Row],[pledged]]/Table1[[#This Row],[goal]]*100</f>
        <v>16.254545454545454</v>
      </c>
      <c r="G3856" t="s">
        <v>8220</v>
      </c>
      <c r="H3856" t="s">
        <v>8223</v>
      </c>
      <c r="I3856" t="s">
        <v>8245</v>
      </c>
      <c r="J3856">
        <v>1431206058</v>
      </c>
      <c r="K3856">
        <v>1428614058</v>
      </c>
      <c r="L3856">
        <f>Table1[[#This Row],[launched_at]]/86400</f>
        <v>16534.884930555556</v>
      </c>
      <c r="M3856" s="5" t="str">
        <f>TEXT(Table1[[#This Row],[div/86400]],"yyyy/mm/dd")</f>
        <v>1945/04/07</v>
      </c>
      <c r="N3856" s="5">
        <f>Table1[[#This Row],[change to date]]+DATE(1970,1,1)</f>
        <v>42103</v>
      </c>
      <c r="O3856" t="b">
        <v>0</v>
      </c>
      <c r="P3856">
        <v>20</v>
      </c>
      <c r="Q3856" t="b">
        <v>0</v>
      </c>
      <c r="R3856" t="s">
        <v>8269</v>
      </c>
    </row>
    <row r="3857" spans="1:18" ht="43.2" x14ac:dyDescent="0.55000000000000004">
      <c r="A3857">
        <v>3855</v>
      </c>
      <c r="B3857" s="3" t="s">
        <v>3852</v>
      </c>
      <c r="C3857" s="3" t="s">
        <v>7964</v>
      </c>
      <c r="D3857" s="10">
        <v>1000</v>
      </c>
      <c r="E3857" s="12">
        <v>25</v>
      </c>
      <c r="F3857" s="14">
        <f>Table1[[#This Row],[pledged]]/Table1[[#This Row],[goal]]*100</f>
        <v>2.5</v>
      </c>
      <c r="G3857" t="s">
        <v>8220</v>
      </c>
      <c r="H3857" t="s">
        <v>8223</v>
      </c>
      <c r="I3857" t="s">
        <v>8245</v>
      </c>
      <c r="J3857">
        <v>1427408271</v>
      </c>
      <c r="K3857">
        <v>1424819871</v>
      </c>
      <c r="L3857">
        <f>Table1[[#This Row],[launched_at]]/86400</f>
        <v>16490.970729166667</v>
      </c>
      <c r="M3857" s="5" t="str">
        <f>TEXT(Table1[[#This Row],[div/86400]],"yyyy/mm/dd")</f>
        <v>1945/02/22</v>
      </c>
      <c r="N3857" s="5">
        <f>Table1[[#This Row],[change to date]]+DATE(1970,1,1)</f>
        <v>42059</v>
      </c>
      <c r="O3857" t="b">
        <v>0</v>
      </c>
      <c r="P3857">
        <v>1</v>
      </c>
      <c r="Q3857" t="b">
        <v>0</v>
      </c>
      <c r="R3857" t="s">
        <v>8269</v>
      </c>
    </row>
    <row r="3858" spans="1:18" ht="43.2" x14ac:dyDescent="0.55000000000000004">
      <c r="A3858">
        <v>3856</v>
      </c>
      <c r="B3858" s="3" t="s">
        <v>3853</v>
      </c>
      <c r="C3858" s="3" t="s">
        <v>7965</v>
      </c>
      <c r="D3858" s="10">
        <v>5000</v>
      </c>
      <c r="E3858" s="12">
        <v>1</v>
      </c>
      <c r="F3858" s="14">
        <f>Table1[[#This Row],[pledged]]/Table1[[#This Row],[goal]]*100</f>
        <v>0.02</v>
      </c>
      <c r="G3858" t="s">
        <v>8220</v>
      </c>
      <c r="H3858" t="s">
        <v>8223</v>
      </c>
      <c r="I3858" t="s">
        <v>8245</v>
      </c>
      <c r="J3858">
        <v>1425833403</v>
      </c>
      <c r="K3858">
        <v>1423245003</v>
      </c>
      <c r="L3858">
        <f>Table1[[#This Row],[launched_at]]/86400</f>
        <v>16472.743090277778</v>
      </c>
      <c r="M3858" s="5" t="str">
        <f>TEXT(Table1[[#This Row],[div/86400]],"yyyy/mm/dd")</f>
        <v>1945/02/04</v>
      </c>
      <c r="N3858" s="5">
        <f>Table1[[#This Row],[change to date]]+DATE(1970,1,1)</f>
        <v>42041</v>
      </c>
      <c r="O3858" t="b">
        <v>0</v>
      </c>
      <c r="P3858">
        <v>1</v>
      </c>
      <c r="Q3858" t="b">
        <v>0</v>
      </c>
      <c r="R3858" t="s">
        <v>8269</v>
      </c>
    </row>
    <row r="3859" spans="1:18" ht="43.2" x14ac:dyDescent="0.55000000000000004">
      <c r="A3859">
        <v>3857</v>
      </c>
      <c r="B3859" s="3" t="s">
        <v>3854</v>
      </c>
      <c r="C3859" s="3" t="s">
        <v>7966</v>
      </c>
      <c r="D3859" s="10">
        <v>5000</v>
      </c>
      <c r="E3859" s="12">
        <v>260</v>
      </c>
      <c r="F3859" s="14">
        <f>Table1[[#This Row],[pledged]]/Table1[[#This Row],[goal]]*100</f>
        <v>5.2</v>
      </c>
      <c r="G3859" t="s">
        <v>8220</v>
      </c>
      <c r="H3859" t="s">
        <v>8223</v>
      </c>
      <c r="I3859" t="s">
        <v>8245</v>
      </c>
      <c r="J3859">
        <v>1406913120</v>
      </c>
      <c r="K3859">
        <v>1404927690</v>
      </c>
      <c r="L3859">
        <f>Table1[[#This Row],[launched_at]]/86400</f>
        <v>16260.737152777778</v>
      </c>
      <c r="M3859" s="5" t="str">
        <f>TEXT(Table1[[#This Row],[div/86400]],"yyyy/mm/dd")</f>
        <v>1944/07/07</v>
      </c>
      <c r="N3859" s="5">
        <f>Table1[[#This Row],[change to date]]+DATE(1970,1,1)</f>
        <v>41829</v>
      </c>
      <c r="O3859" t="b">
        <v>0</v>
      </c>
      <c r="P3859">
        <v>4</v>
      </c>
      <c r="Q3859" t="b">
        <v>0</v>
      </c>
      <c r="R3859" t="s">
        <v>8269</v>
      </c>
    </row>
    <row r="3860" spans="1:18" ht="43.2" x14ac:dyDescent="0.55000000000000004">
      <c r="A3860">
        <v>3858</v>
      </c>
      <c r="B3860" s="3" t="s">
        <v>3855</v>
      </c>
      <c r="C3860" s="3" t="s">
        <v>7967</v>
      </c>
      <c r="D3860" s="10">
        <v>500</v>
      </c>
      <c r="E3860" s="12">
        <v>10</v>
      </c>
      <c r="F3860" s="14">
        <f>Table1[[#This Row],[pledged]]/Table1[[#This Row],[goal]]*100</f>
        <v>2</v>
      </c>
      <c r="G3860" t="s">
        <v>8220</v>
      </c>
      <c r="H3860" t="s">
        <v>8224</v>
      </c>
      <c r="I3860" t="s">
        <v>8246</v>
      </c>
      <c r="J3860">
        <v>1432328400</v>
      </c>
      <c r="K3860">
        <v>1430734844</v>
      </c>
      <c r="L3860">
        <f>Table1[[#This Row],[launched_at]]/86400</f>
        <v>16559.431064814813</v>
      </c>
      <c r="M3860" s="5" t="str">
        <f>TEXT(Table1[[#This Row],[div/86400]],"yyyy/mm/dd")</f>
        <v>1945/05/02</v>
      </c>
      <c r="N3860" s="5">
        <f>Table1[[#This Row],[change to date]]+DATE(1970,1,1)</f>
        <v>42128</v>
      </c>
      <c r="O3860" t="b">
        <v>0</v>
      </c>
      <c r="P3860">
        <v>1</v>
      </c>
      <c r="Q3860" t="b">
        <v>0</v>
      </c>
      <c r="R3860" t="s">
        <v>8269</v>
      </c>
    </row>
    <row r="3861" spans="1:18" ht="43.2" x14ac:dyDescent="0.55000000000000004">
      <c r="A3861">
        <v>3859</v>
      </c>
      <c r="B3861" s="3" t="s">
        <v>3856</v>
      </c>
      <c r="C3861" s="3" t="s">
        <v>7968</v>
      </c>
      <c r="D3861" s="10">
        <v>2500</v>
      </c>
      <c r="E3861" s="12">
        <v>1</v>
      </c>
      <c r="F3861" s="14">
        <f>Table1[[#This Row],[pledged]]/Table1[[#This Row],[goal]]*100</f>
        <v>0.04</v>
      </c>
      <c r="G3861" t="s">
        <v>8220</v>
      </c>
      <c r="H3861" t="s">
        <v>8223</v>
      </c>
      <c r="I3861" t="s">
        <v>8245</v>
      </c>
      <c r="J3861">
        <v>1403730000</v>
      </c>
      <c r="K3861">
        <v>1401485207</v>
      </c>
      <c r="L3861">
        <f>Table1[[#This Row],[launched_at]]/86400</f>
        <v>16220.893599537038</v>
      </c>
      <c r="M3861" s="5" t="str">
        <f>TEXT(Table1[[#This Row],[div/86400]],"yyyy/mm/dd")</f>
        <v>1944/05/28</v>
      </c>
      <c r="N3861" s="5">
        <f>Table1[[#This Row],[change to date]]+DATE(1970,1,1)</f>
        <v>41789</v>
      </c>
      <c r="O3861" t="b">
        <v>0</v>
      </c>
      <c r="P3861">
        <v>1</v>
      </c>
      <c r="Q3861" t="b">
        <v>0</v>
      </c>
      <c r="R3861" t="s">
        <v>8269</v>
      </c>
    </row>
    <row r="3862" spans="1:18" ht="43.2" x14ac:dyDescent="0.55000000000000004">
      <c r="A3862">
        <v>3860</v>
      </c>
      <c r="B3862" s="3" t="s">
        <v>3857</v>
      </c>
      <c r="C3862" s="3" t="s">
        <v>7969</v>
      </c>
      <c r="D3862" s="10">
        <v>6000</v>
      </c>
      <c r="E3862" s="12">
        <v>1060</v>
      </c>
      <c r="F3862" s="14">
        <f>Table1[[#This Row],[pledged]]/Table1[[#This Row],[goal]]*100</f>
        <v>17.666666666666668</v>
      </c>
      <c r="G3862" t="s">
        <v>8220</v>
      </c>
      <c r="H3862" t="s">
        <v>8223</v>
      </c>
      <c r="I3862" t="s">
        <v>8245</v>
      </c>
      <c r="J3862">
        <v>1407858710</v>
      </c>
      <c r="K3862">
        <v>1405266710</v>
      </c>
      <c r="L3862">
        <f>Table1[[#This Row],[launched_at]]/86400</f>
        <v>16264.66099537037</v>
      </c>
      <c r="M3862" s="5" t="str">
        <f>TEXT(Table1[[#This Row],[div/86400]],"yyyy/mm/dd")</f>
        <v>1944/07/11</v>
      </c>
      <c r="N3862" s="5">
        <f>Table1[[#This Row],[change to date]]+DATE(1970,1,1)</f>
        <v>41833</v>
      </c>
      <c r="O3862" t="b">
        <v>0</v>
      </c>
      <c r="P3862">
        <v>13</v>
      </c>
      <c r="Q3862" t="b">
        <v>0</v>
      </c>
      <c r="R3862" t="s">
        <v>8269</v>
      </c>
    </row>
    <row r="3863" spans="1:18" x14ac:dyDescent="0.55000000000000004">
      <c r="A3863">
        <v>3861</v>
      </c>
      <c r="B3863" s="3" t="s">
        <v>3858</v>
      </c>
      <c r="C3863" s="3" t="s">
        <v>7970</v>
      </c>
      <c r="D3863" s="10">
        <v>2000</v>
      </c>
      <c r="E3863" s="12">
        <v>100</v>
      </c>
      <c r="F3863" s="14">
        <f>Table1[[#This Row],[pledged]]/Table1[[#This Row],[goal]]*100</f>
        <v>5</v>
      </c>
      <c r="G3863" t="s">
        <v>8220</v>
      </c>
      <c r="H3863" t="s">
        <v>8223</v>
      </c>
      <c r="I3863" t="s">
        <v>8245</v>
      </c>
      <c r="J3863">
        <v>1415828820</v>
      </c>
      <c r="K3863">
        <v>1412258977</v>
      </c>
      <c r="L3863">
        <f>Table1[[#This Row],[launched_at]]/86400</f>
        <v>16345.590011574073</v>
      </c>
      <c r="M3863" s="5" t="str">
        <f>TEXT(Table1[[#This Row],[div/86400]],"yyyy/mm/dd")</f>
        <v>1944/09/30</v>
      </c>
      <c r="N3863" s="5">
        <f>Table1[[#This Row],[change to date]]+DATE(1970,1,1)</f>
        <v>41914</v>
      </c>
      <c r="O3863" t="b">
        <v>0</v>
      </c>
      <c r="P3863">
        <v>1</v>
      </c>
      <c r="Q3863" t="b">
        <v>0</v>
      </c>
      <c r="R3863" t="s">
        <v>8269</v>
      </c>
    </row>
    <row r="3864" spans="1:18" ht="28.8" x14ac:dyDescent="0.55000000000000004">
      <c r="A3864">
        <v>3862</v>
      </c>
      <c r="B3864" s="3" t="s">
        <v>3859</v>
      </c>
      <c r="C3864" s="3" t="s">
        <v>7971</v>
      </c>
      <c r="D3864" s="10">
        <v>7500</v>
      </c>
      <c r="E3864" s="12">
        <v>1</v>
      </c>
      <c r="F3864" s="14">
        <f>Table1[[#This Row],[pledged]]/Table1[[#This Row],[goal]]*100</f>
        <v>1.3333333333333334E-2</v>
      </c>
      <c r="G3864" t="s">
        <v>8220</v>
      </c>
      <c r="H3864" t="s">
        <v>8223</v>
      </c>
      <c r="I3864" t="s">
        <v>8245</v>
      </c>
      <c r="J3864">
        <v>1473699540</v>
      </c>
      <c r="K3864">
        <v>1472451356</v>
      </c>
      <c r="L3864">
        <f>Table1[[#This Row],[launched_at]]/86400</f>
        <v>17042.261064814815</v>
      </c>
      <c r="M3864" s="5" t="str">
        <f>TEXT(Table1[[#This Row],[div/86400]],"yyyy/mm/dd")</f>
        <v>1946/08/28</v>
      </c>
      <c r="N3864" s="5">
        <f>Table1[[#This Row],[change to date]]+DATE(1970,1,1)</f>
        <v>42611</v>
      </c>
      <c r="O3864" t="b">
        <v>0</v>
      </c>
      <c r="P3864">
        <v>1</v>
      </c>
      <c r="Q3864" t="b">
        <v>0</v>
      </c>
      <c r="R3864" t="s">
        <v>8269</v>
      </c>
    </row>
    <row r="3865" spans="1:18" ht="43.2" x14ac:dyDescent="0.55000000000000004">
      <c r="A3865">
        <v>3863</v>
      </c>
      <c r="B3865" s="3" t="s">
        <v>3860</v>
      </c>
      <c r="C3865" s="3" t="s">
        <v>7972</v>
      </c>
      <c r="D3865" s="10">
        <v>6000</v>
      </c>
      <c r="E3865" s="12">
        <v>0</v>
      </c>
      <c r="F3865" s="14">
        <f>Table1[[#This Row],[pledged]]/Table1[[#This Row],[goal]]*100</f>
        <v>0</v>
      </c>
      <c r="G3865" t="s">
        <v>8220</v>
      </c>
      <c r="H3865" t="s">
        <v>8223</v>
      </c>
      <c r="I3865" t="s">
        <v>8245</v>
      </c>
      <c r="J3865">
        <v>1446739905</v>
      </c>
      <c r="K3865">
        <v>1441552305</v>
      </c>
      <c r="L3865">
        <f>Table1[[#This Row],[launched_at]]/86400</f>
        <v>16684.633159722223</v>
      </c>
      <c r="M3865" s="5" t="str">
        <f>TEXT(Table1[[#This Row],[div/86400]],"yyyy/mm/dd")</f>
        <v>1945/09/04</v>
      </c>
      <c r="N3865" s="5">
        <f>Table1[[#This Row],[change to date]]+DATE(1970,1,1)</f>
        <v>42253</v>
      </c>
      <c r="O3865" t="b">
        <v>0</v>
      </c>
      <c r="P3865">
        <v>0</v>
      </c>
      <c r="Q3865" t="b">
        <v>0</v>
      </c>
      <c r="R3865" t="s">
        <v>8269</v>
      </c>
    </row>
    <row r="3866" spans="1:18" ht="43.2" x14ac:dyDescent="0.55000000000000004">
      <c r="A3866">
        <v>3864</v>
      </c>
      <c r="B3866" s="3" t="s">
        <v>3861</v>
      </c>
      <c r="C3866" s="3" t="s">
        <v>7973</v>
      </c>
      <c r="D3866" s="10">
        <v>5000</v>
      </c>
      <c r="E3866" s="12">
        <v>60</v>
      </c>
      <c r="F3866" s="14">
        <f>Table1[[#This Row],[pledged]]/Table1[[#This Row],[goal]]*100</f>
        <v>1.2</v>
      </c>
      <c r="G3866" t="s">
        <v>8220</v>
      </c>
      <c r="H3866" t="s">
        <v>8223</v>
      </c>
      <c r="I3866" t="s">
        <v>8245</v>
      </c>
      <c r="J3866">
        <v>1447799054</v>
      </c>
      <c r="K3866">
        <v>1445203454</v>
      </c>
      <c r="L3866">
        <f>Table1[[#This Row],[launched_at]]/86400</f>
        <v>16726.891828703705</v>
      </c>
      <c r="M3866" s="5" t="str">
        <f>TEXT(Table1[[#This Row],[div/86400]],"yyyy/mm/dd")</f>
        <v>1945/10/16</v>
      </c>
      <c r="N3866" s="5">
        <f>Table1[[#This Row],[change to date]]+DATE(1970,1,1)</f>
        <v>42295</v>
      </c>
      <c r="O3866" t="b">
        <v>0</v>
      </c>
      <c r="P3866">
        <v>3</v>
      </c>
      <c r="Q3866" t="b">
        <v>0</v>
      </c>
      <c r="R3866" t="s">
        <v>8269</v>
      </c>
    </row>
    <row r="3867" spans="1:18" ht="43.2" x14ac:dyDescent="0.55000000000000004">
      <c r="A3867">
        <v>3865</v>
      </c>
      <c r="B3867" s="3" t="s">
        <v>3862</v>
      </c>
      <c r="C3867" s="3" t="s">
        <v>7974</v>
      </c>
      <c r="D3867" s="10">
        <v>2413</v>
      </c>
      <c r="E3867" s="12">
        <v>650</v>
      </c>
      <c r="F3867" s="14">
        <f>Table1[[#This Row],[pledged]]/Table1[[#This Row],[goal]]*100</f>
        <v>26.937422295897225</v>
      </c>
      <c r="G3867" t="s">
        <v>8220</v>
      </c>
      <c r="H3867" t="s">
        <v>8228</v>
      </c>
      <c r="I3867" t="s">
        <v>8250</v>
      </c>
      <c r="J3867">
        <v>1409376600</v>
      </c>
      <c r="K3867">
        <v>1405957098</v>
      </c>
      <c r="L3867">
        <f>Table1[[#This Row],[launched_at]]/86400</f>
        <v>16272.651597222222</v>
      </c>
      <c r="M3867" s="5" t="str">
        <f>TEXT(Table1[[#This Row],[div/86400]],"yyyy/mm/dd")</f>
        <v>1944/07/19</v>
      </c>
      <c r="N3867" s="5">
        <f>Table1[[#This Row],[change to date]]+DATE(1970,1,1)</f>
        <v>41841</v>
      </c>
      <c r="O3867" t="b">
        <v>0</v>
      </c>
      <c r="P3867">
        <v>14</v>
      </c>
      <c r="Q3867" t="b">
        <v>0</v>
      </c>
      <c r="R3867" t="s">
        <v>8269</v>
      </c>
    </row>
    <row r="3868" spans="1:18" ht="28.8" x14ac:dyDescent="0.55000000000000004">
      <c r="A3868">
        <v>3866</v>
      </c>
      <c r="B3868" s="3" t="s">
        <v>3863</v>
      </c>
      <c r="C3868" s="3" t="s">
        <v>7975</v>
      </c>
      <c r="D3868" s="10">
        <v>2000</v>
      </c>
      <c r="E3868" s="12">
        <v>11</v>
      </c>
      <c r="F3868" s="14">
        <f>Table1[[#This Row],[pledged]]/Table1[[#This Row],[goal]]*100</f>
        <v>0.54999999999999993</v>
      </c>
      <c r="G3868" t="s">
        <v>8220</v>
      </c>
      <c r="H3868" t="s">
        <v>8223</v>
      </c>
      <c r="I3868" t="s">
        <v>8245</v>
      </c>
      <c r="J3868">
        <v>1458703740</v>
      </c>
      <c r="K3868">
        <v>1454453021</v>
      </c>
      <c r="L3868">
        <f>Table1[[#This Row],[launched_at]]/86400</f>
        <v>16833.947002314813</v>
      </c>
      <c r="M3868" s="5" t="str">
        <f>TEXT(Table1[[#This Row],[div/86400]],"yyyy/mm/dd")</f>
        <v>1946/01/31</v>
      </c>
      <c r="N3868" s="5">
        <f>Table1[[#This Row],[change to date]]+DATE(1970,1,1)</f>
        <v>42402</v>
      </c>
      <c r="O3868" t="b">
        <v>0</v>
      </c>
      <c r="P3868">
        <v>2</v>
      </c>
      <c r="Q3868" t="b">
        <v>0</v>
      </c>
      <c r="R3868" t="s">
        <v>8269</v>
      </c>
    </row>
    <row r="3869" spans="1:18" ht="43.2" x14ac:dyDescent="0.55000000000000004">
      <c r="A3869">
        <v>3867</v>
      </c>
      <c r="B3869" s="3" t="s">
        <v>3864</v>
      </c>
      <c r="C3869" s="3" t="s">
        <v>7976</v>
      </c>
      <c r="D3869" s="10">
        <v>2000</v>
      </c>
      <c r="E3869" s="12">
        <v>251</v>
      </c>
      <c r="F3869" s="14">
        <f>Table1[[#This Row],[pledged]]/Table1[[#This Row],[goal]]*100</f>
        <v>12.55</v>
      </c>
      <c r="G3869" t="s">
        <v>8220</v>
      </c>
      <c r="H3869" t="s">
        <v>8223</v>
      </c>
      <c r="I3869" t="s">
        <v>8245</v>
      </c>
      <c r="J3869">
        <v>1466278339</v>
      </c>
      <c r="K3869">
        <v>1463686339</v>
      </c>
      <c r="L3869">
        <f>Table1[[#This Row],[launched_at]]/86400</f>
        <v>16940.814108796298</v>
      </c>
      <c r="M3869" s="5" t="str">
        <f>TEXT(Table1[[#This Row],[div/86400]],"yyyy/mm/dd")</f>
        <v>1946/05/18</v>
      </c>
      <c r="N3869" s="5">
        <f>Table1[[#This Row],[change to date]]+DATE(1970,1,1)</f>
        <v>42509</v>
      </c>
      <c r="O3869" t="b">
        <v>0</v>
      </c>
      <c r="P3869">
        <v>5</v>
      </c>
      <c r="Q3869" t="b">
        <v>0</v>
      </c>
      <c r="R3869" t="s">
        <v>8269</v>
      </c>
    </row>
    <row r="3870" spans="1:18" x14ac:dyDescent="0.55000000000000004">
      <c r="A3870">
        <v>3868</v>
      </c>
      <c r="B3870" s="3" t="s">
        <v>3865</v>
      </c>
      <c r="C3870" s="3" t="s">
        <v>7977</v>
      </c>
      <c r="D3870" s="10">
        <v>5000</v>
      </c>
      <c r="E3870" s="12">
        <v>10</v>
      </c>
      <c r="F3870" s="14">
        <f>Table1[[#This Row],[pledged]]/Table1[[#This Row],[goal]]*100</f>
        <v>0.2</v>
      </c>
      <c r="G3870" t="s">
        <v>8219</v>
      </c>
      <c r="H3870" t="s">
        <v>8224</v>
      </c>
      <c r="I3870" t="s">
        <v>8246</v>
      </c>
      <c r="J3870">
        <v>1410191405</v>
      </c>
      <c r="K3870">
        <v>1408031405</v>
      </c>
      <c r="L3870">
        <f>Table1[[#This Row],[launched_at]]/86400</f>
        <v>16296.659780092592</v>
      </c>
      <c r="M3870" s="5" t="str">
        <f>TEXT(Table1[[#This Row],[div/86400]],"yyyy/mm/dd")</f>
        <v>1944/08/12</v>
      </c>
      <c r="N3870" s="5">
        <f>Table1[[#This Row],[change to date]]+DATE(1970,1,1)</f>
        <v>41865</v>
      </c>
      <c r="O3870" t="b">
        <v>0</v>
      </c>
      <c r="P3870">
        <v>1</v>
      </c>
      <c r="Q3870" t="b">
        <v>0</v>
      </c>
      <c r="R3870" t="s">
        <v>8303</v>
      </c>
    </row>
    <row r="3871" spans="1:18" ht="28.8" x14ac:dyDescent="0.55000000000000004">
      <c r="A3871">
        <v>3869</v>
      </c>
      <c r="B3871" s="3" t="s">
        <v>3866</v>
      </c>
      <c r="C3871" s="3" t="s">
        <v>7978</v>
      </c>
      <c r="D3871" s="10">
        <v>13111</v>
      </c>
      <c r="E3871" s="12">
        <v>452</v>
      </c>
      <c r="F3871" s="14">
        <f>Table1[[#This Row],[pledged]]/Table1[[#This Row],[goal]]*100</f>
        <v>3.4474868431088401</v>
      </c>
      <c r="G3871" t="s">
        <v>8219</v>
      </c>
      <c r="H3871" t="s">
        <v>8223</v>
      </c>
      <c r="I3871" t="s">
        <v>8245</v>
      </c>
      <c r="J3871">
        <v>1426302660</v>
      </c>
      <c r="K3871">
        <v>1423761792</v>
      </c>
      <c r="L3871">
        <f>Table1[[#This Row],[launched_at]]/86400</f>
        <v>16478.724444444444</v>
      </c>
      <c r="M3871" s="5" t="str">
        <f>TEXT(Table1[[#This Row],[div/86400]],"yyyy/mm/dd")</f>
        <v>1945/02/10</v>
      </c>
      <c r="N3871" s="5">
        <f>Table1[[#This Row],[change to date]]+DATE(1970,1,1)</f>
        <v>42047</v>
      </c>
      <c r="O3871" t="b">
        <v>0</v>
      </c>
      <c r="P3871">
        <v>15</v>
      </c>
      <c r="Q3871" t="b">
        <v>0</v>
      </c>
      <c r="R3871" t="s">
        <v>8303</v>
      </c>
    </row>
    <row r="3872" spans="1:18" ht="43.2" x14ac:dyDescent="0.55000000000000004">
      <c r="A3872">
        <v>3870</v>
      </c>
      <c r="B3872" s="3" t="s">
        <v>3867</v>
      </c>
      <c r="C3872" s="3" t="s">
        <v>7979</v>
      </c>
      <c r="D3872" s="10">
        <v>10000</v>
      </c>
      <c r="E3872" s="12">
        <v>1500</v>
      </c>
      <c r="F3872" s="14">
        <f>Table1[[#This Row],[pledged]]/Table1[[#This Row],[goal]]*100</f>
        <v>15</v>
      </c>
      <c r="G3872" t="s">
        <v>8219</v>
      </c>
      <c r="H3872" t="s">
        <v>8223</v>
      </c>
      <c r="I3872" t="s">
        <v>8245</v>
      </c>
      <c r="J3872">
        <v>1404360478</v>
      </c>
      <c r="K3872">
        <v>1401768478</v>
      </c>
      <c r="L3872">
        <f>Table1[[#This Row],[launched_at]]/86400</f>
        <v>16224.172199074073</v>
      </c>
      <c r="M3872" s="5" t="str">
        <f>TEXT(Table1[[#This Row],[div/86400]],"yyyy/mm/dd")</f>
        <v>1944/06/01</v>
      </c>
      <c r="N3872" s="5">
        <f>Table1[[#This Row],[change to date]]+DATE(1970,1,1)</f>
        <v>41793</v>
      </c>
      <c r="O3872" t="b">
        <v>0</v>
      </c>
      <c r="P3872">
        <v>10</v>
      </c>
      <c r="Q3872" t="b">
        <v>0</v>
      </c>
      <c r="R3872" t="s">
        <v>8303</v>
      </c>
    </row>
    <row r="3873" spans="1:18" ht="28.8" x14ac:dyDescent="0.55000000000000004">
      <c r="A3873">
        <v>3871</v>
      </c>
      <c r="B3873" s="3" t="s">
        <v>3868</v>
      </c>
      <c r="C3873" s="3" t="s">
        <v>7980</v>
      </c>
      <c r="D3873" s="10">
        <v>1500</v>
      </c>
      <c r="E3873" s="12">
        <v>40</v>
      </c>
      <c r="F3873" s="14">
        <f>Table1[[#This Row],[pledged]]/Table1[[#This Row],[goal]]*100</f>
        <v>2.666666666666667</v>
      </c>
      <c r="G3873" t="s">
        <v>8219</v>
      </c>
      <c r="H3873" t="s">
        <v>8223</v>
      </c>
      <c r="I3873" t="s">
        <v>8245</v>
      </c>
      <c r="J3873">
        <v>1490809450</v>
      </c>
      <c r="K3873">
        <v>1485629050</v>
      </c>
      <c r="L3873">
        <f>Table1[[#This Row],[launched_at]]/86400</f>
        <v>17194.780671296296</v>
      </c>
      <c r="M3873" s="5" t="str">
        <f>TEXT(Table1[[#This Row],[div/86400]],"yyyy/mm/dd")</f>
        <v>1947/01/27</v>
      </c>
      <c r="N3873" s="5">
        <f>Table1[[#This Row],[change to date]]+DATE(1970,1,1)</f>
        <v>42763</v>
      </c>
      <c r="O3873" t="b">
        <v>0</v>
      </c>
      <c r="P3873">
        <v>3</v>
      </c>
      <c r="Q3873" t="b">
        <v>0</v>
      </c>
      <c r="R3873" t="s">
        <v>8303</v>
      </c>
    </row>
    <row r="3874" spans="1:18" ht="43.2" x14ac:dyDescent="0.55000000000000004">
      <c r="A3874">
        <v>3872</v>
      </c>
      <c r="B3874" s="3" t="s">
        <v>3869</v>
      </c>
      <c r="C3874" s="3" t="s">
        <v>7981</v>
      </c>
      <c r="D3874" s="10">
        <v>15000</v>
      </c>
      <c r="E3874" s="12">
        <v>0</v>
      </c>
      <c r="F3874" s="14">
        <f>Table1[[#This Row],[pledged]]/Table1[[#This Row],[goal]]*100</f>
        <v>0</v>
      </c>
      <c r="G3874" t="s">
        <v>8219</v>
      </c>
      <c r="H3874" t="s">
        <v>8223</v>
      </c>
      <c r="I3874" t="s">
        <v>8245</v>
      </c>
      <c r="J3874">
        <v>1439522996</v>
      </c>
      <c r="K3874">
        <v>1435202996</v>
      </c>
      <c r="L3874">
        <f>Table1[[#This Row],[launched_at]]/86400</f>
        <v>16611.145787037036</v>
      </c>
      <c r="M3874" s="5" t="str">
        <f>TEXT(Table1[[#This Row],[div/86400]],"yyyy/mm/dd")</f>
        <v>1945/06/23</v>
      </c>
      <c r="N3874" s="5">
        <f>Table1[[#This Row],[change to date]]+DATE(1970,1,1)</f>
        <v>42180</v>
      </c>
      <c r="O3874" t="b">
        <v>0</v>
      </c>
      <c r="P3874">
        <v>0</v>
      </c>
      <c r="Q3874" t="b">
        <v>0</v>
      </c>
      <c r="R3874" t="s">
        <v>8303</v>
      </c>
    </row>
    <row r="3875" spans="1:18" ht="43.2" x14ac:dyDescent="0.55000000000000004">
      <c r="A3875">
        <v>3873</v>
      </c>
      <c r="B3875" s="3" t="s">
        <v>3870</v>
      </c>
      <c r="C3875" s="3" t="s">
        <v>7982</v>
      </c>
      <c r="D3875" s="10">
        <v>5500</v>
      </c>
      <c r="E3875" s="12">
        <v>0</v>
      </c>
      <c r="F3875" s="14">
        <f>Table1[[#This Row],[pledged]]/Table1[[#This Row],[goal]]*100</f>
        <v>0</v>
      </c>
      <c r="G3875" t="s">
        <v>8219</v>
      </c>
      <c r="H3875" t="s">
        <v>8223</v>
      </c>
      <c r="I3875" t="s">
        <v>8245</v>
      </c>
      <c r="J3875">
        <v>1444322535</v>
      </c>
      <c r="K3875">
        <v>1441730535</v>
      </c>
      <c r="L3875">
        <f>Table1[[#This Row],[launched_at]]/86400</f>
        <v>16686.696006944443</v>
      </c>
      <c r="M3875" s="5" t="str">
        <f>TEXT(Table1[[#This Row],[div/86400]],"yyyy/mm/dd")</f>
        <v>1945/09/06</v>
      </c>
      <c r="N3875" s="5">
        <f>Table1[[#This Row],[change to date]]+DATE(1970,1,1)</f>
        <v>42255</v>
      </c>
      <c r="O3875" t="b">
        <v>0</v>
      </c>
      <c r="P3875">
        <v>0</v>
      </c>
      <c r="Q3875" t="b">
        <v>0</v>
      </c>
      <c r="R3875" t="s">
        <v>8303</v>
      </c>
    </row>
    <row r="3876" spans="1:18" ht="43.2" x14ac:dyDescent="0.55000000000000004">
      <c r="A3876">
        <v>3874</v>
      </c>
      <c r="B3876" s="3" t="s">
        <v>3871</v>
      </c>
      <c r="C3876" s="3" t="s">
        <v>7983</v>
      </c>
      <c r="D3876" s="10">
        <v>620</v>
      </c>
      <c r="E3876" s="12">
        <v>0</v>
      </c>
      <c r="F3876" s="14">
        <f>Table1[[#This Row],[pledged]]/Table1[[#This Row],[goal]]*100</f>
        <v>0</v>
      </c>
      <c r="G3876" t="s">
        <v>8219</v>
      </c>
      <c r="H3876" t="s">
        <v>8227</v>
      </c>
      <c r="I3876" t="s">
        <v>8249</v>
      </c>
      <c r="J3876">
        <v>1422061200</v>
      </c>
      <c r="K3876">
        <v>1420244622</v>
      </c>
      <c r="L3876">
        <f>Table1[[#This Row],[launched_at]]/86400</f>
        <v>16438.016458333332</v>
      </c>
      <c r="M3876" s="5" t="str">
        <f>TEXT(Table1[[#This Row],[div/86400]],"yyyy/mm/dd")</f>
        <v>1945/01/01</v>
      </c>
      <c r="N3876" s="5">
        <f>Table1[[#This Row],[change to date]]+DATE(1970,1,1)</f>
        <v>42007</v>
      </c>
      <c r="O3876" t="b">
        <v>0</v>
      </c>
      <c r="P3876">
        <v>0</v>
      </c>
      <c r="Q3876" t="b">
        <v>0</v>
      </c>
      <c r="R3876" t="s">
        <v>8303</v>
      </c>
    </row>
    <row r="3877" spans="1:18" ht="43.2" x14ac:dyDescent="0.55000000000000004">
      <c r="A3877">
        <v>3875</v>
      </c>
      <c r="B3877" s="3" t="s">
        <v>3872</v>
      </c>
      <c r="C3877" s="3" t="s">
        <v>7984</v>
      </c>
      <c r="D3877" s="10">
        <v>30000</v>
      </c>
      <c r="E3877" s="12">
        <v>0</v>
      </c>
      <c r="F3877" s="14">
        <f>Table1[[#This Row],[pledged]]/Table1[[#This Row],[goal]]*100</f>
        <v>0</v>
      </c>
      <c r="G3877" t="s">
        <v>8219</v>
      </c>
      <c r="H3877" t="s">
        <v>8231</v>
      </c>
      <c r="I3877" t="s">
        <v>8252</v>
      </c>
      <c r="J3877">
        <v>1472896800</v>
      </c>
      <c r="K3877">
        <v>1472804365</v>
      </c>
      <c r="L3877">
        <f>Table1[[#This Row],[launched_at]]/86400</f>
        <v>17046.34681712963</v>
      </c>
      <c r="M3877" s="5" t="str">
        <f>TEXT(Table1[[#This Row],[div/86400]],"yyyy/mm/dd")</f>
        <v>1946/09/01</v>
      </c>
      <c r="N3877" s="5">
        <f>Table1[[#This Row],[change to date]]+DATE(1970,1,1)</f>
        <v>42615</v>
      </c>
      <c r="O3877" t="b">
        <v>0</v>
      </c>
      <c r="P3877">
        <v>0</v>
      </c>
      <c r="Q3877" t="b">
        <v>0</v>
      </c>
      <c r="R3877" t="s">
        <v>8303</v>
      </c>
    </row>
    <row r="3878" spans="1:18" ht="43.2" x14ac:dyDescent="0.55000000000000004">
      <c r="A3878">
        <v>3876</v>
      </c>
      <c r="B3878" s="3" t="s">
        <v>3873</v>
      </c>
      <c r="C3878" s="3" t="s">
        <v>7985</v>
      </c>
      <c r="D3878" s="10">
        <v>3900</v>
      </c>
      <c r="E3878" s="12">
        <v>2059</v>
      </c>
      <c r="F3878" s="14">
        <f>Table1[[#This Row],[pledged]]/Table1[[#This Row],[goal]]*100</f>
        <v>52.794871794871788</v>
      </c>
      <c r="G3878" t="s">
        <v>8219</v>
      </c>
      <c r="H3878" t="s">
        <v>8224</v>
      </c>
      <c r="I3878" t="s">
        <v>8246</v>
      </c>
      <c r="J3878">
        <v>1454425128</v>
      </c>
      <c r="K3878">
        <v>1451833128</v>
      </c>
      <c r="L3878">
        <f>Table1[[#This Row],[launched_at]]/86400</f>
        <v>16803.624166666668</v>
      </c>
      <c r="M3878" s="5" t="str">
        <f>TEXT(Table1[[#This Row],[div/86400]],"yyyy/mm/dd")</f>
        <v>1946/01/01</v>
      </c>
      <c r="N3878" s="5">
        <f>Table1[[#This Row],[change to date]]+DATE(1970,1,1)</f>
        <v>42372</v>
      </c>
      <c r="O3878" t="b">
        <v>0</v>
      </c>
      <c r="P3878">
        <v>46</v>
      </c>
      <c r="Q3878" t="b">
        <v>0</v>
      </c>
      <c r="R3878" t="s">
        <v>8303</v>
      </c>
    </row>
    <row r="3879" spans="1:18" ht="43.2" x14ac:dyDescent="0.55000000000000004">
      <c r="A3879">
        <v>3877</v>
      </c>
      <c r="B3879" s="3" t="s">
        <v>3874</v>
      </c>
      <c r="C3879" s="3" t="s">
        <v>7986</v>
      </c>
      <c r="D3879" s="10">
        <v>25000</v>
      </c>
      <c r="E3879" s="12">
        <v>1241</v>
      </c>
      <c r="F3879" s="14">
        <f>Table1[[#This Row],[pledged]]/Table1[[#This Row],[goal]]*100</f>
        <v>4.9639999999999995</v>
      </c>
      <c r="G3879" t="s">
        <v>8219</v>
      </c>
      <c r="H3879" t="s">
        <v>8223</v>
      </c>
      <c r="I3879" t="s">
        <v>8245</v>
      </c>
      <c r="J3879">
        <v>1481213752</v>
      </c>
      <c r="K3879">
        <v>1478621752</v>
      </c>
      <c r="L3879">
        <f>Table1[[#This Row],[launched_at]]/86400</f>
        <v>17113.677685185186</v>
      </c>
      <c r="M3879" s="5" t="str">
        <f>TEXT(Table1[[#This Row],[div/86400]],"yyyy/mm/dd")</f>
        <v>1946/11/07</v>
      </c>
      <c r="N3879" s="5">
        <f>Table1[[#This Row],[change to date]]+DATE(1970,1,1)</f>
        <v>42682</v>
      </c>
      <c r="O3879" t="b">
        <v>0</v>
      </c>
      <c r="P3879">
        <v>14</v>
      </c>
      <c r="Q3879" t="b">
        <v>0</v>
      </c>
      <c r="R3879" t="s">
        <v>8303</v>
      </c>
    </row>
    <row r="3880" spans="1:18" ht="43.2" x14ac:dyDescent="0.55000000000000004">
      <c r="A3880">
        <v>3878</v>
      </c>
      <c r="B3880" s="3" t="s">
        <v>3875</v>
      </c>
      <c r="C3880" s="3" t="s">
        <v>7987</v>
      </c>
      <c r="D3880" s="10">
        <v>18000</v>
      </c>
      <c r="E3880" s="12">
        <v>10</v>
      </c>
      <c r="F3880" s="14">
        <f>Table1[[#This Row],[pledged]]/Table1[[#This Row],[goal]]*100</f>
        <v>5.5555555555555552E-2</v>
      </c>
      <c r="G3880" t="s">
        <v>8219</v>
      </c>
      <c r="H3880" t="s">
        <v>8223</v>
      </c>
      <c r="I3880" t="s">
        <v>8245</v>
      </c>
      <c r="J3880">
        <v>1435636740</v>
      </c>
      <c r="K3880">
        <v>1433014746</v>
      </c>
      <c r="L3880">
        <f>Table1[[#This Row],[launched_at]]/86400</f>
        <v>16585.818819444445</v>
      </c>
      <c r="M3880" s="5" t="str">
        <f>TEXT(Table1[[#This Row],[div/86400]],"yyyy/mm/dd")</f>
        <v>1945/05/28</v>
      </c>
      <c r="N3880" s="5">
        <f>Table1[[#This Row],[change to date]]+DATE(1970,1,1)</f>
        <v>42154</v>
      </c>
      <c r="O3880" t="b">
        <v>0</v>
      </c>
      <c r="P3880">
        <v>1</v>
      </c>
      <c r="Q3880" t="b">
        <v>0</v>
      </c>
      <c r="R3880" t="s">
        <v>8303</v>
      </c>
    </row>
    <row r="3881" spans="1:18" ht="43.2" x14ac:dyDescent="0.55000000000000004">
      <c r="A3881">
        <v>3879</v>
      </c>
      <c r="B3881" s="3" t="s">
        <v>3876</v>
      </c>
      <c r="C3881" s="3" t="s">
        <v>7988</v>
      </c>
      <c r="D3881" s="10">
        <v>15000</v>
      </c>
      <c r="E3881" s="12">
        <v>0</v>
      </c>
      <c r="F3881" s="14">
        <f>Table1[[#This Row],[pledged]]/Table1[[#This Row],[goal]]*100</f>
        <v>0</v>
      </c>
      <c r="G3881" t="s">
        <v>8219</v>
      </c>
      <c r="H3881" t="s">
        <v>8224</v>
      </c>
      <c r="I3881" t="s">
        <v>8246</v>
      </c>
      <c r="J3881">
        <v>1422218396</v>
      </c>
      <c r="K3881">
        <v>1419626396</v>
      </c>
      <c r="L3881">
        <f>Table1[[#This Row],[launched_at]]/86400</f>
        <v>16430.861064814813</v>
      </c>
      <c r="M3881" s="5" t="str">
        <f>TEXT(Table1[[#This Row],[div/86400]],"yyyy/mm/dd")</f>
        <v>1944/12/24</v>
      </c>
      <c r="N3881" s="5">
        <f>Table1[[#This Row],[change to date]]+DATE(1970,1,1)</f>
        <v>41999</v>
      </c>
      <c r="O3881" t="b">
        <v>0</v>
      </c>
      <c r="P3881">
        <v>0</v>
      </c>
      <c r="Q3881" t="b">
        <v>0</v>
      </c>
      <c r="R3881" t="s">
        <v>8303</v>
      </c>
    </row>
    <row r="3882" spans="1:18" ht="43.2" x14ac:dyDescent="0.55000000000000004">
      <c r="A3882">
        <v>3880</v>
      </c>
      <c r="B3882" s="3" t="s">
        <v>3877</v>
      </c>
      <c r="C3882" s="3" t="s">
        <v>7989</v>
      </c>
      <c r="D3882" s="10">
        <v>7500</v>
      </c>
      <c r="E3882" s="12">
        <v>980</v>
      </c>
      <c r="F3882" s="14">
        <f>Table1[[#This Row],[pledged]]/Table1[[#This Row],[goal]]*100</f>
        <v>13.066666666666665</v>
      </c>
      <c r="G3882" t="s">
        <v>8219</v>
      </c>
      <c r="H3882" t="s">
        <v>8224</v>
      </c>
      <c r="I3882" t="s">
        <v>8246</v>
      </c>
      <c r="J3882">
        <v>1406761200</v>
      </c>
      <c r="K3882">
        <v>1403724820</v>
      </c>
      <c r="L3882">
        <f>Table1[[#This Row],[launched_at]]/86400</f>
        <v>16246.815046296297</v>
      </c>
      <c r="M3882" s="5" t="str">
        <f>TEXT(Table1[[#This Row],[div/86400]],"yyyy/mm/dd")</f>
        <v>1944/06/23</v>
      </c>
      <c r="N3882" s="5">
        <f>Table1[[#This Row],[change to date]]+DATE(1970,1,1)</f>
        <v>41815</v>
      </c>
      <c r="O3882" t="b">
        <v>0</v>
      </c>
      <c r="P3882">
        <v>17</v>
      </c>
      <c r="Q3882" t="b">
        <v>0</v>
      </c>
      <c r="R3882" t="s">
        <v>8303</v>
      </c>
    </row>
    <row r="3883" spans="1:18" ht="28.8" x14ac:dyDescent="0.55000000000000004">
      <c r="A3883">
        <v>3881</v>
      </c>
      <c r="B3883" s="3" t="s">
        <v>3878</v>
      </c>
      <c r="C3883" s="3" t="s">
        <v>7990</v>
      </c>
      <c r="D3883" s="10">
        <v>500</v>
      </c>
      <c r="E3883" s="12">
        <v>25</v>
      </c>
      <c r="F3883" s="14">
        <f>Table1[[#This Row],[pledged]]/Table1[[#This Row],[goal]]*100</f>
        <v>5</v>
      </c>
      <c r="G3883" t="s">
        <v>8219</v>
      </c>
      <c r="H3883" t="s">
        <v>8223</v>
      </c>
      <c r="I3883" t="s">
        <v>8245</v>
      </c>
      <c r="J3883">
        <v>1487550399</v>
      </c>
      <c r="K3883">
        <v>1484958399</v>
      </c>
      <c r="L3883">
        <f>Table1[[#This Row],[launched_at]]/86400</f>
        <v>17187.018506944445</v>
      </c>
      <c r="M3883" s="5" t="str">
        <f>TEXT(Table1[[#This Row],[div/86400]],"yyyy/mm/dd")</f>
        <v>1947/01/20</v>
      </c>
      <c r="N3883" s="5">
        <f>Table1[[#This Row],[change to date]]+DATE(1970,1,1)</f>
        <v>42756</v>
      </c>
      <c r="O3883" t="b">
        <v>0</v>
      </c>
      <c r="P3883">
        <v>1</v>
      </c>
      <c r="Q3883" t="b">
        <v>0</v>
      </c>
      <c r="R3883" t="s">
        <v>8303</v>
      </c>
    </row>
    <row r="3884" spans="1:18" ht="43.2" x14ac:dyDescent="0.55000000000000004">
      <c r="A3884">
        <v>3882</v>
      </c>
      <c r="B3884" s="3" t="s">
        <v>3879</v>
      </c>
      <c r="C3884" s="3" t="s">
        <v>7991</v>
      </c>
      <c r="D3884" s="10">
        <v>30000</v>
      </c>
      <c r="E3884" s="12">
        <v>0</v>
      </c>
      <c r="F3884" s="14">
        <f>Table1[[#This Row],[pledged]]/Table1[[#This Row],[goal]]*100</f>
        <v>0</v>
      </c>
      <c r="G3884" t="s">
        <v>8219</v>
      </c>
      <c r="H3884" t="s">
        <v>8225</v>
      </c>
      <c r="I3884" t="s">
        <v>8247</v>
      </c>
      <c r="J3884">
        <v>1454281380</v>
      </c>
      <c r="K3884">
        <v>1451950570</v>
      </c>
      <c r="L3884">
        <f>Table1[[#This Row],[launched_at]]/86400</f>
        <v>16804.983449074072</v>
      </c>
      <c r="M3884" s="5" t="str">
        <f>TEXT(Table1[[#This Row],[div/86400]],"yyyy/mm/dd")</f>
        <v>1946/01/02</v>
      </c>
      <c r="N3884" s="5">
        <f>Table1[[#This Row],[change to date]]+DATE(1970,1,1)</f>
        <v>42373</v>
      </c>
      <c r="O3884" t="b">
        <v>0</v>
      </c>
      <c r="P3884">
        <v>0</v>
      </c>
      <c r="Q3884" t="b">
        <v>0</v>
      </c>
      <c r="R3884" t="s">
        <v>8303</v>
      </c>
    </row>
    <row r="3885" spans="1:18" ht="43.2" x14ac:dyDescent="0.55000000000000004">
      <c r="A3885">
        <v>3883</v>
      </c>
      <c r="B3885" s="3" t="s">
        <v>3880</v>
      </c>
      <c r="C3885" s="3" t="s">
        <v>7992</v>
      </c>
      <c r="D3885" s="10">
        <v>15000</v>
      </c>
      <c r="E3885" s="12">
        <v>0</v>
      </c>
      <c r="F3885" s="14">
        <f>Table1[[#This Row],[pledged]]/Table1[[#This Row],[goal]]*100</f>
        <v>0</v>
      </c>
      <c r="G3885" t="s">
        <v>8219</v>
      </c>
      <c r="H3885" t="s">
        <v>8224</v>
      </c>
      <c r="I3885" t="s">
        <v>8246</v>
      </c>
      <c r="J3885">
        <v>1409668069</v>
      </c>
      <c r="K3885">
        <v>1407076069</v>
      </c>
      <c r="L3885">
        <f>Table1[[#This Row],[launched_at]]/86400</f>
        <v>16285.602650462963</v>
      </c>
      <c r="M3885" s="5" t="str">
        <f>TEXT(Table1[[#This Row],[div/86400]],"yyyy/mm/dd")</f>
        <v>1944/08/01</v>
      </c>
      <c r="N3885" s="5">
        <f>Table1[[#This Row],[change to date]]+DATE(1970,1,1)</f>
        <v>41854</v>
      </c>
      <c r="O3885" t="b">
        <v>0</v>
      </c>
      <c r="P3885">
        <v>0</v>
      </c>
      <c r="Q3885" t="b">
        <v>0</v>
      </c>
      <c r="R3885" t="s">
        <v>8303</v>
      </c>
    </row>
    <row r="3886" spans="1:18" ht="28.8" x14ac:dyDescent="0.55000000000000004">
      <c r="A3886">
        <v>3884</v>
      </c>
      <c r="B3886" s="3" t="s">
        <v>3881</v>
      </c>
      <c r="C3886" s="3" t="s">
        <v>7993</v>
      </c>
      <c r="D3886" s="10">
        <v>10000</v>
      </c>
      <c r="E3886" s="12">
        <v>0</v>
      </c>
      <c r="F3886" s="14">
        <f>Table1[[#This Row],[pledged]]/Table1[[#This Row],[goal]]*100</f>
        <v>0</v>
      </c>
      <c r="G3886" t="s">
        <v>8219</v>
      </c>
      <c r="H3886" t="s">
        <v>8223</v>
      </c>
      <c r="I3886" t="s">
        <v>8245</v>
      </c>
      <c r="J3886">
        <v>1427479192</v>
      </c>
      <c r="K3886">
        <v>1425322792</v>
      </c>
      <c r="L3886">
        <f>Table1[[#This Row],[launched_at]]/86400</f>
        <v>16496.791574074075</v>
      </c>
      <c r="M3886" s="5" t="str">
        <f>TEXT(Table1[[#This Row],[div/86400]],"yyyy/mm/dd")</f>
        <v>1945/02/28</v>
      </c>
      <c r="N3886" s="5">
        <f>Table1[[#This Row],[change to date]]+DATE(1970,1,1)</f>
        <v>42065</v>
      </c>
      <c r="O3886" t="b">
        <v>0</v>
      </c>
      <c r="P3886">
        <v>0</v>
      </c>
      <c r="Q3886" t="b">
        <v>0</v>
      </c>
      <c r="R3886" t="s">
        <v>8303</v>
      </c>
    </row>
    <row r="3887" spans="1:18" ht="28.8" x14ac:dyDescent="0.55000000000000004">
      <c r="A3887">
        <v>3885</v>
      </c>
      <c r="B3887" s="3" t="s">
        <v>3882</v>
      </c>
      <c r="C3887" s="3" t="s">
        <v>7994</v>
      </c>
      <c r="D3887" s="10">
        <v>375000</v>
      </c>
      <c r="E3887" s="12">
        <v>0</v>
      </c>
      <c r="F3887" s="14">
        <f>Table1[[#This Row],[pledged]]/Table1[[#This Row],[goal]]*100</f>
        <v>0</v>
      </c>
      <c r="G3887" t="s">
        <v>8219</v>
      </c>
      <c r="H3887" t="s">
        <v>8223</v>
      </c>
      <c r="I3887" t="s">
        <v>8245</v>
      </c>
      <c r="J3887">
        <v>1462834191</v>
      </c>
      <c r="K3887">
        <v>1460242191</v>
      </c>
      <c r="L3887">
        <f>Table1[[#This Row],[launched_at]]/86400</f>
        <v>16900.951284722221</v>
      </c>
      <c r="M3887" s="5" t="str">
        <f>TEXT(Table1[[#This Row],[div/86400]],"yyyy/mm/dd")</f>
        <v>1946/04/08</v>
      </c>
      <c r="N3887" s="5">
        <f>Table1[[#This Row],[change to date]]+DATE(1970,1,1)</f>
        <v>42469</v>
      </c>
      <c r="O3887" t="b">
        <v>0</v>
      </c>
      <c r="P3887">
        <v>0</v>
      </c>
      <c r="Q3887" t="b">
        <v>0</v>
      </c>
      <c r="R3887" t="s">
        <v>8303</v>
      </c>
    </row>
    <row r="3888" spans="1:18" x14ac:dyDescent="0.55000000000000004">
      <c r="A3888">
        <v>3886</v>
      </c>
      <c r="B3888" s="3" t="s">
        <v>3883</v>
      </c>
      <c r="C3888" s="3">
        <v>1</v>
      </c>
      <c r="D3888" s="10">
        <v>10000</v>
      </c>
      <c r="E3888" s="12">
        <v>0</v>
      </c>
      <c r="F3888" s="14">
        <f>Table1[[#This Row],[pledged]]/Table1[[#This Row],[goal]]*100</f>
        <v>0</v>
      </c>
      <c r="G3888" t="s">
        <v>8219</v>
      </c>
      <c r="H3888" t="s">
        <v>8225</v>
      </c>
      <c r="I3888" t="s">
        <v>8247</v>
      </c>
      <c r="J3888">
        <v>1418275702</v>
      </c>
      <c r="K3888">
        <v>1415683702</v>
      </c>
      <c r="L3888">
        <f>Table1[[#This Row],[launched_at]]/86400</f>
        <v>16385.228032407409</v>
      </c>
      <c r="M3888" s="5" t="str">
        <f>TEXT(Table1[[#This Row],[div/86400]],"yyyy/mm/dd")</f>
        <v>1944/11/09</v>
      </c>
      <c r="N3888" s="5">
        <f>Table1[[#This Row],[change to date]]+DATE(1970,1,1)</f>
        <v>41954</v>
      </c>
      <c r="O3888" t="b">
        <v>0</v>
      </c>
      <c r="P3888">
        <v>0</v>
      </c>
      <c r="Q3888" t="b">
        <v>0</v>
      </c>
      <c r="R3888" t="s">
        <v>8303</v>
      </c>
    </row>
    <row r="3889" spans="1:18" ht="43.2" x14ac:dyDescent="0.55000000000000004">
      <c r="A3889">
        <v>3887</v>
      </c>
      <c r="B3889" s="3" t="s">
        <v>3884</v>
      </c>
      <c r="C3889" s="3" t="s">
        <v>7995</v>
      </c>
      <c r="D3889" s="10">
        <v>2000</v>
      </c>
      <c r="E3889" s="12">
        <v>35</v>
      </c>
      <c r="F3889" s="14">
        <f>Table1[[#This Row],[pledged]]/Table1[[#This Row],[goal]]*100</f>
        <v>1.7500000000000002</v>
      </c>
      <c r="G3889" t="s">
        <v>8219</v>
      </c>
      <c r="H3889" t="s">
        <v>8223</v>
      </c>
      <c r="I3889" t="s">
        <v>8245</v>
      </c>
      <c r="J3889">
        <v>1430517600</v>
      </c>
      <c r="K3889">
        <v>1426538129</v>
      </c>
      <c r="L3889">
        <f>Table1[[#This Row],[launched_at]]/86400</f>
        <v>16510.857974537037</v>
      </c>
      <c r="M3889" s="5" t="str">
        <f>TEXT(Table1[[#This Row],[div/86400]],"yyyy/mm/dd")</f>
        <v>1945/03/14</v>
      </c>
      <c r="N3889" s="5">
        <f>Table1[[#This Row],[change to date]]+DATE(1970,1,1)</f>
        <v>42079</v>
      </c>
      <c r="O3889" t="b">
        <v>0</v>
      </c>
      <c r="P3889">
        <v>2</v>
      </c>
      <c r="Q3889" t="b">
        <v>0</v>
      </c>
      <c r="R3889" t="s">
        <v>8303</v>
      </c>
    </row>
    <row r="3890" spans="1:18" ht="43.2" x14ac:dyDescent="0.55000000000000004">
      <c r="A3890">
        <v>3888</v>
      </c>
      <c r="B3890" s="3" t="s">
        <v>3885</v>
      </c>
      <c r="C3890" s="3" t="s">
        <v>7996</v>
      </c>
      <c r="D3890" s="10">
        <v>2000</v>
      </c>
      <c r="E3890" s="12">
        <v>542</v>
      </c>
      <c r="F3890" s="14">
        <f>Table1[[#This Row],[pledged]]/Table1[[#This Row],[goal]]*100</f>
        <v>27.1</v>
      </c>
      <c r="G3890" t="s">
        <v>8220</v>
      </c>
      <c r="H3890" t="s">
        <v>8224</v>
      </c>
      <c r="I3890" t="s">
        <v>8246</v>
      </c>
      <c r="J3890">
        <v>1488114358</v>
      </c>
      <c r="K3890">
        <v>1485522358</v>
      </c>
      <c r="L3890">
        <f>Table1[[#This Row],[launched_at]]/86400</f>
        <v>17193.545810185184</v>
      </c>
      <c r="M3890" s="5" t="str">
        <f>TEXT(Table1[[#This Row],[div/86400]],"yyyy/mm/dd")</f>
        <v>1947/01/26</v>
      </c>
      <c r="N3890" s="5">
        <f>Table1[[#This Row],[change to date]]+DATE(1970,1,1)</f>
        <v>42762</v>
      </c>
      <c r="O3890" t="b">
        <v>0</v>
      </c>
      <c r="P3890">
        <v>14</v>
      </c>
      <c r="Q3890" t="b">
        <v>0</v>
      </c>
      <c r="R3890" t="s">
        <v>8269</v>
      </c>
    </row>
    <row r="3891" spans="1:18" ht="43.2" x14ac:dyDescent="0.55000000000000004">
      <c r="A3891">
        <v>3889</v>
      </c>
      <c r="B3891" s="3" t="s">
        <v>3886</v>
      </c>
      <c r="C3891" s="3" t="s">
        <v>7997</v>
      </c>
      <c r="D3891" s="10">
        <v>8000</v>
      </c>
      <c r="E3891" s="12">
        <v>118</v>
      </c>
      <c r="F3891" s="14">
        <f>Table1[[#This Row],[pledged]]/Table1[[#This Row],[goal]]*100</f>
        <v>1.4749999999999999</v>
      </c>
      <c r="G3891" t="s">
        <v>8220</v>
      </c>
      <c r="H3891" t="s">
        <v>8223</v>
      </c>
      <c r="I3891" t="s">
        <v>8245</v>
      </c>
      <c r="J3891">
        <v>1420413960</v>
      </c>
      <c r="K3891">
        <v>1417651630</v>
      </c>
      <c r="L3891">
        <f>Table1[[#This Row],[launched_at]]/86400</f>
        <v>16408.004976851851</v>
      </c>
      <c r="M3891" s="5" t="str">
        <f>TEXT(Table1[[#This Row],[div/86400]],"yyyy/mm/dd")</f>
        <v>1944/12/02</v>
      </c>
      <c r="N3891" s="5">
        <f>Table1[[#This Row],[change to date]]+DATE(1970,1,1)</f>
        <v>41977</v>
      </c>
      <c r="O3891" t="b">
        <v>0</v>
      </c>
      <c r="P3891">
        <v>9</v>
      </c>
      <c r="Q3891" t="b">
        <v>0</v>
      </c>
      <c r="R3891" t="s">
        <v>8269</v>
      </c>
    </row>
    <row r="3892" spans="1:18" ht="43.2" x14ac:dyDescent="0.55000000000000004">
      <c r="A3892">
        <v>3890</v>
      </c>
      <c r="B3892" s="3" t="s">
        <v>3887</v>
      </c>
      <c r="C3892" s="3" t="s">
        <v>7998</v>
      </c>
      <c r="D3892" s="10">
        <v>15000</v>
      </c>
      <c r="E3892" s="12">
        <v>2524</v>
      </c>
      <c r="F3892" s="14">
        <f>Table1[[#This Row],[pledged]]/Table1[[#This Row],[goal]]*100</f>
        <v>16.826666666666668</v>
      </c>
      <c r="G3892" t="s">
        <v>8220</v>
      </c>
      <c r="H3892" t="s">
        <v>8223</v>
      </c>
      <c r="I3892" t="s">
        <v>8245</v>
      </c>
      <c r="J3892">
        <v>1439662344</v>
      </c>
      <c r="K3892">
        <v>1434478344</v>
      </c>
      <c r="L3892">
        <f>Table1[[#This Row],[launched_at]]/86400</f>
        <v>16602.758611111112</v>
      </c>
      <c r="M3892" s="5" t="str">
        <f>TEXT(Table1[[#This Row],[div/86400]],"yyyy/mm/dd")</f>
        <v>1945/06/14</v>
      </c>
      <c r="N3892" s="5">
        <f>Table1[[#This Row],[change to date]]+DATE(1970,1,1)</f>
        <v>42171</v>
      </c>
      <c r="O3892" t="b">
        <v>0</v>
      </c>
      <c r="P3892">
        <v>8</v>
      </c>
      <c r="Q3892" t="b">
        <v>0</v>
      </c>
      <c r="R3892" t="s">
        <v>8269</v>
      </c>
    </row>
    <row r="3893" spans="1:18" ht="28.8" x14ac:dyDescent="0.55000000000000004">
      <c r="A3893">
        <v>3891</v>
      </c>
      <c r="B3893" s="3" t="s">
        <v>3888</v>
      </c>
      <c r="C3893" s="3" t="s">
        <v>7999</v>
      </c>
      <c r="D3893" s="10">
        <v>800</v>
      </c>
      <c r="E3893" s="12">
        <v>260</v>
      </c>
      <c r="F3893" s="14">
        <f>Table1[[#This Row],[pledged]]/Table1[[#This Row],[goal]]*100</f>
        <v>32.5</v>
      </c>
      <c r="G3893" t="s">
        <v>8220</v>
      </c>
      <c r="H3893" t="s">
        <v>8223</v>
      </c>
      <c r="I3893" t="s">
        <v>8245</v>
      </c>
      <c r="J3893">
        <v>1427086740</v>
      </c>
      <c r="K3893">
        <v>1424488244</v>
      </c>
      <c r="L3893">
        <f>Table1[[#This Row],[launched_at]]/86400</f>
        <v>16487.132453703704</v>
      </c>
      <c r="M3893" s="5" t="str">
        <f>TEXT(Table1[[#This Row],[div/86400]],"yyyy/mm/dd")</f>
        <v>1945/02/19</v>
      </c>
      <c r="N3893" s="5">
        <f>Table1[[#This Row],[change to date]]+DATE(1970,1,1)</f>
        <v>42056</v>
      </c>
      <c r="O3893" t="b">
        <v>0</v>
      </c>
      <c r="P3893">
        <v>7</v>
      </c>
      <c r="Q3893" t="b">
        <v>0</v>
      </c>
      <c r="R3893" t="s">
        <v>8269</v>
      </c>
    </row>
    <row r="3894" spans="1:18" ht="43.2" x14ac:dyDescent="0.55000000000000004">
      <c r="A3894">
        <v>3892</v>
      </c>
      <c r="B3894" s="3" t="s">
        <v>3889</v>
      </c>
      <c r="C3894" s="3" t="s">
        <v>8000</v>
      </c>
      <c r="D3894" s="10">
        <v>1000</v>
      </c>
      <c r="E3894" s="12">
        <v>0</v>
      </c>
      <c r="F3894" s="14">
        <f>Table1[[#This Row],[pledged]]/Table1[[#This Row],[goal]]*100</f>
        <v>0</v>
      </c>
      <c r="G3894" t="s">
        <v>8220</v>
      </c>
      <c r="H3894" t="s">
        <v>8223</v>
      </c>
      <c r="I3894" t="s">
        <v>8245</v>
      </c>
      <c r="J3894">
        <v>1408863600</v>
      </c>
      <c r="K3894">
        <v>1408203557</v>
      </c>
      <c r="L3894">
        <f>Table1[[#This Row],[launched_at]]/86400</f>
        <v>16298.652280092592</v>
      </c>
      <c r="M3894" s="5" t="str">
        <f>TEXT(Table1[[#This Row],[div/86400]],"yyyy/mm/dd")</f>
        <v>1944/08/14</v>
      </c>
      <c r="N3894" s="5">
        <f>Table1[[#This Row],[change to date]]+DATE(1970,1,1)</f>
        <v>41867</v>
      </c>
      <c r="O3894" t="b">
        <v>0</v>
      </c>
      <c r="P3894">
        <v>0</v>
      </c>
      <c r="Q3894" t="b">
        <v>0</v>
      </c>
      <c r="R3894" t="s">
        <v>8269</v>
      </c>
    </row>
    <row r="3895" spans="1:18" ht="43.2" x14ac:dyDescent="0.55000000000000004">
      <c r="A3895">
        <v>3893</v>
      </c>
      <c r="B3895" s="3" t="s">
        <v>3890</v>
      </c>
      <c r="C3895" s="3" t="s">
        <v>8001</v>
      </c>
      <c r="D3895" s="10">
        <v>50000</v>
      </c>
      <c r="E3895" s="12">
        <v>10775</v>
      </c>
      <c r="F3895" s="14">
        <f>Table1[[#This Row],[pledged]]/Table1[[#This Row],[goal]]*100</f>
        <v>21.55</v>
      </c>
      <c r="G3895" t="s">
        <v>8220</v>
      </c>
      <c r="H3895" t="s">
        <v>8223</v>
      </c>
      <c r="I3895" t="s">
        <v>8245</v>
      </c>
      <c r="J3895">
        <v>1404194400</v>
      </c>
      <c r="K3895">
        <v>1400600840</v>
      </c>
      <c r="L3895">
        <f>Table1[[#This Row],[launched_at]]/86400</f>
        <v>16210.657870370371</v>
      </c>
      <c r="M3895" s="5" t="str">
        <f>TEXT(Table1[[#This Row],[div/86400]],"yyyy/mm/dd")</f>
        <v>1944/05/18</v>
      </c>
      <c r="N3895" s="5">
        <f>Table1[[#This Row],[change to date]]+DATE(1970,1,1)</f>
        <v>41779</v>
      </c>
      <c r="O3895" t="b">
        <v>0</v>
      </c>
      <c r="P3895">
        <v>84</v>
      </c>
      <c r="Q3895" t="b">
        <v>0</v>
      </c>
      <c r="R3895" t="s">
        <v>8269</v>
      </c>
    </row>
    <row r="3896" spans="1:18" ht="43.2" x14ac:dyDescent="0.55000000000000004">
      <c r="A3896">
        <v>3894</v>
      </c>
      <c r="B3896" s="3" t="s">
        <v>3891</v>
      </c>
      <c r="C3896" s="3" t="s">
        <v>8002</v>
      </c>
      <c r="D3896" s="10">
        <v>15000</v>
      </c>
      <c r="E3896" s="12">
        <v>520</v>
      </c>
      <c r="F3896" s="14">
        <f>Table1[[#This Row],[pledged]]/Table1[[#This Row],[goal]]*100</f>
        <v>3.4666666666666663</v>
      </c>
      <c r="G3896" t="s">
        <v>8220</v>
      </c>
      <c r="H3896" t="s">
        <v>8223</v>
      </c>
      <c r="I3896" t="s">
        <v>8245</v>
      </c>
      <c r="J3896">
        <v>1481000340</v>
      </c>
      <c r="K3896">
        <v>1478386812</v>
      </c>
      <c r="L3896">
        <f>Table1[[#This Row],[launched_at]]/86400</f>
        <v>17110.958472222221</v>
      </c>
      <c r="M3896" s="5" t="str">
        <f>TEXT(Table1[[#This Row],[div/86400]],"yyyy/mm/dd")</f>
        <v>1946/11/04</v>
      </c>
      <c r="N3896" s="5">
        <f>Table1[[#This Row],[change to date]]+DATE(1970,1,1)</f>
        <v>42679</v>
      </c>
      <c r="O3896" t="b">
        <v>0</v>
      </c>
      <c r="P3896">
        <v>11</v>
      </c>
      <c r="Q3896" t="b">
        <v>0</v>
      </c>
      <c r="R3896" t="s">
        <v>8269</v>
      </c>
    </row>
    <row r="3897" spans="1:18" ht="43.2" x14ac:dyDescent="0.55000000000000004">
      <c r="A3897">
        <v>3895</v>
      </c>
      <c r="B3897" s="3" t="s">
        <v>3892</v>
      </c>
      <c r="C3897" s="3" t="s">
        <v>8003</v>
      </c>
      <c r="D3897" s="10">
        <v>1000</v>
      </c>
      <c r="E3897" s="12">
        <v>50</v>
      </c>
      <c r="F3897" s="14">
        <f>Table1[[#This Row],[pledged]]/Table1[[#This Row],[goal]]*100</f>
        <v>5</v>
      </c>
      <c r="G3897" t="s">
        <v>8220</v>
      </c>
      <c r="H3897" t="s">
        <v>8223</v>
      </c>
      <c r="I3897" t="s">
        <v>8245</v>
      </c>
      <c r="J3897">
        <v>1425103218</v>
      </c>
      <c r="K3897">
        <v>1422424818</v>
      </c>
      <c r="L3897">
        <f>Table1[[#This Row],[launched_at]]/86400</f>
        <v>16463.250208333335</v>
      </c>
      <c r="M3897" s="5" t="str">
        <f>TEXT(Table1[[#This Row],[div/86400]],"yyyy/mm/dd")</f>
        <v>1945/01/26</v>
      </c>
      <c r="N3897" s="5">
        <f>Table1[[#This Row],[change to date]]+DATE(1970,1,1)</f>
        <v>42032</v>
      </c>
      <c r="O3897" t="b">
        <v>0</v>
      </c>
      <c r="P3897">
        <v>1</v>
      </c>
      <c r="Q3897" t="b">
        <v>0</v>
      </c>
      <c r="R3897" t="s">
        <v>8269</v>
      </c>
    </row>
    <row r="3898" spans="1:18" ht="43.2" x14ac:dyDescent="0.55000000000000004">
      <c r="A3898">
        <v>3896</v>
      </c>
      <c r="B3898" s="3" t="s">
        <v>3893</v>
      </c>
      <c r="C3898" s="3" t="s">
        <v>8004</v>
      </c>
      <c r="D3898" s="10">
        <v>1600</v>
      </c>
      <c r="E3898" s="12">
        <v>170</v>
      </c>
      <c r="F3898" s="14">
        <f>Table1[[#This Row],[pledged]]/Table1[[#This Row],[goal]]*100</f>
        <v>10.625</v>
      </c>
      <c r="G3898" t="s">
        <v>8220</v>
      </c>
      <c r="H3898" t="s">
        <v>8223</v>
      </c>
      <c r="I3898" t="s">
        <v>8245</v>
      </c>
      <c r="J3898">
        <v>1402979778</v>
      </c>
      <c r="K3898">
        <v>1401770178</v>
      </c>
      <c r="L3898">
        <f>Table1[[#This Row],[launched_at]]/86400</f>
        <v>16224.191875</v>
      </c>
      <c r="M3898" s="5" t="str">
        <f>TEXT(Table1[[#This Row],[div/86400]],"yyyy/mm/dd")</f>
        <v>1944/06/01</v>
      </c>
      <c r="N3898" s="5">
        <f>Table1[[#This Row],[change to date]]+DATE(1970,1,1)</f>
        <v>41793</v>
      </c>
      <c r="O3898" t="b">
        <v>0</v>
      </c>
      <c r="P3898">
        <v>4</v>
      </c>
      <c r="Q3898" t="b">
        <v>0</v>
      </c>
      <c r="R3898" t="s">
        <v>8269</v>
      </c>
    </row>
    <row r="3899" spans="1:18" ht="43.2" x14ac:dyDescent="0.55000000000000004">
      <c r="A3899">
        <v>3897</v>
      </c>
      <c r="B3899" s="3" t="s">
        <v>3894</v>
      </c>
      <c r="C3899" s="3" t="s">
        <v>8005</v>
      </c>
      <c r="D3899" s="10">
        <v>2500</v>
      </c>
      <c r="E3899" s="12">
        <v>440</v>
      </c>
      <c r="F3899" s="14">
        <f>Table1[[#This Row],[pledged]]/Table1[[#This Row],[goal]]*100</f>
        <v>17.599999999999998</v>
      </c>
      <c r="G3899" t="s">
        <v>8220</v>
      </c>
      <c r="H3899" t="s">
        <v>8227</v>
      </c>
      <c r="I3899" t="s">
        <v>8249</v>
      </c>
      <c r="J3899">
        <v>1420750683</v>
      </c>
      <c r="K3899">
        <v>1418158683</v>
      </c>
      <c r="L3899">
        <f>Table1[[#This Row],[launched_at]]/86400</f>
        <v>16413.873645833333</v>
      </c>
      <c r="M3899" s="5" t="str">
        <f>TEXT(Table1[[#This Row],[div/86400]],"yyyy/mm/dd")</f>
        <v>1944/12/07</v>
      </c>
      <c r="N3899" s="5">
        <f>Table1[[#This Row],[change to date]]+DATE(1970,1,1)</f>
        <v>41982</v>
      </c>
      <c r="O3899" t="b">
        <v>0</v>
      </c>
      <c r="P3899">
        <v>10</v>
      </c>
      <c r="Q3899" t="b">
        <v>0</v>
      </c>
      <c r="R3899" t="s">
        <v>8269</v>
      </c>
    </row>
    <row r="3900" spans="1:18" ht="57.6" x14ac:dyDescent="0.55000000000000004">
      <c r="A3900">
        <v>3898</v>
      </c>
      <c r="B3900" s="3" t="s">
        <v>3895</v>
      </c>
      <c r="C3900" s="3" t="s">
        <v>8006</v>
      </c>
      <c r="D3900" s="10">
        <v>2500</v>
      </c>
      <c r="E3900" s="12">
        <v>814</v>
      </c>
      <c r="F3900" s="14">
        <f>Table1[[#This Row],[pledged]]/Table1[[#This Row],[goal]]*100</f>
        <v>32.56</v>
      </c>
      <c r="G3900" t="s">
        <v>8220</v>
      </c>
      <c r="H3900" t="s">
        <v>8224</v>
      </c>
      <c r="I3900" t="s">
        <v>8246</v>
      </c>
      <c r="J3900">
        <v>1439827200</v>
      </c>
      <c r="K3900">
        <v>1436355270</v>
      </c>
      <c r="L3900">
        <f>Table1[[#This Row],[launched_at]]/86400</f>
        <v>16624.482291666667</v>
      </c>
      <c r="M3900" s="5" t="str">
        <f>TEXT(Table1[[#This Row],[div/86400]],"yyyy/mm/dd")</f>
        <v>1945/07/06</v>
      </c>
      <c r="N3900" s="5">
        <f>Table1[[#This Row],[change to date]]+DATE(1970,1,1)</f>
        <v>42193</v>
      </c>
      <c r="O3900" t="b">
        <v>0</v>
      </c>
      <c r="P3900">
        <v>16</v>
      </c>
      <c r="Q3900" t="b">
        <v>0</v>
      </c>
      <c r="R3900" t="s">
        <v>8269</v>
      </c>
    </row>
    <row r="3901" spans="1:18" ht="28.8" x14ac:dyDescent="0.55000000000000004">
      <c r="A3901">
        <v>3899</v>
      </c>
      <c r="B3901" s="3" t="s">
        <v>3896</v>
      </c>
      <c r="C3901" s="3" t="s">
        <v>8007</v>
      </c>
      <c r="D3901" s="10">
        <v>10000</v>
      </c>
      <c r="E3901" s="12">
        <v>125</v>
      </c>
      <c r="F3901" s="14">
        <f>Table1[[#This Row],[pledged]]/Table1[[#This Row],[goal]]*100</f>
        <v>1.25</v>
      </c>
      <c r="G3901" t="s">
        <v>8220</v>
      </c>
      <c r="H3901" t="s">
        <v>8223</v>
      </c>
      <c r="I3901" t="s">
        <v>8245</v>
      </c>
      <c r="J3901">
        <v>1407868561</v>
      </c>
      <c r="K3901">
        <v>1406140561</v>
      </c>
      <c r="L3901">
        <f>Table1[[#This Row],[launched_at]]/86400</f>
        <v>16274.775011574075</v>
      </c>
      <c r="M3901" s="5" t="str">
        <f>TEXT(Table1[[#This Row],[div/86400]],"yyyy/mm/dd")</f>
        <v>1944/07/21</v>
      </c>
      <c r="N3901" s="5">
        <f>Table1[[#This Row],[change to date]]+DATE(1970,1,1)</f>
        <v>41843</v>
      </c>
      <c r="O3901" t="b">
        <v>0</v>
      </c>
      <c r="P3901">
        <v>2</v>
      </c>
      <c r="Q3901" t="b">
        <v>0</v>
      </c>
      <c r="R3901" t="s">
        <v>8269</v>
      </c>
    </row>
    <row r="3902" spans="1:18" ht="28.8" x14ac:dyDescent="0.55000000000000004">
      <c r="A3902">
        <v>3900</v>
      </c>
      <c r="B3902" s="3" t="s">
        <v>3897</v>
      </c>
      <c r="C3902" s="3" t="s">
        <v>8008</v>
      </c>
      <c r="D3902" s="10">
        <v>2500</v>
      </c>
      <c r="E3902" s="12">
        <v>135</v>
      </c>
      <c r="F3902" s="14">
        <f>Table1[[#This Row],[pledged]]/Table1[[#This Row],[goal]]*100</f>
        <v>5.4</v>
      </c>
      <c r="G3902" t="s">
        <v>8220</v>
      </c>
      <c r="H3902" t="s">
        <v>8223</v>
      </c>
      <c r="I3902" t="s">
        <v>8245</v>
      </c>
      <c r="J3902">
        <v>1433988791</v>
      </c>
      <c r="K3902">
        <v>1431396791</v>
      </c>
      <c r="L3902">
        <f>Table1[[#This Row],[launched_at]]/86400</f>
        <v>16567.092488425926</v>
      </c>
      <c r="M3902" s="5" t="str">
        <f>TEXT(Table1[[#This Row],[div/86400]],"yyyy/mm/dd")</f>
        <v>1945/05/10</v>
      </c>
      <c r="N3902" s="5">
        <f>Table1[[#This Row],[change to date]]+DATE(1970,1,1)</f>
        <v>42136</v>
      </c>
      <c r="O3902" t="b">
        <v>0</v>
      </c>
      <c r="P3902">
        <v>5</v>
      </c>
      <c r="Q3902" t="b">
        <v>0</v>
      </c>
      <c r="R3902" t="s">
        <v>8269</v>
      </c>
    </row>
    <row r="3903" spans="1:18" ht="43.2" x14ac:dyDescent="0.55000000000000004">
      <c r="A3903">
        <v>3901</v>
      </c>
      <c r="B3903" s="3" t="s">
        <v>3898</v>
      </c>
      <c r="C3903" s="3" t="s">
        <v>8009</v>
      </c>
      <c r="D3903" s="10">
        <v>3000</v>
      </c>
      <c r="E3903" s="12">
        <v>25</v>
      </c>
      <c r="F3903" s="14">
        <f>Table1[[#This Row],[pledged]]/Table1[[#This Row],[goal]]*100</f>
        <v>0.83333333333333337</v>
      </c>
      <c r="G3903" t="s">
        <v>8220</v>
      </c>
      <c r="H3903" t="s">
        <v>8223</v>
      </c>
      <c r="I3903" t="s">
        <v>8245</v>
      </c>
      <c r="J3903">
        <v>1450554599</v>
      </c>
      <c r="K3903">
        <v>1447098599</v>
      </c>
      <c r="L3903">
        <f>Table1[[#This Row],[launched_at]]/86400</f>
        <v>16748.826377314814</v>
      </c>
      <c r="M3903" s="5" t="str">
        <f>TEXT(Table1[[#This Row],[div/86400]],"yyyy/mm/dd")</f>
        <v>1945/11/07</v>
      </c>
      <c r="N3903" s="5">
        <f>Table1[[#This Row],[change to date]]+DATE(1970,1,1)</f>
        <v>42317</v>
      </c>
      <c r="O3903" t="b">
        <v>0</v>
      </c>
      <c r="P3903">
        <v>1</v>
      </c>
      <c r="Q3903" t="b">
        <v>0</v>
      </c>
      <c r="R3903" t="s">
        <v>8269</v>
      </c>
    </row>
    <row r="3904" spans="1:18" ht="43.2" x14ac:dyDescent="0.55000000000000004">
      <c r="A3904">
        <v>3902</v>
      </c>
      <c r="B3904" s="3" t="s">
        <v>3899</v>
      </c>
      <c r="C3904" s="3" t="s">
        <v>8010</v>
      </c>
      <c r="D3904" s="10">
        <v>3000</v>
      </c>
      <c r="E3904" s="12">
        <v>1465</v>
      </c>
      <c r="F3904" s="14">
        <f>Table1[[#This Row],[pledged]]/Table1[[#This Row],[goal]]*100</f>
        <v>48.833333333333336</v>
      </c>
      <c r="G3904" t="s">
        <v>8220</v>
      </c>
      <c r="H3904" t="s">
        <v>8224</v>
      </c>
      <c r="I3904" t="s">
        <v>8246</v>
      </c>
      <c r="J3904">
        <v>1479125642</v>
      </c>
      <c r="K3904">
        <v>1476962042</v>
      </c>
      <c r="L3904">
        <f>Table1[[#This Row],[launched_at]]/86400</f>
        <v>17094.468078703703</v>
      </c>
      <c r="M3904" s="5" t="str">
        <f>TEXT(Table1[[#This Row],[div/86400]],"yyyy/mm/dd")</f>
        <v>1946/10/19</v>
      </c>
      <c r="N3904" s="5">
        <f>Table1[[#This Row],[change to date]]+DATE(1970,1,1)</f>
        <v>42663</v>
      </c>
      <c r="O3904" t="b">
        <v>0</v>
      </c>
      <c r="P3904">
        <v>31</v>
      </c>
      <c r="Q3904" t="b">
        <v>0</v>
      </c>
      <c r="R3904" t="s">
        <v>8269</v>
      </c>
    </row>
    <row r="3905" spans="1:18" ht="43.2" x14ac:dyDescent="0.55000000000000004">
      <c r="A3905">
        <v>3903</v>
      </c>
      <c r="B3905" s="3" t="s">
        <v>3900</v>
      </c>
      <c r="C3905" s="3" t="s">
        <v>8011</v>
      </c>
      <c r="D3905" s="10">
        <v>1500</v>
      </c>
      <c r="E3905" s="12">
        <v>0</v>
      </c>
      <c r="F3905" s="14">
        <f>Table1[[#This Row],[pledged]]/Table1[[#This Row],[goal]]*100</f>
        <v>0</v>
      </c>
      <c r="G3905" t="s">
        <v>8220</v>
      </c>
      <c r="H3905" t="s">
        <v>8223</v>
      </c>
      <c r="I3905" t="s">
        <v>8245</v>
      </c>
      <c r="J3905">
        <v>1439581080</v>
      </c>
      <c r="K3905">
        <v>1435709765</v>
      </c>
      <c r="L3905">
        <f>Table1[[#This Row],[launched_at]]/86400</f>
        <v>16617.01116898148</v>
      </c>
      <c r="M3905" s="5" t="str">
        <f>TEXT(Table1[[#This Row],[div/86400]],"yyyy/mm/dd")</f>
        <v>1945/06/29</v>
      </c>
      <c r="N3905" s="5">
        <f>Table1[[#This Row],[change to date]]+DATE(1970,1,1)</f>
        <v>42186</v>
      </c>
      <c r="O3905" t="b">
        <v>0</v>
      </c>
      <c r="P3905">
        <v>0</v>
      </c>
      <c r="Q3905" t="b">
        <v>0</v>
      </c>
      <c r="R3905" t="s">
        <v>8269</v>
      </c>
    </row>
    <row r="3906" spans="1:18" x14ac:dyDescent="0.55000000000000004">
      <c r="A3906">
        <v>3904</v>
      </c>
      <c r="B3906" s="3" t="s">
        <v>3901</v>
      </c>
      <c r="C3906" s="3" t="s">
        <v>8012</v>
      </c>
      <c r="D3906" s="10">
        <v>10000</v>
      </c>
      <c r="E3906" s="12">
        <v>3</v>
      </c>
      <c r="F3906" s="14">
        <f>Table1[[#This Row],[pledged]]/Table1[[#This Row],[goal]]*100</f>
        <v>0.03</v>
      </c>
      <c r="G3906" t="s">
        <v>8220</v>
      </c>
      <c r="H3906" t="s">
        <v>8223</v>
      </c>
      <c r="I3906" t="s">
        <v>8245</v>
      </c>
      <c r="J3906">
        <v>1429074240</v>
      </c>
      <c r="K3906">
        <v>1427866200</v>
      </c>
      <c r="L3906">
        <f>Table1[[#This Row],[launched_at]]/86400</f>
        <v>16526.229166666668</v>
      </c>
      <c r="M3906" s="5" t="str">
        <f>TEXT(Table1[[#This Row],[div/86400]],"yyyy/mm/dd")</f>
        <v>1945/03/30</v>
      </c>
      <c r="N3906" s="5">
        <f>Table1[[#This Row],[change to date]]+DATE(1970,1,1)</f>
        <v>42095</v>
      </c>
      <c r="O3906" t="b">
        <v>0</v>
      </c>
      <c r="P3906">
        <v>2</v>
      </c>
      <c r="Q3906" t="b">
        <v>0</v>
      </c>
      <c r="R3906" t="s">
        <v>8269</v>
      </c>
    </row>
    <row r="3907" spans="1:18" ht="43.2" x14ac:dyDescent="0.55000000000000004">
      <c r="A3907">
        <v>3905</v>
      </c>
      <c r="B3907" s="3" t="s">
        <v>3902</v>
      </c>
      <c r="C3907" s="3" t="s">
        <v>8013</v>
      </c>
      <c r="D3907" s="10">
        <v>1500</v>
      </c>
      <c r="E3907" s="12">
        <v>173</v>
      </c>
      <c r="F3907" s="14">
        <f>Table1[[#This Row],[pledged]]/Table1[[#This Row],[goal]]*100</f>
        <v>11.533333333333333</v>
      </c>
      <c r="G3907" t="s">
        <v>8220</v>
      </c>
      <c r="H3907" t="s">
        <v>8224</v>
      </c>
      <c r="I3907" t="s">
        <v>8246</v>
      </c>
      <c r="J3907">
        <v>1434063600</v>
      </c>
      <c r="K3907">
        <v>1430405903</v>
      </c>
      <c r="L3907">
        <f>Table1[[#This Row],[launched_at]]/86400</f>
        <v>16555.623877314814</v>
      </c>
      <c r="M3907" s="5" t="str">
        <f>TEXT(Table1[[#This Row],[div/86400]],"yyyy/mm/dd")</f>
        <v>1945/04/28</v>
      </c>
      <c r="N3907" s="5">
        <f>Table1[[#This Row],[change to date]]+DATE(1970,1,1)</f>
        <v>42124</v>
      </c>
      <c r="O3907" t="b">
        <v>0</v>
      </c>
      <c r="P3907">
        <v>7</v>
      </c>
      <c r="Q3907" t="b">
        <v>0</v>
      </c>
      <c r="R3907" t="s">
        <v>8269</v>
      </c>
    </row>
    <row r="3908" spans="1:18" ht="43.2" x14ac:dyDescent="0.55000000000000004">
      <c r="A3908">
        <v>3906</v>
      </c>
      <c r="B3908" s="3" t="s">
        <v>3903</v>
      </c>
      <c r="C3908" s="3" t="s">
        <v>8014</v>
      </c>
      <c r="D3908" s="10">
        <v>1500</v>
      </c>
      <c r="E3908" s="12">
        <v>1010</v>
      </c>
      <c r="F3908" s="14">
        <f>Table1[[#This Row],[pledged]]/Table1[[#This Row],[goal]]*100</f>
        <v>67.333333333333329</v>
      </c>
      <c r="G3908" t="s">
        <v>8220</v>
      </c>
      <c r="H3908" t="s">
        <v>8224</v>
      </c>
      <c r="I3908" t="s">
        <v>8246</v>
      </c>
      <c r="J3908">
        <v>1435325100</v>
      </c>
      <c r="K3908">
        <v>1432072893</v>
      </c>
      <c r="L3908">
        <f>Table1[[#This Row],[launched_at]]/86400</f>
        <v>16574.917743055557</v>
      </c>
      <c r="M3908" s="5" t="str">
        <f>TEXT(Table1[[#This Row],[div/86400]],"yyyy/mm/dd")</f>
        <v>1945/05/17</v>
      </c>
      <c r="N3908" s="5">
        <f>Table1[[#This Row],[change to date]]+DATE(1970,1,1)</f>
        <v>42143</v>
      </c>
      <c r="O3908" t="b">
        <v>0</v>
      </c>
      <c r="P3908">
        <v>16</v>
      </c>
      <c r="Q3908" t="b">
        <v>0</v>
      </c>
      <c r="R3908" t="s">
        <v>8269</v>
      </c>
    </row>
    <row r="3909" spans="1:18" ht="28.8" x14ac:dyDescent="0.55000000000000004">
      <c r="A3909">
        <v>3907</v>
      </c>
      <c r="B3909" s="3" t="s">
        <v>3904</v>
      </c>
      <c r="C3909" s="3" t="s">
        <v>8015</v>
      </c>
      <c r="D3909" s="10">
        <v>1000</v>
      </c>
      <c r="E3909" s="12">
        <v>153</v>
      </c>
      <c r="F3909" s="14">
        <f>Table1[[#This Row],[pledged]]/Table1[[#This Row],[goal]]*100</f>
        <v>15.299999999999999</v>
      </c>
      <c r="G3909" t="s">
        <v>8220</v>
      </c>
      <c r="H3909" t="s">
        <v>8223</v>
      </c>
      <c r="I3909" t="s">
        <v>8245</v>
      </c>
      <c r="J3909">
        <v>1414354080</v>
      </c>
      <c r="K3909">
        <v>1411587606</v>
      </c>
      <c r="L3909">
        <f>Table1[[#This Row],[launched_at]]/86400</f>
        <v>16337.81951388889</v>
      </c>
      <c r="M3909" s="5" t="str">
        <f>TEXT(Table1[[#This Row],[div/86400]],"yyyy/mm/dd")</f>
        <v>1944/09/22</v>
      </c>
      <c r="N3909" s="5">
        <f>Table1[[#This Row],[change to date]]+DATE(1970,1,1)</f>
        <v>41906</v>
      </c>
      <c r="O3909" t="b">
        <v>0</v>
      </c>
      <c r="P3909">
        <v>4</v>
      </c>
      <c r="Q3909" t="b">
        <v>0</v>
      </c>
      <c r="R3909" t="s">
        <v>8269</v>
      </c>
    </row>
    <row r="3910" spans="1:18" ht="43.2" x14ac:dyDescent="0.55000000000000004">
      <c r="A3910">
        <v>3908</v>
      </c>
      <c r="B3910" s="3" t="s">
        <v>3905</v>
      </c>
      <c r="C3910" s="3" t="s">
        <v>8016</v>
      </c>
      <c r="D3910" s="10">
        <v>750</v>
      </c>
      <c r="E3910" s="12">
        <v>65</v>
      </c>
      <c r="F3910" s="14">
        <f>Table1[[#This Row],[pledged]]/Table1[[#This Row],[goal]]*100</f>
        <v>8.6666666666666679</v>
      </c>
      <c r="G3910" t="s">
        <v>8220</v>
      </c>
      <c r="H3910" t="s">
        <v>8223</v>
      </c>
      <c r="I3910" t="s">
        <v>8245</v>
      </c>
      <c r="J3910">
        <v>1406603696</v>
      </c>
      <c r="K3910">
        <v>1405307696</v>
      </c>
      <c r="L3910">
        <f>Table1[[#This Row],[launched_at]]/86400</f>
        <v>16265.13537037037</v>
      </c>
      <c r="M3910" s="5" t="str">
        <f>TEXT(Table1[[#This Row],[div/86400]],"yyyy/mm/dd")</f>
        <v>1944/07/12</v>
      </c>
      <c r="N3910" s="5">
        <f>Table1[[#This Row],[change to date]]+DATE(1970,1,1)</f>
        <v>41834</v>
      </c>
      <c r="O3910" t="b">
        <v>0</v>
      </c>
      <c r="P3910">
        <v>4</v>
      </c>
      <c r="Q3910" t="b">
        <v>0</v>
      </c>
      <c r="R3910" t="s">
        <v>8269</v>
      </c>
    </row>
    <row r="3911" spans="1:18" ht="43.2" x14ac:dyDescent="0.55000000000000004">
      <c r="A3911">
        <v>3909</v>
      </c>
      <c r="B3911" s="3" t="s">
        <v>3906</v>
      </c>
      <c r="C3911" s="3" t="s">
        <v>8017</v>
      </c>
      <c r="D3911" s="10">
        <v>60000</v>
      </c>
      <c r="E3911" s="12">
        <v>135</v>
      </c>
      <c r="F3911" s="14">
        <f>Table1[[#This Row],[pledged]]/Table1[[#This Row],[goal]]*100</f>
        <v>0.22499999999999998</v>
      </c>
      <c r="G3911" t="s">
        <v>8220</v>
      </c>
      <c r="H3911" t="s">
        <v>8223</v>
      </c>
      <c r="I3911" t="s">
        <v>8245</v>
      </c>
      <c r="J3911">
        <v>1410424642</v>
      </c>
      <c r="K3911">
        <v>1407832642</v>
      </c>
      <c r="L3911">
        <f>Table1[[#This Row],[launched_at]]/86400</f>
        <v>16294.359282407408</v>
      </c>
      <c r="M3911" s="5" t="str">
        <f>TEXT(Table1[[#This Row],[div/86400]],"yyyy/mm/dd")</f>
        <v>1944/08/10</v>
      </c>
      <c r="N3911" s="5">
        <f>Table1[[#This Row],[change to date]]+DATE(1970,1,1)</f>
        <v>41863</v>
      </c>
      <c r="O3911" t="b">
        <v>0</v>
      </c>
      <c r="P3911">
        <v>4</v>
      </c>
      <c r="Q3911" t="b">
        <v>0</v>
      </c>
      <c r="R3911" t="s">
        <v>8269</v>
      </c>
    </row>
    <row r="3912" spans="1:18" ht="43.2" x14ac:dyDescent="0.55000000000000004">
      <c r="A3912">
        <v>3910</v>
      </c>
      <c r="B3912" s="3" t="s">
        <v>3907</v>
      </c>
      <c r="C3912" s="3" t="s">
        <v>8018</v>
      </c>
      <c r="D3912" s="10">
        <v>6000</v>
      </c>
      <c r="E3912" s="12">
        <v>185</v>
      </c>
      <c r="F3912" s="14">
        <f>Table1[[#This Row],[pledged]]/Table1[[#This Row],[goal]]*100</f>
        <v>3.0833333333333335</v>
      </c>
      <c r="G3912" t="s">
        <v>8220</v>
      </c>
      <c r="H3912" t="s">
        <v>8223</v>
      </c>
      <c r="I3912" t="s">
        <v>8245</v>
      </c>
      <c r="J3912">
        <v>1441649397</v>
      </c>
      <c r="K3912">
        <v>1439057397</v>
      </c>
      <c r="L3912">
        <f>Table1[[#This Row],[launched_at]]/86400</f>
        <v>16655.756909722222</v>
      </c>
      <c r="M3912" s="5" t="str">
        <f>TEXT(Table1[[#This Row],[div/86400]],"yyyy/mm/dd")</f>
        <v>1945/08/06</v>
      </c>
      <c r="N3912" s="5">
        <f>Table1[[#This Row],[change to date]]+DATE(1970,1,1)</f>
        <v>42224</v>
      </c>
      <c r="O3912" t="b">
        <v>0</v>
      </c>
      <c r="P3912">
        <v>3</v>
      </c>
      <c r="Q3912" t="b">
        <v>0</v>
      </c>
      <c r="R3912" t="s">
        <v>8269</v>
      </c>
    </row>
    <row r="3913" spans="1:18" ht="43.2" x14ac:dyDescent="0.55000000000000004">
      <c r="A3913">
        <v>3911</v>
      </c>
      <c r="B3913" s="3" t="s">
        <v>3908</v>
      </c>
      <c r="C3913" s="3" t="s">
        <v>8019</v>
      </c>
      <c r="D3913" s="10">
        <v>8000</v>
      </c>
      <c r="E3913" s="12">
        <v>2993</v>
      </c>
      <c r="F3913" s="14">
        <f>Table1[[#This Row],[pledged]]/Table1[[#This Row],[goal]]*100</f>
        <v>37.412500000000001</v>
      </c>
      <c r="G3913" t="s">
        <v>8220</v>
      </c>
      <c r="H3913" t="s">
        <v>8223</v>
      </c>
      <c r="I3913" t="s">
        <v>8245</v>
      </c>
      <c r="J3913">
        <v>1417033777</v>
      </c>
      <c r="K3913">
        <v>1414438177</v>
      </c>
      <c r="L3913">
        <f>Table1[[#This Row],[launched_at]]/86400</f>
        <v>16370.812233796296</v>
      </c>
      <c r="M3913" s="5" t="str">
        <f>TEXT(Table1[[#This Row],[div/86400]],"yyyy/mm/dd")</f>
        <v>1944/10/25</v>
      </c>
      <c r="N3913" s="5">
        <f>Table1[[#This Row],[change to date]]+DATE(1970,1,1)</f>
        <v>41939</v>
      </c>
      <c r="O3913" t="b">
        <v>0</v>
      </c>
      <c r="P3913">
        <v>36</v>
      </c>
      <c r="Q3913" t="b">
        <v>0</v>
      </c>
      <c r="R3913" t="s">
        <v>8269</v>
      </c>
    </row>
    <row r="3914" spans="1:18" ht="43.2" x14ac:dyDescent="0.55000000000000004">
      <c r="A3914">
        <v>3912</v>
      </c>
      <c r="B3914" s="3" t="s">
        <v>3909</v>
      </c>
      <c r="C3914" s="3" t="s">
        <v>8020</v>
      </c>
      <c r="D3914" s="10">
        <v>15000</v>
      </c>
      <c r="E3914" s="12">
        <v>1</v>
      </c>
      <c r="F3914" s="14">
        <f>Table1[[#This Row],[pledged]]/Table1[[#This Row],[goal]]*100</f>
        <v>6.6666666666666671E-3</v>
      </c>
      <c r="G3914" t="s">
        <v>8220</v>
      </c>
      <c r="H3914" t="s">
        <v>8223</v>
      </c>
      <c r="I3914" t="s">
        <v>8245</v>
      </c>
      <c r="J3914">
        <v>1429936500</v>
      </c>
      <c r="K3914">
        <v>1424759330</v>
      </c>
      <c r="L3914">
        <f>Table1[[#This Row],[launched_at]]/86400</f>
        <v>16490.270023148147</v>
      </c>
      <c r="M3914" s="5" t="str">
        <f>TEXT(Table1[[#This Row],[div/86400]],"yyyy/mm/dd")</f>
        <v>1945/02/22</v>
      </c>
      <c r="N3914" s="5">
        <f>Table1[[#This Row],[change to date]]+DATE(1970,1,1)</f>
        <v>42059</v>
      </c>
      <c r="O3914" t="b">
        <v>0</v>
      </c>
      <c r="P3914">
        <v>1</v>
      </c>
      <c r="Q3914" t="b">
        <v>0</v>
      </c>
      <c r="R3914" t="s">
        <v>8269</v>
      </c>
    </row>
    <row r="3915" spans="1:18" ht="43.2" x14ac:dyDescent="0.55000000000000004">
      <c r="A3915">
        <v>3913</v>
      </c>
      <c r="B3915" s="3" t="s">
        <v>3910</v>
      </c>
      <c r="C3915" s="3" t="s">
        <v>8021</v>
      </c>
      <c r="D3915" s="10">
        <v>10000</v>
      </c>
      <c r="E3915" s="12">
        <v>1000</v>
      </c>
      <c r="F3915" s="14">
        <f>Table1[[#This Row],[pledged]]/Table1[[#This Row],[goal]]*100</f>
        <v>10</v>
      </c>
      <c r="G3915" t="s">
        <v>8220</v>
      </c>
      <c r="H3915" t="s">
        <v>8223</v>
      </c>
      <c r="I3915" t="s">
        <v>8245</v>
      </c>
      <c r="J3915">
        <v>1448863449</v>
      </c>
      <c r="K3915">
        <v>1446267849</v>
      </c>
      <c r="L3915">
        <f>Table1[[#This Row],[launched_at]]/86400</f>
        <v>16739.211215277777</v>
      </c>
      <c r="M3915" s="5" t="str">
        <f>TEXT(Table1[[#This Row],[div/86400]],"yyyy/mm/dd")</f>
        <v>1945/10/29</v>
      </c>
      <c r="N3915" s="5">
        <f>Table1[[#This Row],[change to date]]+DATE(1970,1,1)</f>
        <v>42308</v>
      </c>
      <c r="O3915" t="b">
        <v>0</v>
      </c>
      <c r="P3915">
        <v>7</v>
      </c>
      <c r="Q3915" t="b">
        <v>0</v>
      </c>
      <c r="R3915" t="s">
        <v>8269</v>
      </c>
    </row>
    <row r="3916" spans="1:18" ht="43.2" x14ac:dyDescent="0.55000000000000004">
      <c r="A3916">
        <v>3914</v>
      </c>
      <c r="B3916" s="3" t="s">
        <v>3911</v>
      </c>
      <c r="C3916" s="3" t="s">
        <v>8022</v>
      </c>
      <c r="D3916" s="10">
        <v>2500</v>
      </c>
      <c r="E3916" s="12">
        <v>909</v>
      </c>
      <c r="F3916" s="14">
        <f>Table1[[#This Row],[pledged]]/Table1[[#This Row],[goal]]*100</f>
        <v>36.36</v>
      </c>
      <c r="G3916" t="s">
        <v>8220</v>
      </c>
      <c r="H3916" t="s">
        <v>8224</v>
      </c>
      <c r="I3916" t="s">
        <v>8246</v>
      </c>
      <c r="J3916">
        <v>1431298740</v>
      </c>
      <c r="K3916">
        <v>1429558756</v>
      </c>
      <c r="L3916">
        <f>Table1[[#This Row],[launched_at]]/86400</f>
        <v>16545.818935185187</v>
      </c>
      <c r="M3916" s="5" t="str">
        <f>TEXT(Table1[[#This Row],[div/86400]],"yyyy/mm/dd")</f>
        <v>1945/04/18</v>
      </c>
      <c r="N3916" s="5">
        <f>Table1[[#This Row],[change to date]]+DATE(1970,1,1)</f>
        <v>42114</v>
      </c>
      <c r="O3916" t="b">
        <v>0</v>
      </c>
      <c r="P3916">
        <v>27</v>
      </c>
      <c r="Q3916" t="b">
        <v>0</v>
      </c>
      <c r="R3916" t="s">
        <v>8269</v>
      </c>
    </row>
    <row r="3917" spans="1:18" ht="43.2" x14ac:dyDescent="0.55000000000000004">
      <c r="A3917">
        <v>3915</v>
      </c>
      <c r="B3917" s="3" t="s">
        <v>3912</v>
      </c>
      <c r="C3917" s="3" t="s">
        <v>8023</v>
      </c>
      <c r="D3917" s="10">
        <v>1500</v>
      </c>
      <c r="E3917" s="12">
        <v>5</v>
      </c>
      <c r="F3917" s="14">
        <f>Table1[[#This Row],[pledged]]/Table1[[#This Row],[goal]]*100</f>
        <v>0.33333333333333337</v>
      </c>
      <c r="G3917" t="s">
        <v>8220</v>
      </c>
      <c r="H3917" t="s">
        <v>8224</v>
      </c>
      <c r="I3917" t="s">
        <v>8246</v>
      </c>
      <c r="J3917">
        <v>1464824309</v>
      </c>
      <c r="K3917">
        <v>1462232309</v>
      </c>
      <c r="L3917">
        <f>Table1[[#This Row],[launched_at]]/86400</f>
        <v>16923.98505787037</v>
      </c>
      <c r="M3917" s="5" t="str">
        <f>TEXT(Table1[[#This Row],[div/86400]],"yyyy/mm/dd")</f>
        <v>1946/05/01</v>
      </c>
      <c r="N3917" s="5">
        <f>Table1[[#This Row],[change to date]]+DATE(1970,1,1)</f>
        <v>42492</v>
      </c>
      <c r="O3917" t="b">
        <v>0</v>
      </c>
      <c r="P3917">
        <v>1</v>
      </c>
      <c r="Q3917" t="b">
        <v>0</v>
      </c>
      <c r="R3917" t="s">
        <v>8269</v>
      </c>
    </row>
    <row r="3918" spans="1:18" ht="43.2" x14ac:dyDescent="0.55000000000000004">
      <c r="A3918">
        <v>3916</v>
      </c>
      <c r="B3918" s="3" t="s">
        <v>3913</v>
      </c>
      <c r="C3918" s="3" t="s">
        <v>8024</v>
      </c>
      <c r="D3918" s="10">
        <v>2000</v>
      </c>
      <c r="E3918" s="12">
        <v>0</v>
      </c>
      <c r="F3918" s="14">
        <f>Table1[[#This Row],[pledged]]/Table1[[#This Row],[goal]]*100</f>
        <v>0</v>
      </c>
      <c r="G3918" t="s">
        <v>8220</v>
      </c>
      <c r="H3918" t="s">
        <v>8231</v>
      </c>
      <c r="I3918" t="s">
        <v>8252</v>
      </c>
      <c r="J3918">
        <v>1464952752</v>
      </c>
      <c r="K3918">
        <v>1462360752</v>
      </c>
      <c r="L3918">
        <f>Table1[[#This Row],[launched_at]]/86400</f>
        <v>16925.471666666668</v>
      </c>
      <c r="M3918" s="5" t="str">
        <f>TEXT(Table1[[#This Row],[div/86400]],"yyyy/mm/dd")</f>
        <v>1946/05/03</v>
      </c>
      <c r="N3918" s="5">
        <f>Table1[[#This Row],[change to date]]+DATE(1970,1,1)</f>
        <v>42494</v>
      </c>
      <c r="O3918" t="b">
        <v>0</v>
      </c>
      <c r="P3918">
        <v>0</v>
      </c>
      <c r="Q3918" t="b">
        <v>0</v>
      </c>
      <c r="R3918" t="s">
        <v>8269</v>
      </c>
    </row>
    <row r="3919" spans="1:18" ht="43.2" x14ac:dyDescent="0.55000000000000004">
      <c r="A3919">
        <v>3917</v>
      </c>
      <c r="B3919" s="3" t="s">
        <v>3914</v>
      </c>
      <c r="C3919" s="3" t="s">
        <v>8025</v>
      </c>
      <c r="D3919" s="10">
        <v>3500</v>
      </c>
      <c r="E3919" s="12">
        <v>10</v>
      </c>
      <c r="F3919" s="14">
        <f>Table1[[#This Row],[pledged]]/Table1[[#This Row],[goal]]*100</f>
        <v>0.2857142857142857</v>
      </c>
      <c r="G3919" t="s">
        <v>8220</v>
      </c>
      <c r="H3919" t="s">
        <v>8224</v>
      </c>
      <c r="I3919" t="s">
        <v>8246</v>
      </c>
      <c r="J3919">
        <v>1410439161</v>
      </c>
      <c r="K3919">
        <v>1407847161</v>
      </c>
      <c r="L3919">
        <f>Table1[[#This Row],[launched_at]]/86400</f>
        <v>16294.527326388888</v>
      </c>
      <c r="M3919" s="5" t="str">
        <f>TEXT(Table1[[#This Row],[div/86400]],"yyyy/mm/dd")</f>
        <v>1944/08/10</v>
      </c>
      <c r="N3919" s="5">
        <f>Table1[[#This Row],[change to date]]+DATE(1970,1,1)</f>
        <v>41863</v>
      </c>
      <c r="O3919" t="b">
        <v>0</v>
      </c>
      <c r="P3919">
        <v>1</v>
      </c>
      <c r="Q3919" t="b">
        <v>0</v>
      </c>
      <c r="R3919" t="s">
        <v>8269</v>
      </c>
    </row>
    <row r="3920" spans="1:18" ht="43.2" x14ac:dyDescent="0.55000000000000004">
      <c r="A3920">
        <v>3918</v>
      </c>
      <c r="B3920" s="3" t="s">
        <v>3915</v>
      </c>
      <c r="C3920" s="3" t="s">
        <v>8026</v>
      </c>
      <c r="D3920" s="10">
        <v>60000</v>
      </c>
      <c r="E3920" s="12">
        <v>120</v>
      </c>
      <c r="F3920" s="14">
        <f>Table1[[#This Row],[pledged]]/Table1[[#This Row],[goal]]*100</f>
        <v>0.2</v>
      </c>
      <c r="G3920" t="s">
        <v>8220</v>
      </c>
      <c r="H3920" t="s">
        <v>8224</v>
      </c>
      <c r="I3920" t="s">
        <v>8246</v>
      </c>
      <c r="J3920">
        <v>1407168000</v>
      </c>
      <c r="K3920">
        <v>1406131023</v>
      </c>
      <c r="L3920">
        <f>Table1[[#This Row],[launched_at]]/86400</f>
        <v>16274.664618055556</v>
      </c>
      <c r="M3920" s="5" t="str">
        <f>TEXT(Table1[[#This Row],[div/86400]],"yyyy/mm/dd")</f>
        <v>1944/07/21</v>
      </c>
      <c r="N3920" s="5">
        <f>Table1[[#This Row],[change to date]]+DATE(1970,1,1)</f>
        <v>41843</v>
      </c>
      <c r="O3920" t="b">
        <v>0</v>
      </c>
      <c r="P3920">
        <v>3</v>
      </c>
      <c r="Q3920" t="b">
        <v>0</v>
      </c>
      <c r="R3920" t="s">
        <v>8269</v>
      </c>
    </row>
    <row r="3921" spans="1:18" ht="43.2" x14ac:dyDescent="0.55000000000000004">
      <c r="A3921">
        <v>3919</v>
      </c>
      <c r="B3921" s="3" t="s">
        <v>3916</v>
      </c>
      <c r="C3921" s="3" t="s">
        <v>8027</v>
      </c>
      <c r="D3921" s="10">
        <v>5000</v>
      </c>
      <c r="E3921" s="12">
        <v>90</v>
      </c>
      <c r="F3921" s="14">
        <f>Table1[[#This Row],[pledged]]/Table1[[#This Row],[goal]]*100</f>
        <v>1.7999999999999998</v>
      </c>
      <c r="G3921" t="s">
        <v>8220</v>
      </c>
      <c r="H3921" t="s">
        <v>8224</v>
      </c>
      <c r="I3921" t="s">
        <v>8246</v>
      </c>
      <c r="J3921">
        <v>1453075200</v>
      </c>
      <c r="K3921">
        <v>1450628773</v>
      </c>
      <c r="L3921">
        <f>Table1[[#This Row],[launched_at]]/86400</f>
        <v>16789.684872685186</v>
      </c>
      <c r="M3921" s="5" t="str">
        <f>TEXT(Table1[[#This Row],[div/86400]],"yyyy/mm/dd")</f>
        <v>1945/12/18</v>
      </c>
      <c r="N3921" s="5">
        <f>Table1[[#This Row],[change to date]]+DATE(1970,1,1)</f>
        <v>42358</v>
      </c>
      <c r="O3921" t="b">
        <v>0</v>
      </c>
      <c r="P3921">
        <v>3</v>
      </c>
      <c r="Q3921" t="b">
        <v>0</v>
      </c>
      <c r="R3921" t="s">
        <v>8269</v>
      </c>
    </row>
    <row r="3922" spans="1:18" ht="43.2" x14ac:dyDescent="0.55000000000000004">
      <c r="A3922">
        <v>3920</v>
      </c>
      <c r="B3922" s="3" t="s">
        <v>3917</v>
      </c>
      <c r="C3922" s="3" t="s">
        <v>8028</v>
      </c>
      <c r="D3922" s="10">
        <v>2500</v>
      </c>
      <c r="E3922" s="12">
        <v>135</v>
      </c>
      <c r="F3922" s="14">
        <f>Table1[[#This Row],[pledged]]/Table1[[#This Row],[goal]]*100</f>
        <v>5.4</v>
      </c>
      <c r="G3922" t="s">
        <v>8220</v>
      </c>
      <c r="H3922" t="s">
        <v>8224</v>
      </c>
      <c r="I3922" t="s">
        <v>8246</v>
      </c>
      <c r="J3922">
        <v>1479032260</v>
      </c>
      <c r="K3922">
        <v>1476436660</v>
      </c>
      <c r="L3922">
        <f>Table1[[#This Row],[launched_at]]/86400</f>
        <v>17088.38726851852</v>
      </c>
      <c r="M3922" s="5" t="str">
        <f>TEXT(Table1[[#This Row],[div/86400]],"yyyy/mm/dd")</f>
        <v>1946/10/13</v>
      </c>
      <c r="N3922" s="5">
        <f>Table1[[#This Row],[change to date]]+DATE(1970,1,1)</f>
        <v>42657</v>
      </c>
      <c r="O3922" t="b">
        <v>0</v>
      </c>
      <c r="P3922">
        <v>3</v>
      </c>
      <c r="Q3922" t="b">
        <v>0</v>
      </c>
      <c r="R3922" t="s">
        <v>8269</v>
      </c>
    </row>
    <row r="3923" spans="1:18" ht="43.2" x14ac:dyDescent="0.55000000000000004">
      <c r="A3923">
        <v>3921</v>
      </c>
      <c r="B3923" s="3" t="s">
        <v>3918</v>
      </c>
      <c r="C3923" s="3" t="s">
        <v>8029</v>
      </c>
      <c r="D3923" s="10">
        <v>3000</v>
      </c>
      <c r="E3923" s="12">
        <v>0</v>
      </c>
      <c r="F3923" s="14">
        <f>Table1[[#This Row],[pledged]]/Table1[[#This Row],[goal]]*100</f>
        <v>0</v>
      </c>
      <c r="G3923" t="s">
        <v>8220</v>
      </c>
      <c r="H3923" t="s">
        <v>8224</v>
      </c>
      <c r="I3923" t="s">
        <v>8246</v>
      </c>
      <c r="J3923">
        <v>1414346400</v>
      </c>
      <c r="K3923">
        <v>1413291655</v>
      </c>
      <c r="L3923">
        <f>Table1[[#This Row],[launched_at]]/86400</f>
        <v>16357.542303240742</v>
      </c>
      <c r="M3923" s="5" t="str">
        <f>TEXT(Table1[[#This Row],[div/86400]],"yyyy/mm/dd")</f>
        <v>1944/10/12</v>
      </c>
      <c r="N3923" s="5">
        <f>Table1[[#This Row],[change to date]]+DATE(1970,1,1)</f>
        <v>41926</v>
      </c>
      <c r="O3923" t="b">
        <v>0</v>
      </c>
      <c r="P3923">
        <v>0</v>
      </c>
      <c r="Q3923" t="b">
        <v>0</v>
      </c>
      <c r="R3923" t="s">
        <v>8269</v>
      </c>
    </row>
    <row r="3924" spans="1:18" ht="43.2" x14ac:dyDescent="0.55000000000000004">
      <c r="A3924">
        <v>3922</v>
      </c>
      <c r="B3924" s="3" t="s">
        <v>3919</v>
      </c>
      <c r="C3924" s="3" t="s">
        <v>8030</v>
      </c>
      <c r="D3924" s="10">
        <v>750</v>
      </c>
      <c r="E3924" s="12">
        <v>61</v>
      </c>
      <c r="F3924" s="14">
        <f>Table1[[#This Row],[pledged]]/Table1[[#This Row],[goal]]*100</f>
        <v>8.1333333333333329</v>
      </c>
      <c r="G3924" t="s">
        <v>8220</v>
      </c>
      <c r="H3924" t="s">
        <v>8223</v>
      </c>
      <c r="I3924" t="s">
        <v>8245</v>
      </c>
      <c r="J3924">
        <v>1425337200</v>
      </c>
      <c r="K3924">
        <v>1421432810</v>
      </c>
      <c r="L3924">
        <f>Table1[[#This Row],[launched_at]]/86400</f>
        <v>16451.768634259261</v>
      </c>
      <c r="M3924" s="5" t="str">
        <f>TEXT(Table1[[#This Row],[div/86400]],"yyyy/mm/dd")</f>
        <v>1945/01/14</v>
      </c>
      <c r="N3924" s="5">
        <f>Table1[[#This Row],[change to date]]+DATE(1970,1,1)</f>
        <v>42020</v>
      </c>
      <c r="O3924" t="b">
        <v>0</v>
      </c>
      <c r="P3924">
        <v>6</v>
      </c>
      <c r="Q3924" t="b">
        <v>0</v>
      </c>
      <c r="R3924" t="s">
        <v>8269</v>
      </c>
    </row>
    <row r="3925" spans="1:18" ht="43.2" x14ac:dyDescent="0.55000000000000004">
      <c r="A3925">
        <v>3923</v>
      </c>
      <c r="B3925" s="3" t="s">
        <v>3920</v>
      </c>
      <c r="C3925" s="3" t="s">
        <v>8031</v>
      </c>
      <c r="D3925" s="10">
        <v>11500</v>
      </c>
      <c r="E3925" s="12">
        <v>1384</v>
      </c>
      <c r="F3925" s="14">
        <f>Table1[[#This Row],[pledged]]/Table1[[#This Row],[goal]]*100</f>
        <v>12.034782608695652</v>
      </c>
      <c r="G3925" t="s">
        <v>8220</v>
      </c>
      <c r="H3925" t="s">
        <v>8224</v>
      </c>
      <c r="I3925" t="s">
        <v>8246</v>
      </c>
      <c r="J3925">
        <v>1428622271</v>
      </c>
      <c r="K3925">
        <v>1426203071</v>
      </c>
      <c r="L3925">
        <f>Table1[[#This Row],[launched_at]]/86400</f>
        <v>16506.979988425926</v>
      </c>
      <c r="M3925" s="5" t="str">
        <f>TEXT(Table1[[#This Row],[div/86400]],"yyyy/mm/dd")</f>
        <v>1945/03/10</v>
      </c>
      <c r="N3925" s="5">
        <f>Table1[[#This Row],[change to date]]+DATE(1970,1,1)</f>
        <v>42075</v>
      </c>
      <c r="O3925" t="b">
        <v>0</v>
      </c>
      <c r="P3925">
        <v>17</v>
      </c>
      <c r="Q3925" t="b">
        <v>0</v>
      </c>
      <c r="R3925" t="s">
        <v>8269</v>
      </c>
    </row>
    <row r="3926" spans="1:18" ht="43.2" x14ac:dyDescent="0.55000000000000004">
      <c r="A3926">
        <v>3924</v>
      </c>
      <c r="B3926" s="3" t="s">
        <v>3921</v>
      </c>
      <c r="C3926" s="3" t="s">
        <v>8032</v>
      </c>
      <c r="D3926" s="10">
        <v>15000</v>
      </c>
      <c r="E3926" s="12">
        <v>2290</v>
      </c>
      <c r="F3926" s="14">
        <f>Table1[[#This Row],[pledged]]/Table1[[#This Row],[goal]]*100</f>
        <v>15.266666666666667</v>
      </c>
      <c r="G3926" t="s">
        <v>8220</v>
      </c>
      <c r="H3926" t="s">
        <v>8223</v>
      </c>
      <c r="I3926" t="s">
        <v>8245</v>
      </c>
      <c r="J3926">
        <v>1403823722</v>
      </c>
      <c r="K3926">
        <v>1401231722</v>
      </c>
      <c r="L3926">
        <f>Table1[[#This Row],[launched_at]]/86400</f>
        <v>16217.95974537037</v>
      </c>
      <c r="M3926" s="5" t="str">
        <f>TEXT(Table1[[#This Row],[div/86400]],"yyyy/mm/dd")</f>
        <v>1944/05/25</v>
      </c>
      <c r="N3926" s="5">
        <f>Table1[[#This Row],[change to date]]+DATE(1970,1,1)</f>
        <v>41786</v>
      </c>
      <c r="O3926" t="b">
        <v>0</v>
      </c>
      <c r="P3926">
        <v>40</v>
      </c>
      <c r="Q3926" t="b">
        <v>0</v>
      </c>
      <c r="R3926" t="s">
        <v>8269</v>
      </c>
    </row>
    <row r="3927" spans="1:18" ht="43.2" x14ac:dyDescent="0.55000000000000004">
      <c r="A3927">
        <v>3925</v>
      </c>
      <c r="B3927" s="3" t="s">
        <v>3922</v>
      </c>
      <c r="C3927" s="3" t="s">
        <v>8033</v>
      </c>
      <c r="D3927" s="10">
        <v>150</v>
      </c>
      <c r="E3927" s="12">
        <v>15</v>
      </c>
      <c r="F3927" s="14">
        <f>Table1[[#This Row],[pledged]]/Table1[[#This Row],[goal]]*100</f>
        <v>10</v>
      </c>
      <c r="G3927" t="s">
        <v>8220</v>
      </c>
      <c r="H3927" t="s">
        <v>8223</v>
      </c>
      <c r="I3927" t="s">
        <v>8245</v>
      </c>
      <c r="J3927">
        <v>1406753639</v>
      </c>
      <c r="K3927">
        <v>1404161639</v>
      </c>
      <c r="L3927">
        <f>Table1[[#This Row],[launched_at]]/86400</f>
        <v>16251.870821759259</v>
      </c>
      <c r="M3927" s="5" t="str">
        <f>TEXT(Table1[[#This Row],[div/86400]],"yyyy/mm/dd")</f>
        <v>1944/06/28</v>
      </c>
      <c r="N3927" s="5">
        <f>Table1[[#This Row],[change to date]]+DATE(1970,1,1)</f>
        <v>41820</v>
      </c>
      <c r="O3927" t="b">
        <v>0</v>
      </c>
      <c r="P3927">
        <v>3</v>
      </c>
      <c r="Q3927" t="b">
        <v>0</v>
      </c>
      <c r="R3927" t="s">
        <v>8269</v>
      </c>
    </row>
    <row r="3928" spans="1:18" ht="28.8" x14ac:dyDescent="0.55000000000000004">
      <c r="A3928">
        <v>3926</v>
      </c>
      <c r="B3928" s="3" t="s">
        <v>3923</v>
      </c>
      <c r="C3928" s="3" t="s">
        <v>8034</v>
      </c>
      <c r="D3928" s="10">
        <v>5000</v>
      </c>
      <c r="E3928" s="12">
        <v>15</v>
      </c>
      <c r="F3928" s="14">
        <f>Table1[[#This Row],[pledged]]/Table1[[#This Row],[goal]]*100</f>
        <v>0.3</v>
      </c>
      <c r="G3928" t="s">
        <v>8220</v>
      </c>
      <c r="H3928" t="s">
        <v>8225</v>
      </c>
      <c r="I3928" t="s">
        <v>8247</v>
      </c>
      <c r="J3928">
        <v>1419645748</v>
      </c>
      <c r="K3928">
        <v>1417053748</v>
      </c>
      <c r="L3928">
        <f>Table1[[#This Row],[launched_at]]/86400</f>
        <v>16401.085046296295</v>
      </c>
      <c r="M3928" s="5" t="str">
        <f>TEXT(Table1[[#This Row],[div/86400]],"yyyy/mm/dd")</f>
        <v>1944/11/25</v>
      </c>
      <c r="N3928" s="5">
        <f>Table1[[#This Row],[change to date]]+DATE(1970,1,1)</f>
        <v>41970</v>
      </c>
      <c r="O3928" t="b">
        <v>0</v>
      </c>
      <c r="P3928">
        <v>1</v>
      </c>
      <c r="Q3928" t="b">
        <v>0</v>
      </c>
      <c r="R3928" t="s">
        <v>8269</v>
      </c>
    </row>
    <row r="3929" spans="1:18" ht="43.2" x14ac:dyDescent="0.55000000000000004">
      <c r="A3929">
        <v>3927</v>
      </c>
      <c r="B3929" s="3" t="s">
        <v>3924</v>
      </c>
      <c r="C3929" s="3" t="s">
        <v>8035</v>
      </c>
      <c r="D3929" s="10">
        <v>2500</v>
      </c>
      <c r="E3929" s="12">
        <v>25</v>
      </c>
      <c r="F3929" s="14">
        <f>Table1[[#This Row],[pledged]]/Table1[[#This Row],[goal]]*100</f>
        <v>1</v>
      </c>
      <c r="G3929" t="s">
        <v>8220</v>
      </c>
      <c r="H3929" t="s">
        <v>8224</v>
      </c>
      <c r="I3929" t="s">
        <v>8246</v>
      </c>
      <c r="J3929">
        <v>1407565504</v>
      </c>
      <c r="K3929">
        <v>1404973504</v>
      </c>
      <c r="L3929">
        <f>Table1[[#This Row],[launched_at]]/86400</f>
        <v>16261.267407407408</v>
      </c>
      <c r="M3929" s="5" t="str">
        <f>TEXT(Table1[[#This Row],[div/86400]],"yyyy/mm/dd")</f>
        <v>1944/07/08</v>
      </c>
      <c r="N3929" s="5">
        <f>Table1[[#This Row],[change to date]]+DATE(1970,1,1)</f>
        <v>41830</v>
      </c>
      <c r="O3929" t="b">
        <v>0</v>
      </c>
      <c r="P3929">
        <v>2</v>
      </c>
      <c r="Q3929" t="b">
        <v>0</v>
      </c>
      <c r="R3929" t="s">
        <v>8269</v>
      </c>
    </row>
    <row r="3930" spans="1:18" ht="43.2" x14ac:dyDescent="0.55000000000000004">
      <c r="A3930">
        <v>3928</v>
      </c>
      <c r="B3930" s="3" t="s">
        <v>3925</v>
      </c>
      <c r="C3930" s="3" t="s">
        <v>8036</v>
      </c>
      <c r="D3930" s="10">
        <v>5000</v>
      </c>
      <c r="E3930" s="12">
        <v>651</v>
      </c>
      <c r="F3930" s="14">
        <f>Table1[[#This Row],[pledged]]/Table1[[#This Row],[goal]]*100</f>
        <v>13.020000000000001</v>
      </c>
      <c r="G3930" t="s">
        <v>8220</v>
      </c>
      <c r="H3930" t="s">
        <v>8223</v>
      </c>
      <c r="I3930" t="s">
        <v>8245</v>
      </c>
      <c r="J3930">
        <v>1444971540</v>
      </c>
      <c r="K3930">
        <v>1442593427</v>
      </c>
      <c r="L3930">
        <f>Table1[[#This Row],[launched_at]]/86400</f>
        <v>16696.683182870369</v>
      </c>
      <c r="M3930" s="5" t="str">
        <f>TEXT(Table1[[#This Row],[div/86400]],"yyyy/mm/dd")</f>
        <v>1945/09/16</v>
      </c>
      <c r="N3930" s="5">
        <f>Table1[[#This Row],[change to date]]+DATE(1970,1,1)</f>
        <v>42265</v>
      </c>
      <c r="O3930" t="b">
        <v>0</v>
      </c>
      <c r="P3930">
        <v>7</v>
      </c>
      <c r="Q3930" t="b">
        <v>0</v>
      </c>
      <c r="R3930" t="s">
        <v>8269</v>
      </c>
    </row>
    <row r="3931" spans="1:18" ht="43.2" x14ac:dyDescent="0.55000000000000004">
      <c r="A3931">
        <v>3929</v>
      </c>
      <c r="B3931" s="3" t="s">
        <v>3926</v>
      </c>
      <c r="C3931" s="3" t="s">
        <v>8037</v>
      </c>
      <c r="D3931" s="10">
        <v>20000</v>
      </c>
      <c r="E3931" s="12">
        <v>453</v>
      </c>
      <c r="F3931" s="14">
        <f>Table1[[#This Row],[pledged]]/Table1[[#This Row],[goal]]*100</f>
        <v>2.2650000000000001</v>
      </c>
      <c r="G3931" t="s">
        <v>8220</v>
      </c>
      <c r="H3931" t="s">
        <v>8223</v>
      </c>
      <c r="I3931" t="s">
        <v>8245</v>
      </c>
      <c r="J3931">
        <v>1474228265</v>
      </c>
      <c r="K3931">
        <v>1471636265</v>
      </c>
      <c r="L3931">
        <f>Table1[[#This Row],[launched_at]]/86400</f>
        <v>17032.827141203703</v>
      </c>
      <c r="M3931" s="5" t="str">
        <f>TEXT(Table1[[#This Row],[div/86400]],"yyyy/mm/dd")</f>
        <v>1946/08/18</v>
      </c>
      <c r="N3931" s="5">
        <f>Table1[[#This Row],[change to date]]+DATE(1970,1,1)</f>
        <v>42601</v>
      </c>
      <c r="O3931" t="b">
        <v>0</v>
      </c>
      <c r="P3931">
        <v>14</v>
      </c>
      <c r="Q3931" t="b">
        <v>0</v>
      </c>
      <c r="R3931" t="s">
        <v>8269</v>
      </c>
    </row>
    <row r="3932" spans="1:18" ht="43.2" x14ac:dyDescent="0.55000000000000004">
      <c r="A3932">
        <v>3930</v>
      </c>
      <c r="B3932" s="3" t="s">
        <v>3927</v>
      </c>
      <c r="C3932" s="3" t="s">
        <v>8038</v>
      </c>
      <c r="D3932" s="10">
        <v>10000</v>
      </c>
      <c r="E3932" s="12">
        <v>0</v>
      </c>
      <c r="F3932" s="14">
        <f>Table1[[#This Row],[pledged]]/Table1[[#This Row],[goal]]*100</f>
        <v>0</v>
      </c>
      <c r="G3932" t="s">
        <v>8220</v>
      </c>
      <c r="H3932" t="s">
        <v>8225</v>
      </c>
      <c r="I3932" t="s">
        <v>8247</v>
      </c>
      <c r="J3932">
        <v>1459490400</v>
      </c>
      <c r="K3932">
        <v>1457078868</v>
      </c>
      <c r="L3932">
        <f>Table1[[#This Row],[launched_at]]/86400</f>
        <v>16864.338749999999</v>
      </c>
      <c r="M3932" s="5" t="str">
        <f>TEXT(Table1[[#This Row],[div/86400]],"yyyy/mm/dd")</f>
        <v>1946/03/03</v>
      </c>
      <c r="N3932" s="5">
        <f>Table1[[#This Row],[change to date]]+DATE(1970,1,1)</f>
        <v>42433</v>
      </c>
      <c r="O3932" t="b">
        <v>0</v>
      </c>
      <c r="P3932">
        <v>0</v>
      </c>
      <c r="Q3932" t="b">
        <v>0</v>
      </c>
      <c r="R3932" t="s">
        <v>8269</v>
      </c>
    </row>
    <row r="3933" spans="1:18" ht="43.2" x14ac:dyDescent="0.55000000000000004">
      <c r="A3933">
        <v>3931</v>
      </c>
      <c r="B3933" s="3" t="s">
        <v>3928</v>
      </c>
      <c r="C3933" s="3" t="s">
        <v>8039</v>
      </c>
      <c r="D3933" s="10">
        <v>8000</v>
      </c>
      <c r="E3933" s="12">
        <v>0</v>
      </c>
      <c r="F3933" s="14">
        <f>Table1[[#This Row],[pledged]]/Table1[[#This Row],[goal]]*100</f>
        <v>0</v>
      </c>
      <c r="G3933" t="s">
        <v>8220</v>
      </c>
      <c r="H3933" t="s">
        <v>8223</v>
      </c>
      <c r="I3933" t="s">
        <v>8245</v>
      </c>
      <c r="J3933">
        <v>1441510707</v>
      </c>
      <c r="K3933">
        <v>1439350707</v>
      </c>
      <c r="L3933">
        <f>Table1[[#This Row],[launched_at]]/86400</f>
        <v>16659.151701388888</v>
      </c>
      <c r="M3933" s="5" t="str">
        <f>TEXT(Table1[[#This Row],[div/86400]],"yyyy/mm/dd")</f>
        <v>1945/08/10</v>
      </c>
      <c r="N3933" s="5">
        <f>Table1[[#This Row],[change to date]]+DATE(1970,1,1)</f>
        <v>42228</v>
      </c>
      <c r="O3933" t="b">
        <v>0</v>
      </c>
      <c r="P3933">
        <v>0</v>
      </c>
      <c r="Q3933" t="b">
        <v>0</v>
      </c>
      <c r="R3933" t="s">
        <v>8269</v>
      </c>
    </row>
    <row r="3934" spans="1:18" ht="43.2" x14ac:dyDescent="0.55000000000000004">
      <c r="A3934">
        <v>3932</v>
      </c>
      <c r="B3934" s="3" t="s">
        <v>3929</v>
      </c>
      <c r="C3934" s="3" t="s">
        <v>8040</v>
      </c>
      <c r="D3934" s="10">
        <v>12000</v>
      </c>
      <c r="E3934" s="12">
        <v>1</v>
      </c>
      <c r="F3934" s="14">
        <f>Table1[[#This Row],[pledged]]/Table1[[#This Row],[goal]]*100</f>
        <v>8.3333333333333332E-3</v>
      </c>
      <c r="G3934" t="s">
        <v>8220</v>
      </c>
      <c r="H3934" t="s">
        <v>8223</v>
      </c>
      <c r="I3934" t="s">
        <v>8245</v>
      </c>
      <c r="J3934">
        <v>1458097364</v>
      </c>
      <c r="K3934">
        <v>1455508964</v>
      </c>
      <c r="L3934">
        <f>Table1[[#This Row],[launched_at]]/86400</f>
        <v>16846.168564814816</v>
      </c>
      <c r="M3934" s="5" t="str">
        <f>TEXT(Table1[[#This Row],[div/86400]],"yyyy/mm/dd")</f>
        <v>1946/02/13</v>
      </c>
      <c r="N3934" s="5">
        <f>Table1[[#This Row],[change to date]]+DATE(1970,1,1)</f>
        <v>42415</v>
      </c>
      <c r="O3934" t="b">
        <v>0</v>
      </c>
      <c r="P3934">
        <v>1</v>
      </c>
      <c r="Q3934" t="b">
        <v>0</v>
      </c>
      <c r="R3934" t="s">
        <v>8269</v>
      </c>
    </row>
    <row r="3935" spans="1:18" ht="43.2" x14ac:dyDescent="0.55000000000000004">
      <c r="A3935">
        <v>3933</v>
      </c>
      <c r="B3935" s="3" t="s">
        <v>3930</v>
      </c>
      <c r="C3935" s="3" t="s">
        <v>8041</v>
      </c>
      <c r="D3935" s="10">
        <v>7000</v>
      </c>
      <c r="E3935" s="12">
        <v>1102</v>
      </c>
      <c r="F3935" s="14">
        <f>Table1[[#This Row],[pledged]]/Table1[[#This Row],[goal]]*100</f>
        <v>15.742857142857142</v>
      </c>
      <c r="G3935" t="s">
        <v>8220</v>
      </c>
      <c r="H3935" t="s">
        <v>8223</v>
      </c>
      <c r="I3935" t="s">
        <v>8245</v>
      </c>
      <c r="J3935">
        <v>1468716180</v>
      </c>
      <c r="K3935">
        <v>1466205262</v>
      </c>
      <c r="L3935">
        <f>Table1[[#This Row],[launched_at]]/86400</f>
        <v>16969.968310185184</v>
      </c>
      <c r="M3935" s="5" t="str">
        <f>TEXT(Table1[[#This Row],[div/86400]],"yyyy/mm/dd")</f>
        <v>1946/06/16</v>
      </c>
      <c r="N3935" s="5">
        <f>Table1[[#This Row],[change to date]]+DATE(1970,1,1)</f>
        <v>42538</v>
      </c>
      <c r="O3935" t="b">
        <v>0</v>
      </c>
      <c r="P3935">
        <v>12</v>
      </c>
      <c r="Q3935" t="b">
        <v>0</v>
      </c>
      <c r="R3935" t="s">
        <v>8269</v>
      </c>
    </row>
    <row r="3936" spans="1:18" ht="43.2" x14ac:dyDescent="0.55000000000000004">
      <c r="A3936">
        <v>3934</v>
      </c>
      <c r="B3936" s="3" t="s">
        <v>3931</v>
      </c>
      <c r="C3936" s="3" t="s">
        <v>8042</v>
      </c>
      <c r="D3936" s="10">
        <v>5000</v>
      </c>
      <c r="E3936" s="12">
        <v>550</v>
      </c>
      <c r="F3936" s="14">
        <f>Table1[[#This Row],[pledged]]/Table1[[#This Row],[goal]]*100</f>
        <v>11</v>
      </c>
      <c r="G3936" t="s">
        <v>8220</v>
      </c>
      <c r="H3936" t="s">
        <v>8223</v>
      </c>
      <c r="I3936" t="s">
        <v>8245</v>
      </c>
      <c r="J3936">
        <v>1443704400</v>
      </c>
      <c r="K3936">
        <v>1439827639</v>
      </c>
      <c r="L3936">
        <f>Table1[[#This Row],[launched_at]]/86400</f>
        <v>16664.671747685185</v>
      </c>
      <c r="M3936" s="5" t="str">
        <f>TEXT(Table1[[#This Row],[div/86400]],"yyyy/mm/dd")</f>
        <v>1945/08/15</v>
      </c>
      <c r="N3936" s="5">
        <f>Table1[[#This Row],[change to date]]+DATE(1970,1,1)</f>
        <v>42233</v>
      </c>
      <c r="O3936" t="b">
        <v>0</v>
      </c>
      <c r="P3936">
        <v>12</v>
      </c>
      <c r="Q3936" t="b">
        <v>0</v>
      </c>
      <c r="R3936" t="s">
        <v>8269</v>
      </c>
    </row>
    <row r="3937" spans="1:18" ht="57.6" x14ac:dyDescent="0.55000000000000004">
      <c r="A3937">
        <v>3935</v>
      </c>
      <c r="B3937" s="3" t="s">
        <v>3932</v>
      </c>
      <c r="C3937" s="3" t="s">
        <v>8043</v>
      </c>
      <c r="D3937" s="10">
        <v>3000</v>
      </c>
      <c r="E3937" s="12">
        <v>1315</v>
      </c>
      <c r="F3937" s="14">
        <f>Table1[[#This Row],[pledged]]/Table1[[#This Row],[goal]]*100</f>
        <v>43.833333333333336</v>
      </c>
      <c r="G3937" t="s">
        <v>8220</v>
      </c>
      <c r="H3937" t="s">
        <v>8224</v>
      </c>
      <c r="I3937" t="s">
        <v>8246</v>
      </c>
      <c r="J3937">
        <v>1443973546</v>
      </c>
      <c r="K3937">
        <v>1438789546</v>
      </c>
      <c r="L3937">
        <f>Table1[[#This Row],[launched_at]]/86400</f>
        <v>16652.656782407408</v>
      </c>
      <c r="M3937" s="5" t="str">
        <f>TEXT(Table1[[#This Row],[div/86400]],"yyyy/mm/dd")</f>
        <v>1945/08/03</v>
      </c>
      <c r="N3937" s="5">
        <f>Table1[[#This Row],[change to date]]+DATE(1970,1,1)</f>
        <v>42221</v>
      </c>
      <c r="O3937" t="b">
        <v>0</v>
      </c>
      <c r="P3937">
        <v>23</v>
      </c>
      <c r="Q3937" t="b">
        <v>0</v>
      </c>
      <c r="R3937" t="s">
        <v>8269</v>
      </c>
    </row>
    <row r="3938" spans="1:18" ht="43.2" x14ac:dyDescent="0.55000000000000004">
      <c r="A3938">
        <v>3936</v>
      </c>
      <c r="B3938" s="3" t="s">
        <v>3933</v>
      </c>
      <c r="C3938" s="3" t="s">
        <v>8044</v>
      </c>
      <c r="D3938" s="10">
        <v>20000</v>
      </c>
      <c r="E3938" s="12">
        <v>0</v>
      </c>
      <c r="F3938" s="14">
        <f>Table1[[#This Row],[pledged]]/Table1[[#This Row],[goal]]*100</f>
        <v>0</v>
      </c>
      <c r="G3938" t="s">
        <v>8220</v>
      </c>
      <c r="H3938" t="s">
        <v>8223</v>
      </c>
      <c r="I3938" t="s">
        <v>8245</v>
      </c>
      <c r="J3938">
        <v>1480576720</v>
      </c>
      <c r="K3938">
        <v>1477981120</v>
      </c>
      <c r="L3938">
        <f>Table1[[#This Row],[launched_at]]/86400</f>
        <v>17106.262962962963</v>
      </c>
      <c r="M3938" s="5" t="str">
        <f>TEXT(Table1[[#This Row],[div/86400]],"yyyy/mm/dd")</f>
        <v>1946/10/31</v>
      </c>
      <c r="N3938" s="5">
        <f>Table1[[#This Row],[change to date]]+DATE(1970,1,1)</f>
        <v>42675</v>
      </c>
      <c r="O3938" t="b">
        <v>0</v>
      </c>
      <c r="P3938">
        <v>0</v>
      </c>
      <c r="Q3938" t="b">
        <v>0</v>
      </c>
      <c r="R3938" t="s">
        <v>8269</v>
      </c>
    </row>
    <row r="3939" spans="1:18" ht="43.2" x14ac:dyDescent="0.55000000000000004">
      <c r="A3939">
        <v>3937</v>
      </c>
      <c r="B3939" s="3" t="s">
        <v>3934</v>
      </c>
      <c r="C3939" s="3" t="s">
        <v>8045</v>
      </c>
      <c r="D3939" s="10">
        <v>2885</v>
      </c>
      <c r="E3939" s="12">
        <v>2485</v>
      </c>
      <c r="F3939" s="14">
        <f>Table1[[#This Row],[pledged]]/Table1[[#This Row],[goal]]*100</f>
        <v>86.135181975736558</v>
      </c>
      <c r="G3939" t="s">
        <v>8220</v>
      </c>
      <c r="H3939" t="s">
        <v>8223</v>
      </c>
      <c r="I3939" t="s">
        <v>8245</v>
      </c>
      <c r="J3939">
        <v>1468249760</v>
      </c>
      <c r="K3939">
        <v>1465830560</v>
      </c>
      <c r="L3939">
        <f>Table1[[#This Row],[launched_at]]/86400</f>
        <v>16965.631481481483</v>
      </c>
      <c r="M3939" s="5" t="str">
        <f>TEXT(Table1[[#This Row],[div/86400]],"yyyy/mm/dd")</f>
        <v>1946/06/12</v>
      </c>
      <c r="N3939" s="5">
        <f>Table1[[#This Row],[change to date]]+DATE(1970,1,1)</f>
        <v>42534</v>
      </c>
      <c r="O3939" t="b">
        <v>0</v>
      </c>
      <c r="P3939">
        <v>10</v>
      </c>
      <c r="Q3939" t="b">
        <v>0</v>
      </c>
      <c r="R3939" t="s">
        <v>8269</v>
      </c>
    </row>
    <row r="3940" spans="1:18" ht="43.2" x14ac:dyDescent="0.55000000000000004">
      <c r="A3940">
        <v>3938</v>
      </c>
      <c r="B3940" s="3" t="s">
        <v>3935</v>
      </c>
      <c r="C3940" s="3" t="s">
        <v>8046</v>
      </c>
      <c r="D3940" s="10">
        <v>3255</v>
      </c>
      <c r="E3940" s="12">
        <v>397</v>
      </c>
      <c r="F3940" s="14">
        <f>Table1[[#This Row],[pledged]]/Table1[[#This Row],[goal]]*100</f>
        <v>12.196620583717358</v>
      </c>
      <c r="G3940" t="s">
        <v>8220</v>
      </c>
      <c r="H3940" t="s">
        <v>8223</v>
      </c>
      <c r="I3940" t="s">
        <v>8245</v>
      </c>
      <c r="J3940">
        <v>1435441454</v>
      </c>
      <c r="K3940">
        <v>1432763054</v>
      </c>
      <c r="L3940">
        <f>Table1[[#This Row],[launched_at]]/86400</f>
        <v>16582.905717592592</v>
      </c>
      <c r="M3940" s="5" t="str">
        <f>TEXT(Table1[[#This Row],[div/86400]],"yyyy/mm/dd")</f>
        <v>1945/05/25</v>
      </c>
      <c r="N3940" s="5">
        <f>Table1[[#This Row],[change to date]]+DATE(1970,1,1)</f>
        <v>42151</v>
      </c>
      <c r="O3940" t="b">
        <v>0</v>
      </c>
      <c r="P3940">
        <v>5</v>
      </c>
      <c r="Q3940" t="b">
        <v>0</v>
      </c>
      <c r="R3940" t="s">
        <v>8269</v>
      </c>
    </row>
    <row r="3941" spans="1:18" ht="43.2" x14ac:dyDescent="0.55000000000000004">
      <c r="A3941">
        <v>3939</v>
      </c>
      <c r="B3941" s="3" t="s">
        <v>3936</v>
      </c>
      <c r="C3941" s="3" t="s">
        <v>8047</v>
      </c>
      <c r="D3941" s="10">
        <v>5000</v>
      </c>
      <c r="E3941" s="12">
        <v>5</v>
      </c>
      <c r="F3941" s="14">
        <f>Table1[[#This Row],[pledged]]/Table1[[#This Row],[goal]]*100</f>
        <v>0.1</v>
      </c>
      <c r="G3941" t="s">
        <v>8220</v>
      </c>
      <c r="H3941" t="s">
        <v>8225</v>
      </c>
      <c r="I3941" t="s">
        <v>8247</v>
      </c>
      <c r="J3941">
        <v>1412656200</v>
      </c>
      <c r="K3941">
        <v>1412328979</v>
      </c>
      <c r="L3941">
        <f>Table1[[#This Row],[launched_at]]/86400</f>
        <v>16346.400219907408</v>
      </c>
      <c r="M3941" s="5" t="str">
        <f>TEXT(Table1[[#This Row],[div/86400]],"yyyy/mm/dd")</f>
        <v>1944/10/01</v>
      </c>
      <c r="N3941" s="5">
        <f>Table1[[#This Row],[change to date]]+DATE(1970,1,1)</f>
        <v>41915</v>
      </c>
      <c r="O3941" t="b">
        <v>0</v>
      </c>
      <c r="P3941">
        <v>1</v>
      </c>
      <c r="Q3941" t="b">
        <v>0</v>
      </c>
      <c r="R3941" t="s">
        <v>8269</v>
      </c>
    </row>
    <row r="3942" spans="1:18" ht="43.2" x14ac:dyDescent="0.55000000000000004">
      <c r="A3942">
        <v>3940</v>
      </c>
      <c r="B3942" s="3" t="s">
        <v>3937</v>
      </c>
      <c r="C3942" s="3" t="s">
        <v>8048</v>
      </c>
      <c r="D3942" s="10">
        <v>5000</v>
      </c>
      <c r="E3942" s="12">
        <v>11</v>
      </c>
      <c r="F3942" s="14">
        <f>Table1[[#This Row],[pledged]]/Table1[[#This Row],[goal]]*100</f>
        <v>0.22</v>
      </c>
      <c r="G3942" t="s">
        <v>8220</v>
      </c>
      <c r="H3942" t="s">
        <v>8223</v>
      </c>
      <c r="I3942" t="s">
        <v>8245</v>
      </c>
      <c r="J3942">
        <v>1420199351</v>
      </c>
      <c r="K3942">
        <v>1416311351</v>
      </c>
      <c r="L3942">
        <f>Table1[[#This Row],[launched_at]]/86400</f>
        <v>16392.492488425927</v>
      </c>
      <c r="M3942" s="5" t="str">
        <f>TEXT(Table1[[#This Row],[div/86400]],"yyyy/mm/dd")</f>
        <v>1944/11/16</v>
      </c>
      <c r="N3942" s="5">
        <f>Table1[[#This Row],[change to date]]+DATE(1970,1,1)</f>
        <v>41961</v>
      </c>
      <c r="O3942" t="b">
        <v>0</v>
      </c>
      <c r="P3942">
        <v>2</v>
      </c>
      <c r="Q3942" t="b">
        <v>0</v>
      </c>
      <c r="R3942" t="s">
        <v>8269</v>
      </c>
    </row>
    <row r="3943" spans="1:18" ht="43.2" x14ac:dyDescent="0.55000000000000004">
      <c r="A3943">
        <v>3941</v>
      </c>
      <c r="B3943" s="3" t="s">
        <v>3938</v>
      </c>
      <c r="C3943" s="3" t="s">
        <v>8049</v>
      </c>
      <c r="D3943" s="10">
        <v>5500</v>
      </c>
      <c r="E3943" s="12">
        <v>50</v>
      </c>
      <c r="F3943" s="14">
        <f>Table1[[#This Row],[pledged]]/Table1[[#This Row],[goal]]*100</f>
        <v>0.90909090909090906</v>
      </c>
      <c r="G3943" t="s">
        <v>8220</v>
      </c>
      <c r="H3943" t="s">
        <v>8223</v>
      </c>
      <c r="I3943" t="s">
        <v>8245</v>
      </c>
      <c r="J3943">
        <v>1416877200</v>
      </c>
      <c r="K3943">
        <v>1414505137</v>
      </c>
      <c r="L3943">
        <f>Table1[[#This Row],[launched_at]]/86400</f>
        <v>16371.587233796296</v>
      </c>
      <c r="M3943" s="5" t="str">
        <f>TEXT(Table1[[#This Row],[div/86400]],"yyyy/mm/dd")</f>
        <v>1944/10/26</v>
      </c>
      <c r="N3943" s="5">
        <f>Table1[[#This Row],[change to date]]+DATE(1970,1,1)</f>
        <v>41940</v>
      </c>
      <c r="O3943" t="b">
        <v>0</v>
      </c>
      <c r="P3943">
        <v>2</v>
      </c>
      <c r="Q3943" t="b">
        <v>0</v>
      </c>
      <c r="R3943" t="s">
        <v>8269</v>
      </c>
    </row>
    <row r="3944" spans="1:18" ht="43.2" x14ac:dyDescent="0.55000000000000004">
      <c r="A3944">
        <v>3942</v>
      </c>
      <c r="B3944" s="3" t="s">
        <v>3939</v>
      </c>
      <c r="C3944" s="3" t="s">
        <v>8050</v>
      </c>
      <c r="D3944" s="10">
        <v>1200</v>
      </c>
      <c r="E3944" s="12">
        <v>0</v>
      </c>
      <c r="F3944" s="14">
        <f>Table1[[#This Row],[pledged]]/Table1[[#This Row],[goal]]*100</f>
        <v>0</v>
      </c>
      <c r="G3944" t="s">
        <v>8220</v>
      </c>
      <c r="H3944" t="s">
        <v>8223</v>
      </c>
      <c r="I3944" t="s">
        <v>8245</v>
      </c>
      <c r="J3944">
        <v>1434490914</v>
      </c>
      <c r="K3944">
        <v>1429306914</v>
      </c>
      <c r="L3944">
        <f>Table1[[#This Row],[launched_at]]/86400</f>
        <v>16542.904097222221</v>
      </c>
      <c r="M3944" s="5" t="str">
        <f>TEXT(Table1[[#This Row],[div/86400]],"yyyy/mm/dd")</f>
        <v>1945/04/15</v>
      </c>
      <c r="N3944" s="5">
        <f>Table1[[#This Row],[change to date]]+DATE(1970,1,1)</f>
        <v>42111</v>
      </c>
      <c r="O3944" t="b">
        <v>0</v>
      </c>
      <c r="P3944">
        <v>0</v>
      </c>
      <c r="Q3944" t="b">
        <v>0</v>
      </c>
      <c r="R3944" t="s">
        <v>8269</v>
      </c>
    </row>
    <row r="3945" spans="1:18" ht="28.8" x14ac:dyDescent="0.55000000000000004">
      <c r="A3945">
        <v>3943</v>
      </c>
      <c r="B3945" s="3" t="s">
        <v>3940</v>
      </c>
      <c r="C3945" s="3" t="s">
        <v>8051</v>
      </c>
      <c r="D3945" s="10">
        <v>5000</v>
      </c>
      <c r="E3945" s="12">
        <v>1782</v>
      </c>
      <c r="F3945" s="14">
        <f>Table1[[#This Row],[pledged]]/Table1[[#This Row],[goal]]*100</f>
        <v>35.64</v>
      </c>
      <c r="G3945" t="s">
        <v>8220</v>
      </c>
      <c r="H3945" t="s">
        <v>8223</v>
      </c>
      <c r="I3945" t="s">
        <v>8245</v>
      </c>
      <c r="J3945">
        <v>1446483000</v>
      </c>
      <c r="K3945">
        <v>1443811268</v>
      </c>
      <c r="L3945">
        <f>Table1[[#This Row],[launched_at]]/86400</f>
        <v>16710.778564814816</v>
      </c>
      <c r="M3945" s="5" t="str">
        <f>TEXT(Table1[[#This Row],[div/86400]],"yyyy/mm/dd")</f>
        <v>1945/09/30</v>
      </c>
      <c r="N3945" s="5">
        <f>Table1[[#This Row],[change to date]]+DATE(1970,1,1)</f>
        <v>42279</v>
      </c>
      <c r="O3945" t="b">
        <v>0</v>
      </c>
      <c r="P3945">
        <v>13</v>
      </c>
      <c r="Q3945" t="b">
        <v>0</v>
      </c>
      <c r="R3945" t="s">
        <v>8269</v>
      </c>
    </row>
    <row r="3946" spans="1:18" ht="43.2" x14ac:dyDescent="0.55000000000000004">
      <c r="A3946">
        <v>3944</v>
      </c>
      <c r="B3946" s="3" t="s">
        <v>3941</v>
      </c>
      <c r="C3946" s="3" t="s">
        <v>8052</v>
      </c>
      <c r="D3946" s="10">
        <v>5000</v>
      </c>
      <c r="E3946" s="12">
        <v>0</v>
      </c>
      <c r="F3946" s="14">
        <f>Table1[[#This Row],[pledged]]/Table1[[#This Row],[goal]]*100</f>
        <v>0</v>
      </c>
      <c r="G3946" t="s">
        <v>8220</v>
      </c>
      <c r="H3946" t="s">
        <v>8223</v>
      </c>
      <c r="I3946" t="s">
        <v>8245</v>
      </c>
      <c r="J3946">
        <v>1440690875</v>
      </c>
      <c r="K3946">
        <v>1438098875</v>
      </c>
      <c r="L3946">
        <f>Table1[[#This Row],[launched_at]]/86400</f>
        <v>16644.662905092591</v>
      </c>
      <c r="M3946" s="5" t="str">
        <f>TEXT(Table1[[#This Row],[div/86400]],"yyyy/mm/dd")</f>
        <v>1945/07/26</v>
      </c>
      <c r="N3946" s="5">
        <f>Table1[[#This Row],[change to date]]+DATE(1970,1,1)</f>
        <v>42213</v>
      </c>
      <c r="O3946" t="b">
        <v>0</v>
      </c>
      <c r="P3946">
        <v>0</v>
      </c>
      <c r="Q3946" t="b">
        <v>0</v>
      </c>
      <c r="R3946" t="s">
        <v>8269</v>
      </c>
    </row>
    <row r="3947" spans="1:18" ht="43.2" x14ac:dyDescent="0.55000000000000004">
      <c r="A3947">
        <v>3945</v>
      </c>
      <c r="B3947" s="3" t="s">
        <v>3942</v>
      </c>
      <c r="C3947" s="3" t="s">
        <v>8053</v>
      </c>
      <c r="D3947" s="10">
        <v>2000</v>
      </c>
      <c r="E3947" s="12">
        <v>5</v>
      </c>
      <c r="F3947" s="14">
        <f>Table1[[#This Row],[pledged]]/Table1[[#This Row],[goal]]*100</f>
        <v>0.25</v>
      </c>
      <c r="G3947" t="s">
        <v>8220</v>
      </c>
      <c r="H3947" t="s">
        <v>8223</v>
      </c>
      <c r="I3947" t="s">
        <v>8245</v>
      </c>
      <c r="J3947">
        <v>1431717268</v>
      </c>
      <c r="K3947">
        <v>1429125268</v>
      </c>
      <c r="L3947">
        <f>Table1[[#This Row],[launched_at]]/86400</f>
        <v>16540.801712962962</v>
      </c>
      <c r="M3947" s="5" t="str">
        <f>TEXT(Table1[[#This Row],[div/86400]],"yyyy/mm/dd")</f>
        <v>1945/04/13</v>
      </c>
      <c r="N3947" s="5">
        <f>Table1[[#This Row],[change to date]]+DATE(1970,1,1)</f>
        <v>42109</v>
      </c>
      <c r="O3947" t="b">
        <v>0</v>
      </c>
      <c r="P3947">
        <v>1</v>
      </c>
      <c r="Q3947" t="b">
        <v>0</v>
      </c>
      <c r="R3947" t="s">
        <v>8269</v>
      </c>
    </row>
    <row r="3948" spans="1:18" ht="28.8" x14ac:dyDescent="0.55000000000000004">
      <c r="A3948">
        <v>3946</v>
      </c>
      <c r="B3948" s="3" t="s">
        <v>3943</v>
      </c>
      <c r="C3948" s="3" t="s">
        <v>8054</v>
      </c>
      <c r="D3948" s="10">
        <v>6000</v>
      </c>
      <c r="E3948" s="12">
        <v>195</v>
      </c>
      <c r="F3948" s="14">
        <f>Table1[[#This Row],[pledged]]/Table1[[#This Row],[goal]]*100</f>
        <v>3.25</v>
      </c>
      <c r="G3948" t="s">
        <v>8220</v>
      </c>
      <c r="H3948" t="s">
        <v>8223</v>
      </c>
      <c r="I3948" t="s">
        <v>8245</v>
      </c>
      <c r="J3948">
        <v>1425110400</v>
      </c>
      <c r="K3948">
        <v>1422388822</v>
      </c>
      <c r="L3948">
        <f>Table1[[#This Row],[launched_at]]/86400</f>
        <v>16462.833587962963</v>
      </c>
      <c r="M3948" s="5" t="str">
        <f>TEXT(Table1[[#This Row],[div/86400]],"yyyy/mm/dd")</f>
        <v>1945/01/25</v>
      </c>
      <c r="N3948" s="5">
        <f>Table1[[#This Row],[change to date]]+DATE(1970,1,1)</f>
        <v>42031</v>
      </c>
      <c r="O3948" t="b">
        <v>0</v>
      </c>
      <c r="P3948">
        <v>5</v>
      </c>
      <c r="Q3948" t="b">
        <v>0</v>
      </c>
      <c r="R3948" t="s">
        <v>8269</v>
      </c>
    </row>
    <row r="3949" spans="1:18" ht="43.2" x14ac:dyDescent="0.55000000000000004">
      <c r="A3949">
        <v>3947</v>
      </c>
      <c r="B3949" s="3" t="s">
        <v>3944</v>
      </c>
      <c r="C3949" s="3" t="s">
        <v>8055</v>
      </c>
      <c r="D3949" s="10">
        <v>3000</v>
      </c>
      <c r="E3949" s="12">
        <v>101</v>
      </c>
      <c r="F3949" s="14">
        <f>Table1[[#This Row],[pledged]]/Table1[[#This Row],[goal]]*100</f>
        <v>3.3666666666666663</v>
      </c>
      <c r="G3949" t="s">
        <v>8220</v>
      </c>
      <c r="H3949" t="s">
        <v>8223</v>
      </c>
      <c r="I3949" t="s">
        <v>8245</v>
      </c>
      <c r="J3949">
        <v>1475378744</v>
      </c>
      <c r="K3949">
        <v>1472786744</v>
      </c>
      <c r="L3949">
        <f>Table1[[#This Row],[launched_at]]/86400</f>
        <v>17046.142870370371</v>
      </c>
      <c r="M3949" s="5" t="str">
        <f>TEXT(Table1[[#This Row],[div/86400]],"yyyy/mm/dd")</f>
        <v>1946/09/01</v>
      </c>
      <c r="N3949" s="5">
        <f>Table1[[#This Row],[change to date]]+DATE(1970,1,1)</f>
        <v>42615</v>
      </c>
      <c r="O3949" t="b">
        <v>0</v>
      </c>
      <c r="P3949">
        <v>2</v>
      </c>
      <c r="Q3949" t="b">
        <v>0</v>
      </c>
      <c r="R3949" t="s">
        <v>8269</v>
      </c>
    </row>
    <row r="3950" spans="1:18" ht="43.2" x14ac:dyDescent="0.55000000000000004">
      <c r="A3950">
        <v>3948</v>
      </c>
      <c r="B3950" s="3" t="s">
        <v>3945</v>
      </c>
      <c r="C3950" s="3" t="s">
        <v>8056</v>
      </c>
      <c r="D3950" s="10">
        <v>30000</v>
      </c>
      <c r="E3950" s="12">
        <v>0</v>
      </c>
      <c r="F3950" s="14">
        <f>Table1[[#This Row],[pledged]]/Table1[[#This Row],[goal]]*100</f>
        <v>0</v>
      </c>
      <c r="G3950" t="s">
        <v>8220</v>
      </c>
      <c r="H3950" t="s">
        <v>8225</v>
      </c>
      <c r="I3950" t="s">
        <v>8247</v>
      </c>
      <c r="J3950">
        <v>1410076123</v>
      </c>
      <c r="K3950">
        <v>1404892123</v>
      </c>
      <c r="L3950">
        <f>Table1[[#This Row],[launched_at]]/86400</f>
        <v>16260.325497685186</v>
      </c>
      <c r="M3950" s="5" t="str">
        <f>TEXT(Table1[[#This Row],[div/86400]],"yyyy/mm/dd")</f>
        <v>1944/07/07</v>
      </c>
      <c r="N3950" s="5">
        <f>Table1[[#This Row],[change to date]]+DATE(1970,1,1)</f>
        <v>41829</v>
      </c>
      <c r="O3950" t="b">
        <v>0</v>
      </c>
      <c r="P3950">
        <v>0</v>
      </c>
      <c r="Q3950" t="b">
        <v>0</v>
      </c>
      <c r="R3950" t="s">
        <v>8269</v>
      </c>
    </row>
    <row r="3951" spans="1:18" ht="43.2" x14ac:dyDescent="0.55000000000000004">
      <c r="A3951">
        <v>3949</v>
      </c>
      <c r="B3951" s="3" t="s">
        <v>3946</v>
      </c>
      <c r="C3951" s="3" t="s">
        <v>8057</v>
      </c>
      <c r="D3951" s="10">
        <v>10000</v>
      </c>
      <c r="E3951" s="12">
        <v>1577</v>
      </c>
      <c r="F3951" s="14">
        <f>Table1[[#This Row],[pledged]]/Table1[[#This Row],[goal]]*100</f>
        <v>15.770000000000001</v>
      </c>
      <c r="G3951" t="s">
        <v>8220</v>
      </c>
      <c r="H3951" t="s">
        <v>8225</v>
      </c>
      <c r="I3951" t="s">
        <v>8247</v>
      </c>
      <c r="J3951">
        <v>1423623221</v>
      </c>
      <c r="K3951">
        <v>1421031221</v>
      </c>
      <c r="L3951">
        <f>Table1[[#This Row],[launched_at]]/86400</f>
        <v>16447.120613425926</v>
      </c>
      <c r="M3951" s="5" t="str">
        <f>TEXT(Table1[[#This Row],[div/86400]],"yyyy/mm/dd")</f>
        <v>1945/01/10</v>
      </c>
      <c r="N3951" s="5">
        <f>Table1[[#This Row],[change to date]]+DATE(1970,1,1)</f>
        <v>42016</v>
      </c>
      <c r="O3951" t="b">
        <v>0</v>
      </c>
      <c r="P3951">
        <v>32</v>
      </c>
      <c r="Q3951" t="b">
        <v>0</v>
      </c>
      <c r="R3951" t="s">
        <v>8269</v>
      </c>
    </row>
    <row r="3952" spans="1:18" ht="43.2" x14ac:dyDescent="0.55000000000000004">
      <c r="A3952">
        <v>3950</v>
      </c>
      <c r="B3952" s="3" t="s">
        <v>3947</v>
      </c>
      <c r="C3952" s="3" t="s">
        <v>8058</v>
      </c>
      <c r="D3952" s="10">
        <v>4000</v>
      </c>
      <c r="E3952" s="12">
        <v>25</v>
      </c>
      <c r="F3952" s="14">
        <f>Table1[[#This Row],[pledged]]/Table1[[#This Row],[goal]]*100</f>
        <v>0.625</v>
      </c>
      <c r="G3952" t="s">
        <v>8220</v>
      </c>
      <c r="H3952" t="s">
        <v>8223</v>
      </c>
      <c r="I3952" t="s">
        <v>8245</v>
      </c>
      <c r="J3952">
        <v>1460140500</v>
      </c>
      <c r="K3952">
        <v>1457628680</v>
      </c>
      <c r="L3952">
        <f>Table1[[#This Row],[launched_at]]/86400</f>
        <v>16870.702314814815</v>
      </c>
      <c r="M3952" s="5" t="str">
        <f>TEXT(Table1[[#This Row],[div/86400]],"yyyy/mm/dd")</f>
        <v>1946/03/09</v>
      </c>
      <c r="N3952" s="5">
        <f>Table1[[#This Row],[change to date]]+DATE(1970,1,1)</f>
        <v>42439</v>
      </c>
      <c r="O3952" t="b">
        <v>0</v>
      </c>
      <c r="P3952">
        <v>1</v>
      </c>
      <c r="Q3952" t="b">
        <v>0</v>
      </c>
      <c r="R3952" t="s">
        <v>8269</v>
      </c>
    </row>
    <row r="3953" spans="1:18" ht="43.2" x14ac:dyDescent="0.55000000000000004">
      <c r="A3953">
        <v>3951</v>
      </c>
      <c r="B3953" s="3" t="s">
        <v>3948</v>
      </c>
      <c r="C3953" s="3" t="s">
        <v>6961</v>
      </c>
      <c r="D3953" s="10">
        <v>200000</v>
      </c>
      <c r="E3953" s="12">
        <v>1</v>
      </c>
      <c r="F3953" s="14">
        <f>Table1[[#This Row],[pledged]]/Table1[[#This Row],[goal]]*100</f>
        <v>5.0000000000000001E-4</v>
      </c>
      <c r="G3953" t="s">
        <v>8220</v>
      </c>
      <c r="H3953" t="s">
        <v>8240</v>
      </c>
      <c r="I3953" t="s">
        <v>8248</v>
      </c>
      <c r="J3953">
        <v>1462301342</v>
      </c>
      <c r="K3953">
        <v>1457120942</v>
      </c>
      <c r="L3953">
        <f>Table1[[#This Row],[launched_at]]/86400</f>
        <v>16864.825717592594</v>
      </c>
      <c r="M3953" s="5" t="str">
        <f>TEXT(Table1[[#This Row],[div/86400]],"yyyy/mm/dd")</f>
        <v>1946/03/03</v>
      </c>
      <c r="N3953" s="5">
        <f>Table1[[#This Row],[change to date]]+DATE(1970,1,1)</f>
        <v>42433</v>
      </c>
      <c r="O3953" t="b">
        <v>0</v>
      </c>
      <c r="P3953">
        <v>1</v>
      </c>
      <c r="Q3953" t="b">
        <v>0</v>
      </c>
      <c r="R3953" t="s">
        <v>8269</v>
      </c>
    </row>
    <row r="3954" spans="1:18" ht="43.2" x14ac:dyDescent="0.55000000000000004">
      <c r="A3954">
        <v>3952</v>
      </c>
      <c r="B3954" s="3" t="s">
        <v>3949</v>
      </c>
      <c r="C3954" s="3" t="s">
        <v>8059</v>
      </c>
      <c r="D3954" s="10">
        <v>26000</v>
      </c>
      <c r="E3954" s="12">
        <v>25</v>
      </c>
      <c r="F3954" s="14">
        <f>Table1[[#This Row],[pledged]]/Table1[[#This Row],[goal]]*100</f>
        <v>9.6153846153846159E-2</v>
      </c>
      <c r="G3954" t="s">
        <v>8220</v>
      </c>
      <c r="H3954" t="s">
        <v>8223</v>
      </c>
      <c r="I3954" t="s">
        <v>8245</v>
      </c>
      <c r="J3954">
        <v>1445885890</v>
      </c>
      <c r="K3954">
        <v>1440701890</v>
      </c>
      <c r="L3954">
        <f>Table1[[#This Row],[launched_at]]/86400</f>
        <v>16674.790393518517</v>
      </c>
      <c r="M3954" s="5" t="str">
        <f>TEXT(Table1[[#This Row],[div/86400]],"yyyy/mm/dd")</f>
        <v>1945/08/25</v>
      </c>
      <c r="N3954" s="5">
        <f>Table1[[#This Row],[change to date]]+DATE(1970,1,1)</f>
        <v>42243</v>
      </c>
      <c r="O3954" t="b">
        <v>0</v>
      </c>
      <c r="P3954">
        <v>1</v>
      </c>
      <c r="Q3954" t="b">
        <v>0</v>
      </c>
      <c r="R3954" t="s">
        <v>8269</v>
      </c>
    </row>
    <row r="3955" spans="1:18" ht="43.2" x14ac:dyDescent="0.55000000000000004">
      <c r="A3955">
        <v>3953</v>
      </c>
      <c r="B3955" s="3" t="s">
        <v>3950</v>
      </c>
      <c r="C3955" s="3" t="s">
        <v>8060</v>
      </c>
      <c r="D3955" s="10">
        <v>17600</v>
      </c>
      <c r="E3955" s="12">
        <v>0</v>
      </c>
      <c r="F3955" s="14">
        <f>Table1[[#This Row],[pledged]]/Table1[[#This Row],[goal]]*100</f>
        <v>0</v>
      </c>
      <c r="G3955" t="s">
        <v>8220</v>
      </c>
      <c r="H3955" t="s">
        <v>8223</v>
      </c>
      <c r="I3955" t="s">
        <v>8245</v>
      </c>
      <c r="J3955">
        <v>1469834940</v>
      </c>
      <c r="K3955">
        <v>1467162586</v>
      </c>
      <c r="L3955">
        <f>Table1[[#This Row],[launched_at]]/86400</f>
        <v>16981.048449074075</v>
      </c>
      <c r="M3955" s="5" t="str">
        <f>TEXT(Table1[[#This Row],[div/86400]],"yyyy/mm/dd")</f>
        <v>1946/06/28</v>
      </c>
      <c r="N3955" s="5">
        <f>Table1[[#This Row],[change to date]]+DATE(1970,1,1)</f>
        <v>42550</v>
      </c>
      <c r="O3955" t="b">
        <v>0</v>
      </c>
      <c r="P3955">
        <v>0</v>
      </c>
      <c r="Q3955" t="b">
        <v>0</v>
      </c>
      <c r="R3955" t="s">
        <v>8269</v>
      </c>
    </row>
    <row r="3956" spans="1:18" ht="43.2" x14ac:dyDescent="0.55000000000000004">
      <c r="A3956">
        <v>3954</v>
      </c>
      <c r="B3956" s="3" t="s">
        <v>3951</v>
      </c>
      <c r="C3956" s="3" t="s">
        <v>8061</v>
      </c>
      <c r="D3956" s="10">
        <v>25000</v>
      </c>
      <c r="E3956" s="12">
        <v>0</v>
      </c>
      <c r="F3956" s="14">
        <f>Table1[[#This Row],[pledged]]/Table1[[#This Row],[goal]]*100</f>
        <v>0</v>
      </c>
      <c r="G3956" t="s">
        <v>8220</v>
      </c>
      <c r="H3956" t="s">
        <v>8228</v>
      </c>
      <c r="I3956" t="s">
        <v>8250</v>
      </c>
      <c r="J3956">
        <v>1405352264</v>
      </c>
      <c r="K3956">
        <v>1400168264</v>
      </c>
      <c r="L3956">
        <f>Table1[[#This Row],[launched_at]]/86400</f>
        <v>16205.651203703705</v>
      </c>
      <c r="M3956" s="5" t="str">
        <f>TEXT(Table1[[#This Row],[div/86400]],"yyyy/mm/dd")</f>
        <v>1944/05/13</v>
      </c>
      <c r="N3956" s="5">
        <f>Table1[[#This Row],[change to date]]+DATE(1970,1,1)</f>
        <v>41774</v>
      </c>
      <c r="O3956" t="b">
        <v>0</v>
      </c>
      <c r="P3956">
        <v>0</v>
      </c>
      <c r="Q3956" t="b">
        <v>0</v>
      </c>
      <c r="R3956" t="s">
        <v>8269</v>
      </c>
    </row>
    <row r="3957" spans="1:18" ht="43.2" x14ac:dyDescent="0.55000000000000004">
      <c r="A3957">
        <v>3955</v>
      </c>
      <c r="B3957" s="3" t="s">
        <v>3952</v>
      </c>
      <c r="C3957" s="3" t="s">
        <v>8062</v>
      </c>
      <c r="D3957" s="10">
        <v>1750</v>
      </c>
      <c r="E3957" s="12">
        <v>425</v>
      </c>
      <c r="F3957" s="14">
        <f>Table1[[#This Row],[pledged]]/Table1[[#This Row],[goal]]*100</f>
        <v>24.285714285714285</v>
      </c>
      <c r="G3957" t="s">
        <v>8220</v>
      </c>
      <c r="H3957" t="s">
        <v>8223</v>
      </c>
      <c r="I3957" t="s">
        <v>8245</v>
      </c>
      <c r="J3957">
        <v>1448745741</v>
      </c>
      <c r="K3957">
        <v>1446150141</v>
      </c>
      <c r="L3957">
        <f>Table1[[#This Row],[launched_at]]/86400</f>
        <v>16737.848854166667</v>
      </c>
      <c r="M3957" s="5" t="str">
        <f>TEXT(Table1[[#This Row],[div/86400]],"yyyy/mm/dd")</f>
        <v>1945/10/27</v>
      </c>
      <c r="N3957" s="5">
        <f>Table1[[#This Row],[change to date]]+DATE(1970,1,1)</f>
        <v>42306</v>
      </c>
      <c r="O3957" t="b">
        <v>0</v>
      </c>
      <c r="P3957">
        <v>8</v>
      </c>
      <c r="Q3957" t="b">
        <v>0</v>
      </c>
      <c r="R3957" t="s">
        <v>8269</v>
      </c>
    </row>
    <row r="3958" spans="1:18" ht="43.2" x14ac:dyDescent="0.55000000000000004">
      <c r="A3958">
        <v>3956</v>
      </c>
      <c r="B3958" s="3" t="s">
        <v>3953</v>
      </c>
      <c r="C3958" s="3" t="s">
        <v>8063</v>
      </c>
      <c r="D3958" s="10">
        <v>5500</v>
      </c>
      <c r="E3958" s="12">
        <v>0</v>
      </c>
      <c r="F3958" s="14">
        <f>Table1[[#This Row],[pledged]]/Table1[[#This Row],[goal]]*100</f>
        <v>0</v>
      </c>
      <c r="G3958" t="s">
        <v>8220</v>
      </c>
      <c r="H3958" t="s">
        <v>8223</v>
      </c>
      <c r="I3958" t="s">
        <v>8245</v>
      </c>
      <c r="J3958">
        <v>1461543600</v>
      </c>
      <c r="K3958">
        <v>1459203727</v>
      </c>
      <c r="L3958">
        <f>Table1[[#This Row],[launched_at]]/86400</f>
        <v>16888.932025462964</v>
      </c>
      <c r="M3958" s="5" t="str">
        <f>TEXT(Table1[[#This Row],[div/86400]],"yyyy/mm/dd")</f>
        <v>1946/03/27</v>
      </c>
      <c r="N3958" s="5">
        <f>Table1[[#This Row],[change to date]]+DATE(1970,1,1)</f>
        <v>42457</v>
      </c>
      <c r="O3958" t="b">
        <v>0</v>
      </c>
      <c r="P3958">
        <v>0</v>
      </c>
      <c r="Q3958" t="b">
        <v>0</v>
      </c>
      <c r="R3958" t="s">
        <v>8269</v>
      </c>
    </row>
    <row r="3959" spans="1:18" ht="28.8" x14ac:dyDescent="0.55000000000000004">
      <c r="A3959">
        <v>3957</v>
      </c>
      <c r="B3959" s="3" t="s">
        <v>3954</v>
      </c>
      <c r="C3959" s="3" t="s">
        <v>8064</v>
      </c>
      <c r="D3959" s="10">
        <v>28000</v>
      </c>
      <c r="E3959" s="12">
        <v>7</v>
      </c>
      <c r="F3959" s="14">
        <f>Table1[[#This Row],[pledged]]/Table1[[#This Row],[goal]]*100</f>
        <v>2.5000000000000001E-2</v>
      </c>
      <c r="G3959" t="s">
        <v>8220</v>
      </c>
      <c r="H3959" t="s">
        <v>8223</v>
      </c>
      <c r="I3959" t="s">
        <v>8245</v>
      </c>
      <c r="J3959">
        <v>1468020354</v>
      </c>
      <c r="K3959">
        <v>1464045954</v>
      </c>
      <c r="L3959">
        <f>Table1[[#This Row],[launched_at]]/86400</f>
        <v>16944.976319444446</v>
      </c>
      <c r="M3959" s="5" t="str">
        <f>TEXT(Table1[[#This Row],[div/86400]],"yyyy/mm/dd")</f>
        <v>1946/05/22</v>
      </c>
      <c r="N3959" s="5">
        <f>Table1[[#This Row],[change to date]]+DATE(1970,1,1)</f>
        <v>42513</v>
      </c>
      <c r="O3959" t="b">
        <v>0</v>
      </c>
      <c r="P3959">
        <v>1</v>
      </c>
      <c r="Q3959" t="b">
        <v>0</v>
      </c>
      <c r="R3959" t="s">
        <v>8269</v>
      </c>
    </row>
    <row r="3960" spans="1:18" ht="43.2" x14ac:dyDescent="0.55000000000000004">
      <c r="A3960">
        <v>3958</v>
      </c>
      <c r="B3960" s="3" t="s">
        <v>3955</v>
      </c>
      <c r="C3960" s="3" t="s">
        <v>8065</v>
      </c>
      <c r="D3960" s="10">
        <v>2000</v>
      </c>
      <c r="E3960" s="12">
        <v>641</v>
      </c>
      <c r="F3960" s="14">
        <f>Table1[[#This Row],[pledged]]/Table1[[#This Row],[goal]]*100</f>
        <v>32.049999999999997</v>
      </c>
      <c r="G3960" t="s">
        <v>8220</v>
      </c>
      <c r="H3960" t="s">
        <v>8223</v>
      </c>
      <c r="I3960" t="s">
        <v>8245</v>
      </c>
      <c r="J3960">
        <v>1406988000</v>
      </c>
      <c r="K3960">
        <v>1403822912</v>
      </c>
      <c r="L3960">
        <f>Table1[[#This Row],[launched_at]]/86400</f>
        <v>16247.95037037037</v>
      </c>
      <c r="M3960" s="5" t="str">
        <f>TEXT(Table1[[#This Row],[div/86400]],"yyyy/mm/dd")</f>
        <v>1944/06/24</v>
      </c>
      <c r="N3960" s="5">
        <f>Table1[[#This Row],[change to date]]+DATE(1970,1,1)</f>
        <v>41816</v>
      </c>
      <c r="O3960" t="b">
        <v>0</v>
      </c>
      <c r="P3960">
        <v>16</v>
      </c>
      <c r="Q3960" t="b">
        <v>0</v>
      </c>
      <c r="R3960" t="s">
        <v>8269</v>
      </c>
    </row>
    <row r="3961" spans="1:18" ht="43.2" x14ac:dyDescent="0.55000000000000004">
      <c r="A3961">
        <v>3959</v>
      </c>
      <c r="B3961" s="3" t="s">
        <v>3956</v>
      </c>
      <c r="C3961" s="3" t="s">
        <v>8066</v>
      </c>
      <c r="D3961" s="10">
        <v>1200</v>
      </c>
      <c r="E3961" s="12">
        <v>292</v>
      </c>
      <c r="F3961" s="14">
        <f>Table1[[#This Row],[pledged]]/Table1[[#This Row],[goal]]*100</f>
        <v>24.333333333333336</v>
      </c>
      <c r="G3961" t="s">
        <v>8220</v>
      </c>
      <c r="H3961" t="s">
        <v>8223</v>
      </c>
      <c r="I3961" t="s">
        <v>8245</v>
      </c>
      <c r="J3961">
        <v>1411930556</v>
      </c>
      <c r="K3961">
        <v>1409338556</v>
      </c>
      <c r="L3961">
        <f>Table1[[#This Row],[launched_at]]/86400</f>
        <v>16311.788842592592</v>
      </c>
      <c r="M3961" s="5" t="str">
        <f>TEXT(Table1[[#This Row],[div/86400]],"yyyy/mm/dd")</f>
        <v>1944/08/27</v>
      </c>
      <c r="N3961" s="5">
        <f>Table1[[#This Row],[change to date]]+DATE(1970,1,1)</f>
        <v>41880</v>
      </c>
      <c r="O3961" t="b">
        <v>0</v>
      </c>
      <c r="P3961">
        <v>12</v>
      </c>
      <c r="Q3961" t="b">
        <v>0</v>
      </c>
      <c r="R3961" t="s">
        <v>8269</v>
      </c>
    </row>
    <row r="3962" spans="1:18" ht="43.2" x14ac:dyDescent="0.55000000000000004">
      <c r="A3962">
        <v>3960</v>
      </c>
      <c r="B3962" s="3" t="s">
        <v>3957</v>
      </c>
      <c r="C3962" s="3" t="s">
        <v>8067</v>
      </c>
      <c r="D3962" s="10">
        <v>3000</v>
      </c>
      <c r="E3962" s="12">
        <v>45</v>
      </c>
      <c r="F3962" s="14">
        <f>Table1[[#This Row],[pledged]]/Table1[[#This Row],[goal]]*100</f>
        <v>1.5</v>
      </c>
      <c r="G3962" t="s">
        <v>8220</v>
      </c>
      <c r="H3962" t="s">
        <v>8223</v>
      </c>
      <c r="I3962" t="s">
        <v>8245</v>
      </c>
      <c r="J3962">
        <v>1451852256</v>
      </c>
      <c r="K3962">
        <v>1449260256</v>
      </c>
      <c r="L3962">
        <f>Table1[[#This Row],[launched_at]]/86400</f>
        <v>16773.845555555556</v>
      </c>
      <c r="M3962" s="5" t="str">
        <f>TEXT(Table1[[#This Row],[div/86400]],"yyyy/mm/dd")</f>
        <v>1945/12/02</v>
      </c>
      <c r="N3962" s="5">
        <f>Table1[[#This Row],[change to date]]+DATE(1970,1,1)</f>
        <v>42342</v>
      </c>
      <c r="O3962" t="b">
        <v>0</v>
      </c>
      <c r="P3962">
        <v>4</v>
      </c>
      <c r="Q3962" t="b">
        <v>0</v>
      </c>
      <c r="R3962" t="s">
        <v>8269</v>
      </c>
    </row>
    <row r="3963" spans="1:18" ht="43.2" x14ac:dyDescent="0.55000000000000004">
      <c r="A3963">
        <v>3961</v>
      </c>
      <c r="B3963" s="3" t="s">
        <v>3958</v>
      </c>
      <c r="C3963" s="3" t="s">
        <v>8068</v>
      </c>
      <c r="D3963" s="10">
        <v>5000</v>
      </c>
      <c r="E3963" s="12">
        <v>21</v>
      </c>
      <c r="F3963" s="14">
        <f>Table1[[#This Row],[pledged]]/Table1[[#This Row],[goal]]*100</f>
        <v>0.42</v>
      </c>
      <c r="G3963" t="s">
        <v>8220</v>
      </c>
      <c r="H3963" t="s">
        <v>8224</v>
      </c>
      <c r="I3963" t="s">
        <v>8246</v>
      </c>
      <c r="J3963">
        <v>1399584210</v>
      </c>
      <c r="K3963">
        <v>1397683410</v>
      </c>
      <c r="L3963">
        <f>Table1[[#This Row],[launched_at]]/86400</f>
        <v>16176.891319444445</v>
      </c>
      <c r="M3963" s="5" t="str">
        <f>TEXT(Table1[[#This Row],[div/86400]],"yyyy/mm/dd")</f>
        <v>1944/04/14</v>
      </c>
      <c r="N3963" s="5">
        <f>Table1[[#This Row],[change to date]]+DATE(1970,1,1)</f>
        <v>41745</v>
      </c>
      <c r="O3963" t="b">
        <v>0</v>
      </c>
      <c r="P3963">
        <v>2</v>
      </c>
      <c r="Q3963" t="b">
        <v>0</v>
      </c>
      <c r="R3963" t="s">
        <v>8269</v>
      </c>
    </row>
    <row r="3964" spans="1:18" ht="43.2" x14ac:dyDescent="0.55000000000000004">
      <c r="A3964">
        <v>3962</v>
      </c>
      <c r="B3964" s="3" t="s">
        <v>3959</v>
      </c>
      <c r="C3964" s="3" t="s">
        <v>8069</v>
      </c>
      <c r="D3964" s="10">
        <v>1400</v>
      </c>
      <c r="E3964" s="12">
        <v>45</v>
      </c>
      <c r="F3964" s="14">
        <f>Table1[[#This Row],[pledged]]/Table1[[#This Row],[goal]]*100</f>
        <v>3.214285714285714</v>
      </c>
      <c r="G3964" t="s">
        <v>8220</v>
      </c>
      <c r="H3964" t="s">
        <v>8224</v>
      </c>
      <c r="I3964" t="s">
        <v>8246</v>
      </c>
      <c r="J3964">
        <v>1448722494</v>
      </c>
      <c r="K3964">
        <v>1446562494</v>
      </c>
      <c r="L3964">
        <f>Table1[[#This Row],[launched_at]]/86400</f>
        <v>16742.621458333335</v>
      </c>
      <c r="M3964" s="5" t="str">
        <f>TEXT(Table1[[#This Row],[div/86400]],"yyyy/mm/dd")</f>
        <v>1945/11/01</v>
      </c>
      <c r="N3964" s="5">
        <f>Table1[[#This Row],[change to date]]+DATE(1970,1,1)</f>
        <v>42311</v>
      </c>
      <c r="O3964" t="b">
        <v>0</v>
      </c>
      <c r="P3964">
        <v>3</v>
      </c>
      <c r="Q3964" t="b">
        <v>0</v>
      </c>
      <c r="R3964" t="s">
        <v>8269</v>
      </c>
    </row>
    <row r="3965" spans="1:18" ht="43.2" x14ac:dyDescent="0.55000000000000004">
      <c r="A3965">
        <v>3963</v>
      </c>
      <c r="B3965" s="3" t="s">
        <v>3960</v>
      </c>
      <c r="C3965" s="3" t="s">
        <v>8070</v>
      </c>
      <c r="D3965" s="10">
        <v>10000</v>
      </c>
      <c r="E3965" s="12">
        <v>0</v>
      </c>
      <c r="F3965" s="14">
        <f>Table1[[#This Row],[pledged]]/Table1[[#This Row],[goal]]*100</f>
        <v>0</v>
      </c>
      <c r="G3965" t="s">
        <v>8220</v>
      </c>
      <c r="H3965" t="s">
        <v>8228</v>
      </c>
      <c r="I3965" t="s">
        <v>8250</v>
      </c>
      <c r="J3965">
        <v>1447821717</v>
      </c>
      <c r="K3965">
        <v>1445226117</v>
      </c>
      <c r="L3965">
        <f>Table1[[#This Row],[launched_at]]/86400</f>
        <v>16727.154131944444</v>
      </c>
      <c r="M3965" s="5" t="str">
        <f>TEXT(Table1[[#This Row],[div/86400]],"yyyy/mm/dd")</f>
        <v>1945/10/17</v>
      </c>
      <c r="N3965" s="5">
        <f>Table1[[#This Row],[change to date]]+DATE(1970,1,1)</f>
        <v>42296</v>
      </c>
      <c r="O3965" t="b">
        <v>0</v>
      </c>
      <c r="P3965">
        <v>0</v>
      </c>
      <c r="Q3965" t="b">
        <v>0</v>
      </c>
      <c r="R3965" t="s">
        <v>8269</v>
      </c>
    </row>
    <row r="3966" spans="1:18" ht="43.2" x14ac:dyDescent="0.55000000000000004">
      <c r="A3966">
        <v>3964</v>
      </c>
      <c r="B3966" s="3" t="s">
        <v>3961</v>
      </c>
      <c r="C3966" s="3" t="s">
        <v>8071</v>
      </c>
      <c r="D3966" s="10">
        <v>2000</v>
      </c>
      <c r="E3966" s="12">
        <v>126</v>
      </c>
      <c r="F3966" s="14">
        <f>Table1[[#This Row],[pledged]]/Table1[[#This Row],[goal]]*100</f>
        <v>6.3</v>
      </c>
      <c r="G3966" t="s">
        <v>8220</v>
      </c>
      <c r="H3966" t="s">
        <v>8223</v>
      </c>
      <c r="I3966" t="s">
        <v>8245</v>
      </c>
      <c r="J3966">
        <v>1429460386</v>
      </c>
      <c r="K3966">
        <v>1424279986</v>
      </c>
      <c r="L3966">
        <f>Table1[[#This Row],[launched_at]]/86400</f>
        <v>16484.722060185184</v>
      </c>
      <c r="M3966" s="5" t="str">
        <f>TEXT(Table1[[#This Row],[div/86400]],"yyyy/mm/dd")</f>
        <v>1945/02/16</v>
      </c>
      <c r="N3966" s="5">
        <f>Table1[[#This Row],[change to date]]+DATE(1970,1,1)</f>
        <v>42053</v>
      </c>
      <c r="O3966" t="b">
        <v>0</v>
      </c>
      <c r="P3966">
        <v>3</v>
      </c>
      <c r="Q3966" t="b">
        <v>0</v>
      </c>
      <c r="R3966" t="s">
        <v>8269</v>
      </c>
    </row>
    <row r="3967" spans="1:18" ht="43.2" x14ac:dyDescent="0.55000000000000004">
      <c r="A3967">
        <v>3965</v>
      </c>
      <c r="B3967" s="3" t="s">
        <v>3962</v>
      </c>
      <c r="C3967" s="3" t="s">
        <v>8072</v>
      </c>
      <c r="D3967" s="10">
        <v>2000</v>
      </c>
      <c r="E3967" s="12">
        <v>285</v>
      </c>
      <c r="F3967" s="14">
        <f>Table1[[#This Row],[pledged]]/Table1[[#This Row],[goal]]*100</f>
        <v>14.249999999999998</v>
      </c>
      <c r="G3967" t="s">
        <v>8220</v>
      </c>
      <c r="H3967" t="s">
        <v>8223</v>
      </c>
      <c r="I3967" t="s">
        <v>8245</v>
      </c>
      <c r="J3967">
        <v>1460608780</v>
      </c>
      <c r="K3967">
        <v>1455428380</v>
      </c>
      <c r="L3967">
        <f>Table1[[#This Row],[launched_at]]/86400</f>
        <v>16845.235879629628</v>
      </c>
      <c r="M3967" s="5" t="str">
        <f>TEXT(Table1[[#This Row],[div/86400]],"yyyy/mm/dd")</f>
        <v>1946/02/12</v>
      </c>
      <c r="N3967" s="5">
        <f>Table1[[#This Row],[change to date]]+DATE(1970,1,1)</f>
        <v>42414</v>
      </c>
      <c r="O3967" t="b">
        <v>0</v>
      </c>
      <c r="P3967">
        <v>4</v>
      </c>
      <c r="Q3967" t="b">
        <v>0</v>
      </c>
      <c r="R3967" t="s">
        <v>8269</v>
      </c>
    </row>
    <row r="3968" spans="1:18" ht="43.2" x14ac:dyDescent="0.55000000000000004">
      <c r="A3968">
        <v>3966</v>
      </c>
      <c r="B3968" s="3" t="s">
        <v>3963</v>
      </c>
      <c r="C3968" s="3" t="s">
        <v>8073</v>
      </c>
      <c r="D3968" s="10">
        <v>7500</v>
      </c>
      <c r="E3968" s="12">
        <v>45</v>
      </c>
      <c r="F3968" s="14">
        <f>Table1[[#This Row],[pledged]]/Table1[[#This Row],[goal]]*100</f>
        <v>0.6</v>
      </c>
      <c r="G3968" t="s">
        <v>8220</v>
      </c>
      <c r="H3968" t="s">
        <v>8223</v>
      </c>
      <c r="I3968" t="s">
        <v>8245</v>
      </c>
      <c r="J3968">
        <v>1406170740</v>
      </c>
      <c r="K3968">
        <v>1402506278</v>
      </c>
      <c r="L3968">
        <f>Table1[[#This Row],[launched_at]]/86400</f>
        <v>16232.711550925926</v>
      </c>
      <c r="M3968" s="5" t="str">
        <f>TEXT(Table1[[#This Row],[div/86400]],"yyyy/mm/dd")</f>
        <v>1944/06/09</v>
      </c>
      <c r="N3968" s="5">
        <f>Table1[[#This Row],[change to date]]+DATE(1970,1,1)</f>
        <v>41801</v>
      </c>
      <c r="O3968" t="b">
        <v>0</v>
      </c>
      <c r="P3968">
        <v>2</v>
      </c>
      <c r="Q3968" t="b">
        <v>0</v>
      </c>
      <c r="R3968" t="s">
        <v>8269</v>
      </c>
    </row>
    <row r="3969" spans="1:18" ht="43.2" x14ac:dyDescent="0.55000000000000004">
      <c r="A3969">
        <v>3967</v>
      </c>
      <c r="B3969" s="3" t="s">
        <v>3964</v>
      </c>
      <c r="C3969" s="3" t="s">
        <v>8074</v>
      </c>
      <c r="D3969" s="10">
        <v>1700</v>
      </c>
      <c r="E3969" s="12">
        <v>410</v>
      </c>
      <c r="F3969" s="14">
        <f>Table1[[#This Row],[pledged]]/Table1[[#This Row],[goal]]*100</f>
        <v>24.117647058823529</v>
      </c>
      <c r="G3969" t="s">
        <v>8220</v>
      </c>
      <c r="H3969" t="s">
        <v>8223</v>
      </c>
      <c r="I3969" t="s">
        <v>8245</v>
      </c>
      <c r="J3969">
        <v>1488783507</v>
      </c>
      <c r="K3969">
        <v>1486191507</v>
      </c>
      <c r="L3969">
        <f>Table1[[#This Row],[launched_at]]/86400</f>
        <v>17201.290590277778</v>
      </c>
      <c r="M3969" s="5" t="str">
        <f>TEXT(Table1[[#This Row],[div/86400]],"yyyy/mm/dd")</f>
        <v>1947/02/03</v>
      </c>
      <c r="N3969" s="5">
        <f>Table1[[#This Row],[change to date]]+DATE(1970,1,1)</f>
        <v>42770</v>
      </c>
      <c r="O3969" t="b">
        <v>0</v>
      </c>
      <c r="P3969">
        <v>10</v>
      </c>
      <c r="Q3969" t="b">
        <v>0</v>
      </c>
      <c r="R3969" t="s">
        <v>8269</v>
      </c>
    </row>
    <row r="3970" spans="1:18" ht="28.8" x14ac:dyDescent="0.55000000000000004">
      <c r="A3970">
        <v>3968</v>
      </c>
      <c r="B3970" s="3" t="s">
        <v>3965</v>
      </c>
      <c r="C3970" s="3" t="s">
        <v>8075</v>
      </c>
      <c r="D3970" s="10">
        <v>5000</v>
      </c>
      <c r="E3970" s="12">
        <v>527</v>
      </c>
      <c r="F3970" s="14">
        <f>Table1[[#This Row],[pledged]]/Table1[[#This Row],[goal]]*100</f>
        <v>10.54</v>
      </c>
      <c r="G3970" t="s">
        <v>8220</v>
      </c>
      <c r="H3970" t="s">
        <v>8223</v>
      </c>
      <c r="I3970" t="s">
        <v>8245</v>
      </c>
      <c r="J3970">
        <v>1463945673</v>
      </c>
      <c r="K3970">
        <v>1458761673</v>
      </c>
      <c r="L3970">
        <f>Table1[[#This Row],[launched_at]]/86400</f>
        <v>16883.815659722222</v>
      </c>
      <c r="M3970" s="5" t="str">
        <f>TEXT(Table1[[#This Row],[div/86400]],"yyyy/mm/dd")</f>
        <v>1946/03/22</v>
      </c>
      <c r="N3970" s="5">
        <f>Table1[[#This Row],[change to date]]+DATE(1970,1,1)</f>
        <v>42452</v>
      </c>
      <c r="O3970" t="b">
        <v>0</v>
      </c>
      <c r="P3970">
        <v>11</v>
      </c>
      <c r="Q3970" t="b">
        <v>0</v>
      </c>
      <c r="R3970" t="s">
        <v>8269</v>
      </c>
    </row>
    <row r="3971" spans="1:18" ht="43.2" x14ac:dyDescent="0.55000000000000004">
      <c r="A3971">
        <v>3969</v>
      </c>
      <c r="B3971" s="3" t="s">
        <v>3966</v>
      </c>
      <c r="C3971" s="3" t="s">
        <v>8076</v>
      </c>
      <c r="D3971" s="10">
        <v>2825</v>
      </c>
      <c r="E3971" s="12">
        <v>211</v>
      </c>
      <c r="F3971" s="14">
        <f>Table1[[#This Row],[pledged]]/Table1[[#This Row],[goal]]*100</f>
        <v>7.4690265486725664</v>
      </c>
      <c r="G3971" t="s">
        <v>8220</v>
      </c>
      <c r="H3971" t="s">
        <v>8223</v>
      </c>
      <c r="I3971" t="s">
        <v>8245</v>
      </c>
      <c r="J3971">
        <v>1472442900</v>
      </c>
      <c r="K3971">
        <v>1471638646</v>
      </c>
      <c r="L3971">
        <f>Table1[[#This Row],[launched_at]]/86400</f>
        <v>17032.854699074072</v>
      </c>
      <c r="M3971" s="5" t="str">
        <f>TEXT(Table1[[#This Row],[div/86400]],"yyyy/mm/dd")</f>
        <v>1946/08/18</v>
      </c>
      <c r="N3971" s="5">
        <f>Table1[[#This Row],[change to date]]+DATE(1970,1,1)</f>
        <v>42601</v>
      </c>
      <c r="O3971" t="b">
        <v>0</v>
      </c>
      <c r="P3971">
        <v>6</v>
      </c>
      <c r="Q3971" t="b">
        <v>0</v>
      </c>
      <c r="R3971" t="s">
        <v>8269</v>
      </c>
    </row>
    <row r="3972" spans="1:18" ht="43.2" x14ac:dyDescent="0.55000000000000004">
      <c r="A3972">
        <v>3970</v>
      </c>
      <c r="B3972" s="3" t="s">
        <v>3967</v>
      </c>
      <c r="C3972" s="3" t="s">
        <v>8077</v>
      </c>
      <c r="D3972" s="10">
        <v>15000</v>
      </c>
      <c r="E3972" s="12">
        <v>11</v>
      </c>
      <c r="F3972" s="14">
        <f>Table1[[#This Row],[pledged]]/Table1[[#This Row],[goal]]*100</f>
        <v>7.3333333333333334E-2</v>
      </c>
      <c r="G3972" t="s">
        <v>8220</v>
      </c>
      <c r="H3972" t="s">
        <v>8223</v>
      </c>
      <c r="I3972" t="s">
        <v>8245</v>
      </c>
      <c r="J3972">
        <v>1460925811</v>
      </c>
      <c r="K3972">
        <v>1458333811</v>
      </c>
      <c r="L3972">
        <f>Table1[[#This Row],[launched_at]]/86400</f>
        <v>16878.863553240742</v>
      </c>
      <c r="M3972" s="5" t="str">
        <f>TEXT(Table1[[#This Row],[div/86400]],"yyyy/mm/dd")</f>
        <v>1946/03/17</v>
      </c>
      <c r="N3972" s="5">
        <f>Table1[[#This Row],[change to date]]+DATE(1970,1,1)</f>
        <v>42447</v>
      </c>
      <c r="O3972" t="b">
        <v>0</v>
      </c>
      <c r="P3972">
        <v>2</v>
      </c>
      <c r="Q3972" t="b">
        <v>0</v>
      </c>
      <c r="R3972" t="s">
        <v>8269</v>
      </c>
    </row>
    <row r="3973" spans="1:18" ht="43.2" x14ac:dyDescent="0.55000000000000004">
      <c r="A3973">
        <v>3971</v>
      </c>
      <c r="B3973" s="3" t="s">
        <v>3968</v>
      </c>
      <c r="C3973" s="3" t="s">
        <v>8078</v>
      </c>
      <c r="D3973" s="10">
        <v>14000</v>
      </c>
      <c r="E3973" s="12">
        <v>136</v>
      </c>
      <c r="F3973" s="14">
        <f>Table1[[#This Row],[pledged]]/Table1[[#This Row],[goal]]*100</f>
        <v>0.97142857142857131</v>
      </c>
      <c r="G3973" t="s">
        <v>8220</v>
      </c>
      <c r="H3973" t="s">
        <v>8223</v>
      </c>
      <c r="I3973" t="s">
        <v>8245</v>
      </c>
      <c r="J3973">
        <v>1405947126</v>
      </c>
      <c r="K3973">
        <v>1403355126</v>
      </c>
      <c r="L3973">
        <f>Table1[[#This Row],[launched_at]]/86400</f>
        <v>16242.536180555555</v>
      </c>
      <c r="M3973" s="5" t="str">
        <f>TEXT(Table1[[#This Row],[div/86400]],"yyyy/mm/dd")</f>
        <v>1944/06/19</v>
      </c>
      <c r="N3973" s="5">
        <f>Table1[[#This Row],[change to date]]+DATE(1970,1,1)</f>
        <v>41811</v>
      </c>
      <c r="O3973" t="b">
        <v>0</v>
      </c>
      <c r="P3973">
        <v>6</v>
      </c>
      <c r="Q3973" t="b">
        <v>0</v>
      </c>
      <c r="R3973" t="s">
        <v>8269</v>
      </c>
    </row>
    <row r="3974" spans="1:18" ht="28.8" x14ac:dyDescent="0.55000000000000004">
      <c r="A3974">
        <v>3972</v>
      </c>
      <c r="B3974" s="3" t="s">
        <v>3969</v>
      </c>
      <c r="C3974" s="3" t="s">
        <v>8079</v>
      </c>
      <c r="D3974" s="10">
        <v>1000</v>
      </c>
      <c r="E3974" s="12">
        <v>211</v>
      </c>
      <c r="F3974" s="14">
        <f>Table1[[#This Row],[pledged]]/Table1[[#This Row],[goal]]*100</f>
        <v>21.099999999999998</v>
      </c>
      <c r="G3974" t="s">
        <v>8220</v>
      </c>
      <c r="H3974" t="s">
        <v>8223</v>
      </c>
      <c r="I3974" t="s">
        <v>8245</v>
      </c>
      <c r="J3974">
        <v>1423186634</v>
      </c>
      <c r="K3974">
        <v>1418002634</v>
      </c>
      <c r="L3974">
        <f>Table1[[#This Row],[launched_at]]/86400</f>
        <v>16412.067523148147</v>
      </c>
      <c r="M3974" s="5" t="str">
        <f>TEXT(Table1[[#This Row],[div/86400]],"yyyy/mm/dd")</f>
        <v>1944/12/06</v>
      </c>
      <c r="N3974" s="5">
        <f>Table1[[#This Row],[change to date]]+DATE(1970,1,1)</f>
        <v>41981</v>
      </c>
      <c r="O3974" t="b">
        <v>0</v>
      </c>
      <c r="P3974">
        <v>8</v>
      </c>
      <c r="Q3974" t="b">
        <v>0</v>
      </c>
      <c r="R3974" t="s">
        <v>8269</v>
      </c>
    </row>
    <row r="3975" spans="1:18" ht="43.2" x14ac:dyDescent="0.55000000000000004">
      <c r="A3975">
        <v>3973</v>
      </c>
      <c r="B3975" s="3" t="s">
        <v>3970</v>
      </c>
      <c r="C3975" s="3" t="s">
        <v>8080</v>
      </c>
      <c r="D3975" s="10">
        <v>5000</v>
      </c>
      <c r="E3975" s="12">
        <v>3905</v>
      </c>
      <c r="F3975" s="14">
        <f>Table1[[#This Row],[pledged]]/Table1[[#This Row],[goal]]*100</f>
        <v>78.100000000000009</v>
      </c>
      <c r="G3975" t="s">
        <v>8220</v>
      </c>
      <c r="H3975" t="s">
        <v>8223</v>
      </c>
      <c r="I3975" t="s">
        <v>8245</v>
      </c>
      <c r="J3975">
        <v>1462766400</v>
      </c>
      <c r="K3975">
        <v>1460219110</v>
      </c>
      <c r="L3975">
        <f>Table1[[#This Row],[launched_at]]/86400</f>
        <v>16900.68414351852</v>
      </c>
      <c r="M3975" s="5" t="str">
        <f>TEXT(Table1[[#This Row],[div/86400]],"yyyy/mm/dd")</f>
        <v>1946/04/08</v>
      </c>
      <c r="N3975" s="5">
        <f>Table1[[#This Row],[change to date]]+DATE(1970,1,1)</f>
        <v>42469</v>
      </c>
      <c r="O3975" t="b">
        <v>0</v>
      </c>
      <c r="P3975">
        <v>37</v>
      </c>
      <c r="Q3975" t="b">
        <v>0</v>
      </c>
      <c r="R3975" t="s">
        <v>8269</v>
      </c>
    </row>
    <row r="3976" spans="1:18" ht="43.2" x14ac:dyDescent="0.55000000000000004">
      <c r="A3976">
        <v>3974</v>
      </c>
      <c r="B3976" s="3" t="s">
        <v>3971</v>
      </c>
      <c r="C3976" s="3" t="s">
        <v>8081</v>
      </c>
      <c r="D3976" s="10">
        <v>1000</v>
      </c>
      <c r="E3976" s="12">
        <v>320</v>
      </c>
      <c r="F3976" s="14">
        <f>Table1[[#This Row],[pledged]]/Table1[[#This Row],[goal]]*100</f>
        <v>32</v>
      </c>
      <c r="G3976" t="s">
        <v>8220</v>
      </c>
      <c r="H3976" t="s">
        <v>8224</v>
      </c>
      <c r="I3976" t="s">
        <v>8246</v>
      </c>
      <c r="J3976">
        <v>1464872848</v>
      </c>
      <c r="K3976">
        <v>1462280848</v>
      </c>
      <c r="L3976">
        <f>Table1[[#This Row],[launched_at]]/86400</f>
        <v>16924.54685185185</v>
      </c>
      <c r="M3976" s="5" t="str">
        <f>TEXT(Table1[[#This Row],[div/86400]],"yyyy/mm/dd")</f>
        <v>1946/05/02</v>
      </c>
      <c r="N3976" s="5">
        <f>Table1[[#This Row],[change to date]]+DATE(1970,1,1)</f>
        <v>42493</v>
      </c>
      <c r="O3976" t="b">
        <v>0</v>
      </c>
      <c r="P3976">
        <v>11</v>
      </c>
      <c r="Q3976" t="b">
        <v>0</v>
      </c>
      <c r="R3976" t="s">
        <v>8269</v>
      </c>
    </row>
    <row r="3977" spans="1:18" ht="43.2" x14ac:dyDescent="0.55000000000000004">
      <c r="A3977">
        <v>3975</v>
      </c>
      <c r="B3977" s="3" t="s">
        <v>3972</v>
      </c>
      <c r="C3977" s="3" t="s">
        <v>8082</v>
      </c>
      <c r="D3977" s="10">
        <v>678</v>
      </c>
      <c r="E3977" s="12">
        <v>0</v>
      </c>
      <c r="F3977" s="14">
        <f>Table1[[#This Row],[pledged]]/Table1[[#This Row],[goal]]*100</f>
        <v>0</v>
      </c>
      <c r="G3977" t="s">
        <v>8220</v>
      </c>
      <c r="H3977" t="s">
        <v>8223</v>
      </c>
      <c r="I3977" t="s">
        <v>8245</v>
      </c>
      <c r="J3977">
        <v>1468442898</v>
      </c>
      <c r="K3977">
        <v>1465850898</v>
      </c>
      <c r="L3977">
        <f>Table1[[#This Row],[launched_at]]/86400</f>
        <v>16965.866875</v>
      </c>
      <c r="M3977" s="5" t="str">
        <f>TEXT(Table1[[#This Row],[div/86400]],"yyyy/mm/dd")</f>
        <v>1946/06/12</v>
      </c>
      <c r="N3977" s="5">
        <f>Table1[[#This Row],[change to date]]+DATE(1970,1,1)</f>
        <v>42534</v>
      </c>
      <c r="O3977" t="b">
        <v>0</v>
      </c>
      <c r="P3977">
        <v>0</v>
      </c>
      <c r="Q3977" t="b">
        <v>0</v>
      </c>
      <c r="R3977" t="s">
        <v>8269</v>
      </c>
    </row>
    <row r="3978" spans="1:18" ht="43.2" x14ac:dyDescent="0.55000000000000004">
      <c r="A3978">
        <v>3976</v>
      </c>
      <c r="B3978" s="3" t="s">
        <v>3973</v>
      </c>
      <c r="C3978" s="3" t="s">
        <v>8083</v>
      </c>
      <c r="D3978" s="10">
        <v>1300</v>
      </c>
      <c r="E3978" s="12">
        <v>620</v>
      </c>
      <c r="F3978" s="14">
        <f>Table1[[#This Row],[pledged]]/Table1[[#This Row],[goal]]*100</f>
        <v>47.692307692307693</v>
      </c>
      <c r="G3978" t="s">
        <v>8220</v>
      </c>
      <c r="H3978" t="s">
        <v>8223</v>
      </c>
      <c r="I3978" t="s">
        <v>8245</v>
      </c>
      <c r="J3978">
        <v>1406876400</v>
      </c>
      <c r="K3978">
        <v>1405024561</v>
      </c>
      <c r="L3978">
        <f>Table1[[#This Row],[launched_at]]/86400</f>
        <v>16261.858344907407</v>
      </c>
      <c r="M3978" s="5" t="str">
        <f>TEXT(Table1[[#This Row],[div/86400]],"yyyy/mm/dd")</f>
        <v>1944/07/08</v>
      </c>
      <c r="N3978" s="5">
        <f>Table1[[#This Row],[change to date]]+DATE(1970,1,1)</f>
        <v>41830</v>
      </c>
      <c r="O3978" t="b">
        <v>0</v>
      </c>
      <c r="P3978">
        <v>10</v>
      </c>
      <c r="Q3978" t="b">
        <v>0</v>
      </c>
      <c r="R3978" t="s">
        <v>8269</v>
      </c>
    </row>
    <row r="3979" spans="1:18" ht="43.2" x14ac:dyDescent="0.55000000000000004">
      <c r="A3979">
        <v>3977</v>
      </c>
      <c r="B3979" s="3" t="s">
        <v>3974</v>
      </c>
      <c r="C3979" s="3" t="s">
        <v>8084</v>
      </c>
      <c r="D3979" s="10">
        <v>90000</v>
      </c>
      <c r="E3979" s="12">
        <v>1305</v>
      </c>
      <c r="F3979" s="14">
        <f>Table1[[#This Row],[pledged]]/Table1[[#This Row],[goal]]*100</f>
        <v>1.4500000000000002</v>
      </c>
      <c r="G3979" t="s">
        <v>8220</v>
      </c>
      <c r="H3979" t="s">
        <v>8223</v>
      </c>
      <c r="I3979" t="s">
        <v>8245</v>
      </c>
      <c r="J3979">
        <v>1469213732</v>
      </c>
      <c r="K3979">
        <v>1466621732</v>
      </c>
      <c r="L3979">
        <f>Table1[[#This Row],[launched_at]]/86400</f>
        <v>16974.788564814815</v>
      </c>
      <c r="M3979" s="5" t="str">
        <f>TEXT(Table1[[#This Row],[div/86400]],"yyyy/mm/dd")</f>
        <v>1946/06/21</v>
      </c>
      <c r="N3979" s="5">
        <f>Table1[[#This Row],[change to date]]+DATE(1970,1,1)</f>
        <v>42543</v>
      </c>
      <c r="O3979" t="b">
        <v>0</v>
      </c>
      <c r="P3979">
        <v>6</v>
      </c>
      <c r="Q3979" t="b">
        <v>0</v>
      </c>
      <c r="R3979" t="s">
        <v>8269</v>
      </c>
    </row>
    <row r="3980" spans="1:18" ht="43.2" x14ac:dyDescent="0.55000000000000004">
      <c r="A3980">
        <v>3978</v>
      </c>
      <c r="B3980" s="3" t="s">
        <v>3975</v>
      </c>
      <c r="C3980" s="3" t="s">
        <v>8085</v>
      </c>
      <c r="D3980" s="10">
        <v>2000</v>
      </c>
      <c r="E3980" s="12">
        <v>214</v>
      </c>
      <c r="F3980" s="14">
        <f>Table1[[#This Row],[pledged]]/Table1[[#This Row],[goal]]*100</f>
        <v>10.7</v>
      </c>
      <c r="G3980" t="s">
        <v>8220</v>
      </c>
      <c r="H3980" t="s">
        <v>8223</v>
      </c>
      <c r="I3980" t="s">
        <v>8245</v>
      </c>
      <c r="J3980">
        <v>1422717953</v>
      </c>
      <c r="K3980">
        <v>1417533953</v>
      </c>
      <c r="L3980">
        <f>Table1[[#This Row],[launched_at]]/86400</f>
        <v>16406.642974537037</v>
      </c>
      <c r="M3980" s="5" t="str">
        <f>TEXT(Table1[[#This Row],[div/86400]],"yyyy/mm/dd")</f>
        <v>1944/11/30</v>
      </c>
      <c r="N3980" s="5">
        <f>Table1[[#This Row],[change to date]]+DATE(1970,1,1)</f>
        <v>41975</v>
      </c>
      <c r="O3980" t="b">
        <v>0</v>
      </c>
      <c r="P3980">
        <v>8</v>
      </c>
      <c r="Q3980" t="b">
        <v>0</v>
      </c>
      <c r="R3980" t="s">
        <v>8269</v>
      </c>
    </row>
    <row r="3981" spans="1:18" ht="43.2" x14ac:dyDescent="0.55000000000000004">
      <c r="A3981">
        <v>3979</v>
      </c>
      <c r="B3981" s="3" t="s">
        <v>3976</v>
      </c>
      <c r="C3981" s="3" t="s">
        <v>8086</v>
      </c>
      <c r="D3981" s="10">
        <v>6000</v>
      </c>
      <c r="E3981" s="12">
        <v>110</v>
      </c>
      <c r="F3981" s="14">
        <f>Table1[[#This Row],[pledged]]/Table1[[#This Row],[goal]]*100</f>
        <v>1.8333333333333333</v>
      </c>
      <c r="G3981" t="s">
        <v>8220</v>
      </c>
      <c r="H3981" t="s">
        <v>8224</v>
      </c>
      <c r="I3981" t="s">
        <v>8246</v>
      </c>
      <c r="J3981">
        <v>1427659200</v>
      </c>
      <c r="K3981">
        <v>1425678057</v>
      </c>
      <c r="L3981">
        <f>Table1[[#This Row],[launched_at]]/86400</f>
        <v>16500.903437500001</v>
      </c>
      <c r="M3981" s="5" t="str">
        <f>TEXT(Table1[[#This Row],[div/86400]],"yyyy/mm/dd")</f>
        <v>1945/03/04</v>
      </c>
      <c r="N3981" s="5">
        <f>Table1[[#This Row],[change to date]]+DATE(1970,1,1)</f>
        <v>42069</v>
      </c>
      <c r="O3981" t="b">
        <v>0</v>
      </c>
      <c r="P3981">
        <v>6</v>
      </c>
      <c r="Q3981" t="b">
        <v>0</v>
      </c>
      <c r="R3981" t="s">
        <v>8269</v>
      </c>
    </row>
    <row r="3982" spans="1:18" ht="43.2" x14ac:dyDescent="0.55000000000000004">
      <c r="A3982">
        <v>3980</v>
      </c>
      <c r="B3982" s="3" t="s">
        <v>3977</v>
      </c>
      <c r="C3982" s="3" t="s">
        <v>8087</v>
      </c>
      <c r="D3982" s="10">
        <v>2500</v>
      </c>
      <c r="E3982" s="12">
        <v>450</v>
      </c>
      <c r="F3982" s="14">
        <f>Table1[[#This Row],[pledged]]/Table1[[#This Row],[goal]]*100</f>
        <v>18</v>
      </c>
      <c r="G3982" t="s">
        <v>8220</v>
      </c>
      <c r="H3982" t="s">
        <v>8223</v>
      </c>
      <c r="I3982" t="s">
        <v>8245</v>
      </c>
      <c r="J3982">
        <v>1404570147</v>
      </c>
      <c r="K3982">
        <v>1401978147</v>
      </c>
      <c r="L3982">
        <f>Table1[[#This Row],[launched_at]]/86400</f>
        <v>16226.598923611111</v>
      </c>
      <c r="M3982" s="5" t="str">
        <f>TEXT(Table1[[#This Row],[div/86400]],"yyyy/mm/dd")</f>
        <v>1944/06/03</v>
      </c>
      <c r="N3982" s="5">
        <f>Table1[[#This Row],[change to date]]+DATE(1970,1,1)</f>
        <v>41795</v>
      </c>
      <c r="O3982" t="b">
        <v>0</v>
      </c>
      <c r="P3982">
        <v>7</v>
      </c>
      <c r="Q3982" t="b">
        <v>0</v>
      </c>
      <c r="R3982" t="s">
        <v>8269</v>
      </c>
    </row>
    <row r="3983" spans="1:18" ht="28.8" x14ac:dyDescent="0.55000000000000004">
      <c r="A3983">
        <v>3981</v>
      </c>
      <c r="B3983" s="3" t="s">
        <v>3358</v>
      </c>
      <c r="C3983" s="3" t="s">
        <v>7469</v>
      </c>
      <c r="D3983" s="10">
        <v>30000</v>
      </c>
      <c r="E3983" s="12">
        <v>1225</v>
      </c>
      <c r="F3983" s="14">
        <f>Table1[[#This Row],[pledged]]/Table1[[#This Row],[goal]]*100</f>
        <v>4.083333333333333</v>
      </c>
      <c r="G3983" t="s">
        <v>8220</v>
      </c>
      <c r="H3983" t="s">
        <v>8223</v>
      </c>
      <c r="I3983" t="s">
        <v>8245</v>
      </c>
      <c r="J3983">
        <v>1468729149</v>
      </c>
      <c r="K3983">
        <v>1463545149</v>
      </c>
      <c r="L3983">
        <f>Table1[[#This Row],[launched_at]]/86400</f>
        <v>16939.179965277777</v>
      </c>
      <c r="M3983" s="5" t="str">
        <f>TEXT(Table1[[#This Row],[div/86400]],"yyyy/mm/dd")</f>
        <v>1946/05/17</v>
      </c>
      <c r="N3983" s="5">
        <f>Table1[[#This Row],[change to date]]+DATE(1970,1,1)</f>
        <v>42508</v>
      </c>
      <c r="O3983" t="b">
        <v>0</v>
      </c>
      <c r="P3983">
        <v>7</v>
      </c>
      <c r="Q3983" t="b">
        <v>0</v>
      </c>
      <c r="R3983" t="s">
        <v>8269</v>
      </c>
    </row>
    <row r="3984" spans="1:18" ht="43.2" x14ac:dyDescent="0.55000000000000004">
      <c r="A3984">
        <v>3982</v>
      </c>
      <c r="B3984" s="3" t="s">
        <v>3978</v>
      </c>
      <c r="C3984" s="3" t="s">
        <v>8088</v>
      </c>
      <c r="D3984" s="10">
        <v>850</v>
      </c>
      <c r="E3984" s="12">
        <v>170</v>
      </c>
      <c r="F3984" s="14">
        <f>Table1[[#This Row],[pledged]]/Table1[[#This Row],[goal]]*100</f>
        <v>20</v>
      </c>
      <c r="G3984" t="s">
        <v>8220</v>
      </c>
      <c r="H3984" t="s">
        <v>8224</v>
      </c>
      <c r="I3984" t="s">
        <v>8246</v>
      </c>
      <c r="J3984">
        <v>1436297180</v>
      </c>
      <c r="K3984">
        <v>1431113180</v>
      </c>
      <c r="L3984">
        <f>Table1[[#This Row],[launched_at]]/86400</f>
        <v>16563.809953703705</v>
      </c>
      <c r="M3984" s="5" t="str">
        <f>TEXT(Table1[[#This Row],[div/86400]],"yyyy/mm/dd")</f>
        <v>1945/05/06</v>
      </c>
      <c r="N3984" s="5">
        <f>Table1[[#This Row],[change to date]]+DATE(1970,1,1)</f>
        <v>42132</v>
      </c>
      <c r="O3984" t="b">
        <v>0</v>
      </c>
      <c r="P3984">
        <v>5</v>
      </c>
      <c r="Q3984" t="b">
        <v>0</v>
      </c>
      <c r="R3984" t="s">
        <v>8269</v>
      </c>
    </row>
    <row r="3985" spans="1:18" ht="43.2" x14ac:dyDescent="0.55000000000000004">
      <c r="A3985">
        <v>3983</v>
      </c>
      <c r="B3985" s="3" t="s">
        <v>3979</v>
      </c>
      <c r="C3985" s="3" t="s">
        <v>8089</v>
      </c>
      <c r="D3985" s="10">
        <v>11140</v>
      </c>
      <c r="E3985" s="12">
        <v>3877</v>
      </c>
      <c r="F3985" s="14">
        <f>Table1[[#This Row],[pledged]]/Table1[[#This Row],[goal]]*100</f>
        <v>34.802513464991023</v>
      </c>
      <c r="G3985" t="s">
        <v>8220</v>
      </c>
      <c r="H3985" t="s">
        <v>8223</v>
      </c>
      <c r="I3985" t="s">
        <v>8245</v>
      </c>
      <c r="J3985">
        <v>1400569140</v>
      </c>
      <c r="K3985">
        <v>1397854356</v>
      </c>
      <c r="L3985">
        <f>Table1[[#This Row],[launched_at]]/86400</f>
        <v>16178.86986111111</v>
      </c>
      <c r="M3985" s="5" t="str">
        <f>TEXT(Table1[[#This Row],[div/86400]],"yyyy/mm/dd")</f>
        <v>1944/04/16</v>
      </c>
      <c r="N3985" s="5">
        <f>Table1[[#This Row],[change to date]]+DATE(1970,1,1)</f>
        <v>41747</v>
      </c>
      <c r="O3985" t="b">
        <v>0</v>
      </c>
      <c r="P3985">
        <v>46</v>
      </c>
      <c r="Q3985" t="b">
        <v>0</v>
      </c>
      <c r="R3985" t="s">
        <v>8269</v>
      </c>
    </row>
    <row r="3986" spans="1:18" ht="43.2" x14ac:dyDescent="0.55000000000000004">
      <c r="A3986">
        <v>3984</v>
      </c>
      <c r="B3986" s="3" t="s">
        <v>3980</v>
      </c>
      <c r="C3986" s="3" t="s">
        <v>8090</v>
      </c>
      <c r="D3986" s="10">
        <v>1500</v>
      </c>
      <c r="E3986" s="12">
        <v>95</v>
      </c>
      <c r="F3986" s="14">
        <f>Table1[[#This Row],[pledged]]/Table1[[#This Row],[goal]]*100</f>
        <v>6.3333333333333339</v>
      </c>
      <c r="G3986" t="s">
        <v>8220</v>
      </c>
      <c r="H3986" t="s">
        <v>8224</v>
      </c>
      <c r="I3986" t="s">
        <v>8246</v>
      </c>
      <c r="J3986">
        <v>1415404800</v>
      </c>
      <c r="K3986">
        <v>1412809644</v>
      </c>
      <c r="L3986">
        <f>Table1[[#This Row],[launched_at]]/86400</f>
        <v>16351.963472222222</v>
      </c>
      <c r="M3986" s="5" t="str">
        <f>TEXT(Table1[[#This Row],[div/86400]],"yyyy/mm/dd")</f>
        <v>1944/10/06</v>
      </c>
      <c r="N3986" s="5">
        <f>Table1[[#This Row],[change to date]]+DATE(1970,1,1)</f>
        <v>41920</v>
      </c>
      <c r="O3986" t="b">
        <v>0</v>
      </c>
      <c r="P3986">
        <v>10</v>
      </c>
      <c r="Q3986" t="b">
        <v>0</v>
      </c>
      <c r="R3986" t="s">
        <v>8269</v>
      </c>
    </row>
    <row r="3987" spans="1:18" ht="43.2" x14ac:dyDescent="0.55000000000000004">
      <c r="A3987">
        <v>3985</v>
      </c>
      <c r="B3987" s="3" t="s">
        <v>3981</v>
      </c>
      <c r="C3987" s="3" t="s">
        <v>8091</v>
      </c>
      <c r="D3987" s="10">
        <v>2000</v>
      </c>
      <c r="E3987" s="12">
        <v>641</v>
      </c>
      <c r="F3987" s="14">
        <f>Table1[[#This Row],[pledged]]/Table1[[#This Row],[goal]]*100</f>
        <v>32.049999999999997</v>
      </c>
      <c r="G3987" t="s">
        <v>8220</v>
      </c>
      <c r="H3987" t="s">
        <v>8223</v>
      </c>
      <c r="I3987" t="s">
        <v>8245</v>
      </c>
      <c r="J3987">
        <v>1456002300</v>
      </c>
      <c r="K3987">
        <v>1454173120</v>
      </c>
      <c r="L3987">
        <f>Table1[[#This Row],[launched_at]]/86400</f>
        <v>16830.707407407408</v>
      </c>
      <c r="M3987" s="5" t="str">
        <f>TEXT(Table1[[#This Row],[div/86400]],"yyyy/mm/dd")</f>
        <v>1946/01/28</v>
      </c>
      <c r="N3987" s="5">
        <f>Table1[[#This Row],[change to date]]+DATE(1970,1,1)</f>
        <v>42399</v>
      </c>
      <c r="O3987" t="b">
        <v>0</v>
      </c>
      <c r="P3987">
        <v>19</v>
      </c>
      <c r="Q3987" t="b">
        <v>0</v>
      </c>
      <c r="R3987" t="s">
        <v>8269</v>
      </c>
    </row>
    <row r="3988" spans="1:18" ht="43.2" x14ac:dyDescent="0.55000000000000004">
      <c r="A3988">
        <v>3986</v>
      </c>
      <c r="B3988" s="3" t="s">
        <v>3982</v>
      </c>
      <c r="C3988" s="3" t="s">
        <v>8092</v>
      </c>
      <c r="D3988" s="10">
        <v>5000</v>
      </c>
      <c r="E3988" s="12">
        <v>488</v>
      </c>
      <c r="F3988" s="14">
        <f>Table1[[#This Row],[pledged]]/Table1[[#This Row],[goal]]*100</f>
        <v>9.76</v>
      </c>
      <c r="G3988" t="s">
        <v>8220</v>
      </c>
      <c r="H3988" t="s">
        <v>8224</v>
      </c>
      <c r="I3988" t="s">
        <v>8246</v>
      </c>
      <c r="J3988">
        <v>1462539840</v>
      </c>
      <c r="K3988">
        <v>1460034594</v>
      </c>
      <c r="L3988">
        <f>Table1[[#This Row],[launched_at]]/86400</f>
        <v>16898.548541666667</v>
      </c>
      <c r="M3988" s="5" t="str">
        <f>TEXT(Table1[[#This Row],[div/86400]],"yyyy/mm/dd")</f>
        <v>1946/04/06</v>
      </c>
      <c r="N3988" s="5">
        <f>Table1[[#This Row],[change to date]]+DATE(1970,1,1)</f>
        <v>42467</v>
      </c>
      <c r="O3988" t="b">
        <v>0</v>
      </c>
      <c r="P3988">
        <v>13</v>
      </c>
      <c r="Q3988" t="b">
        <v>0</v>
      </c>
      <c r="R3988" t="s">
        <v>8269</v>
      </c>
    </row>
    <row r="3989" spans="1:18" ht="43.2" x14ac:dyDescent="0.55000000000000004">
      <c r="A3989">
        <v>3987</v>
      </c>
      <c r="B3989" s="3" t="s">
        <v>3983</v>
      </c>
      <c r="C3989" s="3" t="s">
        <v>8093</v>
      </c>
      <c r="D3989" s="10">
        <v>400</v>
      </c>
      <c r="E3989" s="12">
        <v>151</v>
      </c>
      <c r="F3989" s="14">
        <f>Table1[[#This Row],[pledged]]/Table1[[#This Row],[goal]]*100</f>
        <v>37.75</v>
      </c>
      <c r="G3989" t="s">
        <v>8220</v>
      </c>
      <c r="H3989" t="s">
        <v>8224</v>
      </c>
      <c r="I3989" t="s">
        <v>8246</v>
      </c>
      <c r="J3989">
        <v>1400278290</v>
      </c>
      <c r="K3989">
        <v>1399414290</v>
      </c>
      <c r="L3989">
        <f>Table1[[#This Row],[launched_at]]/86400</f>
        <v>16196.924652777778</v>
      </c>
      <c r="M3989" s="5" t="str">
        <f>TEXT(Table1[[#This Row],[div/86400]],"yyyy/mm/dd")</f>
        <v>1944/05/04</v>
      </c>
      <c r="N3989" s="5">
        <f>Table1[[#This Row],[change to date]]+DATE(1970,1,1)</f>
        <v>41765</v>
      </c>
      <c r="O3989" t="b">
        <v>0</v>
      </c>
      <c r="P3989">
        <v>13</v>
      </c>
      <c r="Q3989" t="b">
        <v>0</v>
      </c>
      <c r="R3989" t="s">
        <v>8269</v>
      </c>
    </row>
    <row r="3990" spans="1:18" x14ac:dyDescent="0.55000000000000004">
      <c r="A3990">
        <v>3988</v>
      </c>
      <c r="B3990" s="3" t="s">
        <v>3984</v>
      </c>
      <c r="C3990" s="3" t="s">
        <v>8094</v>
      </c>
      <c r="D3990" s="10">
        <v>1500</v>
      </c>
      <c r="E3990" s="12">
        <v>32</v>
      </c>
      <c r="F3990" s="14">
        <f>Table1[[#This Row],[pledged]]/Table1[[#This Row],[goal]]*100</f>
        <v>2.1333333333333333</v>
      </c>
      <c r="G3990" t="s">
        <v>8220</v>
      </c>
      <c r="H3990" t="s">
        <v>8223</v>
      </c>
      <c r="I3990" t="s">
        <v>8245</v>
      </c>
      <c r="J3990">
        <v>1440813413</v>
      </c>
      <c r="K3990">
        <v>1439517413</v>
      </c>
      <c r="L3990">
        <f>Table1[[#This Row],[launched_at]]/86400</f>
        <v>16661.08116898148</v>
      </c>
      <c r="M3990" s="5" t="str">
        <f>TEXT(Table1[[#This Row],[div/86400]],"yyyy/mm/dd")</f>
        <v>1945/08/12</v>
      </c>
      <c r="N3990" s="5">
        <f>Table1[[#This Row],[change to date]]+DATE(1970,1,1)</f>
        <v>42230</v>
      </c>
      <c r="O3990" t="b">
        <v>0</v>
      </c>
      <c r="P3990">
        <v>4</v>
      </c>
      <c r="Q3990" t="b">
        <v>0</v>
      </c>
      <c r="R3990" t="s">
        <v>8269</v>
      </c>
    </row>
    <row r="3991" spans="1:18" ht="43.2" x14ac:dyDescent="0.55000000000000004">
      <c r="A3991">
        <v>3989</v>
      </c>
      <c r="B3991" s="3" t="s">
        <v>3985</v>
      </c>
      <c r="C3991" s="3" t="s">
        <v>8095</v>
      </c>
      <c r="D3991" s="10">
        <v>3000</v>
      </c>
      <c r="E3991" s="12">
        <v>0</v>
      </c>
      <c r="F3991" s="14">
        <f>Table1[[#This Row],[pledged]]/Table1[[#This Row],[goal]]*100</f>
        <v>0</v>
      </c>
      <c r="G3991" t="s">
        <v>8220</v>
      </c>
      <c r="H3991" t="s">
        <v>8223</v>
      </c>
      <c r="I3991" t="s">
        <v>8245</v>
      </c>
      <c r="J3991">
        <v>1447009181</v>
      </c>
      <c r="K3991">
        <v>1444413581</v>
      </c>
      <c r="L3991">
        <f>Table1[[#This Row],[launched_at]]/86400</f>
        <v>16717.749780092592</v>
      </c>
      <c r="M3991" s="5" t="str">
        <f>TEXT(Table1[[#This Row],[div/86400]],"yyyy/mm/dd")</f>
        <v>1945/10/07</v>
      </c>
      <c r="N3991" s="5">
        <f>Table1[[#This Row],[change to date]]+DATE(1970,1,1)</f>
        <v>42286</v>
      </c>
      <c r="O3991" t="b">
        <v>0</v>
      </c>
      <c r="P3991">
        <v>0</v>
      </c>
      <c r="Q3991" t="b">
        <v>0</v>
      </c>
      <c r="R3991" t="s">
        <v>8269</v>
      </c>
    </row>
    <row r="3992" spans="1:18" ht="43.2" x14ac:dyDescent="0.55000000000000004">
      <c r="A3992">
        <v>3990</v>
      </c>
      <c r="B3992" s="3" t="s">
        <v>3986</v>
      </c>
      <c r="C3992" s="3" t="s">
        <v>8096</v>
      </c>
      <c r="D3992" s="10">
        <v>1650</v>
      </c>
      <c r="E3992" s="12">
        <v>69</v>
      </c>
      <c r="F3992" s="14">
        <f>Table1[[#This Row],[pledged]]/Table1[[#This Row],[goal]]*100</f>
        <v>4.1818181818181817</v>
      </c>
      <c r="G3992" t="s">
        <v>8220</v>
      </c>
      <c r="H3992" t="s">
        <v>8224</v>
      </c>
      <c r="I3992" t="s">
        <v>8246</v>
      </c>
      <c r="J3992">
        <v>1456934893</v>
      </c>
      <c r="K3992">
        <v>1454342893</v>
      </c>
      <c r="L3992">
        <f>Table1[[#This Row],[launched_at]]/86400</f>
        <v>16832.672372685185</v>
      </c>
      <c r="M3992" s="5" t="str">
        <f>TEXT(Table1[[#This Row],[div/86400]],"yyyy/mm/dd")</f>
        <v>1946/01/30</v>
      </c>
      <c r="N3992" s="5">
        <f>Table1[[#This Row],[change to date]]+DATE(1970,1,1)</f>
        <v>42401</v>
      </c>
      <c r="O3992" t="b">
        <v>0</v>
      </c>
      <c r="P3992">
        <v>3</v>
      </c>
      <c r="Q3992" t="b">
        <v>0</v>
      </c>
      <c r="R3992" t="s">
        <v>8269</v>
      </c>
    </row>
    <row r="3993" spans="1:18" ht="28.8" x14ac:dyDescent="0.55000000000000004">
      <c r="A3993">
        <v>3991</v>
      </c>
      <c r="B3993" s="3" t="s">
        <v>3987</v>
      </c>
      <c r="C3993" s="3" t="s">
        <v>8097</v>
      </c>
      <c r="D3993" s="10">
        <v>500</v>
      </c>
      <c r="E3993" s="12">
        <v>100</v>
      </c>
      <c r="F3993" s="14">
        <f>Table1[[#This Row],[pledged]]/Table1[[#This Row],[goal]]*100</f>
        <v>20</v>
      </c>
      <c r="G3993" t="s">
        <v>8220</v>
      </c>
      <c r="H3993" t="s">
        <v>8223</v>
      </c>
      <c r="I3993" t="s">
        <v>8245</v>
      </c>
      <c r="J3993">
        <v>1433086082</v>
      </c>
      <c r="K3993">
        <v>1430494082</v>
      </c>
      <c r="L3993">
        <f>Table1[[#This Row],[launched_at]]/86400</f>
        <v>16556.644467592592</v>
      </c>
      <c r="M3993" s="5" t="str">
        <f>TEXT(Table1[[#This Row],[div/86400]],"yyyy/mm/dd")</f>
        <v>1945/04/29</v>
      </c>
      <c r="N3993" s="5">
        <f>Table1[[#This Row],[change to date]]+DATE(1970,1,1)</f>
        <v>42125</v>
      </c>
      <c r="O3993" t="b">
        <v>0</v>
      </c>
      <c r="P3993">
        <v>1</v>
      </c>
      <c r="Q3993" t="b">
        <v>0</v>
      </c>
      <c r="R3993" t="s">
        <v>8269</v>
      </c>
    </row>
    <row r="3994" spans="1:18" ht="28.8" x14ac:dyDescent="0.55000000000000004">
      <c r="A3994">
        <v>3992</v>
      </c>
      <c r="B3994" s="3" t="s">
        <v>3988</v>
      </c>
      <c r="C3994" s="3" t="s">
        <v>8098</v>
      </c>
      <c r="D3994" s="10">
        <v>10000</v>
      </c>
      <c r="E3994" s="12">
        <v>541</v>
      </c>
      <c r="F3994" s="14">
        <f>Table1[[#This Row],[pledged]]/Table1[[#This Row],[goal]]*100</f>
        <v>5.41</v>
      </c>
      <c r="G3994" t="s">
        <v>8220</v>
      </c>
      <c r="H3994" t="s">
        <v>8223</v>
      </c>
      <c r="I3994" t="s">
        <v>8245</v>
      </c>
      <c r="J3994">
        <v>1449876859</v>
      </c>
      <c r="K3994">
        <v>1444689259</v>
      </c>
      <c r="L3994">
        <f>Table1[[#This Row],[launched_at]]/86400</f>
        <v>16720.940497685184</v>
      </c>
      <c r="M3994" s="5" t="str">
        <f>TEXT(Table1[[#This Row],[div/86400]],"yyyy/mm/dd")</f>
        <v>1945/10/10</v>
      </c>
      <c r="N3994" s="5">
        <f>Table1[[#This Row],[change to date]]+DATE(1970,1,1)</f>
        <v>42289</v>
      </c>
      <c r="O3994" t="b">
        <v>0</v>
      </c>
      <c r="P3994">
        <v>9</v>
      </c>
      <c r="Q3994" t="b">
        <v>0</v>
      </c>
      <c r="R3994" t="s">
        <v>8269</v>
      </c>
    </row>
    <row r="3995" spans="1:18" ht="28.8" x14ac:dyDescent="0.55000000000000004">
      <c r="A3995">
        <v>3993</v>
      </c>
      <c r="B3995" s="3" t="s">
        <v>3989</v>
      </c>
      <c r="C3995" s="3" t="s">
        <v>8099</v>
      </c>
      <c r="D3995" s="10">
        <v>50000</v>
      </c>
      <c r="E3995" s="12">
        <v>3</v>
      </c>
      <c r="F3995" s="14">
        <f>Table1[[#This Row],[pledged]]/Table1[[#This Row],[goal]]*100</f>
        <v>6.0000000000000001E-3</v>
      </c>
      <c r="G3995" t="s">
        <v>8220</v>
      </c>
      <c r="H3995" t="s">
        <v>8223</v>
      </c>
      <c r="I3995" t="s">
        <v>8245</v>
      </c>
      <c r="J3995">
        <v>1431549912</v>
      </c>
      <c r="K3995">
        <v>1428957912</v>
      </c>
      <c r="L3995">
        <f>Table1[[#This Row],[launched_at]]/86400</f>
        <v>16538.864722222221</v>
      </c>
      <c r="M3995" s="5" t="str">
        <f>TEXT(Table1[[#This Row],[div/86400]],"yyyy/mm/dd")</f>
        <v>1945/04/11</v>
      </c>
      <c r="N3995" s="5">
        <f>Table1[[#This Row],[change to date]]+DATE(1970,1,1)</f>
        <v>42107</v>
      </c>
      <c r="O3995" t="b">
        <v>0</v>
      </c>
      <c r="P3995">
        <v>1</v>
      </c>
      <c r="Q3995" t="b">
        <v>0</v>
      </c>
      <c r="R3995" t="s">
        <v>8269</v>
      </c>
    </row>
    <row r="3996" spans="1:18" ht="28.8" x14ac:dyDescent="0.55000000000000004">
      <c r="A3996">
        <v>3994</v>
      </c>
      <c r="B3996" s="3" t="s">
        <v>3990</v>
      </c>
      <c r="C3996" s="3" t="s">
        <v>8100</v>
      </c>
      <c r="D3996" s="10">
        <v>2000</v>
      </c>
      <c r="E3996" s="12">
        <v>5</v>
      </c>
      <c r="F3996" s="14">
        <f>Table1[[#This Row],[pledged]]/Table1[[#This Row],[goal]]*100</f>
        <v>0.25</v>
      </c>
      <c r="G3996" t="s">
        <v>8220</v>
      </c>
      <c r="H3996" t="s">
        <v>8223</v>
      </c>
      <c r="I3996" t="s">
        <v>8245</v>
      </c>
      <c r="J3996">
        <v>1405761690</v>
      </c>
      <c r="K3996">
        <v>1403169690</v>
      </c>
      <c r="L3996">
        <f>Table1[[#This Row],[launched_at]]/86400</f>
        <v>16240.389930555555</v>
      </c>
      <c r="M3996" s="5" t="str">
        <f>TEXT(Table1[[#This Row],[div/86400]],"yyyy/mm/dd")</f>
        <v>1944/06/17</v>
      </c>
      <c r="N3996" s="5">
        <f>Table1[[#This Row],[change to date]]+DATE(1970,1,1)</f>
        <v>41809</v>
      </c>
      <c r="O3996" t="b">
        <v>0</v>
      </c>
      <c r="P3996">
        <v>1</v>
      </c>
      <c r="Q3996" t="b">
        <v>0</v>
      </c>
      <c r="R3996" t="s">
        <v>8269</v>
      </c>
    </row>
    <row r="3997" spans="1:18" ht="43.2" x14ac:dyDescent="0.55000000000000004">
      <c r="A3997">
        <v>3995</v>
      </c>
      <c r="B3997" s="3" t="s">
        <v>3991</v>
      </c>
      <c r="C3997" s="3" t="s">
        <v>8101</v>
      </c>
      <c r="D3997" s="10">
        <v>200</v>
      </c>
      <c r="E3997" s="12">
        <v>70</v>
      </c>
      <c r="F3997" s="14">
        <f>Table1[[#This Row],[pledged]]/Table1[[#This Row],[goal]]*100</f>
        <v>35</v>
      </c>
      <c r="G3997" t="s">
        <v>8220</v>
      </c>
      <c r="H3997" t="s">
        <v>8224</v>
      </c>
      <c r="I3997" t="s">
        <v>8246</v>
      </c>
      <c r="J3997">
        <v>1423913220</v>
      </c>
      <c r="K3997">
        <v>1421339077</v>
      </c>
      <c r="L3997">
        <f>Table1[[#This Row],[launched_at]]/86400</f>
        <v>16450.683761574073</v>
      </c>
      <c r="M3997" s="5" t="str">
        <f>TEXT(Table1[[#This Row],[div/86400]],"yyyy/mm/dd")</f>
        <v>1945/01/13</v>
      </c>
      <c r="N3997" s="5">
        <f>Table1[[#This Row],[change to date]]+DATE(1970,1,1)</f>
        <v>42019</v>
      </c>
      <c r="O3997" t="b">
        <v>0</v>
      </c>
      <c r="P3997">
        <v>4</v>
      </c>
      <c r="Q3997" t="b">
        <v>0</v>
      </c>
      <c r="R3997" t="s">
        <v>8269</v>
      </c>
    </row>
    <row r="3998" spans="1:18" ht="43.2" x14ac:dyDescent="0.55000000000000004">
      <c r="A3998">
        <v>3996</v>
      </c>
      <c r="B3998" s="3" t="s">
        <v>3992</v>
      </c>
      <c r="C3998" s="3" t="s">
        <v>8102</v>
      </c>
      <c r="D3998" s="10">
        <v>3000</v>
      </c>
      <c r="E3998" s="12">
        <v>497</v>
      </c>
      <c r="F3998" s="14">
        <f>Table1[[#This Row],[pledged]]/Table1[[#This Row],[goal]]*100</f>
        <v>16.566666666666666</v>
      </c>
      <c r="G3998" t="s">
        <v>8220</v>
      </c>
      <c r="H3998" t="s">
        <v>8223</v>
      </c>
      <c r="I3998" t="s">
        <v>8245</v>
      </c>
      <c r="J3998">
        <v>1416499440</v>
      </c>
      <c r="K3998">
        <v>1415341464</v>
      </c>
      <c r="L3998">
        <f>Table1[[#This Row],[launched_at]]/86400</f>
        <v>16381.266944444444</v>
      </c>
      <c r="M3998" s="5" t="str">
        <f>TEXT(Table1[[#This Row],[div/86400]],"yyyy/mm/dd")</f>
        <v>1944/11/05</v>
      </c>
      <c r="N3998" s="5">
        <f>Table1[[#This Row],[change to date]]+DATE(1970,1,1)</f>
        <v>41950</v>
      </c>
      <c r="O3998" t="b">
        <v>0</v>
      </c>
      <c r="P3998">
        <v>17</v>
      </c>
      <c r="Q3998" t="b">
        <v>0</v>
      </c>
      <c r="R3998" t="s">
        <v>8269</v>
      </c>
    </row>
    <row r="3999" spans="1:18" ht="43.2" x14ac:dyDescent="0.55000000000000004">
      <c r="A3999">
        <v>3997</v>
      </c>
      <c r="B3999" s="3" t="s">
        <v>3993</v>
      </c>
      <c r="C3999" s="3" t="s">
        <v>8103</v>
      </c>
      <c r="D3999" s="10">
        <v>3000</v>
      </c>
      <c r="E3999" s="12">
        <v>0</v>
      </c>
      <c r="F3999" s="14">
        <f>Table1[[#This Row],[pledged]]/Table1[[#This Row],[goal]]*100</f>
        <v>0</v>
      </c>
      <c r="G3999" t="s">
        <v>8220</v>
      </c>
      <c r="H3999" t="s">
        <v>8224</v>
      </c>
      <c r="I3999" t="s">
        <v>8246</v>
      </c>
      <c r="J3999">
        <v>1428222221</v>
      </c>
      <c r="K3999">
        <v>1425633821</v>
      </c>
      <c r="L3999">
        <f>Table1[[#This Row],[launched_at]]/86400</f>
        <v>16500.391446759259</v>
      </c>
      <c r="M3999" s="5" t="str">
        <f>TEXT(Table1[[#This Row],[div/86400]],"yyyy/mm/dd")</f>
        <v>1945/03/04</v>
      </c>
      <c r="N3999" s="5">
        <f>Table1[[#This Row],[change to date]]+DATE(1970,1,1)</f>
        <v>42069</v>
      </c>
      <c r="O3999" t="b">
        <v>0</v>
      </c>
      <c r="P3999">
        <v>0</v>
      </c>
      <c r="Q3999" t="b">
        <v>0</v>
      </c>
      <c r="R3999" t="s">
        <v>8269</v>
      </c>
    </row>
    <row r="4000" spans="1:18" ht="28.8" x14ac:dyDescent="0.55000000000000004">
      <c r="A4000">
        <v>3998</v>
      </c>
      <c r="B4000" s="3" t="s">
        <v>3994</v>
      </c>
      <c r="C4000" s="3" t="s">
        <v>8104</v>
      </c>
      <c r="D4000" s="10">
        <v>1250</v>
      </c>
      <c r="E4000" s="12">
        <v>715</v>
      </c>
      <c r="F4000" s="14">
        <f>Table1[[#This Row],[pledged]]/Table1[[#This Row],[goal]]*100</f>
        <v>57.199999999999996</v>
      </c>
      <c r="G4000" t="s">
        <v>8220</v>
      </c>
      <c r="H4000" t="s">
        <v>8223</v>
      </c>
      <c r="I4000" t="s">
        <v>8245</v>
      </c>
      <c r="J4000">
        <v>1427580426</v>
      </c>
      <c r="K4000">
        <v>1424992026</v>
      </c>
      <c r="L4000">
        <f>Table1[[#This Row],[launched_at]]/86400</f>
        <v>16492.963263888891</v>
      </c>
      <c r="M4000" s="5" t="str">
        <f>TEXT(Table1[[#This Row],[div/86400]],"yyyy/mm/dd")</f>
        <v>1945/02/24</v>
      </c>
      <c r="N4000" s="5">
        <f>Table1[[#This Row],[change to date]]+DATE(1970,1,1)</f>
        <v>42061</v>
      </c>
      <c r="O4000" t="b">
        <v>0</v>
      </c>
      <c r="P4000">
        <v>12</v>
      </c>
      <c r="Q4000" t="b">
        <v>0</v>
      </c>
      <c r="R4000" t="s">
        <v>8269</v>
      </c>
    </row>
    <row r="4001" spans="1:18" ht="43.2" x14ac:dyDescent="0.55000000000000004">
      <c r="A4001">
        <v>3999</v>
      </c>
      <c r="B4001" s="3" t="s">
        <v>3995</v>
      </c>
      <c r="C4001" s="3" t="s">
        <v>8105</v>
      </c>
      <c r="D4001" s="10">
        <v>7000</v>
      </c>
      <c r="E4001" s="12">
        <v>1156</v>
      </c>
      <c r="F4001" s="14">
        <f>Table1[[#This Row],[pledged]]/Table1[[#This Row],[goal]]*100</f>
        <v>16.514285714285716</v>
      </c>
      <c r="G4001" t="s">
        <v>8220</v>
      </c>
      <c r="H4001" t="s">
        <v>8223</v>
      </c>
      <c r="I4001" t="s">
        <v>8245</v>
      </c>
      <c r="J4001">
        <v>1409514709</v>
      </c>
      <c r="K4001">
        <v>1406058798</v>
      </c>
      <c r="L4001">
        <f>Table1[[#This Row],[launched_at]]/86400</f>
        <v>16273.828680555556</v>
      </c>
      <c r="M4001" s="5" t="str">
        <f>TEXT(Table1[[#This Row],[div/86400]],"yyyy/mm/dd")</f>
        <v>1944/07/20</v>
      </c>
      <c r="N4001" s="5">
        <f>Table1[[#This Row],[change to date]]+DATE(1970,1,1)</f>
        <v>41842</v>
      </c>
      <c r="O4001" t="b">
        <v>0</v>
      </c>
      <c r="P4001">
        <v>14</v>
      </c>
      <c r="Q4001" t="b">
        <v>0</v>
      </c>
      <c r="R4001" t="s">
        <v>8269</v>
      </c>
    </row>
    <row r="4002" spans="1:18" x14ac:dyDescent="0.55000000000000004">
      <c r="A4002">
        <v>4000</v>
      </c>
      <c r="B4002" s="3" t="s">
        <v>3996</v>
      </c>
      <c r="C4002" s="3" t="s">
        <v>8106</v>
      </c>
      <c r="D4002" s="10">
        <v>8000</v>
      </c>
      <c r="E4002" s="12">
        <v>10</v>
      </c>
      <c r="F4002" s="14">
        <f>Table1[[#This Row],[pledged]]/Table1[[#This Row],[goal]]*100</f>
        <v>0.125</v>
      </c>
      <c r="G4002" t="s">
        <v>8220</v>
      </c>
      <c r="H4002" t="s">
        <v>8223</v>
      </c>
      <c r="I4002" t="s">
        <v>8245</v>
      </c>
      <c r="J4002">
        <v>1462631358</v>
      </c>
      <c r="K4002">
        <v>1457450958</v>
      </c>
      <c r="L4002">
        <f>Table1[[#This Row],[launched_at]]/86400</f>
        <v>16868.645347222224</v>
      </c>
      <c r="M4002" s="5" t="str">
        <f>TEXT(Table1[[#This Row],[div/86400]],"yyyy/mm/dd")</f>
        <v>1946/03/07</v>
      </c>
      <c r="N4002" s="5">
        <f>Table1[[#This Row],[change to date]]+DATE(1970,1,1)</f>
        <v>42437</v>
      </c>
      <c r="O4002" t="b">
        <v>0</v>
      </c>
      <c r="P4002">
        <v>1</v>
      </c>
      <c r="Q4002" t="b">
        <v>0</v>
      </c>
      <c r="R4002" t="s">
        <v>8269</v>
      </c>
    </row>
    <row r="4003" spans="1:18" ht="43.2" x14ac:dyDescent="0.55000000000000004">
      <c r="A4003">
        <v>4001</v>
      </c>
      <c r="B4003" s="3" t="s">
        <v>3997</v>
      </c>
      <c r="C4003" s="3" t="s">
        <v>8107</v>
      </c>
      <c r="D4003" s="10">
        <v>1200</v>
      </c>
      <c r="E4003" s="12">
        <v>453</v>
      </c>
      <c r="F4003" s="14">
        <f>Table1[[#This Row],[pledged]]/Table1[[#This Row],[goal]]*100</f>
        <v>37.75</v>
      </c>
      <c r="G4003" t="s">
        <v>8220</v>
      </c>
      <c r="H4003" t="s">
        <v>8224</v>
      </c>
      <c r="I4003" t="s">
        <v>8246</v>
      </c>
      <c r="J4003">
        <v>1488394800</v>
      </c>
      <c r="K4003">
        <v>1486681708</v>
      </c>
      <c r="L4003">
        <f>Table1[[#This Row],[launched_at]]/86400</f>
        <v>17206.964212962965</v>
      </c>
      <c r="M4003" s="5" t="str">
        <f>TEXT(Table1[[#This Row],[div/86400]],"yyyy/mm/dd")</f>
        <v>1947/02/08</v>
      </c>
      <c r="N4003" s="5">
        <f>Table1[[#This Row],[change to date]]+DATE(1970,1,1)</f>
        <v>42775</v>
      </c>
      <c r="O4003" t="b">
        <v>0</v>
      </c>
      <c r="P4003">
        <v>14</v>
      </c>
      <c r="Q4003" t="b">
        <v>0</v>
      </c>
      <c r="R4003" t="s">
        <v>8269</v>
      </c>
    </row>
    <row r="4004" spans="1:18" ht="43.2" x14ac:dyDescent="0.55000000000000004">
      <c r="A4004">
        <v>4002</v>
      </c>
      <c r="B4004" s="3" t="s">
        <v>3998</v>
      </c>
      <c r="C4004" s="3" t="s">
        <v>8108</v>
      </c>
      <c r="D4004" s="10">
        <v>1250</v>
      </c>
      <c r="E4004" s="12">
        <v>23</v>
      </c>
      <c r="F4004" s="14">
        <f>Table1[[#This Row],[pledged]]/Table1[[#This Row],[goal]]*100</f>
        <v>1.8399999999999999</v>
      </c>
      <c r="G4004" t="s">
        <v>8220</v>
      </c>
      <c r="H4004" t="s">
        <v>8223</v>
      </c>
      <c r="I4004" t="s">
        <v>8245</v>
      </c>
      <c r="J4004">
        <v>1411779761</v>
      </c>
      <c r="K4004">
        <v>1409187761</v>
      </c>
      <c r="L4004">
        <f>Table1[[#This Row],[launched_at]]/86400</f>
        <v>16310.043530092593</v>
      </c>
      <c r="M4004" s="5" t="str">
        <f>TEXT(Table1[[#This Row],[div/86400]],"yyyy/mm/dd")</f>
        <v>1944/08/26</v>
      </c>
      <c r="N4004" s="5">
        <f>Table1[[#This Row],[change to date]]+DATE(1970,1,1)</f>
        <v>41879</v>
      </c>
      <c r="O4004" t="b">
        <v>0</v>
      </c>
      <c r="P4004">
        <v>4</v>
      </c>
      <c r="Q4004" t="b">
        <v>0</v>
      </c>
      <c r="R4004" t="s">
        <v>8269</v>
      </c>
    </row>
    <row r="4005" spans="1:18" ht="43.2" x14ac:dyDescent="0.55000000000000004">
      <c r="A4005">
        <v>4003</v>
      </c>
      <c r="B4005" s="3" t="s">
        <v>3999</v>
      </c>
      <c r="C4005" s="3" t="s">
        <v>8071</v>
      </c>
      <c r="D4005" s="10">
        <v>2000</v>
      </c>
      <c r="E4005" s="12">
        <v>201</v>
      </c>
      <c r="F4005" s="14">
        <f>Table1[[#This Row],[pledged]]/Table1[[#This Row],[goal]]*100</f>
        <v>10.050000000000001</v>
      </c>
      <c r="G4005" t="s">
        <v>8220</v>
      </c>
      <c r="H4005" t="s">
        <v>8223</v>
      </c>
      <c r="I4005" t="s">
        <v>8245</v>
      </c>
      <c r="J4005">
        <v>1424009147</v>
      </c>
      <c r="K4005">
        <v>1421417147</v>
      </c>
      <c r="L4005">
        <f>Table1[[#This Row],[launched_at]]/86400</f>
        <v>16451.587349537036</v>
      </c>
      <c r="M4005" s="5" t="str">
        <f>TEXT(Table1[[#This Row],[div/86400]],"yyyy/mm/dd")</f>
        <v>1945/01/14</v>
      </c>
      <c r="N4005" s="5">
        <f>Table1[[#This Row],[change to date]]+DATE(1970,1,1)</f>
        <v>42020</v>
      </c>
      <c r="O4005" t="b">
        <v>0</v>
      </c>
      <c r="P4005">
        <v>2</v>
      </c>
      <c r="Q4005" t="b">
        <v>0</v>
      </c>
      <c r="R4005" t="s">
        <v>8269</v>
      </c>
    </row>
    <row r="4006" spans="1:18" x14ac:dyDescent="0.55000000000000004">
      <c r="A4006">
        <v>4004</v>
      </c>
      <c r="B4006" s="3" t="s">
        <v>4000</v>
      </c>
      <c r="C4006" s="3" t="s">
        <v>8109</v>
      </c>
      <c r="D4006" s="10">
        <v>500</v>
      </c>
      <c r="E4006" s="12">
        <v>1</v>
      </c>
      <c r="F4006" s="14">
        <f>Table1[[#This Row],[pledged]]/Table1[[#This Row],[goal]]*100</f>
        <v>0.2</v>
      </c>
      <c r="G4006" t="s">
        <v>8220</v>
      </c>
      <c r="H4006" t="s">
        <v>8223</v>
      </c>
      <c r="I4006" t="s">
        <v>8245</v>
      </c>
      <c r="J4006">
        <v>1412740457</v>
      </c>
      <c r="K4006">
        <v>1410148457</v>
      </c>
      <c r="L4006">
        <f>Table1[[#This Row],[launched_at]]/86400</f>
        <v>16321.16269675926</v>
      </c>
      <c r="M4006" s="5" t="str">
        <f>TEXT(Table1[[#This Row],[div/86400]],"yyyy/mm/dd")</f>
        <v>1944/09/06</v>
      </c>
      <c r="N4006" s="5">
        <f>Table1[[#This Row],[change to date]]+DATE(1970,1,1)</f>
        <v>41890</v>
      </c>
      <c r="O4006" t="b">
        <v>0</v>
      </c>
      <c r="P4006">
        <v>1</v>
      </c>
      <c r="Q4006" t="b">
        <v>0</v>
      </c>
      <c r="R4006" t="s">
        <v>8269</v>
      </c>
    </row>
    <row r="4007" spans="1:18" ht="43.2" x14ac:dyDescent="0.55000000000000004">
      <c r="A4007">
        <v>4005</v>
      </c>
      <c r="B4007" s="3" t="s">
        <v>4001</v>
      </c>
      <c r="C4007" s="3" t="s">
        <v>8110</v>
      </c>
      <c r="D4007" s="10">
        <v>3000</v>
      </c>
      <c r="E4007" s="12">
        <v>40</v>
      </c>
      <c r="F4007" s="14">
        <f>Table1[[#This Row],[pledged]]/Table1[[#This Row],[goal]]*100</f>
        <v>1.3333333333333335</v>
      </c>
      <c r="G4007" t="s">
        <v>8220</v>
      </c>
      <c r="H4007" t="s">
        <v>8223</v>
      </c>
      <c r="I4007" t="s">
        <v>8245</v>
      </c>
      <c r="J4007">
        <v>1413832985</v>
      </c>
      <c r="K4007">
        <v>1408648985</v>
      </c>
      <c r="L4007">
        <f>Table1[[#This Row],[launched_at]]/86400</f>
        <v>16303.807696759259</v>
      </c>
      <c r="M4007" s="5" t="str">
        <f>TEXT(Table1[[#This Row],[div/86400]],"yyyy/mm/dd")</f>
        <v>1944/08/19</v>
      </c>
      <c r="N4007" s="5">
        <f>Table1[[#This Row],[change to date]]+DATE(1970,1,1)</f>
        <v>41872</v>
      </c>
      <c r="O4007" t="b">
        <v>0</v>
      </c>
      <c r="P4007">
        <v>2</v>
      </c>
      <c r="Q4007" t="b">
        <v>0</v>
      </c>
      <c r="R4007" t="s">
        <v>8269</v>
      </c>
    </row>
    <row r="4008" spans="1:18" ht="43.2" x14ac:dyDescent="0.55000000000000004">
      <c r="A4008">
        <v>4006</v>
      </c>
      <c r="B4008" s="3" t="s">
        <v>4002</v>
      </c>
      <c r="C4008" s="3" t="s">
        <v>8111</v>
      </c>
      <c r="D4008" s="10">
        <v>30000</v>
      </c>
      <c r="E4008" s="12">
        <v>2</v>
      </c>
      <c r="F4008" s="14">
        <f>Table1[[#This Row],[pledged]]/Table1[[#This Row],[goal]]*100</f>
        <v>6.6666666666666671E-3</v>
      </c>
      <c r="G4008" t="s">
        <v>8220</v>
      </c>
      <c r="H4008" t="s">
        <v>8223</v>
      </c>
      <c r="I4008" t="s">
        <v>8245</v>
      </c>
      <c r="J4008">
        <v>1455647587</v>
      </c>
      <c r="K4008">
        <v>1453487587</v>
      </c>
      <c r="L4008">
        <f>Table1[[#This Row],[launched_at]]/86400</f>
        <v>16822.772997685184</v>
      </c>
      <c r="M4008" s="5" t="str">
        <f>TEXT(Table1[[#This Row],[div/86400]],"yyyy/mm/dd")</f>
        <v>1946/01/20</v>
      </c>
      <c r="N4008" s="5">
        <f>Table1[[#This Row],[change to date]]+DATE(1970,1,1)</f>
        <v>42391</v>
      </c>
      <c r="O4008" t="b">
        <v>0</v>
      </c>
      <c r="P4008">
        <v>1</v>
      </c>
      <c r="Q4008" t="b">
        <v>0</v>
      </c>
      <c r="R4008" t="s">
        <v>8269</v>
      </c>
    </row>
    <row r="4009" spans="1:18" ht="43.2" x14ac:dyDescent="0.55000000000000004">
      <c r="A4009">
        <v>4007</v>
      </c>
      <c r="B4009" s="3" t="s">
        <v>4003</v>
      </c>
      <c r="C4009" s="3" t="s">
        <v>8112</v>
      </c>
      <c r="D4009" s="10">
        <v>2000</v>
      </c>
      <c r="E4009" s="12">
        <v>5</v>
      </c>
      <c r="F4009" s="14">
        <f>Table1[[#This Row],[pledged]]/Table1[[#This Row],[goal]]*100</f>
        <v>0.25</v>
      </c>
      <c r="G4009" t="s">
        <v>8220</v>
      </c>
      <c r="H4009" t="s">
        <v>8223</v>
      </c>
      <c r="I4009" t="s">
        <v>8245</v>
      </c>
      <c r="J4009">
        <v>1409070480</v>
      </c>
      <c r="K4009">
        <v>1406572381</v>
      </c>
      <c r="L4009">
        <f>Table1[[#This Row],[launched_at]]/86400</f>
        <v>16279.77292824074</v>
      </c>
      <c r="M4009" s="5" t="str">
        <f>TEXT(Table1[[#This Row],[div/86400]],"yyyy/mm/dd")</f>
        <v>1944/07/26</v>
      </c>
      <c r="N4009" s="5">
        <f>Table1[[#This Row],[change to date]]+DATE(1970,1,1)</f>
        <v>41848</v>
      </c>
      <c r="O4009" t="b">
        <v>0</v>
      </c>
      <c r="P4009">
        <v>1</v>
      </c>
      <c r="Q4009" t="b">
        <v>0</v>
      </c>
      <c r="R4009" t="s">
        <v>8269</v>
      </c>
    </row>
    <row r="4010" spans="1:18" ht="43.2" x14ac:dyDescent="0.55000000000000004">
      <c r="A4010">
        <v>4008</v>
      </c>
      <c r="B4010" s="3" t="s">
        <v>4004</v>
      </c>
      <c r="C4010" s="3" t="s">
        <v>8113</v>
      </c>
      <c r="D4010" s="10">
        <v>1000</v>
      </c>
      <c r="E4010" s="12">
        <v>60</v>
      </c>
      <c r="F4010" s="14">
        <f>Table1[[#This Row],[pledged]]/Table1[[#This Row],[goal]]*100</f>
        <v>6</v>
      </c>
      <c r="G4010" t="s">
        <v>8220</v>
      </c>
      <c r="H4010" t="s">
        <v>8224</v>
      </c>
      <c r="I4010" t="s">
        <v>8246</v>
      </c>
      <c r="J4010">
        <v>1437606507</v>
      </c>
      <c r="K4010">
        <v>1435014507</v>
      </c>
      <c r="L4010">
        <f>Table1[[#This Row],[launched_at]]/86400</f>
        <v>16608.964201388888</v>
      </c>
      <c r="M4010" s="5" t="str">
        <f>TEXT(Table1[[#This Row],[div/86400]],"yyyy/mm/dd")</f>
        <v>1945/06/20</v>
      </c>
      <c r="N4010" s="5">
        <f>Table1[[#This Row],[change to date]]+DATE(1970,1,1)</f>
        <v>42177</v>
      </c>
      <c r="O4010" t="b">
        <v>0</v>
      </c>
      <c r="P4010">
        <v>4</v>
      </c>
      <c r="Q4010" t="b">
        <v>0</v>
      </c>
      <c r="R4010" t="s">
        <v>8269</v>
      </c>
    </row>
    <row r="4011" spans="1:18" ht="43.2" x14ac:dyDescent="0.55000000000000004">
      <c r="A4011">
        <v>4009</v>
      </c>
      <c r="B4011" s="3" t="s">
        <v>4005</v>
      </c>
      <c r="C4011" s="3" t="s">
        <v>8114</v>
      </c>
      <c r="D4011" s="10">
        <v>1930</v>
      </c>
      <c r="E4011" s="12">
        <v>75</v>
      </c>
      <c r="F4011" s="14">
        <f>Table1[[#This Row],[pledged]]/Table1[[#This Row],[goal]]*100</f>
        <v>3.8860103626943006</v>
      </c>
      <c r="G4011" t="s">
        <v>8220</v>
      </c>
      <c r="H4011" t="s">
        <v>8224</v>
      </c>
      <c r="I4011" t="s">
        <v>8246</v>
      </c>
      <c r="J4011">
        <v>1410281360</v>
      </c>
      <c r="K4011">
        <v>1406825360</v>
      </c>
      <c r="L4011">
        <f>Table1[[#This Row],[launched_at]]/86400</f>
        <v>16282.700925925927</v>
      </c>
      <c r="M4011" s="5" t="str">
        <f>TEXT(Table1[[#This Row],[div/86400]],"yyyy/mm/dd")</f>
        <v>1944/07/29</v>
      </c>
      <c r="N4011" s="5">
        <f>Table1[[#This Row],[change to date]]+DATE(1970,1,1)</f>
        <v>41851</v>
      </c>
      <c r="O4011" t="b">
        <v>0</v>
      </c>
      <c r="P4011">
        <v>3</v>
      </c>
      <c r="Q4011" t="b">
        <v>0</v>
      </c>
      <c r="R4011" t="s">
        <v>8269</v>
      </c>
    </row>
    <row r="4012" spans="1:18" ht="43.2" x14ac:dyDescent="0.55000000000000004">
      <c r="A4012">
        <v>4010</v>
      </c>
      <c r="B4012" s="3" t="s">
        <v>4006</v>
      </c>
      <c r="C4012" s="3" t="s">
        <v>8115</v>
      </c>
      <c r="D4012" s="10">
        <v>7200</v>
      </c>
      <c r="E4012" s="12">
        <v>1742</v>
      </c>
      <c r="F4012" s="14">
        <f>Table1[[#This Row],[pledged]]/Table1[[#This Row],[goal]]*100</f>
        <v>24.194444444444443</v>
      </c>
      <c r="G4012" t="s">
        <v>8220</v>
      </c>
      <c r="H4012" t="s">
        <v>8223</v>
      </c>
      <c r="I4012" t="s">
        <v>8245</v>
      </c>
      <c r="J4012">
        <v>1414348166</v>
      </c>
      <c r="K4012">
        <v>1412879366</v>
      </c>
      <c r="L4012">
        <f>Table1[[#This Row],[launched_at]]/86400</f>
        <v>16352.770439814814</v>
      </c>
      <c r="M4012" s="5" t="str">
        <f>TEXT(Table1[[#This Row],[div/86400]],"yyyy/mm/dd")</f>
        <v>1944/10/07</v>
      </c>
      <c r="N4012" s="5">
        <f>Table1[[#This Row],[change to date]]+DATE(1970,1,1)</f>
        <v>41921</v>
      </c>
      <c r="O4012" t="b">
        <v>0</v>
      </c>
      <c r="P4012">
        <v>38</v>
      </c>
      <c r="Q4012" t="b">
        <v>0</v>
      </c>
      <c r="R4012" t="s">
        <v>8269</v>
      </c>
    </row>
    <row r="4013" spans="1:18" ht="43.2" x14ac:dyDescent="0.55000000000000004">
      <c r="A4013">
        <v>4011</v>
      </c>
      <c r="B4013" s="3" t="s">
        <v>4007</v>
      </c>
      <c r="C4013" s="3" t="s">
        <v>8116</v>
      </c>
      <c r="D4013" s="10">
        <v>250</v>
      </c>
      <c r="E4013" s="12">
        <v>19</v>
      </c>
      <c r="F4013" s="14">
        <f>Table1[[#This Row],[pledged]]/Table1[[#This Row],[goal]]*100</f>
        <v>7.6</v>
      </c>
      <c r="G4013" t="s">
        <v>8220</v>
      </c>
      <c r="H4013" t="s">
        <v>8224</v>
      </c>
      <c r="I4013" t="s">
        <v>8246</v>
      </c>
      <c r="J4013">
        <v>1422450278</v>
      </c>
      <c r="K4013">
        <v>1419858278</v>
      </c>
      <c r="L4013">
        <f>Table1[[#This Row],[launched_at]]/86400</f>
        <v>16433.54488425926</v>
      </c>
      <c r="M4013" s="5" t="str">
        <f>TEXT(Table1[[#This Row],[div/86400]],"yyyy/mm/dd")</f>
        <v>1944/12/27</v>
      </c>
      <c r="N4013" s="5">
        <f>Table1[[#This Row],[change to date]]+DATE(1970,1,1)</f>
        <v>42002</v>
      </c>
      <c r="O4013" t="b">
        <v>0</v>
      </c>
      <c r="P4013">
        <v>4</v>
      </c>
      <c r="Q4013" t="b">
        <v>0</v>
      </c>
      <c r="R4013" t="s">
        <v>8269</v>
      </c>
    </row>
    <row r="4014" spans="1:18" ht="43.2" x14ac:dyDescent="0.55000000000000004">
      <c r="A4014">
        <v>4012</v>
      </c>
      <c r="B4014" s="3" t="s">
        <v>4008</v>
      </c>
      <c r="C4014" s="3" t="s">
        <v>8117</v>
      </c>
      <c r="D4014" s="10">
        <v>575</v>
      </c>
      <c r="E4014" s="12">
        <v>0</v>
      </c>
      <c r="F4014" s="14">
        <f>Table1[[#This Row],[pledged]]/Table1[[#This Row],[goal]]*100</f>
        <v>0</v>
      </c>
      <c r="G4014" t="s">
        <v>8220</v>
      </c>
      <c r="H4014" t="s">
        <v>8224</v>
      </c>
      <c r="I4014" t="s">
        <v>8246</v>
      </c>
      <c r="J4014">
        <v>1430571849</v>
      </c>
      <c r="K4014">
        <v>1427979849</v>
      </c>
      <c r="L4014">
        <f>Table1[[#This Row],[launched_at]]/86400</f>
        <v>16527.544548611109</v>
      </c>
      <c r="M4014" s="5" t="str">
        <f>TEXT(Table1[[#This Row],[div/86400]],"yyyy/mm/dd")</f>
        <v>1945/03/31</v>
      </c>
      <c r="N4014" s="5">
        <f>Table1[[#This Row],[change to date]]+DATE(1970,1,1)</f>
        <v>42096</v>
      </c>
      <c r="O4014" t="b">
        <v>0</v>
      </c>
      <c r="P4014">
        <v>0</v>
      </c>
      <c r="Q4014" t="b">
        <v>0</v>
      </c>
      <c r="R4014" t="s">
        <v>8269</v>
      </c>
    </row>
    <row r="4015" spans="1:18" ht="43.2" x14ac:dyDescent="0.55000000000000004">
      <c r="A4015">
        <v>4013</v>
      </c>
      <c r="B4015" s="3" t="s">
        <v>4009</v>
      </c>
      <c r="C4015" s="3" t="s">
        <v>8118</v>
      </c>
      <c r="D4015" s="10">
        <v>2000</v>
      </c>
      <c r="E4015" s="12">
        <v>26</v>
      </c>
      <c r="F4015" s="14">
        <f>Table1[[#This Row],[pledged]]/Table1[[#This Row],[goal]]*100</f>
        <v>1.3</v>
      </c>
      <c r="G4015" t="s">
        <v>8220</v>
      </c>
      <c r="H4015" t="s">
        <v>8223</v>
      </c>
      <c r="I4015" t="s">
        <v>8245</v>
      </c>
      <c r="J4015">
        <v>1424070823</v>
      </c>
      <c r="K4015">
        <v>1421478823</v>
      </c>
      <c r="L4015">
        <f>Table1[[#This Row],[launched_at]]/86400</f>
        <v>16452.301192129631</v>
      </c>
      <c r="M4015" s="5" t="str">
        <f>TEXT(Table1[[#This Row],[div/86400]],"yyyy/mm/dd")</f>
        <v>1945/01/15</v>
      </c>
      <c r="N4015" s="5">
        <f>Table1[[#This Row],[change to date]]+DATE(1970,1,1)</f>
        <v>42021</v>
      </c>
      <c r="O4015" t="b">
        <v>0</v>
      </c>
      <c r="P4015">
        <v>2</v>
      </c>
      <c r="Q4015" t="b">
        <v>0</v>
      </c>
      <c r="R4015" t="s">
        <v>8269</v>
      </c>
    </row>
    <row r="4016" spans="1:18" ht="43.2" x14ac:dyDescent="0.55000000000000004">
      <c r="A4016">
        <v>4014</v>
      </c>
      <c r="B4016" s="3" t="s">
        <v>4010</v>
      </c>
      <c r="C4016" s="3" t="s">
        <v>8119</v>
      </c>
      <c r="D4016" s="10">
        <v>9000</v>
      </c>
      <c r="E4016" s="12">
        <v>0</v>
      </c>
      <c r="F4016" s="14">
        <f>Table1[[#This Row],[pledged]]/Table1[[#This Row],[goal]]*100</f>
        <v>0</v>
      </c>
      <c r="G4016" t="s">
        <v>8220</v>
      </c>
      <c r="H4016" t="s">
        <v>8223</v>
      </c>
      <c r="I4016" t="s">
        <v>8245</v>
      </c>
      <c r="J4016">
        <v>1457157269</v>
      </c>
      <c r="K4016">
        <v>1455861269</v>
      </c>
      <c r="L4016">
        <f>Table1[[#This Row],[launched_at]]/86400</f>
        <v>16850.246168981481</v>
      </c>
      <c r="M4016" s="5" t="str">
        <f>TEXT(Table1[[#This Row],[div/86400]],"yyyy/mm/dd")</f>
        <v>1946/02/17</v>
      </c>
      <c r="N4016" s="5">
        <f>Table1[[#This Row],[change to date]]+DATE(1970,1,1)</f>
        <v>42419</v>
      </c>
      <c r="O4016" t="b">
        <v>0</v>
      </c>
      <c r="P4016">
        <v>0</v>
      </c>
      <c r="Q4016" t="b">
        <v>0</v>
      </c>
      <c r="R4016" t="s">
        <v>8269</v>
      </c>
    </row>
    <row r="4017" spans="1:18" ht="43.2" x14ac:dyDescent="0.55000000000000004">
      <c r="A4017">
        <v>4015</v>
      </c>
      <c r="B4017" s="3" t="s">
        <v>4011</v>
      </c>
      <c r="C4017" s="3" t="s">
        <v>8120</v>
      </c>
      <c r="D4017" s="10">
        <v>7000</v>
      </c>
      <c r="E4017" s="12">
        <v>1</v>
      </c>
      <c r="F4017" s="14">
        <f>Table1[[#This Row],[pledged]]/Table1[[#This Row],[goal]]*100</f>
        <v>1.4285714285714287E-2</v>
      </c>
      <c r="G4017" t="s">
        <v>8220</v>
      </c>
      <c r="H4017" t="s">
        <v>8223</v>
      </c>
      <c r="I4017" t="s">
        <v>8245</v>
      </c>
      <c r="J4017">
        <v>1437331463</v>
      </c>
      <c r="K4017">
        <v>1434739463</v>
      </c>
      <c r="L4017">
        <f>Table1[[#This Row],[launched_at]]/86400</f>
        <v>16605.780821759261</v>
      </c>
      <c r="M4017" s="5" t="str">
        <f>TEXT(Table1[[#This Row],[div/86400]],"yyyy/mm/dd")</f>
        <v>1945/06/17</v>
      </c>
      <c r="N4017" s="5">
        <f>Table1[[#This Row],[change to date]]+DATE(1970,1,1)</f>
        <v>42174</v>
      </c>
      <c r="O4017" t="b">
        <v>0</v>
      </c>
      <c r="P4017">
        <v>1</v>
      </c>
      <c r="Q4017" t="b">
        <v>0</v>
      </c>
      <c r="R4017" t="s">
        <v>8269</v>
      </c>
    </row>
    <row r="4018" spans="1:18" ht="43.2" x14ac:dyDescent="0.55000000000000004">
      <c r="A4018">
        <v>4016</v>
      </c>
      <c r="B4018" s="3" t="s">
        <v>4012</v>
      </c>
      <c r="C4018" s="3" t="s">
        <v>8121</v>
      </c>
      <c r="D4018" s="10">
        <v>500</v>
      </c>
      <c r="E4018" s="12">
        <v>70</v>
      </c>
      <c r="F4018" s="14">
        <f>Table1[[#This Row],[pledged]]/Table1[[#This Row],[goal]]*100</f>
        <v>14.000000000000002</v>
      </c>
      <c r="G4018" t="s">
        <v>8220</v>
      </c>
      <c r="H4018" t="s">
        <v>8224</v>
      </c>
      <c r="I4018" t="s">
        <v>8246</v>
      </c>
      <c r="J4018">
        <v>1410987400</v>
      </c>
      <c r="K4018">
        <v>1408395400</v>
      </c>
      <c r="L4018">
        <f>Table1[[#This Row],[launched_at]]/86400</f>
        <v>16300.872685185184</v>
      </c>
      <c r="M4018" s="5" t="str">
        <f>TEXT(Table1[[#This Row],[div/86400]],"yyyy/mm/dd")</f>
        <v>1944/08/16</v>
      </c>
      <c r="N4018" s="5">
        <f>Table1[[#This Row],[change to date]]+DATE(1970,1,1)</f>
        <v>41869</v>
      </c>
      <c r="O4018" t="b">
        <v>0</v>
      </c>
      <c r="P4018">
        <v>7</v>
      </c>
      <c r="Q4018" t="b">
        <v>0</v>
      </c>
      <c r="R4018" t="s">
        <v>8269</v>
      </c>
    </row>
    <row r="4019" spans="1:18" ht="43.2" x14ac:dyDescent="0.55000000000000004">
      <c r="A4019">
        <v>4017</v>
      </c>
      <c r="B4019" s="3" t="s">
        <v>4013</v>
      </c>
      <c r="C4019" s="3" t="s">
        <v>8122</v>
      </c>
      <c r="D4019" s="10">
        <v>10000</v>
      </c>
      <c r="E4019" s="12">
        <v>105</v>
      </c>
      <c r="F4019" s="14">
        <f>Table1[[#This Row],[pledged]]/Table1[[#This Row],[goal]]*100</f>
        <v>1.05</v>
      </c>
      <c r="G4019" t="s">
        <v>8220</v>
      </c>
      <c r="H4019" t="s">
        <v>8223</v>
      </c>
      <c r="I4019" t="s">
        <v>8245</v>
      </c>
      <c r="J4019">
        <v>1409846874</v>
      </c>
      <c r="K4019">
        <v>1407254874</v>
      </c>
      <c r="L4019">
        <f>Table1[[#This Row],[launched_at]]/86400</f>
        <v>16287.672152777777</v>
      </c>
      <c r="M4019" s="5" t="str">
        <f>TEXT(Table1[[#This Row],[div/86400]],"yyyy/mm/dd")</f>
        <v>1944/08/03</v>
      </c>
      <c r="N4019" s="5">
        <f>Table1[[#This Row],[change to date]]+DATE(1970,1,1)</f>
        <v>41856</v>
      </c>
      <c r="O4019" t="b">
        <v>0</v>
      </c>
      <c r="P4019">
        <v>2</v>
      </c>
      <c r="Q4019" t="b">
        <v>0</v>
      </c>
      <c r="R4019" t="s">
        <v>8269</v>
      </c>
    </row>
    <row r="4020" spans="1:18" ht="28.8" x14ac:dyDescent="0.55000000000000004">
      <c r="A4020">
        <v>4018</v>
      </c>
      <c r="B4020" s="3" t="s">
        <v>4014</v>
      </c>
      <c r="C4020" s="3" t="s">
        <v>8123</v>
      </c>
      <c r="D4020" s="10">
        <v>1500</v>
      </c>
      <c r="E4020" s="12">
        <v>130</v>
      </c>
      <c r="F4020" s="14">
        <f>Table1[[#This Row],[pledged]]/Table1[[#This Row],[goal]]*100</f>
        <v>8.6666666666666679</v>
      </c>
      <c r="G4020" t="s">
        <v>8220</v>
      </c>
      <c r="H4020" t="s">
        <v>8224</v>
      </c>
      <c r="I4020" t="s">
        <v>8246</v>
      </c>
      <c r="J4020">
        <v>1475877108</v>
      </c>
      <c r="K4020">
        <v>1473285108</v>
      </c>
      <c r="L4020">
        <f>Table1[[#This Row],[launched_at]]/86400</f>
        <v>17051.910972222224</v>
      </c>
      <c r="M4020" s="5" t="str">
        <f>TEXT(Table1[[#This Row],[div/86400]],"yyyy/mm/dd")</f>
        <v>1946/09/06</v>
      </c>
      <c r="N4020" s="5">
        <f>Table1[[#This Row],[change to date]]+DATE(1970,1,1)</f>
        <v>42620</v>
      </c>
      <c r="O4020" t="b">
        <v>0</v>
      </c>
      <c r="P4020">
        <v>4</v>
      </c>
      <c r="Q4020" t="b">
        <v>0</v>
      </c>
      <c r="R4020" t="s">
        <v>8269</v>
      </c>
    </row>
    <row r="4021" spans="1:18" ht="43.2" x14ac:dyDescent="0.55000000000000004">
      <c r="A4021">
        <v>4019</v>
      </c>
      <c r="B4021" s="3" t="s">
        <v>4015</v>
      </c>
      <c r="C4021" s="3" t="s">
        <v>8124</v>
      </c>
      <c r="D4021" s="10">
        <v>3500</v>
      </c>
      <c r="E4021" s="12">
        <v>29</v>
      </c>
      <c r="F4021" s="14">
        <f>Table1[[#This Row],[pledged]]/Table1[[#This Row],[goal]]*100</f>
        <v>0.82857142857142851</v>
      </c>
      <c r="G4021" t="s">
        <v>8220</v>
      </c>
      <c r="H4021" t="s">
        <v>8223</v>
      </c>
      <c r="I4021" t="s">
        <v>8245</v>
      </c>
      <c r="J4021">
        <v>1460737680</v>
      </c>
      <c r="K4021">
        <v>1455725596</v>
      </c>
      <c r="L4021">
        <f>Table1[[#This Row],[launched_at]]/86400</f>
        <v>16848.675879629631</v>
      </c>
      <c r="M4021" s="5" t="str">
        <f>TEXT(Table1[[#This Row],[div/86400]],"yyyy/mm/dd")</f>
        <v>1946/02/15</v>
      </c>
      <c r="N4021" s="5">
        <f>Table1[[#This Row],[change to date]]+DATE(1970,1,1)</f>
        <v>42417</v>
      </c>
      <c r="O4021" t="b">
        <v>0</v>
      </c>
      <c r="P4021">
        <v>4</v>
      </c>
      <c r="Q4021" t="b">
        <v>0</v>
      </c>
      <c r="R4021" t="s">
        <v>8269</v>
      </c>
    </row>
    <row r="4022" spans="1:18" ht="43.2" x14ac:dyDescent="0.55000000000000004">
      <c r="A4022">
        <v>4020</v>
      </c>
      <c r="B4022" s="3" t="s">
        <v>4016</v>
      </c>
      <c r="C4022" s="3" t="s">
        <v>8125</v>
      </c>
      <c r="D4022" s="10">
        <v>600</v>
      </c>
      <c r="E4022" s="12">
        <v>100</v>
      </c>
      <c r="F4022" s="14">
        <f>Table1[[#This Row],[pledged]]/Table1[[#This Row],[goal]]*100</f>
        <v>16.666666666666664</v>
      </c>
      <c r="G4022" t="s">
        <v>8220</v>
      </c>
      <c r="H4022" t="s">
        <v>8223</v>
      </c>
      <c r="I4022" t="s">
        <v>8245</v>
      </c>
      <c r="J4022">
        <v>1427168099</v>
      </c>
      <c r="K4022">
        <v>1424579699</v>
      </c>
      <c r="L4022">
        <f>Table1[[#This Row],[launched_at]]/86400</f>
        <v>16488.190960648149</v>
      </c>
      <c r="M4022" s="5" t="str">
        <f>TEXT(Table1[[#This Row],[div/86400]],"yyyy/mm/dd")</f>
        <v>1945/02/20</v>
      </c>
      <c r="N4022" s="5">
        <f>Table1[[#This Row],[change to date]]+DATE(1970,1,1)</f>
        <v>42057</v>
      </c>
      <c r="O4022" t="b">
        <v>0</v>
      </c>
      <c r="P4022">
        <v>3</v>
      </c>
      <c r="Q4022" t="b">
        <v>0</v>
      </c>
      <c r="R4022" t="s">
        <v>8269</v>
      </c>
    </row>
    <row r="4023" spans="1:18" ht="28.8" x14ac:dyDescent="0.55000000000000004">
      <c r="A4023">
        <v>4021</v>
      </c>
      <c r="B4023" s="3" t="s">
        <v>4017</v>
      </c>
      <c r="C4023" s="3" t="s">
        <v>8126</v>
      </c>
      <c r="D4023" s="10">
        <v>15000</v>
      </c>
      <c r="E4023" s="12">
        <v>125</v>
      </c>
      <c r="F4023" s="14">
        <f>Table1[[#This Row],[pledged]]/Table1[[#This Row],[goal]]*100</f>
        <v>0.83333333333333337</v>
      </c>
      <c r="G4023" t="s">
        <v>8220</v>
      </c>
      <c r="H4023" t="s">
        <v>8223</v>
      </c>
      <c r="I4023" t="s">
        <v>8245</v>
      </c>
      <c r="J4023">
        <v>1414360358</v>
      </c>
      <c r="K4023">
        <v>1409176358</v>
      </c>
      <c r="L4023">
        <f>Table1[[#This Row],[launched_at]]/86400</f>
        <v>16309.911550925926</v>
      </c>
      <c r="M4023" s="5" t="str">
        <f>TEXT(Table1[[#This Row],[div/86400]],"yyyy/mm/dd")</f>
        <v>1944/08/25</v>
      </c>
      <c r="N4023" s="5">
        <f>Table1[[#This Row],[change to date]]+DATE(1970,1,1)</f>
        <v>41878</v>
      </c>
      <c r="O4023" t="b">
        <v>0</v>
      </c>
      <c r="P4023">
        <v>2</v>
      </c>
      <c r="Q4023" t="b">
        <v>0</v>
      </c>
      <c r="R4023" t="s">
        <v>8269</v>
      </c>
    </row>
    <row r="4024" spans="1:18" ht="28.8" x14ac:dyDescent="0.55000000000000004">
      <c r="A4024">
        <v>4022</v>
      </c>
      <c r="B4024" s="3" t="s">
        <v>4018</v>
      </c>
      <c r="C4024" s="3" t="s">
        <v>8127</v>
      </c>
      <c r="D4024" s="10">
        <v>18000</v>
      </c>
      <c r="E4024" s="12">
        <v>12521</v>
      </c>
      <c r="F4024" s="14">
        <f>Table1[[#This Row],[pledged]]/Table1[[#This Row],[goal]]*100</f>
        <v>69.561111111111103</v>
      </c>
      <c r="G4024" t="s">
        <v>8220</v>
      </c>
      <c r="H4024" t="s">
        <v>8223</v>
      </c>
      <c r="I4024" t="s">
        <v>8245</v>
      </c>
      <c r="J4024">
        <v>1422759240</v>
      </c>
      <c r="K4024">
        <v>1418824867</v>
      </c>
      <c r="L4024">
        <f>Table1[[#This Row],[launched_at]]/86400</f>
        <v>16421.584108796298</v>
      </c>
      <c r="M4024" s="5" t="str">
        <f>TEXT(Table1[[#This Row],[div/86400]],"yyyy/mm/dd")</f>
        <v>1944/12/15</v>
      </c>
      <c r="N4024" s="5">
        <f>Table1[[#This Row],[change to date]]+DATE(1970,1,1)</f>
        <v>41990</v>
      </c>
      <c r="O4024" t="b">
        <v>0</v>
      </c>
      <c r="P4024">
        <v>197</v>
      </c>
      <c r="Q4024" t="b">
        <v>0</v>
      </c>
      <c r="R4024" t="s">
        <v>8269</v>
      </c>
    </row>
    <row r="4025" spans="1:18" ht="28.8" x14ac:dyDescent="0.55000000000000004">
      <c r="A4025">
        <v>4023</v>
      </c>
      <c r="B4025" s="3" t="s">
        <v>4019</v>
      </c>
      <c r="C4025" s="3" t="s">
        <v>8128</v>
      </c>
      <c r="D4025" s="10">
        <v>7000</v>
      </c>
      <c r="E4025" s="12">
        <v>0</v>
      </c>
      <c r="F4025" s="14">
        <f>Table1[[#This Row],[pledged]]/Table1[[#This Row],[goal]]*100</f>
        <v>0</v>
      </c>
      <c r="G4025" t="s">
        <v>8220</v>
      </c>
      <c r="H4025" t="s">
        <v>8223</v>
      </c>
      <c r="I4025" t="s">
        <v>8245</v>
      </c>
      <c r="J4025">
        <v>1458860363</v>
      </c>
      <c r="K4025">
        <v>1454975963</v>
      </c>
      <c r="L4025">
        <f>Table1[[#This Row],[launched_at]]/86400</f>
        <v>16839.999571759261</v>
      </c>
      <c r="M4025" s="5" t="str">
        <f>TEXT(Table1[[#This Row],[div/86400]],"yyyy/mm/dd")</f>
        <v>1946/02/06</v>
      </c>
      <c r="N4025" s="5">
        <f>Table1[[#This Row],[change to date]]+DATE(1970,1,1)</f>
        <v>42408</v>
      </c>
      <c r="O4025" t="b">
        <v>0</v>
      </c>
      <c r="P4025">
        <v>0</v>
      </c>
      <c r="Q4025" t="b">
        <v>0</v>
      </c>
      <c r="R4025" t="s">
        <v>8269</v>
      </c>
    </row>
    <row r="4026" spans="1:18" ht="43.2" x14ac:dyDescent="0.55000000000000004">
      <c r="A4026">
        <v>4024</v>
      </c>
      <c r="B4026" s="3" t="s">
        <v>4020</v>
      </c>
      <c r="C4026" s="3" t="s">
        <v>8129</v>
      </c>
      <c r="D4026" s="10">
        <v>800</v>
      </c>
      <c r="E4026" s="12">
        <v>10</v>
      </c>
      <c r="F4026" s="14">
        <f>Table1[[#This Row],[pledged]]/Table1[[#This Row],[goal]]*100</f>
        <v>1.25</v>
      </c>
      <c r="G4026" t="s">
        <v>8220</v>
      </c>
      <c r="H4026" t="s">
        <v>8223</v>
      </c>
      <c r="I4026" t="s">
        <v>8245</v>
      </c>
      <c r="J4026">
        <v>1441037097</v>
      </c>
      <c r="K4026">
        <v>1438445097</v>
      </c>
      <c r="L4026">
        <f>Table1[[#This Row],[launched_at]]/86400</f>
        <v>16648.670104166667</v>
      </c>
      <c r="M4026" s="5" t="str">
        <f>TEXT(Table1[[#This Row],[div/86400]],"yyyy/mm/dd")</f>
        <v>1945/07/30</v>
      </c>
      <c r="N4026" s="5">
        <f>Table1[[#This Row],[change to date]]+DATE(1970,1,1)</f>
        <v>42217</v>
      </c>
      <c r="O4026" t="b">
        <v>0</v>
      </c>
      <c r="P4026">
        <v>1</v>
      </c>
      <c r="Q4026" t="b">
        <v>0</v>
      </c>
      <c r="R4026" t="s">
        <v>8269</v>
      </c>
    </row>
    <row r="4027" spans="1:18" ht="43.2" x14ac:dyDescent="0.55000000000000004">
      <c r="A4027">
        <v>4025</v>
      </c>
      <c r="B4027" s="3" t="s">
        <v>4021</v>
      </c>
      <c r="C4027" s="3" t="s">
        <v>8130</v>
      </c>
      <c r="D4027" s="10">
        <v>5000</v>
      </c>
      <c r="E4027" s="12">
        <v>250</v>
      </c>
      <c r="F4027" s="14">
        <f>Table1[[#This Row],[pledged]]/Table1[[#This Row],[goal]]*100</f>
        <v>5</v>
      </c>
      <c r="G4027" t="s">
        <v>8220</v>
      </c>
      <c r="H4027" t="s">
        <v>8229</v>
      </c>
      <c r="I4027" t="s">
        <v>8248</v>
      </c>
      <c r="J4027">
        <v>1437889336</v>
      </c>
      <c r="K4027">
        <v>1432705336</v>
      </c>
      <c r="L4027">
        <f>Table1[[#This Row],[launched_at]]/86400</f>
        <v>16582.237685185184</v>
      </c>
      <c r="M4027" s="5" t="str">
        <f>TEXT(Table1[[#This Row],[div/86400]],"yyyy/mm/dd")</f>
        <v>1945/05/25</v>
      </c>
      <c r="N4027" s="5">
        <f>Table1[[#This Row],[change to date]]+DATE(1970,1,1)</f>
        <v>42151</v>
      </c>
      <c r="O4027" t="b">
        <v>0</v>
      </c>
      <c r="P4027">
        <v>4</v>
      </c>
      <c r="Q4027" t="b">
        <v>0</v>
      </c>
      <c r="R4027" t="s">
        <v>8269</v>
      </c>
    </row>
    <row r="4028" spans="1:18" ht="43.2" x14ac:dyDescent="0.55000000000000004">
      <c r="A4028">
        <v>4026</v>
      </c>
      <c r="B4028" s="3" t="s">
        <v>4022</v>
      </c>
      <c r="C4028" s="3" t="s">
        <v>8131</v>
      </c>
      <c r="D4028" s="10">
        <v>4000</v>
      </c>
      <c r="E4028" s="12">
        <v>0</v>
      </c>
      <c r="G4028" t="s">
        <v>8220</v>
      </c>
      <c r="H4028" t="s">
        <v>8223</v>
      </c>
      <c r="I4028" t="s">
        <v>8245</v>
      </c>
      <c r="J4028">
        <v>1449247439</v>
      </c>
      <c r="K4028">
        <v>1444059839</v>
      </c>
      <c r="L4028">
        <f>Table1[[#This Row],[launched_at]]/86400</f>
        <v>16713.65554398148</v>
      </c>
      <c r="M4028" s="5" t="str">
        <f>TEXT(Table1[[#This Row],[div/86400]],"yyyy/mm/dd")</f>
        <v>1945/10/03</v>
      </c>
      <c r="N4028" s="5">
        <f>Table1[[#This Row],[change to date]]+DATE(1970,1,1)</f>
        <v>42282</v>
      </c>
      <c r="O4028" t="b">
        <v>0</v>
      </c>
      <c r="P4028">
        <v>0</v>
      </c>
      <c r="Q4028" t="b">
        <v>0</v>
      </c>
      <c r="R4028" t="s">
        <v>8269</v>
      </c>
    </row>
    <row r="4029" spans="1:18" ht="43.2" x14ac:dyDescent="0.55000000000000004">
      <c r="A4029">
        <v>4027</v>
      </c>
      <c r="B4029" s="3" t="s">
        <v>4023</v>
      </c>
      <c r="C4029" s="3" t="s">
        <v>8132</v>
      </c>
      <c r="D4029" s="10">
        <v>3000</v>
      </c>
      <c r="E4029" s="12">
        <v>215</v>
      </c>
      <c r="F4029" s="14">
        <f>Table1[[#This Row],[pledged]]/Table1[[#This Row],[goal]]*100</f>
        <v>7.166666666666667</v>
      </c>
      <c r="G4029" t="s">
        <v>8220</v>
      </c>
      <c r="H4029" t="s">
        <v>8223</v>
      </c>
      <c r="I4029" t="s">
        <v>8245</v>
      </c>
      <c r="J4029">
        <v>1487811600</v>
      </c>
      <c r="K4029">
        <v>1486077481</v>
      </c>
      <c r="L4029">
        <f>Table1[[#This Row],[launched_at]]/86400</f>
        <v>17199.970844907406</v>
      </c>
      <c r="M4029" s="5" t="str">
        <f>TEXT(Table1[[#This Row],[div/86400]],"yyyy/mm/dd")</f>
        <v>1947/02/01</v>
      </c>
      <c r="N4029" s="5">
        <f>Table1[[#This Row],[change to date]]+DATE(1970,1,1)</f>
        <v>42768</v>
      </c>
      <c r="O4029" t="b">
        <v>0</v>
      </c>
      <c r="P4029">
        <v>7</v>
      </c>
      <c r="Q4029" t="b">
        <v>0</v>
      </c>
      <c r="R4029" t="s">
        <v>8269</v>
      </c>
    </row>
    <row r="4030" spans="1:18" ht="43.2" x14ac:dyDescent="0.55000000000000004">
      <c r="A4030">
        <v>4028</v>
      </c>
      <c r="B4030" s="3" t="s">
        <v>4024</v>
      </c>
      <c r="C4030" s="3" t="s">
        <v>8133</v>
      </c>
      <c r="D4030" s="10">
        <v>2000</v>
      </c>
      <c r="E4030" s="12">
        <v>561</v>
      </c>
      <c r="F4030" s="14">
        <f>Table1[[#This Row],[pledged]]/Table1[[#This Row],[goal]]*100</f>
        <v>28.050000000000004</v>
      </c>
      <c r="G4030" t="s">
        <v>8220</v>
      </c>
      <c r="H4030" t="s">
        <v>8223</v>
      </c>
      <c r="I4030" t="s">
        <v>8245</v>
      </c>
      <c r="J4030">
        <v>1402007500</v>
      </c>
      <c r="K4030">
        <v>1399415500</v>
      </c>
      <c r="L4030">
        <f>Table1[[#This Row],[launched_at]]/86400</f>
        <v>16196.938657407407</v>
      </c>
      <c r="M4030" s="5" t="str">
        <f>TEXT(Table1[[#This Row],[div/86400]],"yyyy/mm/dd")</f>
        <v>1944/05/04</v>
      </c>
      <c r="N4030" s="5">
        <f>Table1[[#This Row],[change to date]]+DATE(1970,1,1)</f>
        <v>41765</v>
      </c>
      <c r="O4030" t="b">
        <v>0</v>
      </c>
      <c r="P4030">
        <v>11</v>
      </c>
      <c r="Q4030" t="b">
        <v>0</v>
      </c>
      <c r="R4030" t="s">
        <v>8269</v>
      </c>
    </row>
    <row r="4031" spans="1:18" ht="43.2" x14ac:dyDescent="0.55000000000000004">
      <c r="A4031">
        <v>4029</v>
      </c>
      <c r="B4031" s="3" t="s">
        <v>4025</v>
      </c>
      <c r="C4031" s="3" t="s">
        <v>8134</v>
      </c>
      <c r="D4031" s="10">
        <v>20000</v>
      </c>
      <c r="E4031" s="12">
        <v>0</v>
      </c>
      <c r="F4031" s="14">
        <f>Table1[[#This Row],[pledged]]/Table1[[#This Row],[goal]]*100</f>
        <v>0</v>
      </c>
      <c r="G4031" t="s">
        <v>8220</v>
      </c>
      <c r="H4031" t="s">
        <v>8223</v>
      </c>
      <c r="I4031" t="s">
        <v>8245</v>
      </c>
      <c r="J4031">
        <v>1450053370</v>
      </c>
      <c r="K4031">
        <v>1447461370</v>
      </c>
      <c r="L4031">
        <f>Table1[[#This Row],[launched_at]]/86400</f>
        <v>16753.02511574074</v>
      </c>
      <c r="M4031" s="5" t="str">
        <f>TEXT(Table1[[#This Row],[div/86400]],"yyyy/mm/dd")</f>
        <v>1945/11/12</v>
      </c>
      <c r="N4031" s="5">
        <f>Table1[[#This Row],[change to date]]+DATE(1970,1,1)</f>
        <v>42322</v>
      </c>
      <c r="O4031" t="b">
        <v>0</v>
      </c>
      <c r="P4031">
        <v>0</v>
      </c>
      <c r="Q4031" t="b">
        <v>0</v>
      </c>
      <c r="R4031" t="s">
        <v>8269</v>
      </c>
    </row>
    <row r="4032" spans="1:18" ht="43.2" x14ac:dyDescent="0.55000000000000004">
      <c r="A4032">
        <v>4030</v>
      </c>
      <c r="B4032" s="3" t="s">
        <v>4026</v>
      </c>
      <c r="C4032" s="3" t="s">
        <v>8135</v>
      </c>
      <c r="D4032" s="10">
        <v>2500</v>
      </c>
      <c r="E4032" s="12">
        <v>400</v>
      </c>
      <c r="F4032" s="14">
        <f>Table1[[#This Row],[pledged]]/Table1[[#This Row],[goal]]*100</f>
        <v>16</v>
      </c>
      <c r="G4032" t="s">
        <v>8220</v>
      </c>
      <c r="H4032" t="s">
        <v>8223</v>
      </c>
      <c r="I4032" t="s">
        <v>8245</v>
      </c>
      <c r="J4032">
        <v>1454525340</v>
      </c>
      <c r="K4032">
        <v>1452008599</v>
      </c>
      <c r="L4032">
        <f>Table1[[#This Row],[launched_at]]/86400</f>
        <v>16805.655081018518</v>
      </c>
      <c r="M4032" s="5" t="str">
        <f>TEXT(Table1[[#This Row],[div/86400]],"yyyy/mm/dd")</f>
        <v>1946/01/03</v>
      </c>
      <c r="N4032" s="5">
        <f>Table1[[#This Row],[change to date]]+DATE(1970,1,1)</f>
        <v>42374</v>
      </c>
      <c r="O4032" t="b">
        <v>0</v>
      </c>
      <c r="P4032">
        <v>6</v>
      </c>
      <c r="Q4032" t="b">
        <v>0</v>
      </c>
      <c r="R4032" t="s">
        <v>8269</v>
      </c>
    </row>
    <row r="4033" spans="1:18" ht="43.2" x14ac:dyDescent="0.55000000000000004">
      <c r="A4033">
        <v>4031</v>
      </c>
      <c r="B4033" s="3" t="s">
        <v>4027</v>
      </c>
      <c r="C4033" s="3" t="s">
        <v>8136</v>
      </c>
      <c r="D4033" s="10">
        <v>5000</v>
      </c>
      <c r="E4033" s="12">
        <v>0</v>
      </c>
      <c r="F4033" s="14">
        <f>Table1[[#This Row],[pledged]]/Table1[[#This Row],[goal]]*100</f>
        <v>0</v>
      </c>
      <c r="G4033" t="s">
        <v>8220</v>
      </c>
      <c r="H4033" t="s">
        <v>8223</v>
      </c>
      <c r="I4033" t="s">
        <v>8245</v>
      </c>
      <c r="J4033">
        <v>1418914964</v>
      </c>
      <c r="K4033">
        <v>1414591364</v>
      </c>
      <c r="L4033">
        <f>Table1[[#This Row],[launched_at]]/86400</f>
        <v>16372.585231481482</v>
      </c>
      <c r="M4033" s="5" t="str">
        <f>TEXT(Table1[[#This Row],[div/86400]],"yyyy/mm/dd")</f>
        <v>1944/10/27</v>
      </c>
      <c r="N4033" s="5">
        <f>Table1[[#This Row],[change to date]]+DATE(1970,1,1)</f>
        <v>41941</v>
      </c>
      <c r="O4033" t="b">
        <v>0</v>
      </c>
      <c r="P4033">
        <v>0</v>
      </c>
      <c r="Q4033" t="b">
        <v>0</v>
      </c>
      <c r="R4033" t="s">
        <v>8269</v>
      </c>
    </row>
    <row r="4034" spans="1:18" ht="43.2" x14ac:dyDescent="0.55000000000000004">
      <c r="A4034">
        <v>4032</v>
      </c>
      <c r="B4034" s="3" t="s">
        <v>4028</v>
      </c>
      <c r="C4034" s="3" t="s">
        <v>8137</v>
      </c>
      <c r="D4034" s="10">
        <v>6048</v>
      </c>
      <c r="E4034" s="12">
        <v>413</v>
      </c>
      <c r="F4034" s="14">
        <f>Table1[[#This Row],[pledged]]/Table1[[#This Row],[goal]]*100</f>
        <v>6.8287037037037033</v>
      </c>
      <c r="G4034" t="s">
        <v>8220</v>
      </c>
      <c r="H4034" t="s">
        <v>8223</v>
      </c>
      <c r="I4034" t="s">
        <v>8245</v>
      </c>
      <c r="J4034">
        <v>1450211116</v>
      </c>
      <c r="K4034">
        <v>1445023516</v>
      </c>
      <c r="L4034">
        <f>Table1[[#This Row],[launched_at]]/86400</f>
        <v>16724.809212962962</v>
      </c>
      <c r="M4034" s="5" t="str">
        <f>TEXT(Table1[[#This Row],[div/86400]],"yyyy/mm/dd")</f>
        <v>1945/10/14</v>
      </c>
      <c r="N4034" s="5">
        <f>Table1[[#This Row],[change to date]]+DATE(1970,1,1)</f>
        <v>42293</v>
      </c>
      <c r="O4034" t="b">
        <v>0</v>
      </c>
      <c r="P4034">
        <v>7</v>
      </c>
      <c r="Q4034" t="b">
        <v>0</v>
      </c>
      <c r="R4034" t="s">
        <v>8269</v>
      </c>
    </row>
    <row r="4035" spans="1:18" ht="43.2" x14ac:dyDescent="0.55000000000000004">
      <c r="A4035">
        <v>4033</v>
      </c>
      <c r="B4035" s="3" t="s">
        <v>4029</v>
      </c>
      <c r="C4035" s="3" t="s">
        <v>8138</v>
      </c>
      <c r="D4035" s="10">
        <v>23900</v>
      </c>
      <c r="E4035" s="12">
        <v>6141.99</v>
      </c>
      <c r="F4035" s="14">
        <f>Table1[[#This Row],[pledged]]/Table1[[#This Row],[goal]]*100</f>
        <v>25.698702928870294</v>
      </c>
      <c r="G4035" t="s">
        <v>8220</v>
      </c>
      <c r="H4035" t="s">
        <v>8224</v>
      </c>
      <c r="I4035" t="s">
        <v>8246</v>
      </c>
      <c r="J4035">
        <v>1475398800</v>
      </c>
      <c r="K4035">
        <v>1472711224</v>
      </c>
      <c r="L4035">
        <f>Table1[[#This Row],[launched_at]]/86400</f>
        <v>17045.268796296295</v>
      </c>
      <c r="M4035" s="5" t="str">
        <f>TEXT(Table1[[#This Row],[div/86400]],"yyyy/mm/dd")</f>
        <v>1946/08/31</v>
      </c>
      <c r="N4035" s="5">
        <f>Table1[[#This Row],[change to date]]+DATE(1970,1,1)</f>
        <v>42614</v>
      </c>
      <c r="O4035" t="b">
        <v>0</v>
      </c>
      <c r="P4035">
        <v>94</v>
      </c>
      <c r="Q4035" t="b">
        <v>0</v>
      </c>
      <c r="R4035" t="s">
        <v>8269</v>
      </c>
    </row>
    <row r="4036" spans="1:18" ht="43.2" x14ac:dyDescent="0.55000000000000004">
      <c r="A4036">
        <v>4034</v>
      </c>
      <c r="B4036" s="3" t="s">
        <v>4030</v>
      </c>
      <c r="C4036" s="3" t="s">
        <v>8139</v>
      </c>
      <c r="D4036" s="10">
        <v>13500</v>
      </c>
      <c r="E4036" s="12">
        <v>200</v>
      </c>
      <c r="F4036" s="14">
        <f>Table1[[#This Row],[pledged]]/Table1[[#This Row],[goal]]*100</f>
        <v>1.4814814814814816</v>
      </c>
      <c r="G4036" t="s">
        <v>8220</v>
      </c>
      <c r="H4036" t="s">
        <v>8223</v>
      </c>
      <c r="I4036" t="s">
        <v>8245</v>
      </c>
      <c r="J4036">
        <v>1428097450</v>
      </c>
      <c r="K4036">
        <v>1425509050</v>
      </c>
      <c r="L4036">
        <f>Table1[[#This Row],[launched_at]]/86400</f>
        <v>16498.947337962964</v>
      </c>
      <c r="M4036" s="5" t="str">
        <f>TEXT(Table1[[#This Row],[div/86400]],"yyyy/mm/dd")</f>
        <v>1945/03/02</v>
      </c>
      <c r="N4036" s="5">
        <f>Table1[[#This Row],[change to date]]+DATE(1970,1,1)</f>
        <v>42067</v>
      </c>
      <c r="O4036" t="b">
        <v>0</v>
      </c>
      <c r="P4036">
        <v>2</v>
      </c>
      <c r="Q4036" t="b">
        <v>0</v>
      </c>
      <c r="R4036" t="s">
        <v>8269</v>
      </c>
    </row>
    <row r="4037" spans="1:18" ht="28.8" x14ac:dyDescent="0.55000000000000004">
      <c r="A4037">
        <v>4035</v>
      </c>
      <c r="B4037" s="3" t="s">
        <v>4031</v>
      </c>
      <c r="C4037" s="3" t="s">
        <v>8140</v>
      </c>
      <c r="D4037" s="10">
        <v>10000</v>
      </c>
      <c r="E4037" s="12">
        <v>3685</v>
      </c>
      <c r="F4037" s="14">
        <f>Table1[[#This Row],[pledged]]/Table1[[#This Row],[goal]]*100</f>
        <v>36.85</v>
      </c>
      <c r="G4037" t="s">
        <v>8220</v>
      </c>
      <c r="H4037" t="s">
        <v>8223</v>
      </c>
      <c r="I4037" t="s">
        <v>8245</v>
      </c>
      <c r="J4037">
        <v>1413925887</v>
      </c>
      <c r="K4037">
        <v>1411333887</v>
      </c>
      <c r="L4037">
        <f>Table1[[#This Row],[launched_at]]/86400</f>
        <v>16334.882951388889</v>
      </c>
      <c r="M4037" s="5" t="str">
        <f>TEXT(Table1[[#This Row],[div/86400]],"yyyy/mm/dd")</f>
        <v>1944/09/19</v>
      </c>
      <c r="N4037" s="5">
        <f>Table1[[#This Row],[change to date]]+DATE(1970,1,1)</f>
        <v>41903</v>
      </c>
      <c r="O4037" t="b">
        <v>0</v>
      </c>
      <c r="P4037">
        <v>25</v>
      </c>
      <c r="Q4037" t="b">
        <v>0</v>
      </c>
      <c r="R4037" t="s">
        <v>8269</v>
      </c>
    </row>
    <row r="4038" spans="1:18" ht="43.2" x14ac:dyDescent="0.55000000000000004">
      <c r="A4038">
        <v>4036</v>
      </c>
      <c r="B4038" s="3" t="s">
        <v>4032</v>
      </c>
      <c r="C4038" s="3" t="s">
        <v>7438</v>
      </c>
      <c r="D4038" s="10">
        <v>6000</v>
      </c>
      <c r="E4038" s="12">
        <v>2823</v>
      </c>
      <c r="F4038" s="14">
        <f>Table1[[#This Row],[pledged]]/Table1[[#This Row],[goal]]*100</f>
        <v>47.05</v>
      </c>
      <c r="G4038" t="s">
        <v>8220</v>
      </c>
      <c r="H4038" t="s">
        <v>8223</v>
      </c>
      <c r="I4038" t="s">
        <v>8245</v>
      </c>
      <c r="J4038">
        <v>1404253800</v>
      </c>
      <c r="K4038">
        <v>1402784964</v>
      </c>
      <c r="L4038">
        <f>Table1[[#This Row],[launched_at]]/86400</f>
        <v>16235.937083333334</v>
      </c>
      <c r="M4038" s="5" t="str">
        <f>TEXT(Table1[[#This Row],[div/86400]],"yyyy/mm/dd")</f>
        <v>1944/06/12</v>
      </c>
      <c r="N4038" s="5">
        <f>Table1[[#This Row],[change to date]]+DATE(1970,1,1)</f>
        <v>41804</v>
      </c>
      <c r="O4038" t="b">
        <v>0</v>
      </c>
      <c r="P4038">
        <v>17</v>
      </c>
      <c r="Q4038" t="b">
        <v>0</v>
      </c>
      <c r="R4038" t="s">
        <v>8269</v>
      </c>
    </row>
    <row r="4039" spans="1:18" ht="43.2" x14ac:dyDescent="0.55000000000000004">
      <c r="A4039">
        <v>4037</v>
      </c>
      <c r="B4039" s="3" t="s">
        <v>4033</v>
      </c>
      <c r="C4039" s="3" t="s">
        <v>8141</v>
      </c>
      <c r="D4039" s="10">
        <v>700</v>
      </c>
      <c r="E4039" s="12">
        <v>80</v>
      </c>
      <c r="F4039" s="14">
        <f>Table1[[#This Row],[pledged]]/Table1[[#This Row],[goal]]*100</f>
        <v>11.428571428571429</v>
      </c>
      <c r="G4039" t="s">
        <v>8220</v>
      </c>
      <c r="H4039" t="s">
        <v>8223</v>
      </c>
      <c r="I4039" t="s">
        <v>8245</v>
      </c>
      <c r="J4039">
        <v>1464099900</v>
      </c>
      <c r="K4039">
        <v>1462585315</v>
      </c>
      <c r="L4039">
        <f>Table1[[#This Row],[launched_at]]/86400</f>
        <v>16928.070775462962</v>
      </c>
      <c r="M4039" s="5" t="str">
        <f>TEXT(Table1[[#This Row],[div/86400]],"yyyy/mm/dd")</f>
        <v>1946/05/06</v>
      </c>
      <c r="N4039" s="5">
        <f>Table1[[#This Row],[change to date]]+DATE(1970,1,1)</f>
        <v>42497</v>
      </c>
      <c r="O4039" t="b">
        <v>0</v>
      </c>
      <c r="P4039">
        <v>2</v>
      </c>
      <c r="Q4039" t="b">
        <v>0</v>
      </c>
      <c r="R4039" t="s">
        <v>8269</v>
      </c>
    </row>
    <row r="4040" spans="1:18" ht="43.2" x14ac:dyDescent="0.55000000000000004">
      <c r="A4040">
        <v>4038</v>
      </c>
      <c r="B4040" s="3" t="s">
        <v>4034</v>
      </c>
      <c r="C4040" s="3" t="s">
        <v>8142</v>
      </c>
      <c r="D4040" s="10">
        <v>2500</v>
      </c>
      <c r="E4040" s="12">
        <v>301</v>
      </c>
      <c r="F4040" s="14">
        <f>Table1[[#This Row],[pledged]]/Table1[[#This Row],[goal]]*100</f>
        <v>12.04</v>
      </c>
      <c r="G4040" t="s">
        <v>8220</v>
      </c>
      <c r="H4040" t="s">
        <v>8223</v>
      </c>
      <c r="I4040" t="s">
        <v>8245</v>
      </c>
      <c r="J4040">
        <v>1413573010</v>
      </c>
      <c r="K4040">
        <v>1408389010</v>
      </c>
      <c r="L4040">
        <f>Table1[[#This Row],[launched_at]]/86400</f>
        <v>16300.798726851852</v>
      </c>
      <c r="M4040" s="5" t="str">
        <f>TEXT(Table1[[#This Row],[div/86400]],"yyyy/mm/dd")</f>
        <v>1944/08/16</v>
      </c>
      <c r="N4040" s="5">
        <f>Table1[[#This Row],[change to date]]+DATE(1970,1,1)</f>
        <v>41869</v>
      </c>
      <c r="O4040" t="b">
        <v>0</v>
      </c>
      <c r="P4040">
        <v>4</v>
      </c>
      <c r="Q4040" t="b">
        <v>0</v>
      </c>
      <c r="R4040" t="s">
        <v>8269</v>
      </c>
    </row>
    <row r="4041" spans="1:18" ht="28.8" x14ac:dyDescent="0.55000000000000004">
      <c r="A4041">
        <v>4039</v>
      </c>
      <c r="B4041" s="3" t="s">
        <v>4035</v>
      </c>
      <c r="C4041" s="3" t="s">
        <v>8143</v>
      </c>
      <c r="D4041" s="10">
        <v>500</v>
      </c>
      <c r="E4041" s="12">
        <v>300</v>
      </c>
      <c r="F4041" s="14">
        <f>Table1[[#This Row],[pledged]]/Table1[[#This Row],[goal]]*100</f>
        <v>60</v>
      </c>
      <c r="G4041" t="s">
        <v>8220</v>
      </c>
      <c r="H4041" t="s">
        <v>8223</v>
      </c>
      <c r="I4041" t="s">
        <v>8245</v>
      </c>
      <c r="J4041">
        <v>1448949540</v>
      </c>
      <c r="K4041">
        <v>1446048367</v>
      </c>
      <c r="L4041">
        <f>Table1[[#This Row],[launched_at]]/86400</f>
        <v>16736.670914351853</v>
      </c>
      <c r="M4041" s="5" t="str">
        <f>TEXT(Table1[[#This Row],[div/86400]],"yyyy/mm/dd")</f>
        <v>1945/10/26</v>
      </c>
      <c r="N4041" s="5">
        <f>Table1[[#This Row],[change to date]]+DATE(1970,1,1)</f>
        <v>42305</v>
      </c>
      <c r="O4041" t="b">
        <v>0</v>
      </c>
      <c r="P4041">
        <v>5</v>
      </c>
      <c r="Q4041" t="b">
        <v>0</v>
      </c>
      <c r="R4041" t="s">
        <v>8269</v>
      </c>
    </row>
    <row r="4042" spans="1:18" ht="43.2" x14ac:dyDescent="0.55000000000000004">
      <c r="A4042">
        <v>4040</v>
      </c>
      <c r="B4042" s="3" t="s">
        <v>4036</v>
      </c>
      <c r="C4042" s="3" t="s">
        <v>8144</v>
      </c>
      <c r="D4042" s="10">
        <v>8000</v>
      </c>
      <c r="E4042" s="12">
        <v>2500</v>
      </c>
      <c r="F4042" s="14">
        <f>Table1[[#This Row],[pledged]]/Table1[[#This Row],[goal]]*100</f>
        <v>31.25</v>
      </c>
      <c r="G4042" t="s">
        <v>8220</v>
      </c>
      <c r="H4042" t="s">
        <v>8223</v>
      </c>
      <c r="I4042" t="s">
        <v>8245</v>
      </c>
      <c r="J4042">
        <v>1437188400</v>
      </c>
      <c r="K4042">
        <v>1432100004</v>
      </c>
      <c r="L4042">
        <f>Table1[[#This Row],[launched_at]]/86400</f>
        <v>16575.231527777778</v>
      </c>
      <c r="M4042" s="5" t="str">
        <f>TEXT(Table1[[#This Row],[div/86400]],"yyyy/mm/dd")</f>
        <v>1945/05/18</v>
      </c>
      <c r="N4042" s="5">
        <f>Table1[[#This Row],[change to date]]+DATE(1970,1,1)</f>
        <v>42144</v>
      </c>
      <c r="O4042" t="b">
        <v>0</v>
      </c>
      <c r="P4042">
        <v>2</v>
      </c>
      <c r="Q4042" t="b">
        <v>0</v>
      </c>
      <c r="R4042" t="s">
        <v>8269</v>
      </c>
    </row>
    <row r="4043" spans="1:18" ht="28.8" x14ac:dyDescent="0.55000000000000004">
      <c r="A4043">
        <v>4041</v>
      </c>
      <c r="B4043" s="3" t="s">
        <v>4037</v>
      </c>
      <c r="C4043" s="3" t="s">
        <v>8145</v>
      </c>
      <c r="D4043" s="10">
        <v>5000</v>
      </c>
      <c r="E4043" s="12">
        <v>21</v>
      </c>
      <c r="F4043" s="14">
        <f>Table1[[#This Row],[pledged]]/Table1[[#This Row],[goal]]*100</f>
        <v>0.42</v>
      </c>
      <c r="G4043" t="s">
        <v>8220</v>
      </c>
      <c r="H4043" t="s">
        <v>8224</v>
      </c>
      <c r="I4043" t="s">
        <v>8246</v>
      </c>
      <c r="J4043">
        <v>1473160954</v>
      </c>
      <c r="K4043">
        <v>1467976954</v>
      </c>
      <c r="L4043">
        <f>Table1[[#This Row],[launched_at]]/86400</f>
        <v>16990.474004629628</v>
      </c>
      <c r="M4043" s="5" t="str">
        <f>TEXT(Table1[[#This Row],[div/86400]],"yyyy/mm/dd")</f>
        <v>1946/07/07</v>
      </c>
      <c r="N4043" s="5">
        <f>Table1[[#This Row],[change to date]]+DATE(1970,1,1)</f>
        <v>42559</v>
      </c>
      <c r="O4043" t="b">
        <v>0</v>
      </c>
      <c r="P4043">
        <v>2</v>
      </c>
      <c r="Q4043" t="b">
        <v>0</v>
      </c>
      <c r="R4043" t="s">
        <v>8269</v>
      </c>
    </row>
    <row r="4044" spans="1:18" ht="43.2" x14ac:dyDescent="0.55000000000000004">
      <c r="A4044">
        <v>4042</v>
      </c>
      <c r="B4044" s="3" t="s">
        <v>4038</v>
      </c>
      <c r="C4044" s="3" t="s">
        <v>8146</v>
      </c>
      <c r="D4044" s="10">
        <v>10000</v>
      </c>
      <c r="E4044" s="12">
        <v>21</v>
      </c>
      <c r="F4044" s="14">
        <f>Table1[[#This Row],[pledged]]/Table1[[#This Row],[goal]]*100</f>
        <v>0.21</v>
      </c>
      <c r="G4044" t="s">
        <v>8220</v>
      </c>
      <c r="H4044" t="s">
        <v>8223</v>
      </c>
      <c r="I4044" t="s">
        <v>8245</v>
      </c>
      <c r="J4044">
        <v>1421781360</v>
      </c>
      <c r="K4044">
        <v>1419213664</v>
      </c>
      <c r="L4044">
        <f>Table1[[#This Row],[launched_at]]/86400</f>
        <v>16426.084074074075</v>
      </c>
      <c r="M4044" s="5" t="str">
        <f>TEXT(Table1[[#This Row],[div/86400]],"yyyy/mm/dd")</f>
        <v>1944/12/20</v>
      </c>
      <c r="N4044" s="5">
        <f>Table1[[#This Row],[change to date]]+DATE(1970,1,1)</f>
        <v>41995</v>
      </c>
      <c r="O4044" t="b">
        <v>0</v>
      </c>
      <c r="P4044">
        <v>3</v>
      </c>
      <c r="Q4044" t="b">
        <v>0</v>
      </c>
      <c r="R4044" t="s">
        <v>8269</v>
      </c>
    </row>
    <row r="4045" spans="1:18" ht="28.8" x14ac:dyDescent="0.55000000000000004">
      <c r="A4045">
        <v>4043</v>
      </c>
      <c r="B4045" s="3" t="s">
        <v>4039</v>
      </c>
      <c r="C4045" s="3" t="s">
        <v>8147</v>
      </c>
      <c r="D4045" s="10">
        <v>300</v>
      </c>
      <c r="E4045" s="12">
        <v>0</v>
      </c>
      <c r="F4045" s="14">
        <f>Table1[[#This Row],[pledged]]/Table1[[#This Row],[goal]]*100</f>
        <v>0</v>
      </c>
      <c r="G4045" t="s">
        <v>8220</v>
      </c>
      <c r="H4045" t="s">
        <v>8228</v>
      </c>
      <c r="I4045" t="s">
        <v>8250</v>
      </c>
      <c r="J4045">
        <v>1416524325</v>
      </c>
      <c r="K4045">
        <v>1415228325</v>
      </c>
      <c r="L4045">
        <f>Table1[[#This Row],[launched_at]]/86400</f>
        <v>16379.957465277777</v>
      </c>
      <c r="M4045" s="5" t="str">
        <f>TEXT(Table1[[#This Row],[div/86400]],"yyyy/mm/dd")</f>
        <v>1944/11/03</v>
      </c>
      <c r="N4045" s="5">
        <f>Table1[[#This Row],[change to date]]+DATE(1970,1,1)</f>
        <v>41948</v>
      </c>
      <c r="O4045" t="b">
        <v>0</v>
      </c>
      <c r="P4045">
        <v>0</v>
      </c>
      <c r="Q4045" t="b">
        <v>0</v>
      </c>
      <c r="R4045" t="s">
        <v>8269</v>
      </c>
    </row>
    <row r="4046" spans="1:18" ht="43.2" x14ac:dyDescent="0.55000000000000004">
      <c r="A4046">
        <v>4044</v>
      </c>
      <c r="B4046" s="3" t="s">
        <v>4040</v>
      </c>
      <c r="C4046" s="3" t="s">
        <v>8148</v>
      </c>
      <c r="D4046" s="10">
        <v>600</v>
      </c>
      <c r="E4046" s="12">
        <v>225</v>
      </c>
      <c r="F4046" s="14">
        <f>Table1[[#This Row],[pledged]]/Table1[[#This Row],[goal]]*100</f>
        <v>37.5</v>
      </c>
      <c r="G4046" t="s">
        <v>8220</v>
      </c>
      <c r="H4046" t="s">
        <v>8223</v>
      </c>
      <c r="I4046" t="s">
        <v>8245</v>
      </c>
      <c r="J4046">
        <v>1428642000</v>
      </c>
      <c r="K4046">
        <v>1426050982</v>
      </c>
      <c r="L4046">
        <f>Table1[[#This Row],[launched_at]]/86400</f>
        <v>16505.219699074074</v>
      </c>
      <c r="M4046" s="5" t="str">
        <f>TEXT(Table1[[#This Row],[div/86400]],"yyyy/mm/dd")</f>
        <v>1945/03/09</v>
      </c>
      <c r="N4046" s="5">
        <f>Table1[[#This Row],[change to date]]+DATE(1970,1,1)</f>
        <v>42074</v>
      </c>
      <c r="O4046" t="b">
        <v>0</v>
      </c>
      <c r="P4046">
        <v>4</v>
      </c>
      <c r="Q4046" t="b">
        <v>0</v>
      </c>
      <c r="R4046" t="s">
        <v>8269</v>
      </c>
    </row>
    <row r="4047" spans="1:18" ht="43.2" x14ac:dyDescent="0.55000000000000004">
      <c r="A4047">
        <v>4045</v>
      </c>
      <c r="B4047" s="3" t="s">
        <v>4041</v>
      </c>
      <c r="C4047" s="3" t="s">
        <v>8149</v>
      </c>
      <c r="D4047" s="10">
        <v>5000</v>
      </c>
      <c r="E4047" s="12">
        <v>1</v>
      </c>
      <c r="F4047" s="14">
        <f>Table1[[#This Row],[pledged]]/Table1[[#This Row],[goal]]*100</f>
        <v>0.02</v>
      </c>
      <c r="G4047" t="s">
        <v>8220</v>
      </c>
      <c r="H4047" t="s">
        <v>8225</v>
      </c>
      <c r="I4047" t="s">
        <v>8247</v>
      </c>
      <c r="J4047">
        <v>1408596589</v>
      </c>
      <c r="K4047">
        <v>1406004589</v>
      </c>
      <c r="L4047">
        <f>Table1[[#This Row],[launched_at]]/86400</f>
        <v>16273.201261574073</v>
      </c>
      <c r="M4047" s="5" t="str">
        <f>TEXT(Table1[[#This Row],[div/86400]],"yyyy/mm/dd")</f>
        <v>1944/07/20</v>
      </c>
      <c r="N4047" s="5">
        <f>Table1[[#This Row],[change to date]]+DATE(1970,1,1)</f>
        <v>41842</v>
      </c>
      <c r="O4047" t="b">
        <v>0</v>
      </c>
      <c r="P4047">
        <v>1</v>
      </c>
      <c r="Q4047" t="b">
        <v>0</v>
      </c>
      <c r="R4047" t="s">
        <v>8269</v>
      </c>
    </row>
    <row r="4048" spans="1:18" ht="43.2" x14ac:dyDescent="0.55000000000000004">
      <c r="A4048">
        <v>4046</v>
      </c>
      <c r="B4048" s="3" t="s">
        <v>4042</v>
      </c>
      <c r="C4048" s="3" t="s">
        <v>8150</v>
      </c>
      <c r="D4048" s="10">
        <v>5600</v>
      </c>
      <c r="E4048" s="12">
        <v>460</v>
      </c>
      <c r="F4048" s="14">
        <f>Table1[[#This Row],[pledged]]/Table1[[#This Row],[goal]]*100</f>
        <v>8.2142857142857135</v>
      </c>
      <c r="G4048" t="s">
        <v>8220</v>
      </c>
      <c r="H4048" t="s">
        <v>8223</v>
      </c>
      <c r="I4048" t="s">
        <v>8245</v>
      </c>
      <c r="J4048">
        <v>1413992210</v>
      </c>
      <c r="K4048">
        <v>1411400210</v>
      </c>
      <c r="L4048">
        <f>Table1[[#This Row],[launched_at]]/86400</f>
        <v>16335.650578703704</v>
      </c>
      <c r="M4048" s="5" t="str">
        <f>TEXT(Table1[[#This Row],[div/86400]],"yyyy/mm/dd")</f>
        <v>1944/09/20</v>
      </c>
      <c r="N4048" s="5">
        <f>Table1[[#This Row],[change to date]]+DATE(1970,1,1)</f>
        <v>41904</v>
      </c>
      <c r="O4048" t="b">
        <v>0</v>
      </c>
      <c r="P4048">
        <v>12</v>
      </c>
      <c r="Q4048" t="b">
        <v>0</v>
      </c>
      <c r="R4048" t="s">
        <v>8269</v>
      </c>
    </row>
    <row r="4049" spans="1:18" ht="43.2" x14ac:dyDescent="0.55000000000000004">
      <c r="A4049">
        <v>4047</v>
      </c>
      <c r="B4049" s="3" t="s">
        <v>4043</v>
      </c>
      <c r="C4049" s="3" t="s">
        <v>8151</v>
      </c>
      <c r="D4049" s="10">
        <v>5000</v>
      </c>
      <c r="E4049" s="12">
        <v>110</v>
      </c>
      <c r="F4049" s="14">
        <f>Table1[[#This Row],[pledged]]/Table1[[#This Row],[goal]]*100</f>
        <v>2.1999999999999997</v>
      </c>
      <c r="G4049" t="s">
        <v>8220</v>
      </c>
      <c r="H4049" t="s">
        <v>8223</v>
      </c>
      <c r="I4049" t="s">
        <v>8245</v>
      </c>
      <c r="J4049">
        <v>1420938000</v>
      </c>
      <c r="K4049">
        <v>1418862743</v>
      </c>
      <c r="L4049">
        <f>Table1[[#This Row],[launched_at]]/86400</f>
        <v>16422.022488425926</v>
      </c>
      <c r="M4049" s="5" t="str">
        <f>TEXT(Table1[[#This Row],[div/86400]],"yyyy/mm/dd")</f>
        <v>1944/12/16</v>
      </c>
      <c r="N4049" s="5">
        <f>Table1[[#This Row],[change to date]]+DATE(1970,1,1)</f>
        <v>41991</v>
      </c>
      <c r="O4049" t="b">
        <v>0</v>
      </c>
      <c r="P4049">
        <v>4</v>
      </c>
      <c r="Q4049" t="b">
        <v>0</v>
      </c>
      <c r="R4049" t="s">
        <v>8269</v>
      </c>
    </row>
    <row r="4050" spans="1:18" ht="43.2" x14ac:dyDescent="0.55000000000000004">
      <c r="A4050">
        <v>4048</v>
      </c>
      <c r="B4050" s="3" t="s">
        <v>4044</v>
      </c>
      <c r="C4050" s="3" t="s">
        <v>8152</v>
      </c>
      <c r="D4050" s="10">
        <v>17000</v>
      </c>
      <c r="E4050" s="12">
        <v>3001</v>
      </c>
      <c r="F4050" s="14">
        <f>Table1[[#This Row],[pledged]]/Table1[[#This Row],[goal]]*100</f>
        <v>17.652941176470588</v>
      </c>
      <c r="G4050" t="s">
        <v>8220</v>
      </c>
      <c r="H4050" t="s">
        <v>8224</v>
      </c>
      <c r="I4050" t="s">
        <v>8246</v>
      </c>
      <c r="J4050">
        <v>1460373187</v>
      </c>
      <c r="K4050">
        <v>1457352787</v>
      </c>
      <c r="L4050">
        <f>Table1[[#This Row],[launched_at]]/86400</f>
        <v>16867.509108796297</v>
      </c>
      <c r="M4050" s="5" t="str">
        <f>TEXT(Table1[[#This Row],[div/86400]],"yyyy/mm/dd")</f>
        <v>1946/03/06</v>
      </c>
      <c r="N4050" s="5">
        <f>Table1[[#This Row],[change to date]]+DATE(1970,1,1)</f>
        <v>42436</v>
      </c>
      <c r="O4050" t="b">
        <v>0</v>
      </c>
      <c r="P4050">
        <v>91</v>
      </c>
      <c r="Q4050" t="b">
        <v>0</v>
      </c>
      <c r="R4050" t="s">
        <v>8269</v>
      </c>
    </row>
    <row r="4051" spans="1:18" ht="43.2" x14ac:dyDescent="0.55000000000000004">
      <c r="A4051">
        <v>4049</v>
      </c>
      <c r="B4051" s="3" t="s">
        <v>4045</v>
      </c>
      <c r="C4051" s="3" t="s">
        <v>8153</v>
      </c>
      <c r="D4051" s="10">
        <v>20000</v>
      </c>
      <c r="E4051" s="12">
        <v>16</v>
      </c>
      <c r="F4051" s="14">
        <f>Table1[[#This Row],[pledged]]/Table1[[#This Row],[goal]]*100</f>
        <v>0.08</v>
      </c>
      <c r="G4051" t="s">
        <v>8220</v>
      </c>
      <c r="H4051" t="s">
        <v>8223</v>
      </c>
      <c r="I4051" t="s">
        <v>8245</v>
      </c>
      <c r="J4051">
        <v>1436914815</v>
      </c>
      <c r="K4051">
        <v>1434322815</v>
      </c>
      <c r="L4051">
        <f>Table1[[#This Row],[launched_at]]/86400</f>
        <v>16600.958506944444</v>
      </c>
      <c r="M4051" s="5" t="str">
        <f>TEXT(Table1[[#This Row],[div/86400]],"yyyy/mm/dd")</f>
        <v>1945/06/12</v>
      </c>
      <c r="N4051" s="5">
        <f>Table1[[#This Row],[change to date]]+DATE(1970,1,1)</f>
        <v>42169</v>
      </c>
      <c r="O4051" t="b">
        <v>0</v>
      </c>
      <c r="P4051">
        <v>1</v>
      </c>
      <c r="Q4051" t="b">
        <v>0</v>
      </c>
      <c r="R4051" t="s">
        <v>8269</v>
      </c>
    </row>
    <row r="4052" spans="1:18" ht="43.2" x14ac:dyDescent="0.55000000000000004">
      <c r="A4052">
        <v>4050</v>
      </c>
      <c r="B4052" s="3" t="s">
        <v>4046</v>
      </c>
      <c r="C4052" s="3" t="s">
        <v>8154</v>
      </c>
      <c r="D4052" s="10">
        <v>1500</v>
      </c>
      <c r="E4052" s="12">
        <v>1</v>
      </c>
      <c r="F4052" s="14">
        <f>Table1[[#This Row],[pledged]]/Table1[[#This Row],[goal]]*100</f>
        <v>6.6666666666666666E-2</v>
      </c>
      <c r="G4052" t="s">
        <v>8220</v>
      </c>
      <c r="H4052" t="s">
        <v>8223</v>
      </c>
      <c r="I4052" t="s">
        <v>8245</v>
      </c>
      <c r="J4052">
        <v>1414077391</v>
      </c>
      <c r="K4052">
        <v>1411485391</v>
      </c>
      <c r="L4052">
        <f>Table1[[#This Row],[launched_at]]/86400</f>
        <v>16336.636469907407</v>
      </c>
      <c r="M4052" s="5" t="str">
        <f>TEXT(Table1[[#This Row],[div/86400]],"yyyy/mm/dd")</f>
        <v>1944/09/21</v>
      </c>
      <c r="N4052" s="5">
        <f>Table1[[#This Row],[change to date]]+DATE(1970,1,1)</f>
        <v>41905</v>
      </c>
      <c r="O4052" t="b">
        <v>0</v>
      </c>
      <c r="P4052">
        <v>1</v>
      </c>
      <c r="Q4052" t="b">
        <v>0</v>
      </c>
      <c r="R4052" t="s">
        <v>8269</v>
      </c>
    </row>
    <row r="4053" spans="1:18" ht="43.2" x14ac:dyDescent="0.55000000000000004">
      <c r="A4053">
        <v>4051</v>
      </c>
      <c r="B4053" s="3" t="s">
        <v>4047</v>
      </c>
      <c r="C4053" s="3" t="s">
        <v>8155</v>
      </c>
      <c r="D4053" s="10">
        <v>500</v>
      </c>
      <c r="E4053" s="12">
        <v>0</v>
      </c>
      <c r="F4053" s="14">
        <f>Table1[[#This Row],[pledged]]/Table1[[#This Row],[goal]]*100</f>
        <v>0</v>
      </c>
      <c r="G4053" t="s">
        <v>8220</v>
      </c>
      <c r="H4053" t="s">
        <v>8223</v>
      </c>
      <c r="I4053" t="s">
        <v>8245</v>
      </c>
      <c r="J4053">
        <v>1399618380</v>
      </c>
      <c r="K4053">
        <v>1399058797</v>
      </c>
      <c r="L4053">
        <f>Table1[[#This Row],[launched_at]]/86400</f>
        <v>16192.810150462963</v>
      </c>
      <c r="M4053" s="5" t="str">
        <f>TEXT(Table1[[#This Row],[div/86400]],"yyyy/mm/dd")</f>
        <v>1944/04/30</v>
      </c>
      <c r="N4053" s="5">
        <f>Table1[[#This Row],[change to date]]+DATE(1970,1,1)</f>
        <v>41761</v>
      </c>
      <c r="O4053" t="b">
        <v>0</v>
      </c>
      <c r="P4053">
        <v>0</v>
      </c>
      <c r="Q4053" t="b">
        <v>0</v>
      </c>
      <c r="R4053" t="s">
        <v>8269</v>
      </c>
    </row>
    <row r="4054" spans="1:18" ht="57.6" x14ac:dyDescent="0.55000000000000004">
      <c r="A4054">
        <v>4052</v>
      </c>
      <c r="B4054" s="3" t="s">
        <v>4048</v>
      </c>
      <c r="C4054" s="3" t="s">
        <v>8156</v>
      </c>
      <c r="D4054" s="10">
        <v>3000</v>
      </c>
      <c r="E4054" s="12">
        <v>1126</v>
      </c>
      <c r="F4054" s="14">
        <f>Table1[[#This Row],[pledged]]/Table1[[#This Row],[goal]]*100</f>
        <v>37.533333333333339</v>
      </c>
      <c r="G4054" t="s">
        <v>8220</v>
      </c>
      <c r="H4054" t="s">
        <v>8223</v>
      </c>
      <c r="I4054" t="s">
        <v>8245</v>
      </c>
      <c r="J4054">
        <v>1413234316</v>
      </c>
      <c r="K4054">
        <v>1408050316</v>
      </c>
      <c r="L4054">
        <f>Table1[[#This Row],[launched_at]]/86400</f>
        <v>16296.878657407407</v>
      </c>
      <c r="M4054" s="5" t="str">
        <f>TEXT(Table1[[#This Row],[div/86400]],"yyyy/mm/dd")</f>
        <v>1944/08/12</v>
      </c>
      <c r="N4054" s="5">
        <f>Table1[[#This Row],[change to date]]+DATE(1970,1,1)</f>
        <v>41865</v>
      </c>
      <c r="O4054" t="b">
        <v>0</v>
      </c>
      <c r="P4054">
        <v>13</v>
      </c>
      <c r="Q4054" t="b">
        <v>0</v>
      </c>
      <c r="R4054" t="s">
        <v>8269</v>
      </c>
    </row>
    <row r="4055" spans="1:18" ht="43.2" x14ac:dyDescent="0.55000000000000004">
      <c r="A4055">
        <v>4053</v>
      </c>
      <c r="B4055" s="3" t="s">
        <v>4049</v>
      </c>
      <c r="C4055" s="3" t="s">
        <v>8157</v>
      </c>
      <c r="D4055" s="10">
        <v>500</v>
      </c>
      <c r="E4055" s="12">
        <v>110</v>
      </c>
      <c r="F4055" s="14">
        <f>Table1[[#This Row],[pledged]]/Table1[[#This Row],[goal]]*100</f>
        <v>22</v>
      </c>
      <c r="G4055" t="s">
        <v>8220</v>
      </c>
      <c r="H4055" t="s">
        <v>8224</v>
      </c>
      <c r="I4055" t="s">
        <v>8246</v>
      </c>
      <c r="J4055">
        <v>1416081600</v>
      </c>
      <c r="K4055">
        <v>1413477228</v>
      </c>
      <c r="L4055">
        <f>Table1[[#This Row],[launched_at]]/86400</f>
        <v>16359.690138888889</v>
      </c>
      <c r="M4055" s="5" t="str">
        <f>TEXT(Table1[[#This Row],[div/86400]],"yyyy/mm/dd")</f>
        <v>1944/10/14</v>
      </c>
      <c r="N4055" s="5">
        <f>Table1[[#This Row],[change to date]]+DATE(1970,1,1)</f>
        <v>41928</v>
      </c>
      <c r="O4055" t="b">
        <v>0</v>
      </c>
      <c r="P4055">
        <v>2</v>
      </c>
      <c r="Q4055" t="b">
        <v>0</v>
      </c>
      <c r="R4055" t="s">
        <v>8269</v>
      </c>
    </row>
    <row r="4056" spans="1:18" ht="43.2" x14ac:dyDescent="0.55000000000000004">
      <c r="A4056">
        <v>4054</v>
      </c>
      <c r="B4056" s="3" t="s">
        <v>4050</v>
      </c>
      <c r="C4056" s="3" t="s">
        <v>8158</v>
      </c>
      <c r="D4056" s="10">
        <v>8880</v>
      </c>
      <c r="E4056" s="12">
        <v>0</v>
      </c>
      <c r="F4056" s="14">
        <f>Table1[[#This Row],[pledged]]/Table1[[#This Row],[goal]]*100</f>
        <v>0</v>
      </c>
      <c r="G4056" t="s">
        <v>8220</v>
      </c>
      <c r="H4056" t="s">
        <v>8223</v>
      </c>
      <c r="I4056" t="s">
        <v>8245</v>
      </c>
      <c r="J4056">
        <v>1475294400</v>
      </c>
      <c r="K4056">
        <v>1472674285</v>
      </c>
      <c r="L4056">
        <f>Table1[[#This Row],[launched_at]]/86400</f>
        <v>17044.841261574074</v>
      </c>
      <c r="M4056" s="5" t="str">
        <f>TEXT(Table1[[#This Row],[div/86400]],"yyyy/mm/dd")</f>
        <v>1946/08/30</v>
      </c>
      <c r="N4056" s="5">
        <f>Table1[[#This Row],[change to date]]+DATE(1970,1,1)</f>
        <v>42613</v>
      </c>
      <c r="O4056" t="b">
        <v>0</v>
      </c>
      <c r="P4056">
        <v>0</v>
      </c>
      <c r="Q4056" t="b">
        <v>0</v>
      </c>
      <c r="R4056" t="s">
        <v>8269</v>
      </c>
    </row>
    <row r="4057" spans="1:18" ht="43.2" x14ac:dyDescent="0.55000000000000004">
      <c r="A4057">
        <v>4055</v>
      </c>
      <c r="B4057" s="3" t="s">
        <v>4051</v>
      </c>
      <c r="C4057" s="3" t="s">
        <v>8159</v>
      </c>
      <c r="D4057" s="10">
        <v>5000</v>
      </c>
      <c r="E4057" s="12">
        <v>881</v>
      </c>
      <c r="F4057" s="14">
        <f>Table1[[#This Row],[pledged]]/Table1[[#This Row],[goal]]*100</f>
        <v>17.62</v>
      </c>
      <c r="G4057" t="s">
        <v>8220</v>
      </c>
      <c r="H4057" t="s">
        <v>8224</v>
      </c>
      <c r="I4057" t="s">
        <v>8246</v>
      </c>
      <c r="J4057">
        <v>1403192031</v>
      </c>
      <c r="K4057">
        <v>1400600031</v>
      </c>
      <c r="L4057">
        <f>Table1[[#This Row],[launched_at]]/86400</f>
        <v>16210.648506944444</v>
      </c>
      <c r="M4057" s="5" t="str">
        <f>TEXT(Table1[[#This Row],[div/86400]],"yyyy/mm/dd")</f>
        <v>1944/05/18</v>
      </c>
      <c r="N4057" s="5">
        <f>Table1[[#This Row],[change to date]]+DATE(1970,1,1)</f>
        <v>41779</v>
      </c>
      <c r="O4057" t="b">
        <v>0</v>
      </c>
      <c r="P4057">
        <v>21</v>
      </c>
      <c r="Q4057" t="b">
        <v>0</v>
      </c>
      <c r="R4057" t="s">
        <v>8269</v>
      </c>
    </row>
    <row r="4058" spans="1:18" ht="43.2" x14ac:dyDescent="0.55000000000000004">
      <c r="A4058">
        <v>4056</v>
      </c>
      <c r="B4058" s="3" t="s">
        <v>4052</v>
      </c>
      <c r="C4058" s="3" t="s">
        <v>8160</v>
      </c>
      <c r="D4058" s="10">
        <v>1500</v>
      </c>
      <c r="E4058" s="12">
        <v>795</v>
      </c>
      <c r="F4058" s="14">
        <f>Table1[[#This Row],[pledged]]/Table1[[#This Row],[goal]]*100</f>
        <v>53</v>
      </c>
      <c r="G4058" t="s">
        <v>8220</v>
      </c>
      <c r="H4058" t="s">
        <v>8223</v>
      </c>
      <c r="I4058" t="s">
        <v>8245</v>
      </c>
      <c r="J4058">
        <v>1467575940</v>
      </c>
      <c r="K4058">
        <v>1465856639</v>
      </c>
      <c r="L4058">
        <f>Table1[[#This Row],[launched_at]]/86400</f>
        <v>16965.933321759258</v>
      </c>
      <c r="M4058" s="5" t="str">
        <f>TEXT(Table1[[#This Row],[div/86400]],"yyyy/mm/dd")</f>
        <v>1946/06/12</v>
      </c>
      <c r="N4058" s="5">
        <f>Table1[[#This Row],[change to date]]+DATE(1970,1,1)</f>
        <v>42534</v>
      </c>
      <c r="O4058" t="b">
        <v>0</v>
      </c>
      <c r="P4058">
        <v>9</v>
      </c>
      <c r="Q4058" t="b">
        <v>0</v>
      </c>
      <c r="R4058" t="s">
        <v>8269</v>
      </c>
    </row>
    <row r="4059" spans="1:18" ht="43.2" x14ac:dyDescent="0.55000000000000004">
      <c r="A4059">
        <v>4057</v>
      </c>
      <c r="B4059" s="3" t="s">
        <v>4053</v>
      </c>
      <c r="C4059" s="3" t="s">
        <v>8161</v>
      </c>
      <c r="D4059" s="10">
        <v>3500</v>
      </c>
      <c r="E4059" s="12">
        <v>775</v>
      </c>
      <c r="F4059" s="14">
        <f>Table1[[#This Row],[pledged]]/Table1[[#This Row],[goal]]*100</f>
        <v>22.142857142857142</v>
      </c>
      <c r="G4059" t="s">
        <v>8220</v>
      </c>
      <c r="H4059" t="s">
        <v>8224</v>
      </c>
      <c r="I4059" t="s">
        <v>8246</v>
      </c>
      <c r="J4059">
        <v>1448492400</v>
      </c>
      <c r="K4059">
        <v>1446506080</v>
      </c>
      <c r="L4059">
        <f>Table1[[#This Row],[launched_at]]/86400</f>
        <v>16741.968518518519</v>
      </c>
      <c r="M4059" s="5" t="str">
        <f>TEXT(Table1[[#This Row],[div/86400]],"yyyy/mm/dd")</f>
        <v>1945/10/31</v>
      </c>
      <c r="N4059" s="5">
        <f>Table1[[#This Row],[change to date]]+DATE(1970,1,1)</f>
        <v>42310</v>
      </c>
      <c r="O4059" t="b">
        <v>0</v>
      </c>
      <c r="P4059">
        <v>6</v>
      </c>
      <c r="Q4059" t="b">
        <v>0</v>
      </c>
      <c r="R4059" t="s">
        <v>8269</v>
      </c>
    </row>
    <row r="4060" spans="1:18" ht="43.2" x14ac:dyDescent="0.55000000000000004">
      <c r="A4060">
        <v>4058</v>
      </c>
      <c r="B4060" s="3" t="s">
        <v>4054</v>
      </c>
      <c r="C4060" s="3" t="s">
        <v>8162</v>
      </c>
      <c r="D4060" s="10">
        <v>3750</v>
      </c>
      <c r="E4060" s="12">
        <v>95</v>
      </c>
      <c r="F4060" s="14">
        <f>Table1[[#This Row],[pledged]]/Table1[[#This Row],[goal]]*100</f>
        <v>2.5333333333333332</v>
      </c>
      <c r="G4060" t="s">
        <v>8220</v>
      </c>
      <c r="H4060" t="s">
        <v>8223</v>
      </c>
      <c r="I4060" t="s">
        <v>8245</v>
      </c>
      <c r="J4060">
        <v>1459483140</v>
      </c>
      <c r="K4060">
        <v>1458178044</v>
      </c>
      <c r="L4060">
        <f>Table1[[#This Row],[launched_at]]/86400</f>
        <v>16877.060694444444</v>
      </c>
      <c r="M4060" s="5" t="str">
        <f>TEXT(Table1[[#This Row],[div/86400]],"yyyy/mm/dd")</f>
        <v>1946/03/16</v>
      </c>
      <c r="N4060" s="5">
        <f>Table1[[#This Row],[change to date]]+DATE(1970,1,1)</f>
        <v>42446</v>
      </c>
      <c r="O4060" t="b">
        <v>0</v>
      </c>
      <c r="P4060">
        <v>4</v>
      </c>
      <c r="Q4060" t="b">
        <v>0</v>
      </c>
      <c r="R4060" t="s">
        <v>8269</v>
      </c>
    </row>
    <row r="4061" spans="1:18" ht="28.8" x14ac:dyDescent="0.55000000000000004">
      <c r="A4061">
        <v>4059</v>
      </c>
      <c r="B4061" s="3" t="s">
        <v>4055</v>
      </c>
      <c r="C4061" s="3" t="s">
        <v>8163</v>
      </c>
      <c r="D4061" s="10">
        <v>10000</v>
      </c>
      <c r="E4061" s="12">
        <v>250</v>
      </c>
      <c r="F4061" s="14">
        <f>Table1[[#This Row],[pledged]]/Table1[[#This Row],[goal]]*100</f>
        <v>2.5</v>
      </c>
      <c r="G4061" t="s">
        <v>8220</v>
      </c>
      <c r="H4061" t="s">
        <v>8228</v>
      </c>
      <c r="I4061" t="s">
        <v>8250</v>
      </c>
      <c r="J4061">
        <v>1410836400</v>
      </c>
      <c r="K4061">
        <v>1408116152</v>
      </c>
      <c r="L4061">
        <f>Table1[[#This Row],[launched_at]]/86400</f>
        <v>16297.640648148148</v>
      </c>
      <c r="M4061" s="5" t="str">
        <f>TEXT(Table1[[#This Row],[div/86400]],"yyyy/mm/dd")</f>
        <v>1944/08/13</v>
      </c>
      <c r="N4061" s="5">
        <f>Table1[[#This Row],[change to date]]+DATE(1970,1,1)</f>
        <v>41866</v>
      </c>
      <c r="O4061" t="b">
        <v>0</v>
      </c>
      <c r="P4061">
        <v>7</v>
      </c>
      <c r="Q4061" t="b">
        <v>0</v>
      </c>
      <c r="R4061" t="s">
        <v>8269</v>
      </c>
    </row>
    <row r="4062" spans="1:18" ht="43.2" x14ac:dyDescent="0.55000000000000004">
      <c r="A4062">
        <v>4060</v>
      </c>
      <c r="B4062" s="3" t="s">
        <v>4056</v>
      </c>
      <c r="C4062" s="3" t="s">
        <v>8164</v>
      </c>
      <c r="D4062" s="10">
        <v>10000</v>
      </c>
      <c r="E4062" s="12">
        <v>285</v>
      </c>
      <c r="F4062" s="14">
        <f>Table1[[#This Row],[pledged]]/Table1[[#This Row],[goal]]*100</f>
        <v>2.85</v>
      </c>
      <c r="G4062" t="s">
        <v>8220</v>
      </c>
      <c r="H4062" t="s">
        <v>8228</v>
      </c>
      <c r="I4062" t="s">
        <v>8250</v>
      </c>
      <c r="J4062">
        <v>1403539200</v>
      </c>
      <c r="K4062">
        <v>1400604056</v>
      </c>
      <c r="L4062">
        <f>Table1[[#This Row],[launched_at]]/86400</f>
        <v>16210.695092592592</v>
      </c>
      <c r="M4062" s="5" t="str">
        <f>TEXT(Table1[[#This Row],[div/86400]],"yyyy/mm/dd")</f>
        <v>1944/05/18</v>
      </c>
      <c r="N4062" s="5">
        <f>Table1[[#This Row],[change to date]]+DATE(1970,1,1)</f>
        <v>41779</v>
      </c>
      <c r="O4062" t="b">
        <v>0</v>
      </c>
      <c r="P4062">
        <v>5</v>
      </c>
      <c r="Q4062" t="b">
        <v>0</v>
      </c>
      <c r="R4062" t="s">
        <v>8269</v>
      </c>
    </row>
    <row r="4063" spans="1:18" ht="28.8" x14ac:dyDescent="0.55000000000000004">
      <c r="A4063">
        <v>4061</v>
      </c>
      <c r="B4063" s="3" t="s">
        <v>4057</v>
      </c>
      <c r="C4063" s="3" t="s">
        <v>8165</v>
      </c>
      <c r="D4063" s="10">
        <v>525</v>
      </c>
      <c r="E4063" s="12">
        <v>0</v>
      </c>
      <c r="F4063" s="14">
        <f>Table1[[#This Row],[pledged]]/Table1[[#This Row],[goal]]*100</f>
        <v>0</v>
      </c>
      <c r="G4063" t="s">
        <v>8220</v>
      </c>
      <c r="H4063" t="s">
        <v>8223</v>
      </c>
      <c r="I4063" t="s">
        <v>8245</v>
      </c>
      <c r="J4063">
        <v>1461205423</v>
      </c>
      <c r="K4063">
        <v>1456025023</v>
      </c>
      <c r="L4063">
        <f>Table1[[#This Row],[launched_at]]/86400</f>
        <v>16852.141469907408</v>
      </c>
      <c r="M4063" s="5" t="str">
        <f>TEXT(Table1[[#This Row],[div/86400]],"yyyy/mm/dd")</f>
        <v>1946/02/19</v>
      </c>
      <c r="N4063" s="5">
        <f>Table1[[#This Row],[change to date]]+DATE(1970,1,1)</f>
        <v>42421</v>
      </c>
      <c r="O4063" t="b">
        <v>0</v>
      </c>
      <c r="P4063">
        <v>0</v>
      </c>
      <c r="Q4063" t="b">
        <v>0</v>
      </c>
      <c r="R4063" t="s">
        <v>8269</v>
      </c>
    </row>
    <row r="4064" spans="1:18" ht="43.2" x14ac:dyDescent="0.55000000000000004">
      <c r="A4064">
        <v>4062</v>
      </c>
      <c r="B4064" s="3" t="s">
        <v>4058</v>
      </c>
      <c r="C4064" s="3" t="s">
        <v>8166</v>
      </c>
      <c r="D4064" s="10">
        <v>20000</v>
      </c>
      <c r="E4064" s="12">
        <v>490</v>
      </c>
      <c r="F4064" s="14">
        <f>Table1[[#This Row],[pledged]]/Table1[[#This Row],[goal]]*100</f>
        <v>2.4500000000000002</v>
      </c>
      <c r="G4064" t="s">
        <v>8220</v>
      </c>
      <c r="H4064" t="s">
        <v>8223</v>
      </c>
      <c r="I4064" t="s">
        <v>8245</v>
      </c>
      <c r="J4064">
        <v>1467481468</v>
      </c>
      <c r="K4064">
        <v>1464889468</v>
      </c>
      <c r="L4064">
        <f>Table1[[#This Row],[launched_at]]/86400</f>
        <v>16954.739212962962</v>
      </c>
      <c r="M4064" s="5" t="str">
        <f>TEXT(Table1[[#This Row],[div/86400]],"yyyy/mm/dd")</f>
        <v>1946/06/01</v>
      </c>
      <c r="N4064" s="5">
        <f>Table1[[#This Row],[change to date]]+DATE(1970,1,1)</f>
        <v>42523</v>
      </c>
      <c r="O4064" t="b">
        <v>0</v>
      </c>
      <c r="P4064">
        <v>3</v>
      </c>
      <c r="Q4064" t="b">
        <v>0</v>
      </c>
      <c r="R4064" t="s">
        <v>8269</v>
      </c>
    </row>
    <row r="4065" spans="1:18" ht="43.2" x14ac:dyDescent="0.55000000000000004">
      <c r="A4065">
        <v>4063</v>
      </c>
      <c r="B4065" s="3" t="s">
        <v>4059</v>
      </c>
      <c r="C4065" s="3" t="s">
        <v>8167</v>
      </c>
      <c r="D4065" s="10">
        <v>9500</v>
      </c>
      <c r="E4065" s="12">
        <v>135</v>
      </c>
      <c r="F4065" s="14">
        <f>Table1[[#This Row],[pledged]]/Table1[[#This Row],[goal]]*100</f>
        <v>1.4210526315789473</v>
      </c>
      <c r="G4065" t="s">
        <v>8220</v>
      </c>
      <c r="H4065" t="s">
        <v>8224</v>
      </c>
      <c r="I4065" t="s">
        <v>8246</v>
      </c>
      <c r="J4065">
        <v>1403886084</v>
      </c>
      <c r="K4065">
        <v>1401294084</v>
      </c>
      <c r="L4065">
        <f>Table1[[#This Row],[launched_at]]/86400</f>
        <v>16218.681527777779</v>
      </c>
      <c r="M4065" s="5" t="str">
        <f>TEXT(Table1[[#This Row],[div/86400]],"yyyy/mm/dd")</f>
        <v>1944/05/26</v>
      </c>
      <c r="N4065" s="5">
        <f>Table1[[#This Row],[change to date]]+DATE(1970,1,1)</f>
        <v>41787</v>
      </c>
      <c r="O4065" t="b">
        <v>0</v>
      </c>
      <c r="P4065">
        <v>9</v>
      </c>
      <c r="Q4065" t="b">
        <v>0</v>
      </c>
      <c r="R4065" t="s">
        <v>8269</v>
      </c>
    </row>
    <row r="4066" spans="1:18" ht="43.2" x14ac:dyDescent="0.55000000000000004">
      <c r="A4066">
        <v>4064</v>
      </c>
      <c r="B4066" s="3" t="s">
        <v>4060</v>
      </c>
      <c r="C4066" s="3" t="s">
        <v>8168</v>
      </c>
      <c r="D4066" s="10">
        <v>2000</v>
      </c>
      <c r="E4066" s="12">
        <v>385</v>
      </c>
      <c r="F4066" s="14">
        <f>Table1[[#This Row],[pledged]]/Table1[[#This Row],[goal]]*100</f>
        <v>19.25</v>
      </c>
      <c r="G4066" t="s">
        <v>8220</v>
      </c>
      <c r="H4066" t="s">
        <v>8225</v>
      </c>
      <c r="I4066" t="s">
        <v>8247</v>
      </c>
      <c r="J4066">
        <v>1430316426</v>
      </c>
      <c r="K4066">
        <v>1427724426</v>
      </c>
      <c r="L4066">
        <f>Table1[[#This Row],[launched_at]]/86400</f>
        <v>16524.588263888891</v>
      </c>
      <c r="M4066" s="5" t="str">
        <f>TEXT(Table1[[#This Row],[div/86400]],"yyyy/mm/dd")</f>
        <v>1945/03/28</v>
      </c>
      <c r="N4066" s="5">
        <f>Table1[[#This Row],[change to date]]+DATE(1970,1,1)</f>
        <v>42093</v>
      </c>
      <c r="O4066" t="b">
        <v>0</v>
      </c>
      <c r="P4066">
        <v>6</v>
      </c>
      <c r="Q4066" t="b">
        <v>0</v>
      </c>
      <c r="R4066" t="s">
        <v>8269</v>
      </c>
    </row>
    <row r="4067" spans="1:18" ht="28.8" x14ac:dyDescent="0.55000000000000004">
      <c r="A4067">
        <v>4065</v>
      </c>
      <c r="B4067" s="3" t="s">
        <v>4061</v>
      </c>
      <c r="C4067" s="3" t="s">
        <v>8169</v>
      </c>
      <c r="D4067" s="10">
        <v>4000</v>
      </c>
      <c r="E4067" s="12">
        <v>27</v>
      </c>
      <c r="F4067" s="14">
        <f>Table1[[#This Row],[pledged]]/Table1[[#This Row],[goal]]*100</f>
        <v>0.67500000000000004</v>
      </c>
      <c r="G4067" t="s">
        <v>8220</v>
      </c>
      <c r="H4067" t="s">
        <v>8223</v>
      </c>
      <c r="I4067" t="s">
        <v>8245</v>
      </c>
      <c r="J4067">
        <v>1407883811</v>
      </c>
      <c r="K4067">
        <v>1405291811</v>
      </c>
      <c r="L4067">
        <f>Table1[[#This Row],[launched_at]]/86400</f>
        <v>16264.951516203704</v>
      </c>
      <c r="M4067" s="5" t="str">
        <f>TEXT(Table1[[#This Row],[div/86400]],"yyyy/mm/dd")</f>
        <v>1944/07/11</v>
      </c>
      <c r="N4067" s="5">
        <f>Table1[[#This Row],[change to date]]+DATE(1970,1,1)</f>
        <v>41833</v>
      </c>
      <c r="O4067" t="b">
        <v>0</v>
      </c>
      <c r="P4067">
        <v>4</v>
      </c>
      <c r="Q4067" t="b">
        <v>0</v>
      </c>
      <c r="R4067" t="s">
        <v>8269</v>
      </c>
    </row>
    <row r="4068" spans="1:18" ht="43.2" x14ac:dyDescent="0.55000000000000004">
      <c r="A4068">
        <v>4066</v>
      </c>
      <c r="B4068" s="3" t="s">
        <v>4062</v>
      </c>
      <c r="C4068" s="3" t="s">
        <v>8170</v>
      </c>
      <c r="D4068" s="10">
        <v>15000</v>
      </c>
      <c r="E4068" s="12">
        <v>25</v>
      </c>
      <c r="F4068" s="14">
        <f>Table1[[#This Row],[pledged]]/Table1[[#This Row],[goal]]*100</f>
        <v>0.16666666666666669</v>
      </c>
      <c r="G4068" t="s">
        <v>8220</v>
      </c>
      <c r="H4068" t="s">
        <v>8223</v>
      </c>
      <c r="I4068" t="s">
        <v>8245</v>
      </c>
      <c r="J4068">
        <v>1463619388</v>
      </c>
      <c r="K4068">
        <v>1461027388</v>
      </c>
      <c r="L4068">
        <f>Table1[[#This Row],[launched_at]]/86400</f>
        <v>16910.039212962962</v>
      </c>
      <c r="M4068" s="5" t="str">
        <f>TEXT(Table1[[#This Row],[div/86400]],"yyyy/mm/dd")</f>
        <v>1946/04/18</v>
      </c>
      <c r="N4068" s="5">
        <f>Table1[[#This Row],[change to date]]+DATE(1970,1,1)</f>
        <v>42479</v>
      </c>
      <c r="O4068" t="b">
        <v>0</v>
      </c>
      <c r="P4068">
        <v>1</v>
      </c>
      <c r="Q4068" t="b">
        <v>0</v>
      </c>
      <c r="R4068" t="s">
        <v>8269</v>
      </c>
    </row>
    <row r="4069" spans="1:18" ht="43.2" x14ac:dyDescent="0.55000000000000004">
      <c r="A4069">
        <v>4067</v>
      </c>
      <c r="B4069" s="3" t="s">
        <v>4063</v>
      </c>
      <c r="C4069" s="3" t="s">
        <v>7998</v>
      </c>
      <c r="D4069" s="10">
        <v>5000</v>
      </c>
      <c r="E4069" s="12">
        <v>3045</v>
      </c>
      <c r="F4069" s="14">
        <f>Table1[[#This Row],[pledged]]/Table1[[#This Row],[goal]]*100</f>
        <v>60.9</v>
      </c>
      <c r="G4069" t="s">
        <v>8220</v>
      </c>
      <c r="H4069" t="s">
        <v>8223</v>
      </c>
      <c r="I4069" t="s">
        <v>8245</v>
      </c>
      <c r="J4069">
        <v>1443408550</v>
      </c>
      <c r="K4069">
        <v>1439952550</v>
      </c>
      <c r="L4069">
        <f>Table1[[#This Row],[launched_at]]/86400</f>
        <v>16666.11747685185</v>
      </c>
      <c r="M4069" s="5" t="str">
        <f>TEXT(Table1[[#This Row],[div/86400]],"yyyy/mm/dd")</f>
        <v>1945/08/17</v>
      </c>
      <c r="N4069" s="5">
        <f>Table1[[#This Row],[change to date]]+DATE(1970,1,1)</f>
        <v>42235</v>
      </c>
      <c r="O4069" t="b">
        <v>0</v>
      </c>
      <c r="P4069">
        <v>17</v>
      </c>
      <c r="Q4069" t="b">
        <v>0</v>
      </c>
      <c r="R4069" t="s">
        <v>8269</v>
      </c>
    </row>
    <row r="4070" spans="1:18" ht="28.8" x14ac:dyDescent="0.55000000000000004">
      <c r="A4070">
        <v>4068</v>
      </c>
      <c r="B4070" s="3" t="s">
        <v>4064</v>
      </c>
      <c r="C4070" s="3" t="s">
        <v>8171</v>
      </c>
      <c r="D4070" s="10">
        <v>3495</v>
      </c>
      <c r="E4070" s="12">
        <v>34.950000000000003</v>
      </c>
      <c r="F4070" s="14">
        <f>Table1[[#This Row],[pledged]]/Table1[[#This Row],[goal]]*100</f>
        <v>1</v>
      </c>
      <c r="G4070" t="s">
        <v>8220</v>
      </c>
      <c r="H4070" t="s">
        <v>8223</v>
      </c>
      <c r="I4070" t="s">
        <v>8245</v>
      </c>
      <c r="J4070">
        <v>1484348700</v>
      </c>
      <c r="K4070">
        <v>1481756855</v>
      </c>
      <c r="L4070">
        <f>Table1[[#This Row],[launched_at]]/86400</f>
        <v>17149.963599537037</v>
      </c>
      <c r="M4070" s="5" t="str">
        <f>TEXT(Table1[[#This Row],[div/86400]],"yyyy/mm/dd")</f>
        <v>1946/12/13</v>
      </c>
      <c r="N4070" s="5">
        <f>Table1[[#This Row],[change to date]]+DATE(1970,1,1)</f>
        <v>42718</v>
      </c>
      <c r="O4070" t="b">
        <v>0</v>
      </c>
      <c r="P4070">
        <v>1</v>
      </c>
      <c r="Q4070" t="b">
        <v>0</v>
      </c>
      <c r="R4070" t="s">
        <v>8269</v>
      </c>
    </row>
    <row r="4071" spans="1:18" ht="43.2" x14ac:dyDescent="0.55000000000000004">
      <c r="A4071">
        <v>4069</v>
      </c>
      <c r="B4071" s="3" t="s">
        <v>4065</v>
      </c>
      <c r="C4071" s="3" t="s">
        <v>8172</v>
      </c>
      <c r="D4071" s="10">
        <v>1250</v>
      </c>
      <c r="E4071" s="12">
        <v>430</v>
      </c>
      <c r="F4071" s="14">
        <f>Table1[[#This Row],[pledged]]/Table1[[#This Row],[goal]]*100</f>
        <v>34.4</v>
      </c>
      <c r="G4071" t="s">
        <v>8220</v>
      </c>
      <c r="H4071" t="s">
        <v>8224</v>
      </c>
      <c r="I4071" t="s">
        <v>8246</v>
      </c>
      <c r="J4071">
        <v>1425124800</v>
      </c>
      <c r="K4071">
        <v>1421596356</v>
      </c>
      <c r="L4071">
        <f>Table1[[#This Row],[launched_at]]/86400</f>
        <v>16453.661527777778</v>
      </c>
      <c r="M4071" s="5" t="str">
        <f>TEXT(Table1[[#This Row],[div/86400]],"yyyy/mm/dd")</f>
        <v>1945/01/16</v>
      </c>
      <c r="N4071" s="5">
        <f>Table1[[#This Row],[change to date]]+DATE(1970,1,1)</f>
        <v>42022</v>
      </c>
      <c r="O4071" t="b">
        <v>0</v>
      </c>
      <c r="P4071">
        <v>13</v>
      </c>
      <c r="Q4071" t="b">
        <v>0</v>
      </c>
      <c r="R4071" t="s">
        <v>8269</v>
      </c>
    </row>
    <row r="4072" spans="1:18" ht="28.8" x14ac:dyDescent="0.55000000000000004">
      <c r="A4072">
        <v>4070</v>
      </c>
      <c r="B4072" s="3" t="s">
        <v>4066</v>
      </c>
      <c r="C4072" s="3" t="s">
        <v>8173</v>
      </c>
      <c r="D4072" s="10">
        <v>1000</v>
      </c>
      <c r="E4072" s="12">
        <v>165</v>
      </c>
      <c r="F4072" s="14">
        <f>Table1[[#This Row],[pledged]]/Table1[[#This Row],[goal]]*100</f>
        <v>16.5</v>
      </c>
      <c r="G4072" t="s">
        <v>8220</v>
      </c>
      <c r="H4072" t="s">
        <v>8223</v>
      </c>
      <c r="I4072" t="s">
        <v>8245</v>
      </c>
      <c r="J4072">
        <v>1425178800</v>
      </c>
      <c r="K4072">
        <v>1422374420</v>
      </c>
      <c r="L4072">
        <f>Table1[[#This Row],[launched_at]]/86400</f>
        <v>16462.666898148149</v>
      </c>
      <c r="M4072" s="5" t="str">
        <f>TEXT(Table1[[#This Row],[div/86400]],"yyyy/mm/dd")</f>
        <v>1945/01/25</v>
      </c>
      <c r="N4072" s="5">
        <f>Table1[[#This Row],[change to date]]+DATE(1970,1,1)</f>
        <v>42031</v>
      </c>
      <c r="O4072" t="b">
        <v>0</v>
      </c>
      <c r="P4072">
        <v>6</v>
      </c>
      <c r="Q4072" t="b">
        <v>0</v>
      </c>
      <c r="R4072" t="s">
        <v>8269</v>
      </c>
    </row>
    <row r="4073" spans="1:18" ht="43.2" x14ac:dyDescent="0.55000000000000004">
      <c r="A4073">
        <v>4071</v>
      </c>
      <c r="B4073" s="3" t="s">
        <v>4067</v>
      </c>
      <c r="C4073" s="3" t="s">
        <v>8174</v>
      </c>
      <c r="D4073" s="10">
        <v>20000</v>
      </c>
      <c r="E4073" s="12">
        <v>0</v>
      </c>
      <c r="F4073" s="14">
        <f>Table1[[#This Row],[pledged]]/Table1[[#This Row],[goal]]*100</f>
        <v>0</v>
      </c>
      <c r="G4073" t="s">
        <v>8220</v>
      </c>
      <c r="H4073" t="s">
        <v>8237</v>
      </c>
      <c r="I4073" t="s">
        <v>8255</v>
      </c>
      <c r="J4073">
        <v>1482779931</v>
      </c>
      <c r="K4073">
        <v>1480187931</v>
      </c>
      <c r="L4073">
        <f>Table1[[#This Row],[launched_at]]/86400</f>
        <v>17131.804756944446</v>
      </c>
      <c r="M4073" s="5" t="str">
        <f>TEXT(Table1[[#This Row],[div/86400]],"yyyy/mm/dd")</f>
        <v>1946/11/25</v>
      </c>
      <c r="N4073" s="5">
        <f>Table1[[#This Row],[change to date]]+DATE(1970,1,1)</f>
        <v>42700</v>
      </c>
      <c r="O4073" t="b">
        <v>0</v>
      </c>
      <c r="P4073">
        <v>0</v>
      </c>
      <c r="Q4073" t="b">
        <v>0</v>
      </c>
      <c r="R4073" t="s">
        <v>8269</v>
      </c>
    </row>
    <row r="4074" spans="1:18" ht="43.2" x14ac:dyDescent="0.55000000000000004">
      <c r="A4074">
        <v>4072</v>
      </c>
      <c r="B4074" s="3" t="s">
        <v>4068</v>
      </c>
      <c r="C4074" s="3" t="s">
        <v>8175</v>
      </c>
      <c r="D4074" s="10">
        <v>1000</v>
      </c>
      <c r="E4074" s="12">
        <v>4</v>
      </c>
      <c r="F4074" s="14">
        <f>Table1[[#This Row],[pledged]]/Table1[[#This Row],[goal]]*100</f>
        <v>0.4</v>
      </c>
      <c r="G4074" t="s">
        <v>8220</v>
      </c>
      <c r="H4074" t="s">
        <v>8224</v>
      </c>
      <c r="I4074" t="s">
        <v>8246</v>
      </c>
      <c r="J4074">
        <v>1408646111</v>
      </c>
      <c r="K4074">
        <v>1403462111</v>
      </c>
      <c r="L4074">
        <f>Table1[[#This Row],[launched_at]]/86400</f>
        <v>16243.77443287037</v>
      </c>
      <c r="M4074" s="5" t="str">
        <f>TEXT(Table1[[#This Row],[div/86400]],"yyyy/mm/dd")</f>
        <v>1944/06/20</v>
      </c>
      <c r="N4074" s="5">
        <f>Table1[[#This Row],[change to date]]+DATE(1970,1,1)</f>
        <v>41812</v>
      </c>
      <c r="O4074" t="b">
        <v>0</v>
      </c>
      <c r="P4074">
        <v>2</v>
      </c>
      <c r="Q4074" t="b">
        <v>0</v>
      </c>
      <c r="R4074" t="s">
        <v>8269</v>
      </c>
    </row>
    <row r="4075" spans="1:18" ht="43.2" x14ac:dyDescent="0.55000000000000004">
      <c r="A4075">
        <v>4073</v>
      </c>
      <c r="B4075" s="3" t="s">
        <v>4069</v>
      </c>
      <c r="C4075" s="3" t="s">
        <v>8176</v>
      </c>
      <c r="D4075" s="10">
        <v>3500</v>
      </c>
      <c r="E4075" s="12">
        <v>37</v>
      </c>
      <c r="F4075" s="14">
        <f>Table1[[#This Row],[pledged]]/Table1[[#This Row],[goal]]*100</f>
        <v>1.0571428571428572</v>
      </c>
      <c r="G4075" t="s">
        <v>8220</v>
      </c>
      <c r="H4075" t="s">
        <v>8223</v>
      </c>
      <c r="I4075" t="s">
        <v>8245</v>
      </c>
      <c r="J4075">
        <v>1431144000</v>
      </c>
      <c r="K4075">
        <v>1426407426</v>
      </c>
      <c r="L4075">
        <f>Table1[[#This Row],[launched_at]]/86400</f>
        <v>16509.345208333332</v>
      </c>
      <c r="M4075" s="5" t="str">
        <f>TEXT(Table1[[#This Row],[div/86400]],"yyyy/mm/dd")</f>
        <v>1945/03/13</v>
      </c>
      <c r="N4075" s="5">
        <f>Table1[[#This Row],[change to date]]+DATE(1970,1,1)</f>
        <v>42078</v>
      </c>
      <c r="O4075" t="b">
        <v>0</v>
      </c>
      <c r="P4075">
        <v>2</v>
      </c>
      <c r="Q4075" t="b">
        <v>0</v>
      </c>
      <c r="R4075" t="s">
        <v>8269</v>
      </c>
    </row>
    <row r="4076" spans="1:18" ht="43.2" x14ac:dyDescent="0.55000000000000004">
      <c r="A4076">
        <v>4074</v>
      </c>
      <c r="B4076" s="3" t="s">
        <v>4070</v>
      </c>
      <c r="C4076" s="3" t="s">
        <v>8177</v>
      </c>
      <c r="D4076" s="10">
        <v>2750</v>
      </c>
      <c r="E4076" s="12">
        <v>735</v>
      </c>
      <c r="F4076" s="14">
        <f>Table1[[#This Row],[pledged]]/Table1[[#This Row],[goal]]*100</f>
        <v>26.727272727272727</v>
      </c>
      <c r="G4076" t="s">
        <v>8220</v>
      </c>
      <c r="H4076" t="s">
        <v>8224</v>
      </c>
      <c r="I4076" t="s">
        <v>8246</v>
      </c>
      <c r="J4076">
        <v>1446732975</v>
      </c>
      <c r="K4076">
        <v>1444137375</v>
      </c>
      <c r="L4076">
        <f>Table1[[#This Row],[launched_at]]/86400</f>
        <v>16714.552951388891</v>
      </c>
      <c r="M4076" s="5" t="str">
        <f>TEXT(Table1[[#This Row],[div/86400]],"yyyy/mm/dd")</f>
        <v>1945/10/04</v>
      </c>
      <c r="N4076" s="5">
        <f>Table1[[#This Row],[change to date]]+DATE(1970,1,1)</f>
        <v>42283</v>
      </c>
      <c r="O4076" t="b">
        <v>0</v>
      </c>
      <c r="P4076">
        <v>21</v>
      </c>
      <c r="Q4076" t="b">
        <v>0</v>
      </c>
      <c r="R4076" t="s">
        <v>8269</v>
      </c>
    </row>
    <row r="4077" spans="1:18" ht="43.2" x14ac:dyDescent="0.55000000000000004">
      <c r="A4077">
        <v>4075</v>
      </c>
      <c r="B4077" s="3" t="s">
        <v>4071</v>
      </c>
      <c r="C4077" s="3" t="s">
        <v>8178</v>
      </c>
      <c r="D4077" s="10">
        <v>2000</v>
      </c>
      <c r="E4077" s="12">
        <v>576</v>
      </c>
      <c r="F4077" s="14">
        <f>Table1[[#This Row],[pledged]]/Table1[[#This Row],[goal]]*100</f>
        <v>28.799999999999997</v>
      </c>
      <c r="G4077" t="s">
        <v>8220</v>
      </c>
      <c r="H4077" t="s">
        <v>8224</v>
      </c>
      <c r="I4077" t="s">
        <v>8246</v>
      </c>
      <c r="J4077">
        <v>1404149280</v>
      </c>
      <c r="K4077">
        <v>1400547969</v>
      </c>
      <c r="L4077">
        <f>Table1[[#This Row],[launched_at]]/86400</f>
        <v>16210.045937499999</v>
      </c>
      <c r="M4077" s="5" t="str">
        <f>TEXT(Table1[[#This Row],[div/86400]],"yyyy/mm/dd")</f>
        <v>1944/05/18</v>
      </c>
      <c r="N4077" s="5">
        <f>Table1[[#This Row],[change to date]]+DATE(1970,1,1)</f>
        <v>41779</v>
      </c>
      <c r="O4077" t="b">
        <v>0</v>
      </c>
      <c r="P4077">
        <v>13</v>
      </c>
      <c r="Q4077" t="b">
        <v>0</v>
      </c>
      <c r="R4077" t="s">
        <v>8269</v>
      </c>
    </row>
    <row r="4078" spans="1:18" ht="28.8" x14ac:dyDescent="0.55000000000000004">
      <c r="A4078">
        <v>4076</v>
      </c>
      <c r="B4078" s="3" t="s">
        <v>4072</v>
      </c>
      <c r="C4078" s="3" t="s">
        <v>8179</v>
      </c>
      <c r="D4078" s="10">
        <v>700</v>
      </c>
      <c r="E4078" s="12">
        <v>0</v>
      </c>
      <c r="F4078" s="14">
        <f>Table1[[#This Row],[pledged]]/Table1[[#This Row],[goal]]*100</f>
        <v>0</v>
      </c>
      <c r="G4078" t="s">
        <v>8220</v>
      </c>
      <c r="H4078" t="s">
        <v>8223</v>
      </c>
      <c r="I4078" t="s">
        <v>8245</v>
      </c>
      <c r="J4078">
        <v>1413921060</v>
      </c>
      <c r="K4078">
        <v>1411499149</v>
      </c>
      <c r="L4078">
        <f>Table1[[#This Row],[launched_at]]/86400</f>
        <v>16336.795706018518</v>
      </c>
      <c r="M4078" s="5" t="str">
        <f>TEXT(Table1[[#This Row],[div/86400]],"yyyy/mm/dd")</f>
        <v>1944/09/21</v>
      </c>
      <c r="N4078" s="5">
        <f>Table1[[#This Row],[change to date]]+DATE(1970,1,1)</f>
        <v>41905</v>
      </c>
      <c r="O4078" t="b">
        <v>0</v>
      </c>
      <c r="P4078">
        <v>0</v>
      </c>
      <c r="Q4078" t="b">
        <v>0</v>
      </c>
      <c r="R4078" t="s">
        <v>8269</v>
      </c>
    </row>
    <row r="4079" spans="1:18" ht="43.2" x14ac:dyDescent="0.55000000000000004">
      <c r="A4079">
        <v>4077</v>
      </c>
      <c r="B4079" s="3" t="s">
        <v>4073</v>
      </c>
      <c r="C4079" s="3" t="s">
        <v>8180</v>
      </c>
      <c r="D4079" s="10">
        <v>15000</v>
      </c>
      <c r="E4079" s="12">
        <v>1335</v>
      </c>
      <c r="F4079" s="14">
        <f>Table1[[#This Row],[pledged]]/Table1[[#This Row],[goal]]*100</f>
        <v>8.9</v>
      </c>
      <c r="G4079" t="s">
        <v>8220</v>
      </c>
      <c r="H4079" t="s">
        <v>8223</v>
      </c>
      <c r="I4079" t="s">
        <v>8245</v>
      </c>
      <c r="J4079">
        <v>1482339794</v>
      </c>
      <c r="K4079">
        <v>1479747794</v>
      </c>
      <c r="L4079">
        <f>Table1[[#This Row],[launched_at]]/86400</f>
        <v>17126.710578703704</v>
      </c>
      <c r="M4079" s="5" t="str">
        <f>TEXT(Table1[[#This Row],[div/86400]],"yyyy/mm/dd")</f>
        <v>1946/11/20</v>
      </c>
      <c r="N4079" s="5">
        <f>Table1[[#This Row],[change to date]]+DATE(1970,1,1)</f>
        <v>42695</v>
      </c>
      <c r="O4079" t="b">
        <v>0</v>
      </c>
      <c r="P4079">
        <v>6</v>
      </c>
      <c r="Q4079" t="b">
        <v>0</v>
      </c>
      <c r="R4079" t="s">
        <v>8269</v>
      </c>
    </row>
    <row r="4080" spans="1:18" ht="43.2" x14ac:dyDescent="0.55000000000000004">
      <c r="A4080">
        <v>4078</v>
      </c>
      <c r="B4080" s="3" t="s">
        <v>4074</v>
      </c>
      <c r="C4080" s="3" t="s">
        <v>8181</v>
      </c>
      <c r="D4080" s="10">
        <v>250</v>
      </c>
      <c r="E4080" s="12">
        <v>0</v>
      </c>
      <c r="F4080" s="14">
        <f>Table1[[#This Row],[pledged]]/Table1[[#This Row],[goal]]*100</f>
        <v>0</v>
      </c>
      <c r="G4080" t="s">
        <v>8220</v>
      </c>
      <c r="H4080" t="s">
        <v>8224</v>
      </c>
      <c r="I4080" t="s">
        <v>8246</v>
      </c>
      <c r="J4080">
        <v>1485543242</v>
      </c>
      <c r="K4080">
        <v>1482951242</v>
      </c>
      <c r="L4080">
        <f>Table1[[#This Row],[launched_at]]/86400</f>
        <v>17163.787523148148</v>
      </c>
      <c r="M4080" s="5" t="str">
        <f>TEXT(Table1[[#This Row],[div/86400]],"yyyy/mm/dd")</f>
        <v>1946/12/27</v>
      </c>
      <c r="N4080" s="5">
        <f>Table1[[#This Row],[change to date]]+DATE(1970,1,1)</f>
        <v>42732</v>
      </c>
      <c r="O4080" t="b">
        <v>0</v>
      </c>
      <c r="P4080">
        <v>0</v>
      </c>
      <c r="Q4080" t="b">
        <v>0</v>
      </c>
      <c r="R4080" t="s">
        <v>8269</v>
      </c>
    </row>
    <row r="4081" spans="1:18" ht="43.2" x14ac:dyDescent="0.55000000000000004">
      <c r="A4081">
        <v>4079</v>
      </c>
      <c r="B4081" s="3" t="s">
        <v>4075</v>
      </c>
      <c r="C4081" s="3" t="s">
        <v>8182</v>
      </c>
      <c r="D4081" s="10">
        <v>3000</v>
      </c>
      <c r="E4081" s="12">
        <v>5</v>
      </c>
      <c r="F4081" s="14">
        <f>Table1[[#This Row],[pledged]]/Table1[[#This Row],[goal]]*100</f>
        <v>0.16666666666666669</v>
      </c>
      <c r="G4081" t="s">
        <v>8220</v>
      </c>
      <c r="H4081" t="s">
        <v>8223</v>
      </c>
      <c r="I4081" t="s">
        <v>8245</v>
      </c>
      <c r="J4081">
        <v>1466375521</v>
      </c>
      <c r="K4081">
        <v>1463783521</v>
      </c>
      <c r="L4081">
        <f>Table1[[#This Row],[launched_at]]/86400</f>
        <v>16941.938900462963</v>
      </c>
      <c r="M4081" s="5" t="str">
        <f>TEXT(Table1[[#This Row],[div/86400]],"yyyy/mm/dd")</f>
        <v>1946/05/19</v>
      </c>
      <c r="N4081" s="5">
        <f>Table1[[#This Row],[change to date]]+DATE(1970,1,1)</f>
        <v>42510</v>
      </c>
      <c r="O4081" t="b">
        <v>0</v>
      </c>
      <c r="P4081">
        <v>1</v>
      </c>
      <c r="Q4081" t="b">
        <v>0</v>
      </c>
      <c r="R4081" t="s">
        <v>8269</v>
      </c>
    </row>
    <row r="4082" spans="1:18" ht="43.2" x14ac:dyDescent="0.55000000000000004">
      <c r="A4082">
        <v>4080</v>
      </c>
      <c r="B4082" s="3" t="s">
        <v>4076</v>
      </c>
      <c r="C4082" s="3" t="s">
        <v>8183</v>
      </c>
      <c r="D4082" s="10">
        <v>3000</v>
      </c>
      <c r="E4082" s="12">
        <v>0</v>
      </c>
      <c r="F4082" s="14">
        <f>Table1[[#This Row],[pledged]]/Table1[[#This Row],[goal]]*100</f>
        <v>0</v>
      </c>
      <c r="G4082" t="s">
        <v>8220</v>
      </c>
      <c r="H4082" t="s">
        <v>8223</v>
      </c>
      <c r="I4082" t="s">
        <v>8245</v>
      </c>
      <c r="J4082">
        <v>1465930440</v>
      </c>
      <c r="K4082">
        <v>1463849116</v>
      </c>
      <c r="L4082">
        <f>Table1[[#This Row],[launched_at]]/86400</f>
        <v>16942.698101851853</v>
      </c>
      <c r="M4082" s="5" t="str">
        <f>TEXT(Table1[[#This Row],[div/86400]],"yyyy/mm/dd")</f>
        <v>1946/05/20</v>
      </c>
      <c r="N4082" s="5">
        <f>Table1[[#This Row],[change to date]]+DATE(1970,1,1)</f>
        <v>42511</v>
      </c>
      <c r="O4082" t="b">
        <v>0</v>
      </c>
      <c r="P4082">
        <v>0</v>
      </c>
      <c r="Q4082" t="b">
        <v>0</v>
      </c>
      <c r="R4082" t="s">
        <v>8269</v>
      </c>
    </row>
    <row r="4083" spans="1:18" ht="43.2" x14ac:dyDescent="0.55000000000000004">
      <c r="A4083">
        <v>4081</v>
      </c>
      <c r="B4083" s="3" t="s">
        <v>4077</v>
      </c>
      <c r="C4083" s="3" t="s">
        <v>8184</v>
      </c>
      <c r="D4083" s="10">
        <v>2224</v>
      </c>
      <c r="E4083" s="12">
        <v>350</v>
      </c>
      <c r="F4083" s="14">
        <f>Table1[[#This Row],[pledged]]/Table1[[#This Row],[goal]]*100</f>
        <v>15.737410071942445</v>
      </c>
      <c r="G4083" t="s">
        <v>8220</v>
      </c>
      <c r="H4083" t="s">
        <v>8223</v>
      </c>
      <c r="I4083" t="s">
        <v>8245</v>
      </c>
      <c r="J4083">
        <v>1425819425</v>
      </c>
      <c r="K4083">
        <v>1423231025</v>
      </c>
      <c r="L4083">
        <f>Table1[[#This Row],[launched_at]]/86400</f>
        <v>16472.581307870369</v>
      </c>
      <c r="M4083" s="5" t="str">
        <f>TEXT(Table1[[#This Row],[div/86400]],"yyyy/mm/dd")</f>
        <v>1945/02/04</v>
      </c>
      <c r="N4083" s="5">
        <f>Table1[[#This Row],[change to date]]+DATE(1970,1,1)</f>
        <v>42041</v>
      </c>
      <c r="O4083" t="b">
        <v>0</v>
      </c>
      <c r="P4083">
        <v>12</v>
      </c>
      <c r="Q4083" t="b">
        <v>0</v>
      </c>
      <c r="R4083" t="s">
        <v>8269</v>
      </c>
    </row>
    <row r="4084" spans="1:18" ht="43.2" x14ac:dyDescent="0.55000000000000004">
      <c r="A4084">
        <v>4082</v>
      </c>
      <c r="B4084" s="3" t="s">
        <v>4078</v>
      </c>
      <c r="C4084" s="3" t="s">
        <v>8185</v>
      </c>
      <c r="D4084" s="10">
        <v>150</v>
      </c>
      <c r="E4084" s="12">
        <v>3</v>
      </c>
      <c r="F4084" s="14">
        <f>Table1[[#This Row],[pledged]]/Table1[[#This Row],[goal]]*100</f>
        <v>2</v>
      </c>
      <c r="G4084" t="s">
        <v>8220</v>
      </c>
      <c r="H4084" t="s">
        <v>8223</v>
      </c>
      <c r="I4084" t="s">
        <v>8245</v>
      </c>
      <c r="J4084">
        <v>1447542000</v>
      </c>
      <c r="K4084">
        <v>1446179553</v>
      </c>
      <c r="L4084">
        <f>Table1[[#This Row],[launched_at]]/86400</f>
        <v>16738.189270833333</v>
      </c>
      <c r="M4084" s="5" t="str">
        <f>TEXT(Table1[[#This Row],[div/86400]],"yyyy/mm/dd")</f>
        <v>1945/10/28</v>
      </c>
      <c r="N4084" s="5">
        <f>Table1[[#This Row],[change to date]]+DATE(1970,1,1)</f>
        <v>42307</v>
      </c>
      <c r="O4084" t="b">
        <v>0</v>
      </c>
      <c r="P4084">
        <v>2</v>
      </c>
      <c r="Q4084" t="b">
        <v>0</v>
      </c>
      <c r="R4084" t="s">
        <v>8269</v>
      </c>
    </row>
    <row r="4085" spans="1:18" ht="43.2" x14ac:dyDescent="0.55000000000000004">
      <c r="A4085">
        <v>4083</v>
      </c>
      <c r="B4085" s="3" t="s">
        <v>4079</v>
      </c>
      <c r="C4085" s="3" t="s">
        <v>8186</v>
      </c>
      <c r="D4085" s="10">
        <v>3500</v>
      </c>
      <c r="E4085" s="12">
        <v>759</v>
      </c>
      <c r="F4085" s="14">
        <f>Table1[[#This Row],[pledged]]/Table1[[#This Row],[goal]]*100</f>
        <v>21.685714285714287</v>
      </c>
      <c r="G4085" t="s">
        <v>8220</v>
      </c>
      <c r="H4085" t="s">
        <v>8223</v>
      </c>
      <c r="I4085" t="s">
        <v>8245</v>
      </c>
      <c r="J4085">
        <v>1452795416</v>
      </c>
      <c r="K4085">
        <v>1450203416</v>
      </c>
      <c r="L4085">
        <f>Table1[[#This Row],[launched_at]]/86400</f>
        <v>16784.761759259258</v>
      </c>
      <c r="M4085" s="5" t="str">
        <f>TEXT(Table1[[#This Row],[div/86400]],"yyyy/mm/dd")</f>
        <v>1945/12/13</v>
      </c>
      <c r="N4085" s="5">
        <f>Table1[[#This Row],[change to date]]+DATE(1970,1,1)</f>
        <v>42353</v>
      </c>
      <c r="O4085" t="b">
        <v>0</v>
      </c>
      <c r="P4085">
        <v>6</v>
      </c>
      <c r="Q4085" t="b">
        <v>0</v>
      </c>
      <c r="R4085" t="s">
        <v>8269</v>
      </c>
    </row>
    <row r="4086" spans="1:18" ht="43.2" x14ac:dyDescent="0.55000000000000004">
      <c r="A4086">
        <v>4084</v>
      </c>
      <c r="B4086" s="3" t="s">
        <v>4080</v>
      </c>
      <c r="C4086" s="3" t="s">
        <v>8187</v>
      </c>
      <c r="D4086" s="10">
        <v>3000</v>
      </c>
      <c r="E4086" s="12">
        <v>10</v>
      </c>
      <c r="F4086" s="14">
        <f>Table1[[#This Row],[pledged]]/Table1[[#This Row],[goal]]*100</f>
        <v>0.33333333333333337</v>
      </c>
      <c r="G4086" t="s">
        <v>8220</v>
      </c>
      <c r="H4086" t="s">
        <v>8236</v>
      </c>
      <c r="I4086" t="s">
        <v>8248</v>
      </c>
      <c r="J4086">
        <v>1476008906</v>
      </c>
      <c r="K4086">
        <v>1473416906</v>
      </c>
      <c r="L4086">
        <f>Table1[[#This Row],[launched_at]]/86400</f>
        <v>17053.436412037037</v>
      </c>
      <c r="M4086" s="5" t="str">
        <f>TEXT(Table1[[#This Row],[div/86400]],"yyyy/mm/dd")</f>
        <v>1946/09/08</v>
      </c>
      <c r="N4086" s="5">
        <f>Table1[[#This Row],[change to date]]+DATE(1970,1,1)</f>
        <v>42622</v>
      </c>
      <c r="O4086" t="b">
        <v>0</v>
      </c>
      <c r="P4086">
        <v>1</v>
      </c>
      <c r="Q4086" t="b">
        <v>0</v>
      </c>
      <c r="R4086" t="s">
        <v>8269</v>
      </c>
    </row>
    <row r="4087" spans="1:18" ht="43.2" x14ac:dyDescent="0.55000000000000004">
      <c r="A4087">
        <v>4085</v>
      </c>
      <c r="B4087" s="3" t="s">
        <v>4081</v>
      </c>
      <c r="C4087" s="3" t="s">
        <v>8188</v>
      </c>
      <c r="D4087" s="10">
        <v>3500</v>
      </c>
      <c r="E4087" s="12">
        <v>10</v>
      </c>
      <c r="F4087" s="14">
        <f>Table1[[#This Row],[pledged]]/Table1[[#This Row],[goal]]*100</f>
        <v>0.2857142857142857</v>
      </c>
      <c r="G4087" t="s">
        <v>8220</v>
      </c>
      <c r="H4087" t="s">
        <v>8223</v>
      </c>
      <c r="I4087" t="s">
        <v>8245</v>
      </c>
      <c r="J4087">
        <v>1427169540</v>
      </c>
      <c r="K4087">
        <v>1424701775</v>
      </c>
      <c r="L4087">
        <f>Table1[[#This Row],[launched_at]]/86400</f>
        <v>16489.603877314814</v>
      </c>
      <c r="M4087" s="5" t="str">
        <f>TEXT(Table1[[#This Row],[div/86400]],"yyyy/mm/dd")</f>
        <v>1945/02/21</v>
      </c>
      <c r="N4087" s="5">
        <f>Table1[[#This Row],[change to date]]+DATE(1970,1,1)</f>
        <v>42058</v>
      </c>
      <c r="O4087" t="b">
        <v>0</v>
      </c>
      <c r="P4087">
        <v>1</v>
      </c>
      <c r="Q4087" t="b">
        <v>0</v>
      </c>
      <c r="R4087" t="s">
        <v>8269</v>
      </c>
    </row>
    <row r="4088" spans="1:18" ht="43.2" x14ac:dyDescent="0.55000000000000004">
      <c r="A4088">
        <v>4086</v>
      </c>
      <c r="B4088" s="3" t="s">
        <v>4082</v>
      </c>
      <c r="C4088" s="3" t="s">
        <v>8189</v>
      </c>
      <c r="D4088" s="10">
        <v>1000</v>
      </c>
      <c r="E4088" s="12">
        <v>47</v>
      </c>
      <c r="F4088" s="14">
        <f>Table1[[#This Row],[pledged]]/Table1[[#This Row],[goal]]*100</f>
        <v>4.7</v>
      </c>
      <c r="G4088" t="s">
        <v>8220</v>
      </c>
      <c r="H4088" t="s">
        <v>8223</v>
      </c>
      <c r="I4088" t="s">
        <v>8245</v>
      </c>
      <c r="J4088">
        <v>1448078400</v>
      </c>
      <c r="K4088">
        <v>1445985299</v>
      </c>
      <c r="L4088">
        <f>Table1[[#This Row],[launched_at]]/86400</f>
        <v>16735.940960648149</v>
      </c>
      <c r="M4088" s="5" t="str">
        <f>TEXT(Table1[[#This Row],[div/86400]],"yyyy/mm/dd")</f>
        <v>1945/10/25</v>
      </c>
      <c r="N4088" s="5">
        <f>Table1[[#This Row],[change to date]]+DATE(1970,1,1)</f>
        <v>42304</v>
      </c>
      <c r="O4088" t="b">
        <v>0</v>
      </c>
      <c r="P4088">
        <v>5</v>
      </c>
      <c r="Q4088" t="b">
        <v>0</v>
      </c>
      <c r="R4088" t="s">
        <v>8269</v>
      </c>
    </row>
    <row r="4089" spans="1:18" x14ac:dyDescent="0.55000000000000004">
      <c r="A4089">
        <v>4087</v>
      </c>
      <c r="B4089" s="3" t="s">
        <v>4083</v>
      </c>
      <c r="C4089" s="3" t="s">
        <v>8190</v>
      </c>
      <c r="D4089" s="10">
        <v>9600</v>
      </c>
      <c r="E4089" s="12">
        <v>0</v>
      </c>
      <c r="F4089" s="14">
        <f>Table1[[#This Row],[pledged]]/Table1[[#This Row],[goal]]*100</f>
        <v>0</v>
      </c>
      <c r="G4089" t="s">
        <v>8220</v>
      </c>
      <c r="H4089" t="s">
        <v>8223</v>
      </c>
      <c r="I4089" t="s">
        <v>8245</v>
      </c>
      <c r="J4089">
        <v>1468777786</v>
      </c>
      <c r="K4089">
        <v>1466185786</v>
      </c>
      <c r="L4089">
        <f>Table1[[#This Row],[launched_at]]/86400</f>
        <v>16969.74289351852</v>
      </c>
      <c r="M4089" s="5" t="str">
        <f>TEXT(Table1[[#This Row],[div/86400]],"yyyy/mm/dd")</f>
        <v>1946/06/16</v>
      </c>
      <c r="N4089" s="5">
        <f>Table1[[#This Row],[change to date]]+DATE(1970,1,1)</f>
        <v>42538</v>
      </c>
      <c r="O4089" t="b">
        <v>0</v>
      </c>
      <c r="P4089">
        <v>0</v>
      </c>
      <c r="Q4089" t="b">
        <v>0</v>
      </c>
      <c r="R4089" t="s">
        <v>8269</v>
      </c>
    </row>
    <row r="4090" spans="1:18" ht="43.2" x14ac:dyDescent="0.55000000000000004">
      <c r="A4090">
        <v>4088</v>
      </c>
      <c r="B4090" s="3" t="s">
        <v>4084</v>
      </c>
      <c r="C4090" s="3" t="s">
        <v>8191</v>
      </c>
      <c r="D4090" s="10">
        <v>2000</v>
      </c>
      <c r="E4090" s="12">
        <v>216</v>
      </c>
      <c r="F4090" s="14">
        <f>Table1[[#This Row],[pledged]]/Table1[[#This Row],[goal]]*100</f>
        <v>10.8</v>
      </c>
      <c r="G4090" t="s">
        <v>8220</v>
      </c>
      <c r="H4090" t="s">
        <v>8224</v>
      </c>
      <c r="I4090" t="s">
        <v>8246</v>
      </c>
      <c r="J4090">
        <v>1421403960</v>
      </c>
      <c r="K4090">
        <v>1418827324</v>
      </c>
      <c r="L4090">
        <f>Table1[[#This Row],[launched_at]]/86400</f>
        <v>16421.612546296295</v>
      </c>
      <c r="M4090" s="5" t="str">
        <f>TEXT(Table1[[#This Row],[div/86400]],"yyyy/mm/dd")</f>
        <v>1944/12/15</v>
      </c>
      <c r="N4090" s="5">
        <f>Table1[[#This Row],[change to date]]+DATE(1970,1,1)</f>
        <v>41990</v>
      </c>
      <c r="O4090" t="b">
        <v>0</v>
      </c>
      <c r="P4090">
        <v>3</v>
      </c>
      <c r="Q4090" t="b">
        <v>0</v>
      </c>
      <c r="R4090" t="s">
        <v>8269</v>
      </c>
    </row>
    <row r="4091" spans="1:18" ht="43.2" x14ac:dyDescent="0.55000000000000004">
      <c r="A4091">
        <v>4089</v>
      </c>
      <c r="B4091" s="3" t="s">
        <v>4085</v>
      </c>
      <c r="C4091" s="3" t="s">
        <v>8192</v>
      </c>
      <c r="D4091" s="10">
        <v>5000</v>
      </c>
      <c r="E4091" s="12">
        <v>240</v>
      </c>
      <c r="F4091" s="14">
        <f>Table1[[#This Row],[pledged]]/Table1[[#This Row],[goal]]*100</f>
        <v>4.8</v>
      </c>
      <c r="G4091" t="s">
        <v>8220</v>
      </c>
      <c r="H4091" t="s">
        <v>8223</v>
      </c>
      <c r="I4091" t="s">
        <v>8245</v>
      </c>
      <c r="J4091">
        <v>1433093700</v>
      </c>
      <c r="K4091">
        <v>1430242488</v>
      </c>
      <c r="L4091">
        <f>Table1[[#This Row],[launched_at]]/86400</f>
        <v>16553.732499999998</v>
      </c>
      <c r="M4091" s="5" t="str">
        <f>TEXT(Table1[[#This Row],[div/86400]],"yyyy/mm/dd")</f>
        <v>1945/04/26</v>
      </c>
      <c r="N4091" s="5">
        <f>Table1[[#This Row],[change to date]]+DATE(1970,1,1)</f>
        <v>42122</v>
      </c>
      <c r="O4091" t="b">
        <v>0</v>
      </c>
      <c r="P4091">
        <v>8</v>
      </c>
      <c r="Q4091" t="b">
        <v>0</v>
      </c>
      <c r="R4091" t="s">
        <v>8269</v>
      </c>
    </row>
    <row r="4092" spans="1:18" ht="28.8" x14ac:dyDescent="0.55000000000000004">
      <c r="A4092">
        <v>4090</v>
      </c>
      <c r="B4092" s="3" t="s">
        <v>4086</v>
      </c>
      <c r="C4092" s="3" t="s">
        <v>8193</v>
      </c>
      <c r="D4092" s="10">
        <v>1000</v>
      </c>
      <c r="E4092" s="12">
        <v>32</v>
      </c>
      <c r="F4092" s="14">
        <f>Table1[[#This Row],[pledged]]/Table1[[#This Row],[goal]]*100</f>
        <v>3.2</v>
      </c>
      <c r="G4092" t="s">
        <v>8220</v>
      </c>
      <c r="H4092" t="s">
        <v>8223</v>
      </c>
      <c r="I4092" t="s">
        <v>8245</v>
      </c>
      <c r="J4092">
        <v>1438959600</v>
      </c>
      <c r="K4092">
        <v>1437754137</v>
      </c>
      <c r="L4092">
        <f>Table1[[#This Row],[launched_at]]/86400</f>
        <v>16640.672881944443</v>
      </c>
      <c r="M4092" s="5" t="str">
        <f>TEXT(Table1[[#This Row],[div/86400]],"yyyy/mm/dd")</f>
        <v>1945/07/22</v>
      </c>
      <c r="N4092" s="5">
        <f>Table1[[#This Row],[change to date]]+DATE(1970,1,1)</f>
        <v>42209</v>
      </c>
      <c r="O4092" t="b">
        <v>0</v>
      </c>
      <c r="P4092">
        <v>3</v>
      </c>
      <c r="Q4092" t="b">
        <v>0</v>
      </c>
      <c r="R4092" t="s">
        <v>8269</v>
      </c>
    </row>
    <row r="4093" spans="1:18" ht="43.2" x14ac:dyDescent="0.55000000000000004">
      <c r="A4093">
        <v>4091</v>
      </c>
      <c r="B4093" s="3" t="s">
        <v>4087</v>
      </c>
      <c r="C4093" s="3" t="s">
        <v>8194</v>
      </c>
      <c r="D4093" s="10">
        <v>1600</v>
      </c>
      <c r="E4093" s="12">
        <v>204</v>
      </c>
      <c r="F4093" s="14">
        <f>Table1[[#This Row],[pledged]]/Table1[[#This Row],[goal]]*100</f>
        <v>12.75</v>
      </c>
      <c r="G4093" t="s">
        <v>8220</v>
      </c>
      <c r="H4093" t="s">
        <v>8223</v>
      </c>
      <c r="I4093" t="s">
        <v>8245</v>
      </c>
      <c r="J4093">
        <v>1421410151</v>
      </c>
      <c r="K4093">
        <v>1418818151</v>
      </c>
      <c r="L4093">
        <f>Table1[[#This Row],[launched_at]]/86400</f>
        <v>16421.506377314814</v>
      </c>
      <c r="M4093" s="5" t="str">
        <f>TEXT(Table1[[#This Row],[div/86400]],"yyyy/mm/dd")</f>
        <v>1944/12/15</v>
      </c>
      <c r="N4093" s="5">
        <f>Table1[[#This Row],[change to date]]+DATE(1970,1,1)</f>
        <v>41990</v>
      </c>
      <c r="O4093" t="b">
        <v>0</v>
      </c>
      <c r="P4093">
        <v>8</v>
      </c>
      <c r="Q4093" t="b">
        <v>0</v>
      </c>
      <c r="R4093" t="s">
        <v>8269</v>
      </c>
    </row>
    <row r="4094" spans="1:18" ht="43.2" x14ac:dyDescent="0.55000000000000004">
      <c r="A4094">
        <v>4092</v>
      </c>
      <c r="B4094" s="3" t="s">
        <v>4088</v>
      </c>
      <c r="C4094" s="3" t="s">
        <v>8195</v>
      </c>
      <c r="D4094" s="10">
        <v>110000</v>
      </c>
      <c r="E4094" s="12">
        <v>20</v>
      </c>
      <c r="F4094" s="14">
        <f>Table1[[#This Row],[pledged]]/Table1[[#This Row],[goal]]*100</f>
        <v>1.8181818181818181E-2</v>
      </c>
      <c r="G4094" t="s">
        <v>8220</v>
      </c>
      <c r="H4094" t="s">
        <v>8223</v>
      </c>
      <c r="I4094" t="s">
        <v>8245</v>
      </c>
      <c r="J4094">
        <v>1428205247</v>
      </c>
      <c r="K4094">
        <v>1423024847</v>
      </c>
      <c r="L4094">
        <f>Table1[[#This Row],[launched_at]]/86400</f>
        <v>16470.194988425927</v>
      </c>
      <c r="M4094" s="5" t="str">
        <f>TEXT(Table1[[#This Row],[div/86400]],"yyyy/mm/dd")</f>
        <v>1945/02/02</v>
      </c>
      <c r="N4094" s="5">
        <f>Table1[[#This Row],[change to date]]+DATE(1970,1,1)</f>
        <v>42039</v>
      </c>
      <c r="O4094" t="b">
        <v>0</v>
      </c>
      <c r="P4094">
        <v>1</v>
      </c>
      <c r="Q4094" t="b">
        <v>0</v>
      </c>
      <c r="R4094" t="s">
        <v>8269</v>
      </c>
    </row>
    <row r="4095" spans="1:18" ht="43.2" x14ac:dyDescent="0.55000000000000004">
      <c r="A4095">
        <v>4093</v>
      </c>
      <c r="B4095" s="3" t="s">
        <v>4089</v>
      </c>
      <c r="C4095" s="3" t="s">
        <v>8196</v>
      </c>
      <c r="D4095" s="10">
        <v>2500</v>
      </c>
      <c r="E4095" s="12">
        <v>60</v>
      </c>
      <c r="F4095" s="14">
        <f>Table1[[#This Row],[pledged]]/Table1[[#This Row],[goal]]*100</f>
        <v>2.4</v>
      </c>
      <c r="G4095" t="s">
        <v>8220</v>
      </c>
      <c r="H4095" t="s">
        <v>8224</v>
      </c>
      <c r="I4095" t="s">
        <v>8246</v>
      </c>
      <c r="J4095">
        <v>1440272093</v>
      </c>
      <c r="K4095">
        <v>1435088093</v>
      </c>
      <c r="L4095">
        <f>Table1[[#This Row],[launched_at]]/86400</f>
        <v>16609.815891203703</v>
      </c>
      <c r="M4095" s="5" t="str">
        <f>TEXT(Table1[[#This Row],[div/86400]],"yyyy/mm/dd")</f>
        <v>1945/06/21</v>
      </c>
      <c r="N4095" s="5">
        <f>Table1[[#This Row],[change to date]]+DATE(1970,1,1)</f>
        <v>42178</v>
      </c>
      <c r="O4095" t="b">
        <v>0</v>
      </c>
      <c r="P4095">
        <v>4</v>
      </c>
      <c r="Q4095" t="b">
        <v>0</v>
      </c>
      <c r="R4095" t="s">
        <v>8269</v>
      </c>
    </row>
    <row r="4096" spans="1:18" ht="43.2" x14ac:dyDescent="0.55000000000000004">
      <c r="A4096">
        <v>4094</v>
      </c>
      <c r="B4096" s="3" t="s">
        <v>4090</v>
      </c>
      <c r="C4096" s="3" t="s">
        <v>8197</v>
      </c>
      <c r="D4096" s="10">
        <v>2000</v>
      </c>
      <c r="E4096" s="12">
        <v>730</v>
      </c>
      <c r="F4096" s="14">
        <f>Table1[[#This Row],[pledged]]/Table1[[#This Row],[goal]]*100</f>
        <v>36.5</v>
      </c>
      <c r="G4096" t="s">
        <v>8220</v>
      </c>
      <c r="H4096" t="s">
        <v>8223</v>
      </c>
      <c r="I4096" t="s">
        <v>8245</v>
      </c>
      <c r="J4096">
        <v>1413953940</v>
      </c>
      <c r="K4096">
        <v>1410141900</v>
      </c>
      <c r="L4096">
        <f>Table1[[#This Row],[launched_at]]/86400</f>
        <v>16321.086805555555</v>
      </c>
      <c r="M4096" s="5" t="str">
        <f>TEXT(Table1[[#This Row],[div/86400]],"yyyy/mm/dd")</f>
        <v>1944/09/06</v>
      </c>
      <c r="N4096" s="5">
        <f>Table1[[#This Row],[change to date]]+DATE(1970,1,1)</f>
        <v>41890</v>
      </c>
      <c r="O4096" t="b">
        <v>0</v>
      </c>
      <c r="P4096">
        <v>8</v>
      </c>
      <c r="Q4096" t="b">
        <v>0</v>
      </c>
      <c r="R4096" t="s">
        <v>8269</v>
      </c>
    </row>
    <row r="4097" spans="1:18" ht="28.8" x14ac:dyDescent="0.55000000000000004">
      <c r="A4097">
        <v>4095</v>
      </c>
      <c r="B4097" s="3" t="s">
        <v>4091</v>
      </c>
      <c r="C4097" s="3" t="s">
        <v>8198</v>
      </c>
      <c r="D4097" s="10">
        <v>30000</v>
      </c>
      <c r="E4097" s="12">
        <v>800</v>
      </c>
      <c r="F4097" s="14">
        <f>Table1[[#This Row],[pledged]]/Table1[[#This Row],[goal]]*100</f>
        <v>2.666666666666667</v>
      </c>
      <c r="G4097" t="s">
        <v>8220</v>
      </c>
      <c r="H4097" t="s">
        <v>8237</v>
      </c>
      <c r="I4097" t="s">
        <v>8255</v>
      </c>
      <c r="J4097">
        <v>1482108350</v>
      </c>
      <c r="K4097">
        <v>1479516350</v>
      </c>
      <c r="L4097">
        <f>Table1[[#This Row],[launched_at]]/86400</f>
        <v>17124.031828703704</v>
      </c>
      <c r="M4097" s="5" t="str">
        <f>TEXT(Table1[[#This Row],[div/86400]],"yyyy/mm/dd")</f>
        <v>1946/11/18</v>
      </c>
      <c r="N4097" s="5">
        <f>Table1[[#This Row],[change to date]]+DATE(1970,1,1)</f>
        <v>42693</v>
      </c>
      <c r="O4097" t="b">
        <v>0</v>
      </c>
      <c r="P4097">
        <v>1</v>
      </c>
      <c r="Q4097" t="b">
        <v>0</v>
      </c>
      <c r="R4097" t="s">
        <v>8269</v>
      </c>
    </row>
    <row r="4098" spans="1:18" ht="43.2" x14ac:dyDescent="0.55000000000000004">
      <c r="A4098">
        <v>4096</v>
      </c>
      <c r="B4098" s="3" t="s">
        <v>4092</v>
      </c>
      <c r="C4098" s="3" t="s">
        <v>8199</v>
      </c>
      <c r="D4098" s="10">
        <v>3500</v>
      </c>
      <c r="E4098" s="12">
        <v>400</v>
      </c>
      <c r="F4098" s="14">
        <f>Table1[[#This Row],[pledged]]/Table1[[#This Row],[goal]]*100</f>
        <v>11.428571428571429</v>
      </c>
      <c r="G4098" t="s">
        <v>8220</v>
      </c>
      <c r="H4098" t="s">
        <v>8224</v>
      </c>
      <c r="I4098" t="s">
        <v>8246</v>
      </c>
      <c r="J4098">
        <v>1488271860</v>
      </c>
      <c r="K4098">
        <v>1484484219</v>
      </c>
      <c r="L4098">
        <f>Table1[[#This Row],[launched_at]]/86400</f>
        <v>17181.530312499999</v>
      </c>
      <c r="M4098" s="5" t="str">
        <f>TEXT(Table1[[#This Row],[div/86400]],"yyyy/mm/dd")</f>
        <v>1947/01/14</v>
      </c>
      <c r="N4098" s="5">
        <f>Table1[[#This Row],[change to date]]+DATE(1970,1,1)</f>
        <v>42750</v>
      </c>
      <c r="O4098" t="b">
        <v>0</v>
      </c>
      <c r="P4098">
        <v>5</v>
      </c>
      <c r="Q4098" t="b">
        <v>0</v>
      </c>
      <c r="R4098" t="s">
        <v>8269</v>
      </c>
    </row>
    <row r="4099" spans="1:18" ht="43.2" x14ac:dyDescent="0.55000000000000004">
      <c r="A4099">
        <v>4097</v>
      </c>
      <c r="B4099" s="3" t="s">
        <v>4093</v>
      </c>
      <c r="C4099" s="3" t="s">
        <v>8200</v>
      </c>
      <c r="D4099" s="10">
        <v>10000</v>
      </c>
      <c r="E4099" s="12">
        <v>0</v>
      </c>
      <c r="F4099" s="14">
        <f>Table1[[#This Row],[pledged]]/Table1[[#This Row],[goal]]*100</f>
        <v>0</v>
      </c>
      <c r="G4099" t="s">
        <v>8220</v>
      </c>
      <c r="H4099" t="s">
        <v>8224</v>
      </c>
      <c r="I4099" t="s">
        <v>8246</v>
      </c>
      <c r="J4099">
        <v>1454284500</v>
      </c>
      <c r="K4099">
        <v>1449431237</v>
      </c>
      <c r="L4099">
        <f>Table1[[#This Row],[launched_at]]/86400</f>
        <v>16775.824502314816</v>
      </c>
      <c r="M4099" s="5" t="str">
        <f>TEXT(Table1[[#This Row],[div/86400]],"yyyy/mm/dd")</f>
        <v>1945/12/04</v>
      </c>
      <c r="N4099" s="5">
        <f>Table1[[#This Row],[change to date]]+DATE(1970,1,1)</f>
        <v>42344</v>
      </c>
      <c r="O4099" t="b">
        <v>0</v>
      </c>
      <c r="P4099">
        <v>0</v>
      </c>
      <c r="Q4099" t="b">
        <v>0</v>
      </c>
      <c r="R4099" t="s">
        <v>8269</v>
      </c>
    </row>
    <row r="4100" spans="1:18" ht="28.8" x14ac:dyDescent="0.55000000000000004">
      <c r="A4100">
        <v>4098</v>
      </c>
      <c r="B4100" s="3" t="s">
        <v>4094</v>
      </c>
      <c r="C4100" s="3" t="s">
        <v>8201</v>
      </c>
      <c r="D4100" s="10">
        <v>75000</v>
      </c>
      <c r="E4100" s="12">
        <v>0</v>
      </c>
      <c r="F4100" s="14">
        <f>Table1[[#This Row],[pledged]]/Table1[[#This Row],[goal]]*100</f>
        <v>0</v>
      </c>
      <c r="G4100" t="s">
        <v>8220</v>
      </c>
      <c r="H4100" t="s">
        <v>8223</v>
      </c>
      <c r="I4100" t="s">
        <v>8245</v>
      </c>
      <c r="J4100">
        <v>1465060797</v>
      </c>
      <c r="K4100">
        <v>1462468797</v>
      </c>
      <c r="L4100">
        <f>Table1[[#This Row],[launched_at]]/86400</f>
        <v>16926.7221875</v>
      </c>
      <c r="M4100" s="5" t="str">
        <f>TEXT(Table1[[#This Row],[div/86400]],"yyyy/mm/dd")</f>
        <v>1946/05/04</v>
      </c>
      <c r="N4100" s="5">
        <f>Table1[[#This Row],[change to date]]+DATE(1970,1,1)</f>
        <v>42495</v>
      </c>
      <c r="O4100" t="b">
        <v>0</v>
      </c>
      <c r="P4100">
        <v>0</v>
      </c>
      <c r="Q4100" t="b">
        <v>0</v>
      </c>
      <c r="R4100" t="s">
        <v>8269</v>
      </c>
    </row>
    <row r="4101" spans="1:18" ht="43.2" x14ac:dyDescent="0.55000000000000004">
      <c r="A4101">
        <v>4099</v>
      </c>
      <c r="B4101" s="3" t="s">
        <v>4095</v>
      </c>
      <c r="C4101" s="3" t="s">
        <v>8202</v>
      </c>
      <c r="D4101" s="10">
        <v>4500</v>
      </c>
      <c r="E4101" s="12">
        <v>50</v>
      </c>
      <c r="F4101" s="14">
        <f>Table1[[#This Row],[pledged]]/Table1[[#This Row],[goal]]*100</f>
        <v>1.1111111111111112</v>
      </c>
      <c r="G4101" t="s">
        <v>8220</v>
      </c>
      <c r="H4101" t="s">
        <v>8223</v>
      </c>
      <c r="I4101" t="s">
        <v>8245</v>
      </c>
      <c r="J4101">
        <v>1472847873</v>
      </c>
      <c r="K4101">
        <v>1468959873</v>
      </c>
      <c r="L4101">
        <f>Table1[[#This Row],[launched_at]]/86400</f>
        <v>17001.850381944445</v>
      </c>
      <c r="M4101" s="5" t="str">
        <f>TEXT(Table1[[#This Row],[div/86400]],"yyyy/mm/dd")</f>
        <v>1946/07/18</v>
      </c>
      <c r="N4101" s="5">
        <f>Table1[[#This Row],[change to date]]+DATE(1970,1,1)</f>
        <v>42570</v>
      </c>
      <c r="O4101" t="b">
        <v>0</v>
      </c>
      <c r="P4101">
        <v>1</v>
      </c>
      <c r="Q4101" t="b">
        <v>0</v>
      </c>
      <c r="R4101" t="s">
        <v>8269</v>
      </c>
    </row>
    <row r="4102" spans="1:18" ht="28.8" x14ac:dyDescent="0.55000000000000004">
      <c r="A4102">
        <v>4100</v>
      </c>
      <c r="B4102" s="3" t="s">
        <v>4096</v>
      </c>
      <c r="C4102" s="3" t="s">
        <v>8203</v>
      </c>
      <c r="D4102" s="10">
        <v>270</v>
      </c>
      <c r="E4102" s="12">
        <v>0</v>
      </c>
      <c r="F4102" s="14">
        <f>Table1[[#This Row],[pledged]]/Table1[[#This Row],[goal]]*100</f>
        <v>0</v>
      </c>
      <c r="G4102" t="s">
        <v>8220</v>
      </c>
      <c r="H4102" t="s">
        <v>8223</v>
      </c>
      <c r="I4102" t="s">
        <v>8245</v>
      </c>
      <c r="J4102">
        <v>1414205990</v>
      </c>
      <c r="K4102">
        <v>1413341990</v>
      </c>
      <c r="L4102">
        <f>Table1[[#This Row],[launched_at]]/86400</f>
        <v>16358.124884259259</v>
      </c>
      <c r="M4102" s="5" t="str">
        <f>TEXT(Table1[[#This Row],[div/86400]],"yyyy/mm/dd")</f>
        <v>1944/10/13</v>
      </c>
      <c r="N4102" s="5">
        <f>Table1[[#This Row],[change to date]]+DATE(1970,1,1)</f>
        <v>41927</v>
      </c>
      <c r="O4102" t="b">
        <v>0</v>
      </c>
      <c r="P4102">
        <v>0</v>
      </c>
      <c r="Q4102" t="b">
        <v>0</v>
      </c>
      <c r="R4102" t="s">
        <v>8269</v>
      </c>
    </row>
    <row r="4103" spans="1:18" ht="43.2" x14ac:dyDescent="0.55000000000000004">
      <c r="A4103">
        <v>4101</v>
      </c>
      <c r="B4103" s="3" t="s">
        <v>4097</v>
      </c>
      <c r="C4103" s="3" t="s">
        <v>8204</v>
      </c>
      <c r="D4103" s="10">
        <v>600</v>
      </c>
      <c r="E4103" s="12">
        <v>0</v>
      </c>
      <c r="F4103" s="14">
        <f>Table1[[#This Row],[pledged]]/Table1[[#This Row],[goal]]*100</f>
        <v>0</v>
      </c>
      <c r="G4103" t="s">
        <v>8220</v>
      </c>
      <c r="H4103" t="s">
        <v>8223</v>
      </c>
      <c r="I4103" t="s">
        <v>8245</v>
      </c>
      <c r="J4103">
        <v>1485380482</v>
      </c>
      <c r="K4103">
        <v>1482788482</v>
      </c>
      <c r="L4103">
        <f>Table1[[#This Row],[launched_at]]/86400</f>
        <v>17161.903726851851</v>
      </c>
      <c r="M4103" s="5" t="str">
        <f>TEXT(Table1[[#This Row],[div/86400]],"yyyy/mm/dd")</f>
        <v>1946/12/25</v>
      </c>
      <c r="N4103" s="5">
        <f>Table1[[#This Row],[change to date]]+DATE(1970,1,1)</f>
        <v>42730</v>
      </c>
      <c r="O4103" t="b">
        <v>0</v>
      </c>
      <c r="P4103">
        <v>0</v>
      </c>
      <c r="Q4103" t="b">
        <v>0</v>
      </c>
      <c r="R4103" t="s">
        <v>8269</v>
      </c>
    </row>
    <row r="4104" spans="1:18" ht="28.8" x14ac:dyDescent="0.55000000000000004">
      <c r="A4104">
        <v>4102</v>
      </c>
      <c r="B4104" s="3" t="s">
        <v>4098</v>
      </c>
      <c r="C4104" s="3" t="s">
        <v>8205</v>
      </c>
      <c r="D4104" s="10">
        <v>500</v>
      </c>
      <c r="E4104" s="12">
        <v>137</v>
      </c>
      <c r="F4104" s="14">
        <f>Table1[[#This Row],[pledged]]/Table1[[#This Row],[goal]]*100</f>
        <v>27.400000000000002</v>
      </c>
      <c r="G4104" t="s">
        <v>8220</v>
      </c>
      <c r="H4104" t="s">
        <v>8223</v>
      </c>
      <c r="I4104" t="s">
        <v>8245</v>
      </c>
      <c r="J4104">
        <v>1463343673</v>
      </c>
      <c r="K4104">
        <v>1460751673</v>
      </c>
      <c r="L4104">
        <f>Table1[[#This Row],[launched_at]]/86400</f>
        <v>16906.848067129631</v>
      </c>
      <c r="M4104" s="5" t="str">
        <f>TEXT(Table1[[#This Row],[div/86400]],"yyyy/mm/dd")</f>
        <v>1946/04/14</v>
      </c>
      <c r="N4104" s="5">
        <f>Table1[[#This Row],[change to date]]+DATE(1970,1,1)</f>
        <v>42475</v>
      </c>
      <c r="O4104" t="b">
        <v>0</v>
      </c>
      <c r="P4104">
        <v>6</v>
      </c>
      <c r="Q4104" t="b">
        <v>0</v>
      </c>
      <c r="R4104" t="s">
        <v>8269</v>
      </c>
    </row>
    <row r="4105" spans="1:18" ht="43.2" x14ac:dyDescent="0.55000000000000004">
      <c r="A4105">
        <v>4103</v>
      </c>
      <c r="B4105" s="3" t="s">
        <v>4099</v>
      </c>
      <c r="C4105" s="3" t="s">
        <v>8206</v>
      </c>
      <c r="D4105" s="10">
        <v>1000</v>
      </c>
      <c r="E4105" s="12">
        <v>100</v>
      </c>
      <c r="F4105" s="14">
        <f>Table1[[#This Row],[pledged]]/Table1[[#This Row],[goal]]*100</f>
        <v>10</v>
      </c>
      <c r="G4105" t="s">
        <v>8220</v>
      </c>
      <c r="H4105" t="s">
        <v>8223</v>
      </c>
      <c r="I4105" t="s">
        <v>8245</v>
      </c>
      <c r="J4105">
        <v>1440613920</v>
      </c>
      <c r="K4105">
        <v>1435953566</v>
      </c>
      <c r="L4105">
        <f>Table1[[#This Row],[launched_at]]/86400</f>
        <v>16619.832939814816</v>
      </c>
      <c r="M4105" s="5" t="str">
        <f>TEXT(Table1[[#This Row],[div/86400]],"yyyy/mm/dd")</f>
        <v>1945/07/01</v>
      </c>
      <c r="N4105" s="5">
        <f>Table1[[#This Row],[change to date]]+DATE(1970,1,1)</f>
        <v>42188</v>
      </c>
      <c r="O4105" t="b">
        <v>0</v>
      </c>
      <c r="P4105">
        <v>6</v>
      </c>
      <c r="Q4105" t="b">
        <v>0</v>
      </c>
      <c r="R4105" t="s">
        <v>8269</v>
      </c>
    </row>
    <row r="4106" spans="1:18" ht="43.2" x14ac:dyDescent="0.55000000000000004">
      <c r="A4106">
        <v>4104</v>
      </c>
      <c r="B4106" s="3" t="s">
        <v>4100</v>
      </c>
      <c r="C4106" s="3" t="s">
        <v>8207</v>
      </c>
      <c r="D4106" s="10">
        <v>3000</v>
      </c>
      <c r="E4106" s="12">
        <v>641</v>
      </c>
      <c r="F4106" s="14">
        <f>Table1[[#This Row],[pledged]]/Table1[[#This Row],[goal]]*100</f>
        <v>21.366666666666667</v>
      </c>
      <c r="G4106" t="s">
        <v>8220</v>
      </c>
      <c r="H4106" t="s">
        <v>8225</v>
      </c>
      <c r="I4106" t="s">
        <v>8247</v>
      </c>
      <c r="J4106">
        <v>1477550434</v>
      </c>
      <c r="K4106">
        <v>1474958434</v>
      </c>
      <c r="L4106">
        <f>Table1[[#This Row],[launched_at]]/86400</f>
        <v>17071.278171296297</v>
      </c>
      <c r="M4106" s="5" t="str">
        <f>TEXT(Table1[[#This Row],[div/86400]],"yyyy/mm/dd")</f>
        <v>1946/09/26</v>
      </c>
      <c r="N4106" s="5">
        <f>Table1[[#This Row],[change to date]]+DATE(1970,1,1)</f>
        <v>42640</v>
      </c>
      <c r="O4106" t="b">
        <v>0</v>
      </c>
      <c r="P4106">
        <v>14</v>
      </c>
      <c r="Q4106" t="b">
        <v>0</v>
      </c>
      <c r="R4106" t="s">
        <v>8269</v>
      </c>
    </row>
    <row r="4107" spans="1:18" ht="43.2" x14ac:dyDescent="0.55000000000000004">
      <c r="A4107">
        <v>4105</v>
      </c>
      <c r="B4107" s="3" t="s">
        <v>4101</v>
      </c>
      <c r="C4107" s="3" t="s">
        <v>8208</v>
      </c>
      <c r="D4107" s="10">
        <v>33000</v>
      </c>
      <c r="E4107" s="12">
        <v>2300</v>
      </c>
      <c r="F4107" s="14">
        <f>Table1[[#This Row],[pledged]]/Table1[[#This Row],[goal]]*100</f>
        <v>6.9696969696969706</v>
      </c>
      <c r="G4107" t="s">
        <v>8220</v>
      </c>
      <c r="H4107" t="s">
        <v>8237</v>
      </c>
      <c r="I4107" t="s">
        <v>8255</v>
      </c>
      <c r="J4107">
        <v>1482711309</v>
      </c>
      <c r="K4107">
        <v>1479860109</v>
      </c>
      <c r="L4107">
        <f>Table1[[#This Row],[launched_at]]/86400</f>
        <v>17128.010520833333</v>
      </c>
      <c r="M4107" s="5" t="str">
        <f>TEXT(Table1[[#This Row],[div/86400]],"yyyy/mm/dd")</f>
        <v>1946/11/22</v>
      </c>
      <c r="N4107" s="5">
        <f>Table1[[#This Row],[change to date]]+DATE(1970,1,1)</f>
        <v>42697</v>
      </c>
      <c r="O4107" t="b">
        <v>0</v>
      </c>
      <c r="P4107">
        <v>6</v>
      </c>
      <c r="Q4107" t="b">
        <v>0</v>
      </c>
      <c r="R4107" t="s">
        <v>8269</v>
      </c>
    </row>
    <row r="4108" spans="1:18" ht="43.2" x14ac:dyDescent="0.55000000000000004">
      <c r="A4108">
        <v>4106</v>
      </c>
      <c r="B4108" s="3" t="s">
        <v>4102</v>
      </c>
      <c r="C4108" s="3" t="s">
        <v>8209</v>
      </c>
      <c r="D4108" s="10">
        <v>5000</v>
      </c>
      <c r="E4108" s="12">
        <v>3530</v>
      </c>
      <c r="F4108" s="14">
        <f>Table1[[#This Row],[pledged]]/Table1[[#This Row],[goal]]*100</f>
        <v>70.599999999999994</v>
      </c>
      <c r="G4108" t="s">
        <v>8220</v>
      </c>
      <c r="H4108" t="s">
        <v>8223</v>
      </c>
      <c r="I4108" t="s">
        <v>8245</v>
      </c>
      <c r="J4108">
        <v>1427936400</v>
      </c>
      <c r="K4108">
        <v>1424221866</v>
      </c>
      <c r="L4108">
        <f>Table1[[#This Row],[launched_at]]/86400</f>
        <v>16484.049374999999</v>
      </c>
      <c r="M4108" s="5" t="str">
        <f>TEXT(Table1[[#This Row],[div/86400]],"yyyy/mm/dd")</f>
        <v>1945/02/16</v>
      </c>
      <c r="N4108" s="5">
        <f>Table1[[#This Row],[change to date]]+DATE(1970,1,1)</f>
        <v>42053</v>
      </c>
      <c r="O4108" t="b">
        <v>0</v>
      </c>
      <c r="P4108">
        <v>33</v>
      </c>
      <c r="Q4108" t="b">
        <v>0</v>
      </c>
      <c r="R4108" t="s">
        <v>8269</v>
      </c>
    </row>
    <row r="4109" spans="1:18" ht="43.2" x14ac:dyDescent="0.55000000000000004">
      <c r="A4109">
        <v>4107</v>
      </c>
      <c r="B4109" s="3" t="s">
        <v>4103</v>
      </c>
      <c r="C4109" s="3" t="s">
        <v>8210</v>
      </c>
      <c r="D4109" s="10">
        <v>2000</v>
      </c>
      <c r="E4109" s="12">
        <v>41</v>
      </c>
      <c r="F4109" s="14">
        <f>Table1[[#This Row],[pledged]]/Table1[[#This Row],[goal]]*100</f>
        <v>2.0500000000000003</v>
      </c>
      <c r="G4109" t="s">
        <v>8220</v>
      </c>
      <c r="H4109" t="s">
        <v>8223</v>
      </c>
      <c r="I4109" t="s">
        <v>8245</v>
      </c>
      <c r="J4109">
        <v>1411596001</v>
      </c>
      <c r="K4109">
        <v>1409608801</v>
      </c>
      <c r="L4109">
        <f>Table1[[#This Row],[launched_at]]/86400</f>
        <v>16314.916678240741</v>
      </c>
      <c r="M4109" s="5" t="str">
        <f>TEXT(Table1[[#This Row],[div/86400]],"yyyy/mm/dd")</f>
        <v>1944/08/30</v>
      </c>
      <c r="N4109" s="5">
        <f>Table1[[#This Row],[change to date]]+DATE(1970,1,1)</f>
        <v>41883</v>
      </c>
      <c r="O4109" t="b">
        <v>0</v>
      </c>
      <c r="P4109">
        <v>4</v>
      </c>
      <c r="Q4109" t="b">
        <v>0</v>
      </c>
      <c r="R4109" t="s">
        <v>8269</v>
      </c>
    </row>
    <row r="4110" spans="1:18" ht="43.2" x14ac:dyDescent="0.55000000000000004">
      <c r="A4110">
        <v>4108</v>
      </c>
      <c r="B4110" s="3" t="s">
        <v>4104</v>
      </c>
      <c r="C4110" s="3" t="s">
        <v>8211</v>
      </c>
      <c r="D4110" s="10">
        <v>3000</v>
      </c>
      <c r="E4110" s="12">
        <v>59</v>
      </c>
      <c r="F4110" s="14">
        <f>Table1[[#This Row],[pledged]]/Table1[[#This Row],[goal]]*100</f>
        <v>1.9666666666666666</v>
      </c>
      <c r="G4110" t="s">
        <v>8220</v>
      </c>
      <c r="H4110" t="s">
        <v>8223</v>
      </c>
      <c r="I4110" t="s">
        <v>8245</v>
      </c>
      <c r="J4110">
        <v>1488517200</v>
      </c>
      <c r="K4110">
        <v>1485909937</v>
      </c>
      <c r="L4110">
        <f>Table1[[#This Row],[launched_at]]/86400</f>
        <v>17198.031678240739</v>
      </c>
      <c r="M4110" s="5" t="str">
        <f>TEXT(Table1[[#This Row],[div/86400]],"yyyy/mm/dd")</f>
        <v>1947/01/31</v>
      </c>
      <c r="N4110" s="5">
        <f>Table1[[#This Row],[change to date]]+DATE(1970,1,1)</f>
        <v>42767</v>
      </c>
      <c r="O4110" t="b">
        <v>0</v>
      </c>
      <c r="P4110">
        <v>1</v>
      </c>
      <c r="Q4110" t="b">
        <v>0</v>
      </c>
      <c r="R4110" t="s">
        <v>8269</v>
      </c>
    </row>
    <row r="4111" spans="1:18" ht="43.2" x14ac:dyDescent="0.55000000000000004">
      <c r="A4111">
        <v>4109</v>
      </c>
      <c r="B4111" s="3" t="s">
        <v>4105</v>
      </c>
      <c r="C4111" s="3" t="s">
        <v>8212</v>
      </c>
      <c r="D4111" s="10">
        <v>500</v>
      </c>
      <c r="E4111" s="12">
        <v>0</v>
      </c>
      <c r="F4111" s="14">
        <f>Table1[[#This Row],[pledged]]/Table1[[#This Row],[goal]]*100</f>
        <v>0</v>
      </c>
      <c r="G4111" t="s">
        <v>8220</v>
      </c>
      <c r="H4111" t="s">
        <v>8224</v>
      </c>
      <c r="I4111" t="s">
        <v>8246</v>
      </c>
      <c r="J4111">
        <v>1448805404</v>
      </c>
      <c r="K4111">
        <v>1446209804</v>
      </c>
      <c r="L4111">
        <f>Table1[[#This Row],[launched_at]]/86400</f>
        <v>16738.539398148147</v>
      </c>
      <c r="M4111" s="5" t="str">
        <f>TEXT(Table1[[#This Row],[div/86400]],"yyyy/mm/dd")</f>
        <v>1945/10/28</v>
      </c>
      <c r="N4111" s="5">
        <f>Table1[[#This Row],[change to date]]+DATE(1970,1,1)</f>
        <v>42307</v>
      </c>
      <c r="O4111" t="b">
        <v>0</v>
      </c>
      <c r="P4111">
        <v>0</v>
      </c>
      <c r="Q4111" t="b">
        <v>0</v>
      </c>
      <c r="R4111" t="s">
        <v>8269</v>
      </c>
    </row>
    <row r="4112" spans="1:18" ht="43.2" x14ac:dyDescent="0.55000000000000004">
      <c r="A4112">
        <v>4110</v>
      </c>
      <c r="B4112" s="3" t="s">
        <v>4106</v>
      </c>
      <c r="C4112" s="3" t="s">
        <v>8213</v>
      </c>
      <c r="D4112" s="10">
        <v>300</v>
      </c>
      <c r="E4112" s="12">
        <v>86</v>
      </c>
      <c r="F4112" s="14">
        <f>Table1[[#This Row],[pledged]]/Table1[[#This Row],[goal]]*100</f>
        <v>28.666666666666668</v>
      </c>
      <c r="G4112" t="s">
        <v>8220</v>
      </c>
      <c r="H4112" t="s">
        <v>8224</v>
      </c>
      <c r="I4112" t="s">
        <v>8246</v>
      </c>
      <c r="J4112">
        <v>1469113351</v>
      </c>
      <c r="K4112">
        <v>1463929351</v>
      </c>
      <c r="L4112">
        <f>Table1[[#This Row],[launched_at]]/86400</f>
        <v>16943.626747685186</v>
      </c>
      <c r="M4112" s="5" t="str">
        <f>TEXT(Table1[[#This Row],[div/86400]],"yyyy/mm/dd")</f>
        <v>1946/05/21</v>
      </c>
      <c r="N4112" s="5">
        <f>Table1[[#This Row],[change to date]]+DATE(1970,1,1)</f>
        <v>42512</v>
      </c>
      <c r="O4112" t="b">
        <v>0</v>
      </c>
      <c r="P4112">
        <v>6</v>
      </c>
      <c r="Q4112" t="b">
        <v>0</v>
      </c>
      <c r="R4112" t="s">
        <v>8269</v>
      </c>
    </row>
    <row r="4113" spans="1:18" ht="43.2" x14ac:dyDescent="0.55000000000000004">
      <c r="A4113">
        <v>4111</v>
      </c>
      <c r="B4113" s="3" t="s">
        <v>4107</v>
      </c>
      <c r="C4113" s="3" t="s">
        <v>8214</v>
      </c>
      <c r="D4113" s="10">
        <v>3000</v>
      </c>
      <c r="E4113" s="12">
        <v>94</v>
      </c>
      <c r="F4113" s="14">
        <f>Table1[[#This Row],[pledged]]/Table1[[#This Row],[goal]]*100</f>
        <v>3.1333333333333333</v>
      </c>
      <c r="G4113" t="s">
        <v>8220</v>
      </c>
      <c r="H4113" t="s">
        <v>8223</v>
      </c>
      <c r="I4113" t="s">
        <v>8245</v>
      </c>
      <c r="J4113">
        <v>1424747740</v>
      </c>
      <c r="K4113">
        <v>1422155740</v>
      </c>
      <c r="L4113">
        <f>Table1[[#This Row],[launched_at]]/86400</f>
        <v>16460.13587962963</v>
      </c>
      <c r="M4113" s="5" t="str">
        <f>TEXT(Table1[[#This Row],[div/86400]],"yyyy/mm/dd")</f>
        <v>1945/01/23</v>
      </c>
      <c r="N4113" s="5">
        <f>Table1[[#This Row],[change to date]]+DATE(1970,1,1)</f>
        <v>42029</v>
      </c>
      <c r="O4113" t="b">
        <v>0</v>
      </c>
      <c r="P4113">
        <v>6</v>
      </c>
      <c r="Q4113" t="b">
        <v>0</v>
      </c>
      <c r="R4113" t="s">
        <v>8269</v>
      </c>
    </row>
    <row r="4114" spans="1:18" ht="43.2" x14ac:dyDescent="0.55000000000000004">
      <c r="A4114">
        <v>4112</v>
      </c>
      <c r="B4114" s="3" t="s">
        <v>4108</v>
      </c>
      <c r="C4114" s="3" t="s">
        <v>6961</v>
      </c>
      <c r="D4114" s="10">
        <v>2500</v>
      </c>
      <c r="E4114" s="12">
        <v>1</v>
      </c>
      <c r="F4114" s="14">
        <f>Table1[[#This Row],[pledged]]/Table1[[#This Row],[goal]]*100</f>
        <v>0.04</v>
      </c>
      <c r="G4114" t="s">
        <v>8220</v>
      </c>
      <c r="H4114" t="s">
        <v>8240</v>
      </c>
      <c r="I4114" t="s">
        <v>8248</v>
      </c>
      <c r="J4114">
        <v>1456617600</v>
      </c>
      <c r="K4114">
        <v>1454280186</v>
      </c>
      <c r="L4114">
        <f>Table1[[#This Row],[launched_at]]/86400</f>
        <v>16831.946597222221</v>
      </c>
      <c r="M4114" s="5" t="str">
        <f>TEXT(Table1[[#This Row],[div/86400]],"yyyy/mm/dd")</f>
        <v>1946/01/29</v>
      </c>
      <c r="N4114" s="5">
        <f>Table1[[#This Row],[change to date]]+DATE(1970,1,1)</f>
        <v>42400</v>
      </c>
      <c r="O4114" t="b">
        <v>0</v>
      </c>
      <c r="P4114">
        <v>1</v>
      </c>
      <c r="Q4114" t="b">
        <v>0</v>
      </c>
      <c r="R4114" t="s">
        <v>8269</v>
      </c>
    </row>
    <row r="4115" spans="1:18" ht="43.2" x14ac:dyDescent="0.55000000000000004">
      <c r="A4115">
        <v>4113</v>
      </c>
      <c r="B4115" s="3" t="s">
        <v>4109</v>
      </c>
      <c r="C4115" s="3" t="s">
        <v>8215</v>
      </c>
      <c r="D4115" s="10">
        <v>1500</v>
      </c>
      <c r="E4115" s="12">
        <v>3</v>
      </c>
      <c r="F4115" s="14">
        <f>Table1[[#This Row],[pledged]]/Table1[[#This Row],[goal]]*100</f>
        <v>0.2</v>
      </c>
      <c r="G4115" t="s">
        <v>8220</v>
      </c>
      <c r="H4115" t="s">
        <v>8223</v>
      </c>
      <c r="I4115" t="s">
        <v>8245</v>
      </c>
      <c r="J4115">
        <v>1452234840</v>
      </c>
      <c r="K4115">
        <v>1450619123</v>
      </c>
      <c r="L4115">
        <f>Table1[[#This Row],[launched_at]]/86400</f>
        <v>16789.573182870372</v>
      </c>
      <c r="M4115" s="5" t="str">
        <f>TEXT(Table1[[#This Row],[div/86400]],"yyyy/mm/dd")</f>
        <v>1945/12/18</v>
      </c>
      <c r="N4115" s="5">
        <f>Table1[[#This Row],[change to date]]+DATE(1970,1,1)</f>
        <v>42358</v>
      </c>
      <c r="O4115" t="b">
        <v>0</v>
      </c>
      <c r="P4115">
        <v>3</v>
      </c>
      <c r="Q4115" t="b">
        <v>0</v>
      </c>
      <c r="R4115" t="s">
        <v>8269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Zainab Hameed</cp:lastModifiedBy>
  <dcterms:created xsi:type="dcterms:W3CDTF">2017-04-20T15:17:24Z</dcterms:created>
  <dcterms:modified xsi:type="dcterms:W3CDTF">2022-11-24T03:24:50Z</dcterms:modified>
</cp:coreProperties>
</file>