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TV" sheetId="1" r:id="rId3"/>
    <sheet state="visible" name="COCA" sheetId="2" r:id="rId4"/>
  </sheets>
  <definedNames/>
  <calcPr/>
</workbook>
</file>

<file path=xl/sharedStrings.xml><?xml version="1.0" encoding="utf-8"?>
<sst xmlns="http://schemas.openxmlformats.org/spreadsheetml/2006/main" count="36" uniqueCount="35">
  <si>
    <t xml:space="preserve"> </t>
  </si>
  <si>
    <t>Year</t>
  </si>
  <si>
    <t>Definition</t>
  </si>
  <si>
    <t>Year 0</t>
  </si>
  <si>
    <t>Year1</t>
  </si>
  <si>
    <t>Year 2</t>
  </si>
  <si>
    <t>Year3</t>
  </si>
  <si>
    <t>Year4</t>
  </si>
  <si>
    <t>Year5</t>
  </si>
  <si>
    <t>t =</t>
  </si>
  <si>
    <t>One time cost</t>
  </si>
  <si>
    <t>Number of Salespeople/Tech support</t>
  </si>
  <si>
    <t>Sales salary $100,000/yr</t>
  </si>
  <si>
    <t>Price of app</t>
  </si>
  <si>
    <t>subscription</t>
  </si>
  <si>
    <t>Next product purchase rate</t>
  </si>
  <si>
    <t>Gross Margin on app (profit margin)</t>
  </si>
  <si>
    <t>Revenue - Cost of Goods Sold</t>
  </si>
  <si>
    <t>Profit</t>
  </si>
  <si>
    <t>Travel</t>
  </si>
  <si>
    <t>Events</t>
  </si>
  <si>
    <t>Website Cost</t>
  </si>
  <si>
    <t>Total</t>
  </si>
  <si>
    <t>Number of customers</t>
  </si>
  <si>
    <t>Price of Maintenence</t>
  </si>
  <si>
    <t>COCA/year</t>
  </si>
  <si>
    <t>Retention Rate = r</t>
  </si>
  <si>
    <t>Cummulative Retention Rate = r^t</t>
  </si>
  <si>
    <t>Gross Margins for maintenence</t>
  </si>
  <si>
    <t>Profit from Maintenence</t>
  </si>
  <si>
    <t>Sum of Profits</t>
  </si>
  <si>
    <t>Cost of Capital</t>
  </si>
  <si>
    <t>Net Present Value factor = (1-r)^t</t>
  </si>
  <si>
    <t xml:space="preserve">Present Value </t>
  </si>
  <si>
    <t xml:space="preserve">Net Present Value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</si>
</sst>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3" xfId="0" applyAlignment="1" applyFont="1" applyNumberFormat="1">
      <alignment/>
    </xf>
    <xf borderId="0" fillId="0" fontId="1" numFmtId="9" xfId="0" applyAlignment="1" applyFont="1" applyNumberFormat="1">
      <alignment/>
    </xf>
    <xf borderId="0" fillId="0" fontId="2" numFmtId="0" xfId="0" applyFont="1"/>
    <xf borderId="0" fillId="0" fontId="2" numFmtId="164" xfId="0" applyFont="1" applyNumberFormat="1"/>
    <xf borderId="0" fillId="0" fontId="2" numFmtId="3" xfId="0" applyFont="1" applyNumberFormat="1"/>
    <xf borderId="0" fillId="0" fontId="2" numFmtId="165" xfId="0" applyFont="1" applyNumberFormat="1"/>
    <xf borderId="0" fillId="0" fontId="1" numFmtId="165" xfId="0" applyFont="1" applyNumberFormat="1"/>
    <xf borderId="0" fillId="2" fontId="2" numFmtId="0" xfId="0" applyAlignment="1" applyFill="1" applyFont="1">
      <alignment/>
    </xf>
    <xf borderId="0" fillId="0" fontId="2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43"/>
    <col customWidth="1" min="2" max="2" width="33.14"/>
    <col customWidth="1" min="3" max="3" width="16.57"/>
  </cols>
  <sheetData>
    <row r="3">
      <c r="A3" s="1"/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>
      <c r="A4" s="1"/>
      <c r="B4" s="1" t="s">
        <v>9</v>
      </c>
      <c r="C4" s="1"/>
      <c r="D4" s="1">
        <v>0.0</v>
      </c>
      <c r="E4" s="1">
        <v>1.0</v>
      </c>
      <c r="F4" s="1">
        <v>2.0</v>
      </c>
      <c r="G4" s="1">
        <v>3.0</v>
      </c>
      <c r="H4" s="1">
        <v>4.0</v>
      </c>
      <c r="I4" s="1">
        <v>5.0</v>
      </c>
    </row>
    <row r="5">
      <c r="A5" s="1"/>
      <c r="B5" s="1" t="s">
        <v>10</v>
      </c>
      <c r="C5" s="3"/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</row>
    <row r="6">
      <c r="A6" s="1"/>
      <c r="B6" s="1" t="s">
        <v>13</v>
      </c>
      <c r="C6" s="1" t="s">
        <v>14</v>
      </c>
      <c r="D6" s="3">
        <v>2.0</v>
      </c>
      <c r="E6" s="3">
        <v>2.0</v>
      </c>
      <c r="F6" s="3">
        <v>2.0</v>
      </c>
      <c r="G6" s="3">
        <v>2.0</v>
      </c>
      <c r="H6" s="3">
        <v>2.0</v>
      </c>
      <c r="I6" s="3">
        <v>2.0</v>
      </c>
    </row>
    <row r="7">
      <c r="A7" s="1"/>
      <c r="B7" s="1" t="s">
        <v>15</v>
      </c>
      <c r="C7" s="1" t="s">
        <v>14</v>
      </c>
      <c r="D7" s="5"/>
      <c r="E7" s="5">
        <v>0.75</v>
      </c>
      <c r="F7" s="5">
        <v>0.75</v>
      </c>
      <c r="G7" s="5">
        <v>0.75</v>
      </c>
      <c r="H7" s="5">
        <v>0.75</v>
      </c>
      <c r="I7" s="5">
        <v>0.75</v>
      </c>
    </row>
    <row r="8">
      <c r="A8" s="1"/>
      <c r="B8" s="1" t="s">
        <v>16</v>
      </c>
      <c r="C8" s="1" t="s">
        <v>17</v>
      </c>
      <c r="D8" s="5">
        <v>0.8</v>
      </c>
      <c r="E8" s="5">
        <v>0.8</v>
      </c>
      <c r="F8" s="5">
        <v>0.8</v>
      </c>
      <c r="G8" s="5">
        <v>0.8</v>
      </c>
      <c r="H8" s="5">
        <v>0.8</v>
      </c>
      <c r="I8" s="5">
        <v>0.8</v>
      </c>
    </row>
    <row r="9">
      <c r="A9" s="2"/>
      <c r="B9" s="2" t="s">
        <v>18</v>
      </c>
      <c r="C9" s="6"/>
      <c r="D9" s="7">
        <f>D6*D8</f>
        <v>1.6</v>
      </c>
      <c r="E9" s="7">
        <f t="shared" ref="E9:I9" si="1">E6*E7*E8</f>
        <v>1.2</v>
      </c>
      <c r="F9" s="7">
        <f t="shared" si="1"/>
        <v>1.2</v>
      </c>
      <c r="G9" s="7">
        <f t="shared" si="1"/>
        <v>1.2</v>
      </c>
      <c r="H9" s="7">
        <f t="shared" si="1"/>
        <v>1.2</v>
      </c>
      <c r="I9" s="7">
        <f t="shared" si="1"/>
        <v>1.2</v>
      </c>
    </row>
    <row r="10">
      <c r="A10" s="1"/>
      <c r="B10" s="1"/>
      <c r="C10" s="3"/>
      <c r="D10" s="3"/>
      <c r="E10" s="3"/>
      <c r="F10" s="3"/>
      <c r="G10" s="3"/>
      <c r="H10" s="3"/>
      <c r="I10" s="3"/>
    </row>
    <row r="11">
      <c r="A11" s="1"/>
      <c r="B11" s="1" t="s">
        <v>24</v>
      </c>
      <c r="C11" s="3"/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</row>
    <row r="12">
      <c r="A12" s="1"/>
      <c r="B12" s="1" t="s">
        <v>26</v>
      </c>
      <c r="C12" s="5"/>
      <c r="D12" s="5">
        <v>0.9</v>
      </c>
      <c r="E12" s="5">
        <v>0.9</v>
      </c>
      <c r="F12" s="5">
        <v>0.9</v>
      </c>
      <c r="G12" s="5">
        <v>0.9</v>
      </c>
      <c r="H12" s="5">
        <v>0.9</v>
      </c>
      <c r="I12" s="5">
        <v>0.9</v>
      </c>
    </row>
    <row r="13">
      <c r="A13" s="1"/>
      <c r="B13" s="1" t="s">
        <v>27</v>
      </c>
      <c r="D13">
        <f>D12^0</f>
        <v>1</v>
      </c>
      <c r="E13">
        <f>E12^1</f>
        <v>0.9</v>
      </c>
      <c r="F13">
        <f>F12^2</f>
        <v>0.81</v>
      </c>
      <c r="G13">
        <f t="shared" ref="G13:I13" si="2">G12^3</f>
        <v>0.729</v>
      </c>
      <c r="H13">
        <f t="shared" si="2"/>
        <v>0.729</v>
      </c>
      <c r="I13">
        <f t="shared" si="2"/>
        <v>0.729</v>
      </c>
    </row>
    <row r="14">
      <c r="A14" s="1"/>
      <c r="B14" s="1" t="s">
        <v>28</v>
      </c>
      <c r="C14" s="5"/>
      <c r="D14" s="5">
        <v>0.85</v>
      </c>
      <c r="E14" s="5">
        <v>0.85</v>
      </c>
      <c r="F14" s="5">
        <v>0.85</v>
      </c>
      <c r="G14" s="5">
        <v>0.85</v>
      </c>
      <c r="H14" s="5">
        <v>0.85</v>
      </c>
      <c r="I14" s="5">
        <v>0.85</v>
      </c>
    </row>
    <row r="15">
      <c r="A15" s="2"/>
      <c r="B15" s="2" t="s">
        <v>29</v>
      </c>
      <c r="C15" s="9"/>
      <c r="D15" s="9">
        <f t="shared" ref="D15:I15" si="3">D14*D11</f>
        <v>0</v>
      </c>
      <c r="E15" s="9">
        <f t="shared" si="3"/>
        <v>0</v>
      </c>
      <c r="F15" s="9">
        <f t="shared" si="3"/>
        <v>0</v>
      </c>
      <c r="G15" s="9">
        <f t="shared" si="3"/>
        <v>0</v>
      </c>
      <c r="H15" s="9">
        <f t="shared" si="3"/>
        <v>0</v>
      </c>
      <c r="I15" s="9">
        <f t="shared" si="3"/>
        <v>0</v>
      </c>
    </row>
    <row r="16">
      <c r="A16" s="1"/>
      <c r="B16" s="1"/>
    </row>
    <row r="17">
      <c r="A17" s="2"/>
      <c r="B17" s="2" t="s">
        <v>30</v>
      </c>
      <c r="C17" s="6"/>
      <c r="D17" s="7">
        <f t="shared" ref="D17:I17" si="4">D9+D15</f>
        <v>1.6</v>
      </c>
      <c r="E17" s="7">
        <f t="shared" si="4"/>
        <v>1.2</v>
      </c>
      <c r="F17" s="7">
        <f t="shared" si="4"/>
        <v>1.2</v>
      </c>
      <c r="G17" s="7">
        <f t="shared" si="4"/>
        <v>1.2</v>
      </c>
      <c r="H17" s="7">
        <f t="shared" si="4"/>
        <v>1.2</v>
      </c>
      <c r="I17" s="7">
        <f t="shared" si="4"/>
        <v>1.2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"/>
      <c r="B18" s="1" t="s">
        <v>31</v>
      </c>
      <c r="C18" s="5"/>
      <c r="D18" s="5">
        <v>0.5</v>
      </c>
      <c r="E18" s="5">
        <v>0.5</v>
      </c>
      <c r="F18" s="5">
        <v>0.5</v>
      </c>
      <c r="G18" s="5">
        <v>0.5</v>
      </c>
      <c r="H18" s="5">
        <v>0.5</v>
      </c>
      <c r="I18" s="5">
        <v>0.5</v>
      </c>
    </row>
    <row r="19">
      <c r="A19" s="1"/>
      <c r="B19" s="1" t="s">
        <v>32</v>
      </c>
      <c r="D19">
        <f t="shared" ref="D19:I19" si="5">(1-D18)^D4</f>
        <v>1</v>
      </c>
      <c r="E19">
        <f t="shared" si="5"/>
        <v>0.5</v>
      </c>
      <c r="F19">
        <f t="shared" si="5"/>
        <v>0.25</v>
      </c>
      <c r="G19">
        <f t="shared" si="5"/>
        <v>0.125</v>
      </c>
      <c r="H19">
        <f t="shared" si="5"/>
        <v>0.0625</v>
      </c>
      <c r="I19">
        <f t="shared" si="5"/>
        <v>0.03125</v>
      </c>
    </row>
    <row r="20">
      <c r="A20" s="1"/>
      <c r="B20" s="1" t="s">
        <v>33</v>
      </c>
      <c r="D20" s="10">
        <f t="shared" ref="D20:I20" si="6">D19*D17</f>
        <v>1.6</v>
      </c>
      <c r="E20" s="10">
        <f t="shared" si="6"/>
        <v>0.6</v>
      </c>
      <c r="F20" s="10">
        <f t="shared" si="6"/>
        <v>0.3</v>
      </c>
      <c r="G20" s="10">
        <f t="shared" si="6"/>
        <v>0.15</v>
      </c>
      <c r="H20" s="10">
        <f t="shared" si="6"/>
        <v>0.075</v>
      </c>
      <c r="I20" s="10">
        <f t="shared" si="6"/>
        <v>0.0375</v>
      </c>
    </row>
    <row r="21">
      <c r="A21" s="2"/>
      <c r="B21" s="11" t="s">
        <v>34</v>
      </c>
      <c r="C21" s="2"/>
      <c r="D21" s="12">
        <f>sum(D20:I20)</f>
        <v>2.7625</v>
      </c>
      <c r="E21" s="10"/>
      <c r="F21" s="10"/>
      <c r="G21" s="10"/>
      <c r="H21" s="10"/>
      <c r="I2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71"/>
  </cols>
  <sheetData>
    <row r="1">
      <c r="A1" s="1" t="s">
        <v>0</v>
      </c>
    </row>
    <row r="2">
      <c r="A2" s="2" t="s">
        <v>1</v>
      </c>
      <c r="B2" s="1">
        <v>0.0</v>
      </c>
      <c r="C2" s="1">
        <v>1.0</v>
      </c>
      <c r="D2" s="1">
        <v>2.0</v>
      </c>
      <c r="E2" s="1">
        <v>3.0</v>
      </c>
    </row>
    <row r="3">
      <c r="A3" s="1" t="s">
        <v>11</v>
      </c>
      <c r="B3" s="1">
        <v>1.0</v>
      </c>
      <c r="C3" s="1">
        <v>1.0</v>
      </c>
      <c r="D3" s="1">
        <v>2.0</v>
      </c>
      <c r="E3" s="1">
        <v>2.0</v>
      </c>
    </row>
    <row r="4">
      <c r="A4" s="1" t="s">
        <v>12</v>
      </c>
      <c r="B4" s="4">
        <v>100000.0</v>
      </c>
      <c r="C4">
        <f>C3*G4</f>
        <v>100000</v>
      </c>
      <c r="D4">
        <f>D3*G4</f>
        <v>200000</v>
      </c>
      <c r="E4">
        <f>E3*G4</f>
        <v>200000</v>
      </c>
      <c r="G4" s="4">
        <v>100000.0</v>
      </c>
    </row>
    <row r="5">
      <c r="A5" s="1" t="s">
        <v>19</v>
      </c>
      <c r="B5" s="4">
        <v>50000.0</v>
      </c>
      <c r="C5" s="4">
        <v>50000.0</v>
      </c>
      <c r="D5" s="4">
        <v>50000.0</v>
      </c>
      <c r="E5" s="4">
        <v>50000.0</v>
      </c>
    </row>
    <row r="6">
      <c r="A6" s="1" t="s">
        <v>20</v>
      </c>
      <c r="B6" s="4">
        <v>20000.0</v>
      </c>
      <c r="C6" s="4">
        <v>20000.0</v>
      </c>
      <c r="D6" s="4">
        <v>20000.0</v>
      </c>
      <c r="E6" s="4">
        <v>20000.0</v>
      </c>
    </row>
    <row r="7">
      <c r="A7" s="1" t="s">
        <v>21</v>
      </c>
      <c r="B7" s="4">
        <v>2000.0</v>
      </c>
      <c r="C7" s="4">
        <v>2000.0</v>
      </c>
      <c r="D7" s="4">
        <v>2000.0</v>
      </c>
      <c r="E7" s="4">
        <v>2000.0</v>
      </c>
    </row>
    <row r="8">
      <c r="A8" s="2" t="s">
        <v>22</v>
      </c>
      <c r="B8" s="8">
        <f t="shared" ref="B8:E8" si="1">sum(B4:B7)</f>
        <v>172000</v>
      </c>
      <c r="C8" s="6">
        <f t="shared" si="1"/>
        <v>172000</v>
      </c>
      <c r="D8" s="6">
        <f t="shared" si="1"/>
        <v>272000</v>
      </c>
      <c r="E8" s="6">
        <f t="shared" si="1"/>
        <v>272000</v>
      </c>
    </row>
    <row r="10">
      <c r="A10" s="1" t="s">
        <v>23</v>
      </c>
      <c r="B10" s="1">
        <v>0.0</v>
      </c>
      <c r="C10" s="1">
        <v>25.0</v>
      </c>
      <c r="D10" s="1">
        <v>75.0</v>
      </c>
      <c r="E10" s="1">
        <v>125.0</v>
      </c>
    </row>
    <row r="11">
      <c r="A11" s="2" t="s">
        <v>25</v>
      </c>
      <c r="B11" s="8">
        <f>B8</f>
        <v>172000</v>
      </c>
      <c r="C11" s="8">
        <f t="shared" ref="C11:E11" si="2">C8/C10</f>
        <v>6880</v>
      </c>
      <c r="D11" s="8">
        <f t="shared" si="2"/>
        <v>3626.666667</v>
      </c>
      <c r="E11" s="8">
        <f t="shared" si="2"/>
        <v>2176</v>
      </c>
    </row>
  </sheetData>
  <drawing r:id="rId1"/>
</worksheet>
</file>