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d Noushab\Documents\"/>
    </mc:Choice>
  </mc:AlternateContent>
  <xr:revisionPtr revIDLastSave="0" documentId="8_{38C57B46-5C66-414F-90DE-0FA47225B85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nthly Budget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O8" i="2"/>
  <c r="O7" i="2"/>
  <c r="O6" i="2"/>
  <c r="D12" i="1"/>
  <c r="D13" i="1"/>
  <c r="D14" i="1"/>
  <c r="D15" i="1"/>
  <c r="D16" i="1"/>
  <c r="D17" i="1"/>
  <c r="D18" i="1"/>
  <c r="D11" i="1"/>
  <c r="D10" i="1"/>
  <c r="D9" i="1"/>
</calcChain>
</file>

<file path=xl/sharedStrings.xml><?xml version="1.0" encoding="utf-8"?>
<sst xmlns="http://schemas.openxmlformats.org/spreadsheetml/2006/main" count="23" uniqueCount="23">
  <si>
    <t>Category</t>
  </si>
  <si>
    <t>Income</t>
  </si>
  <si>
    <t>Rent</t>
  </si>
  <si>
    <t>Groceries</t>
  </si>
  <si>
    <t>Utilities</t>
  </si>
  <si>
    <t>Learning</t>
  </si>
  <si>
    <t>Self-Care</t>
  </si>
  <si>
    <t>Savings</t>
  </si>
  <si>
    <t>Budgeted (PKR)</t>
  </si>
  <si>
    <t>Actual (PKR)</t>
  </si>
  <si>
    <t>Books</t>
  </si>
  <si>
    <t>Gifts</t>
  </si>
  <si>
    <t>Travel</t>
  </si>
  <si>
    <t>Difference</t>
  </si>
  <si>
    <t>Monthly Budget</t>
  </si>
  <si>
    <t>Income, Expenses &amp; Savings Overview</t>
  </si>
  <si>
    <t>"This summary provides an overview of monthly financial performance including total income, actual expenses, savings, and budget usage."</t>
  </si>
  <si>
    <t>Metric</t>
  </si>
  <si>
    <t>Amount (PKR)</t>
  </si>
  <si>
    <t>💰 Total Planned Budget</t>
  </si>
  <si>
    <t>📉 Total Actual Expenses</t>
  </si>
  <si>
    <t>💸 Savings / Over Budget</t>
  </si>
  <si>
    <t>📊 % Budget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</si>
</sst>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3" fontId="0" fillId="0" borderId="0" xfId="0" applyNumberForma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3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 applyAlignment="1">
      <alignment vertical="center" wrapText="1"/>
    </xf>
    <xf numFmtId="3" fontId="0" fillId="0" borderId="9" xfId="0" applyNumberFormat="1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1" fillId="0" borderId="0" xfId="0" applyNumberFormat="1" applyFont="1" applyBorder="1"/>
    <xf numFmtId="9" fontId="5" fillId="0" borderId="0" xfId="1" applyFont="1" applyAlignment="1">
      <alignment vertical="center" wrapText="1"/>
    </xf>
  </cellXfs>
  <cellStyles count="2">
    <cellStyle name="Normal" xfId="0" builtinId="0"/>
    <cellStyle name="Percent" xfId="1" builtinId="5"/>
  </cellStyles>
  <dxfs count="16">
    <dxf>
      <font>
        <color rgb="FF008A3E"/>
      </font>
      <fill>
        <patternFill>
          <bgColor rgb="FF92D050"/>
        </patternFill>
      </fill>
    </dxf>
    <dxf>
      <font>
        <color rgb="FFE4B60C"/>
      </font>
      <fill>
        <patternFill>
          <bgColor rgb="FFFFFF8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4747"/>
        </patternFill>
      </fill>
    </dxf>
    <dxf>
      <font>
        <color rgb="FF008A3E"/>
      </font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008A3E"/>
      <color rgb="FFE4B60C"/>
      <color rgb="FFFFFF81"/>
      <color rgb="FFF0EA00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Monthly Expenses – June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Budget'!$C$8</c:f>
              <c:strCache>
                <c:ptCount val="1"/>
                <c:pt idx="0">
                  <c:v>Actual (PKR)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60-4E58-929D-126BE742B4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60-4E58-929D-126BE742B4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60-4E58-929D-126BE742B4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60-4E58-929D-126BE742B4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60-4E58-929D-126BE742B4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060-4E58-929D-126BE742B4C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060-4E58-929D-126BE742B4C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060-4E58-929D-126BE742B4C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060-4E58-929D-126BE742B4C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060-4E58-929D-126BE742B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Budget'!$A$9:$A$18</c:f>
              <c:strCache>
                <c:ptCount val="10"/>
                <c:pt idx="0">
                  <c:v>Income</c:v>
                </c:pt>
                <c:pt idx="1">
                  <c:v>Rent</c:v>
                </c:pt>
                <c:pt idx="2">
                  <c:v>Groceries</c:v>
                </c:pt>
                <c:pt idx="3">
                  <c:v>Utilities</c:v>
                </c:pt>
                <c:pt idx="4">
                  <c:v>Learning</c:v>
                </c:pt>
                <c:pt idx="5">
                  <c:v>Self-Care</c:v>
                </c:pt>
                <c:pt idx="6">
                  <c:v>Books</c:v>
                </c:pt>
                <c:pt idx="7">
                  <c:v>Gifts</c:v>
                </c:pt>
                <c:pt idx="8">
                  <c:v>Travel</c:v>
                </c:pt>
                <c:pt idx="9">
                  <c:v>Savings</c:v>
                </c:pt>
              </c:strCache>
            </c:strRef>
          </c:cat>
          <c:val>
            <c:numRef>
              <c:f>'Monthly Budget'!$C$9:$C$18</c:f>
              <c:numCache>
                <c:formatCode>#,##0</c:formatCode>
                <c:ptCount val="10"/>
                <c:pt idx="0">
                  <c:v>50000</c:v>
                </c:pt>
                <c:pt idx="1">
                  <c:v>12000</c:v>
                </c:pt>
                <c:pt idx="2">
                  <c:v>8500</c:v>
                </c:pt>
                <c:pt idx="3">
                  <c:v>3100</c:v>
                </c:pt>
                <c:pt idx="4">
                  <c:v>2000</c:v>
                </c:pt>
                <c:pt idx="5">
                  <c:v>2500</c:v>
                </c:pt>
                <c:pt idx="6">
                  <c:v>1000</c:v>
                </c:pt>
                <c:pt idx="7" formatCode="General">
                  <c:v>800</c:v>
                </c:pt>
                <c:pt idx="8">
                  <c:v>3000</c:v>
                </c:pt>
                <c:pt idx="9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A-4A84-B294-89AC58BD58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cap="all" baseline="0"/>
              <a:t>Planned vs Actual Spending by Category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Budgeted</c:v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9949220166848022E-2"/>
                  <c:y val="-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9A-47A4-A421-1C9F86EB5C84}"/>
                </c:ext>
              </c:extLst>
            </c:dLbl>
            <c:dLbl>
              <c:idx val="3"/>
              <c:layout>
                <c:manualLayout>
                  <c:x val="0"/>
                  <c:y val="-3.8434661076170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9A-47A4-A421-1C9F86EB5C84}"/>
                </c:ext>
              </c:extLst>
            </c:dLbl>
            <c:dLbl>
              <c:idx val="5"/>
              <c:layout>
                <c:manualLayout>
                  <c:x val="-7.2542618788538262E-3"/>
                  <c:y val="-2.7952480782669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9A-47A4-A421-1C9F86EB5C84}"/>
                </c:ext>
              </c:extLst>
            </c:dLbl>
            <c:dLbl>
              <c:idx val="6"/>
              <c:layout>
                <c:manualLayout>
                  <c:x val="-1.088139281828074E-2"/>
                  <c:y val="-3.8434661076170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9A-47A4-A421-1C9F86EB5C84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'Monthly Budget'!$A$10:$A$18</c:f>
              <c:strCache>
                <c:ptCount val="9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Learning</c:v>
                </c:pt>
                <c:pt idx="4">
                  <c:v>Self-Care</c:v>
                </c:pt>
                <c:pt idx="5">
                  <c:v>Books</c:v>
                </c:pt>
                <c:pt idx="6">
                  <c:v>Gifts</c:v>
                </c:pt>
                <c:pt idx="7">
                  <c:v>Travel</c:v>
                </c:pt>
                <c:pt idx="8">
                  <c:v>Savings</c:v>
                </c:pt>
              </c:strCache>
            </c:strRef>
          </c:cat>
          <c:val>
            <c:numRef>
              <c:f>'Monthly Budget'!$B$10:$B$18</c:f>
              <c:numCache>
                <c:formatCode>#,##0</c:formatCode>
                <c:ptCount val="9"/>
                <c:pt idx="0">
                  <c:v>12000</c:v>
                </c:pt>
                <c:pt idx="1">
                  <c:v>8000</c:v>
                </c:pt>
                <c:pt idx="2">
                  <c:v>3000</c:v>
                </c:pt>
                <c:pt idx="3">
                  <c:v>2500</c:v>
                </c:pt>
                <c:pt idx="4">
                  <c:v>2000</c:v>
                </c:pt>
                <c:pt idx="5">
                  <c:v>1500</c:v>
                </c:pt>
                <c:pt idx="6">
                  <c:v>1000</c:v>
                </c:pt>
                <c:pt idx="7">
                  <c:v>3000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A-47A4-A421-1C9F86EB5C84}"/>
            </c:ext>
          </c:extLst>
        </c:ser>
        <c:ser>
          <c:idx val="1"/>
          <c:order val="1"/>
          <c:tx>
            <c:v>Actual</c:v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2.176278563656148E-2"/>
                  <c:y val="-1.3976240391334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9A-47A4-A421-1C9F86EB5C84}"/>
                </c:ext>
              </c:extLst>
            </c:dLbl>
            <c:dLbl>
              <c:idx val="2"/>
              <c:layout>
                <c:manualLayout>
                  <c:x val="1.4508523757707652E-2"/>
                  <c:y val="-4.5422781271837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9A-47A4-A421-1C9F86EB5C84}"/>
                </c:ext>
              </c:extLst>
            </c:dLbl>
            <c:dLbl>
              <c:idx val="4"/>
              <c:layout>
                <c:manualLayout>
                  <c:x val="1.6322089227421042E-2"/>
                  <c:y val="-2.0964360587002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9A-47A4-A421-1C9F86EB5C84}"/>
                </c:ext>
              </c:extLst>
            </c:dLbl>
            <c:dLbl>
              <c:idx val="7"/>
              <c:layout>
                <c:manualLayout>
                  <c:x val="1.8135654697134566E-2"/>
                  <c:y val="-4.5422781271837812E-2"/>
                </c:manualLayout>
              </c:layout>
              <c:spPr>
                <a:solidFill>
                  <a:sysClr val="windowText" lastClr="000000">
                    <a:lumMod val="50000"/>
                    <a:lumOff val="50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487"/>
                        <a:gd name="adj2" fmla="val 13922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079A-47A4-A421-1C9F86EB5C84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'Monthly Budget'!$A$10:$A$18</c:f>
              <c:strCache>
                <c:ptCount val="9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Learning</c:v>
                </c:pt>
                <c:pt idx="4">
                  <c:v>Self-Care</c:v>
                </c:pt>
                <c:pt idx="5">
                  <c:v>Books</c:v>
                </c:pt>
                <c:pt idx="6">
                  <c:v>Gifts</c:v>
                </c:pt>
                <c:pt idx="7">
                  <c:v>Travel</c:v>
                </c:pt>
                <c:pt idx="8">
                  <c:v>Savings</c:v>
                </c:pt>
              </c:strCache>
            </c:strRef>
          </c:cat>
          <c:val>
            <c:numRef>
              <c:f>'Monthly Budget'!$C$10:$C$18</c:f>
              <c:numCache>
                <c:formatCode>#,##0</c:formatCode>
                <c:ptCount val="9"/>
                <c:pt idx="0">
                  <c:v>12000</c:v>
                </c:pt>
                <c:pt idx="1">
                  <c:v>8500</c:v>
                </c:pt>
                <c:pt idx="2">
                  <c:v>3100</c:v>
                </c:pt>
                <c:pt idx="3">
                  <c:v>2000</c:v>
                </c:pt>
                <c:pt idx="4">
                  <c:v>2500</c:v>
                </c:pt>
                <c:pt idx="5">
                  <c:v>1000</c:v>
                </c:pt>
                <c:pt idx="6" formatCode="General">
                  <c:v>800</c:v>
                </c:pt>
                <c:pt idx="7">
                  <c:v>3000</c:v>
                </c:pt>
                <c:pt idx="8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9A-47A4-A421-1C9F86EB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021937328"/>
        <c:axId val="2021938288"/>
        <c:axId val="0"/>
      </c:bar3DChart>
      <c:catAx>
        <c:axId val="20219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38288"/>
        <c:crosses val="autoZero"/>
        <c:auto val="1"/>
        <c:lblAlgn val="ctr"/>
        <c:lblOffset val="100"/>
        <c:noMultiLvlLbl val="0"/>
      </c:catAx>
      <c:valAx>
        <c:axId val="2021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125730</xdr:rowOff>
    </xdr:from>
    <xdr:to>
      <xdr:col>13</xdr:col>
      <xdr:colOff>518160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5E487-781B-2514-7918-861E3A27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182880</xdr:rowOff>
    </xdr:from>
    <xdr:to>
      <xdr:col>11</xdr:col>
      <xdr:colOff>579120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310848-C9E3-471A-84C7-94A26E4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C0D27-AC05-4A03-9ECC-2D8C539BE1CA}" name="Table1" displayName="Table1" ref="A8:D18" totalsRowShown="0" headerRowDxfId="8" headerRowBorderDxfId="14" tableBorderDxfId="15" totalsRowBorderDxfId="13">
  <autoFilter ref="A8:D18" xr:uid="{74CC0D27-AC05-4A03-9ECC-2D8C539BE1CA}">
    <filterColumn colId="0" hiddenButton="1"/>
    <filterColumn colId="1" hiddenButton="1"/>
    <filterColumn colId="2" hiddenButton="1"/>
    <filterColumn colId="3" hiddenButton="1"/>
  </autoFilter>
  <tableColumns count="4">
    <tableColumn id="1" xr3:uid="{1785E925-DBE9-4C88-B164-72FB3D1826E1}" name="Category" dataDxfId="12"/>
    <tableColumn id="2" xr3:uid="{C21BCAB9-11DB-4131-9B26-36603B40DDAB}" name="Budgeted (PKR)" dataDxfId="11"/>
    <tableColumn id="3" xr3:uid="{CD28AAF0-71A1-4204-A70F-3A29DE22CCEA}" name="Actual (PKR)" dataDxfId="10"/>
    <tableColumn id="4" xr3:uid="{41A101C7-D90E-4470-A938-E520F7DBEA35}" name="Difference" dataDxfId="9">
      <calculatedColumnFormula>B9-C9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AEA8C-D2FA-430E-83F7-B57A1503B2F2}" name="Table3" displayName="Table3" ref="N5:O9" totalsRowShown="0" headerRowDxfId="5">
  <autoFilter ref="N5:O9" xr:uid="{AA4AEA8C-D2FA-430E-83F7-B57A1503B2F2}">
    <filterColumn colId="0" hiddenButton="1"/>
    <filterColumn colId="1" hiddenButton="1"/>
  </autoFilter>
  <tableColumns count="2">
    <tableColumn id="1" xr3:uid="{8D4400F7-3C3D-49C7-ABB5-A81F66050F82}" name="Metric" dataDxfId="7"/>
    <tableColumn id="2" xr3:uid="{05420510-349C-4ABC-BD95-2DA5C250921C}" name="Amount (PKR)" dataDxfId="6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workbookViewId="0">
      <pane ySplit="1" topLeftCell="A2" activePane="bottomLeft" state="frozen"/>
      <selection pane="bottomLeft" activeCell="P17" sqref="P17"/>
    </sheetView>
  </sheetViews>
  <sheetFormatPr defaultRowHeight="14.4"/>
  <cols>
    <col min="1" max="1" width="13.6640625" customWidth="1"/>
    <col min="2" max="2" width="16.109375" customWidth="1"/>
    <col min="3" max="3" width="13.33203125" customWidth="1"/>
    <col min="4" max="4" width="11.5546875" customWidth="1"/>
    <col min="15" max="15" width="9.88671875" customWidth="1"/>
  </cols>
  <sheetData>
    <row r="1" spans="1:14">
      <c r="G1" s="7" t="s">
        <v>14</v>
      </c>
      <c r="H1" s="6"/>
      <c r="I1" s="6"/>
      <c r="J1" s="6"/>
      <c r="K1" s="6"/>
      <c r="L1" s="6"/>
      <c r="M1" s="6"/>
      <c r="N1" s="6"/>
    </row>
    <row r="2" spans="1:14">
      <c r="G2" s="6"/>
      <c r="H2" s="6"/>
      <c r="I2" s="6"/>
      <c r="J2" s="6"/>
      <c r="K2" s="6"/>
      <c r="L2" s="6"/>
      <c r="M2" s="6"/>
      <c r="N2" s="6"/>
    </row>
    <row r="3" spans="1:14">
      <c r="G3" s="6"/>
      <c r="H3" s="6"/>
      <c r="I3" s="6"/>
      <c r="J3" s="6"/>
      <c r="K3" s="6"/>
      <c r="L3" s="6"/>
      <c r="M3" s="6"/>
      <c r="N3" s="6"/>
    </row>
    <row r="4" spans="1:14">
      <c r="G4" s="6"/>
      <c r="H4" s="6"/>
      <c r="I4" s="6"/>
      <c r="J4" s="6"/>
      <c r="K4" s="6"/>
      <c r="L4" s="6"/>
      <c r="M4" s="6"/>
      <c r="N4" s="6"/>
    </row>
    <row r="5" spans="1:14">
      <c r="G5" s="6"/>
      <c r="H5" s="6"/>
      <c r="I5" s="6"/>
      <c r="J5" s="6"/>
      <c r="K5" s="6"/>
      <c r="L5" s="6"/>
      <c r="M5" s="6"/>
      <c r="N5" s="6"/>
    </row>
    <row r="8" spans="1:14" ht="28.8" customHeight="1">
      <c r="A8" s="10" t="s">
        <v>0</v>
      </c>
      <c r="B8" s="11" t="s">
        <v>8</v>
      </c>
      <c r="C8" s="11" t="s">
        <v>9</v>
      </c>
      <c r="D8" s="12" t="s">
        <v>13</v>
      </c>
    </row>
    <row r="9" spans="1:14">
      <c r="A9" s="8" t="s">
        <v>1</v>
      </c>
      <c r="B9" s="1">
        <v>50000</v>
      </c>
      <c r="C9" s="1">
        <v>50000</v>
      </c>
      <c r="D9" s="9">
        <f>B9-C9</f>
        <v>0</v>
      </c>
    </row>
    <row r="10" spans="1:14">
      <c r="A10" s="8" t="s">
        <v>2</v>
      </c>
      <c r="B10" s="1">
        <v>12000</v>
      </c>
      <c r="C10" s="1">
        <v>12000</v>
      </c>
      <c r="D10" s="9">
        <f>B10-C10</f>
        <v>0</v>
      </c>
    </row>
    <row r="11" spans="1:14">
      <c r="A11" s="8" t="s">
        <v>3</v>
      </c>
      <c r="B11" s="1">
        <v>8000</v>
      </c>
      <c r="C11" s="1">
        <v>8500</v>
      </c>
      <c r="D11" s="9">
        <f>B11-C11</f>
        <v>-500</v>
      </c>
    </row>
    <row r="12" spans="1:14">
      <c r="A12" s="8" t="s">
        <v>4</v>
      </c>
      <c r="B12" s="1">
        <v>3000</v>
      </c>
      <c r="C12" s="1">
        <v>3100</v>
      </c>
      <c r="D12" s="9">
        <f t="shared" ref="D12:D18" si="0">B12-C12</f>
        <v>-100</v>
      </c>
    </row>
    <row r="13" spans="1:14">
      <c r="A13" s="8" t="s">
        <v>5</v>
      </c>
      <c r="B13" s="1">
        <v>2500</v>
      </c>
      <c r="C13" s="1">
        <v>2000</v>
      </c>
      <c r="D13" s="9">
        <f t="shared" si="0"/>
        <v>500</v>
      </c>
    </row>
    <row r="14" spans="1:14">
      <c r="A14" s="8" t="s">
        <v>6</v>
      </c>
      <c r="B14" s="1">
        <v>2000</v>
      </c>
      <c r="C14" s="1">
        <v>2500</v>
      </c>
      <c r="D14" s="9">
        <f t="shared" si="0"/>
        <v>-500</v>
      </c>
    </row>
    <row r="15" spans="1:14">
      <c r="A15" s="8" t="s">
        <v>10</v>
      </c>
      <c r="B15" s="1">
        <v>1500</v>
      </c>
      <c r="C15" s="1">
        <v>1000</v>
      </c>
      <c r="D15" s="9">
        <f t="shared" si="0"/>
        <v>500</v>
      </c>
    </row>
    <row r="16" spans="1:14">
      <c r="A16" s="8" t="s">
        <v>11</v>
      </c>
      <c r="B16" s="1">
        <v>1000</v>
      </c>
      <c r="C16" s="2">
        <v>800</v>
      </c>
      <c r="D16" s="9">
        <f t="shared" si="0"/>
        <v>200</v>
      </c>
    </row>
    <row r="17" spans="1:4">
      <c r="A17" s="8" t="s">
        <v>12</v>
      </c>
      <c r="B17" s="1">
        <v>3000</v>
      </c>
      <c r="C17" s="1">
        <v>3000</v>
      </c>
      <c r="D17" s="9">
        <f t="shared" si="0"/>
        <v>0</v>
      </c>
    </row>
    <row r="18" spans="1:4">
      <c r="A18" s="13" t="s">
        <v>7</v>
      </c>
      <c r="B18" s="3">
        <v>10000</v>
      </c>
      <c r="C18" s="3">
        <v>9000</v>
      </c>
      <c r="D18" s="14">
        <f t="shared" si="0"/>
        <v>1000</v>
      </c>
    </row>
    <row r="22" spans="1:4">
      <c r="A22" s="5"/>
      <c r="B22" s="4"/>
    </row>
    <row r="23" spans="1:4">
      <c r="A23" s="20"/>
      <c r="B23" s="4"/>
    </row>
  </sheetData>
  <mergeCells count="1">
    <mergeCell ref="G1:N5"/>
  </mergeCells>
  <conditionalFormatting sqref="C9:C18">
    <cfRule type="expression" dxfId="4" priority="2">
      <formula>C9&lt;B9</formula>
    </cfRule>
    <cfRule type="expression" dxfId="3" priority="3">
      <formula>C9&gt;B9</formula>
    </cfRule>
    <cfRule type="cellIs" dxfId="2" priority="4" operator="greaterThan">
      <formula>"B2:B11"</formula>
    </cfRule>
  </conditionalFormatting>
  <conditionalFormatting sqref="C18">
    <cfRule type="expression" dxfId="1" priority="1">
      <formula>C18&lt;B18</formula>
    </cfRule>
  </conditionalFormatting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1998-73D7-4176-B352-83091786C87C}">
  <dimension ref="A1:O11"/>
  <sheetViews>
    <sheetView showGridLines="0" tabSelected="1" workbookViewId="0">
      <selection activeCell="T1" sqref="T1"/>
    </sheetView>
  </sheetViews>
  <sheetFormatPr defaultRowHeight="14.4"/>
  <cols>
    <col min="1" max="1" width="8.6640625" customWidth="1"/>
    <col min="2" max="2" width="8.88671875" customWidth="1"/>
    <col min="14" max="14" width="18" customWidth="1"/>
  </cols>
  <sheetData>
    <row r="1" spans="1:15">
      <c r="A1" s="16" t="s">
        <v>15</v>
      </c>
      <c r="B1" s="6"/>
      <c r="C1" s="6"/>
      <c r="D1" s="6"/>
      <c r="E1" s="6"/>
      <c r="F1" s="6"/>
      <c r="G1" s="6"/>
      <c r="H1" s="6"/>
    </row>
    <row r="2" spans="1:15">
      <c r="A2" s="6"/>
      <c r="B2" s="6"/>
      <c r="C2" s="6"/>
      <c r="D2" s="6"/>
      <c r="E2" s="6"/>
      <c r="F2" s="6"/>
      <c r="G2" s="6"/>
      <c r="H2" s="6"/>
    </row>
    <row r="3" spans="1:15">
      <c r="A3" s="6"/>
      <c r="B3" s="6"/>
      <c r="C3" s="6"/>
      <c r="D3" s="6"/>
      <c r="E3" s="6"/>
      <c r="F3" s="6"/>
      <c r="G3" s="6"/>
      <c r="H3" s="6"/>
    </row>
    <row r="5" spans="1:15" ht="28.8">
      <c r="A5" s="15" t="s">
        <v>16</v>
      </c>
      <c r="B5" s="15"/>
      <c r="C5" s="15"/>
      <c r="D5" s="15"/>
      <c r="E5" s="15"/>
      <c r="F5" s="15"/>
      <c r="G5" s="15"/>
      <c r="H5" s="15"/>
      <c r="N5" s="17" t="s">
        <v>17</v>
      </c>
      <c r="O5" s="17" t="s">
        <v>18</v>
      </c>
    </row>
    <row r="6" spans="1:15" ht="30" customHeight="1">
      <c r="N6" s="18" t="s">
        <v>19</v>
      </c>
      <c r="O6" s="19">
        <f>SUM('Monthly Budget'!B10:B18)</f>
        <v>43000</v>
      </c>
    </row>
    <row r="7" spans="1:15" ht="30" customHeight="1">
      <c r="C7" s="17"/>
      <c r="N7" s="18" t="s">
        <v>20</v>
      </c>
      <c r="O7" s="19">
        <f>SUM('Monthly Budget'!C10:C18)</f>
        <v>41900</v>
      </c>
    </row>
    <row r="8" spans="1:15" ht="31.8" customHeight="1">
      <c r="C8" s="18"/>
      <c r="N8" s="18" t="s">
        <v>21</v>
      </c>
      <c r="O8" s="19">
        <f>O6-O7</f>
        <v>1100</v>
      </c>
    </row>
    <row r="9" spans="1:15" ht="28.8" customHeight="1">
      <c r="C9" s="18"/>
      <c r="N9" s="18" t="s">
        <v>22</v>
      </c>
      <c r="O9" s="21">
        <f>O7/O6</f>
        <v>0.97441860465116281</v>
      </c>
    </row>
    <row r="10" spans="1:15" ht="31.8" customHeight="1">
      <c r="C10" s="18"/>
    </row>
    <row r="11" spans="1:15" ht="22.2" customHeight="1">
      <c r="C11" s="18"/>
    </row>
  </sheetData>
  <mergeCells count="1">
    <mergeCell ref="A1:H3"/>
  </mergeCells>
  <conditionalFormatting sqref="O8">
    <cfRule type="expression" dxfId="0" priority="1">
      <formula>O8&gt;0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Noushab</dc:creator>
  <cp:lastModifiedBy>Syed Naveed</cp:lastModifiedBy>
  <dcterms:created xsi:type="dcterms:W3CDTF">2025-06-16T12:01:23Z</dcterms:created>
  <dcterms:modified xsi:type="dcterms:W3CDTF">2025-06-17T11:52:02Z</dcterms:modified>
</cp:coreProperties>
</file>