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FDD08682-3090-4B9E-9194-8DF35506D04F}" xr6:coauthVersionLast="47" xr6:coauthVersionMax="47" xr10:uidLastSave="{00000000-0000-0000-0000-000000000000}"/>
  <bookViews>
    <workbookView xWindow="-120" yWindow="-120" windowWidth="20730" windowHeight="11160" xr2:uid="{A7491F7D-6913-4E03-A9BD-5A86FB097431}"/>
  </bookViews>
  <sheets>
    <sheet name="Copy Shop" sheetId="1" r:id="rId1"/>
    <sheet name="The Screamin' Blue Jays"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2" l="1"/>
  <c r="B6" i="2"/>
  <c r="B16" i="2" s="1"/>
  <c r="B7" i="1"/>
  <c r="B4" i="1"/>
  <c r="B9" i="1" s="1"/>
  <c r="D18" i="1"/>
  <c r="C7" i="1"/>
  <c r="C6" i="2"/>
  <c r="D19" i="1"/>
  <c r="C9" i="1"/>
  <c r="C4" i="1"/>
  <c r="C11" i="2"/>
  <c r="B21" i="2" l="1"/>
  <c r="B23" i="2" s="1"/>
  <c r="B18" i="1"/>
  <c r="B19" i="1"/>
  <c r="B21" i="1" s="1"/>
  <c r="E3" i="1" s="1"/>
  <c r="E3" i="2"/>
  <c r="H3" i="2"/>
</calcChain>
</file>

<file path=xl/sharedStrings.xml><?xml version="1.0" encoding="utf-8"?>
<sst xmlns="http://schemas.openxmlformats.org/spreadsheetml/2006/main" count="47" uniqueCount="41">
  <si>
    <t>Copy Shop</t>
  </si>
  <si>
    <t>Number of Copier Rented</t>
  </si>
  <si>
    <t>Maximum copies per year</t>
  </si>
  <si>
    <t>Daily demand</t>
  </si>
  <si>
    <t>Annual demand</t>
  </si>
  <si>
    <t>Copies made per year</t>
  </si>
  <si>
    <t xml:space="preserve"> Fixed cost</t>
  </si>
  <si>
    <t>Per month</t>
  </si>
  <si>
    <t>Varaible cost</t>
  </si>
  <si>
    <t>Copier rent</t>
  </si>
  <si>
    <t>Per copier per year</t>
  </si>
  <si>
    <t>Operational cost</t>
  </si>
  <si>
    <t>per copy</t>
  </si>
  <si>
    <t>Selling Price</t>
  </si>
  <si>
    <t>Total annual cost</t>
  </si>
  <si>
    <t>per year</t>
  </si>
  <si>
    <t>Total Annual Revenue</t>
  </si>
  <si>
    <t>Total Annual Proft</t>
  </si>
  <si>
    <t>The Screamin' Blue Jays</t>
  </si>
  <si>
    <t>Seats Sold (%)</t>
  </si>
  <si>
    <t>Profit</t>
  </si>
  <si>
    <t>Ticket price</t>
  </si>
  <si>
    <t>Number of Concerts</t>
  </si>
  <si>
    <t>Tour week</t>
  </si>
  <si>
    <t>Concerts per week</t>
  </si>
  <si>
    <t>Weeks on tour</t>
  </si>
  <si>
    <t>Total Concerts</t>
  </si>
  <si>
    <t>Expected Concert Attendance</t>
  </si>
  <si>
    <t>Maximum Capacity</t>
  </si>
  <si>
    <t>Attendance</t>
  </si>
  <si>
    <t>Number of tickets sold</t>
  </si>
  <si>
    <r>
      <t xml:space="preserve">The break through is </t>
    </r>
    <r>
      <rPr>
        <sz val="11"/>
        <color rgb="FF7030A0"/>
        <rFont val="Calibri"/>
        <family val="2"/>
        <scheme val="minor"/>
      </rPr>
      <t>35%</t>
    </r>
  </si>
  <si>
    <t>Costs</t>
  </si>
  <si>
    <t>Fixed start-up cost</t>
  </si>
  <si>
    <t>Venue rental cost</t>
  </si>
  <si>
    <t>per show</t>
  </si>
  <si>
    <t>Total Cost</t>
  </si>
  <si>
    <t>Revenue</t>
  </si>
  <si>
    <t>per person</t>
  </si>
  <si>
    <t>Concession sales</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</si>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</sst>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_ ;_-[$$-409]* \-#,##0\ ;_-[$$-409]* &quot;-&quot;??_ ;_-@_ "/>
    <numFmt numFmtId="165" formatCode="_-[$$-409]* #,##0.00_ ;_-[$$-409]* \-#,##0.00\ ;_-[$$-409]* &quot;-&quot;??_ ;_-@_ "/>
  </numFmts>
  <fonts count="5" x14ac:knownFonts="1">
    <font>
      <sz val="11"/>
      <color theme="1"/>
      <name val="Calibri"/>
      <family val="2"/>
      <scheme val="minor"/>
    </font>
    <font>
      <sz val="11"/>
      <color theme="1"/>
      <name val="Calibri"/>
      <family val="2"/>
      <scheme val="minor"/>
    </font>
    <font>
      <b/>
      <sz val="11"/>
      <color rgb="FF000000"/>
      <name val="Calibri"/>
      <family val="2"/>
      <scheme val="minor"/>
    </font>
    <font>
      <sz val="12"/>
      <color rgb="FF0F1114"/>
      <name val="Source Sans Pro"/>
      <family val="2"/>
    </font>
    <font>
      <sz val="11"/>
      <color rgb="FF7030A0"/>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2" borderId="0" xfId="0" applyFont="1" applyFill="1"/>
    <xf numFmtId="164" fontId="0" fillId="3" borderId="1" xfId="0" applyNumberFormat="1" applyFill="1" applyBorder="1"/>
    <xf numFmtId="0" fontId="0" fillId="0" borderId="1" xfId="0" applyBorder="1"/>
    <xf numFmtId="0" fontId="0" fillId="4" borderId="0" xfId="0" applyFill="1"/>
    <xf numFmtId="0" fontId="0" fillId="5" borderId="0" xfId="0" applyFill="1"/>
    <xf numFmtId="164" fontId="0" fillId="0" borderId="0" xfId="0" applyNumberFormat="1"/>
    <xf numFmtId="165" fontId="0" fillId="0" borderId="0" xfId="0" applyNumberFormat="1"/>
    <xf numFmtId="0" fontId="3" fillId="6" borderId="0" xfId="0" applyFont="1" applyFill="1" applyAlignment="1">
      <alignment horizontal="center"/>
    </xf>
    <xf numFmtId="0" fontId="0" fillId="7" borderId="1" xfId="0" applyFill="1" applyBorder="1"/>
    <xf numFmtId="0" fontId="0" fillId="0" borderId="2" xfId="0" applyBorder="1" applyAlignment="1">
      <alignment horizontal="center"/>
    </xf>
    <xf numFmtId="0" fontId="0" fillId="8" borderId="0" xfId="0" applyFill="1"/>
    <xf numFmtId="164" fontId="0" fillId="9" borderId="1" xfId="0" applyNumberFormat="1" applyFill="1" applyBorder="1"/>
    <xf numFmtId="0" fontId="0" fillId="0" borderId="3" xfId="0" applyBorder="1" applyAlignment="1">
      <alignment horizontal="center" vertical="center" textRotation="45"/>
    </xf>
    <xf numFmtId="164" fontId="0" fillId="0" borderId="1" xfId="0" applyNumberFormat="1" applyBorder="1"/>
    <xf numFmtId="9" fontId="0" fillId="0" borderId="1" xfId="0" applyNumberFormat="1" applyBorder="1"/>
    <xf numFmtId="1" fontId="0" fillId="0" borderId="0" xfId="0" applyNumberFormat="1"/>
    <xf numFmtId="0" fontId="0" fillId="10" borderId="0" xfId="0" applyFill="1"/>
    <xf numFmtId="9" fontId="0" fillId="0" borderId="0" xfId="0" applyNumberFormat="1"/>
    <xf numFmtId="0" fontId="0" fillId="11" borderId="0" xfId="0" applyFill="1" applyAlignment="1">
      <alignment horizontal="center"/>
    </xf>
    <xf numFmtId="164" fontId="0" fillId="0" borderId="0" xfId="1" applyNumberFormat="1" applyFont="1"/>
    <xf numFmtId="0" fontId="0" fillId="12" borderId="0" xfId="0" applyFill="1"/>
    <xf numFmtId="0" fontId="0" fillId="0" borderId="0" xfId="0"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Copy Shop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'Copy Shop'!$E$3:$E$8</c:f>
              <c:numCache>
                <c:formatCode>General</c:formatCode>
                <c:ptCount val="6"/>
                <c:pt idx="0" formatCode="_-[$$-409]* #,##0_ ;_-[$$-409]* \-#,##0\ ;_-[$$-409]* &quot;-&quot;??_ ;_-@_ ">
                  <c:v>-2800</c:v>
                </c:pt>
                <c:pt idx="1">
                  <c:v>1</c:v>
                </c:pt>
                <c:pt idx="2">
                  <c:v>2</c:v>
                </c:pt>
                <c:pt idx="3">
                  <c:v>3</c:v>
                </c:pt>
                <c:pt idx="4">
                  <c:v>4</c:v>
                </c:pt>
                <c:pt idx="5">
                  <c:v>5</c:v>
                </c:pt>
              </c:numCache>
            </c:numRef>
          </c:cat>
          <c:val>
            <c:numRef>
              <c:f>'Copy Shop'!$F$3:$F$8</c:f>
              <c:numCache>
                <c:formatCode>General</c:formatCode>
                <c:ptCount val="6"/>
                <c:pt idx="0">
                  <c:v>500</c:v>
                </c:pt>
                <c:pt idx="1">
                  <c:v>-2800</c:v>
                </c:pt>
                <c:pt idx="2">
                  <c:v>2975</c:v>
                </c:pt>
                <c:pt idx="3">
                  <c:v>2975</c:v>
                </c:pt>
                <c:pt idx="4">
                  <c:v>2975</c:v>
                </c:pt>
                <c:pt idx="5">
                  <c:v>2975</c:v>
                </c:pt>
              </c:numCache>
            </c:numRef>
          </c:val>
          <c:extLst>
            <c:ext xmlns:c16="http://schemas.microsoft.com/office/drawing/2014/chart" uri="{C3380CC4-5D6E-409C-BE32-E72D297353CC}">
              <c16:uniqueId val="{00000000-5B65-4891-A4FB-06ED3C3795CC}"/>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'Copy Shop'!$E$3:$E$8</c:f>
              <c:numCache>
                <c:formatCode>General</c:formatCode>
                <c:ptCount val="6"/>
                <c:pt idx="0" formatCode="_-[$$-409]* #,##0_ ;_-[$$-409]* \-#,##0\ ;_-[$$-409]* &quot;-&quot;??_ ;_-@_ ">
                  <c:v>-2800</c:v>
                </c:pt>
                <c:pt idx="1">
                  <c:v>1</c:v>
                </c:pt>
                <c:pt idx="2">
                  <c:v>2</c:v>
                </c:pt>
                <c:pt idx="3">
                  <c:v>3</c:v>
                </c:pt>
                <c:pt idx="4">
                  <c:v>4</c:v>
                </c:pt>
                <c:pt idx="5">
                  <c:v>5</c:v>
                </c:pt>
              </c:numCache>
            </c:numRef>
          </c:cat>
          <c:val>
            <c:numRef>
              <c:f>'Copy Shop'!$G$3:$G$8</c:f>
              <c:numCache>
                <c:formatCode>General</c:formatCode>
                <c:ptCount val="6"/>
                <c:pt idx="0">
                  <c:v>1000</c:v>
                </c:pt>
                <c:pt idx="1">
                  <c:v>-2800</c:v>
                </c:pt>
                <c:pt idx="2">
                  <c:v>4200</c:v>
                </c:pt>
                <c:pt idx="3">
                  <c:v>11200</c:v>
                </c:pt>
                <c:pt idx="4">
                  <c:v>15750</c:v>
                </c:pt>
                <c:pt idx="5">
                  <c:v>15750</c:v>
                </c:pt>
              </c:numCache>
            </c:numRef>
          </c:val>
          <c:extLst>
            <c:ext xmlns:c16="http://schemas.microsoft.com/office/drawing/2014/chart" uri="{C3380CC4-5D6E-409C-BE32-E72D297353CC}">
              <c16:uniqueId val="{00000001-5B65-4891-A4FB-06ED3C3795CC}"/>
            </c:ext>
          </c:extLst>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'Copy Shop'!$E$3:$E$8</c:f>
              <c:numCache>
                <c:formatCode>General</c:formatCode>
                <c:ptCount val="6"/>
                <c:pt idx="0" formatCode="_-[$$-409]* #,##0_ ;_-[$$-409]* \-#,##0\ ;_-[$$-409]* &quot;-&quot;??_ ;_-@_ ">
                  <c:v>-2800</c:v>
                </c:pt>
                <c:pt idx="1">
                  <c:v>1</c:v>
                </c:pt>
                <c:pt idx="2">
                  <c:v>2</c:v>
                </c:pt>
                <c:pt idx="3">
                  <c:v>3</c:v>
                </c:pt>
                <c:pt idx="4">
                  <c:v>4</c:v>
                </c:pt>
                <c:pt idx="5">
                  <c:v>5</c:v>
                </c:pt>
              </c:numCache>
            </c:numRef>
          </c:cat>
          <c:val>
            <c:numRef>
              <c:f>'Copy Shop'!$H$3:$H$8</c:f>
              <c:numCache>
                <c:formatCode>General</c:formatCode>
                <c:ptCount val="6"/>
                <c:pt idx="0">
                  <c:v>1500</c:v>
                </c:pt>
                <c:pt idx="1">
                  <c:v>-2800</c:v>
                </c:pt>
                <c:pt idx="2">
                  <c:v>4200</c:v>
                </c:pt>
                <c:pt idx="3">
                  <c:v>11200</c:v>
                </c:pt>
                <c:pt idx="4">
                  <c:v>18200</c:v>
                </c:pt>
                <c:pt idx="5">
                  <c:v>25200</c:v>
                </c:pt>
              </c:numCache>
            </c:numRef>
          </c:val>
          <c:extLst>
            <c:ext xmlns:c16="http://schemas.microsoft.com/office/drawing/2014/chart" uri="{C3380CC4-5D6E-409C-BE32-E72D297353CC}">
              <c16:uniqueId val="{00000002-5B65-4891-A4FB-06ED3C3795CC}"/>
            </c:ext>
          </c:extLst>
        </c:ser>
        <c: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numRef>
              <c:f>'Copy Shop'!$E$3:$E$8</c:f>
              <c:numCache>
                <c:formatCode>General</c:formatCode>
                <c:ptCount val="6"/>
                <c:pt idx="0" formatCode="_-[$$-409]* #,##0_ ;_-[$$-409]* \-#,##0\ ;_-[$$-409]* &quot;-&quot;??_ ;_-@_ ">
                  <c:v>-2800</c:v>
                </c:pt>
                <c:pt idx="1">
                  <c:v>1</c:v>
                </c:pt>
                <c:pt idx="2">
                  <c:v>2</c:v>
                </c:pt>
                <c:pt idx="3">
                  <c:v>3</c:v>
                </c:pt>
                <c:pt idx="4">
                  <c:v>4</c:v>
                </c:pt>
                <c:pt idx="5">
                  <c:v>5</c:v>
                </c:pt>
              </c:numCache>
            </c:numRef>
          </c:cat>
          <c:val>
            <c:numRef>
              <c:f>'Copy Shop'!$I$3:$I$8</c:f>
              <c:numCache>
                <c:formatCode>General</c:formatCode>
                <c:ptCount val="6"/>
                <c:pt idx="0">
                  <c:v>2000</c:v>
                </c:pt>
                <c:pt idx="1">
                  <c:v>-2800</c:v>
                </c:pt>
                <c:pt idx="2">
                  <c:v>4200</c:v>
                </c:pt>
                <c:pt idx="3">
                  <c:v>11200</c:v>
                </c:pt>
                <c:pt idx="4">
                  <c:v>18200</c:v>
                </c:pt>
                <c:pt idx="5">
                  <c:v>25200</c:v>
                </c:pt>
              </c:numCache>
            </c:numRef>
          </c:val>
          <c:extLst>
            <c:ext xmlns:c16="http://schemas.microsoft.com/office/drawing/2014/chart" uri="{C3380CC4-5D6E-409C-BE32-E72D297353CC}">
              <c16:uniqueId val="{00000003-5B65-4891-A4FB-06ED3C3795CC}"/>
            </c:ext>
          </c:extLst>
        </c:ser>
        <c:dLbls>
          <c:dLblPos val="inEnd"/>
          <c:showLegendKey val="0"/>
          <c:showVal val="1"/>
          <c:showCatName val="0"/>
          <c:showSerName val="0"/>
          <c:showPercent val="0"/>
          <c:showBubbleSize val="0"/>
        </c:dLbls>
        <c:gapWidth val="100"/>
        <c:overlap val="-24"/>
        <c:axId val="413747376"/>
        <c:axId val="413751696"/>
        <c:extLst>
          <c:ext xmlns:c15="http://schemas.microsoft.com/office/drawing/2012/chart" uri="{02D57815-91ED-43cb-92C2-25804820EDAC}">
            <c15:filteredBarSeries>
              <c15: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numRef>
                    <c:extLst>
                      <c:ext uri="{02D57815-91ED-43cb-92C2-25804820EDAC}">
                        <c15:formulaRef>
                          <c15:sqref>'Copy Shop'!$E$3:$E$8</c15:sqref>
                        </c15:formulaRef>
                      </c:ext>
                    </c:extLst>
                    <c:numCache>
                      <c:formatCode>General</c:formatCode>
                      <c:ptCount val="6"/>
                      <c:pt idx="0" formatCode="_-[$$-409]* #,##0_ ;_-[$$-409]* \-#,##0\ ;_-[$$-409]* &quot;-&quot;??_ ;_-@_ ">
                        <c:v>-2800</c:v>
                      </c:pt>
                      <c:pt idx="1">
                        <c:v>1</c:v>
                      </c:pt>
                      <c:pt idx="2">
                        <c:v>2</c:v>
                      </c:pt>
                      <c:pt idx="3">
                        <c:v>3</c:v>
                      </c:pt>
                      <c:pt idx="4">
                        <c:v>4</c:v>
                      </c:pt>
                      <c:pt idx="5">
                        <c:v>5</c:v>
                      </c:pt>
                    </c:numCache>
                  </c:numRef>
                </c:cat>
                <c:val>
                  <c:numRef>
                    <c:extLst>
                      <c:ext uri="{02D57815-91ED-43cb-92C2-25804820EDAC}">
                        <c15:formulaRef>
                          <c15:sqref>'Copy Shop'!$L$14:$L$19</c15:sqref>
                        </c15:formulaRef>
                      </c:ext>
                    </c:extLst>
                    <c:numCache>
                      <c:formatCode>General</c:formatCode>
                      <c:ptCount val="6"/>
                    </c:numCache>
                  </c:numRef>
                </c:val>
                <c:extLst>
                  <c:ext xmlns:c16="http://schemas.microsoft.com/office/drawing/2014/chart" uri="{C3380CC4-5D6E-409C-BE32-E72D297353CC}">
                    <c16:uniqueId val="{00000004-5B65-4891-A4FB-06ED3C3795CC}"/>
                  </c:ext>
                </c:extLst>
              </c15:ser>
            </c15:filteredBarSeries>
          </c:ext>
        </c:extLst>
      </c:barChart>
      <c:catAx>
        <c:axId val="413747376"/>
        <c:scaling>
          <c:orientation val="minMax"/>
        </c:scaling>
        <c:delete val="0"/>
        <c:axPos val="b"/>
        <c:numFmt formatCode="_-[$$-409]* #,##0_ ;_-[$$-409]* \-#,##0\ ;_-[$$-409]* &quot;-&quot;??_ ;_-@_ "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3751696"/>
        <c:crosses val="autoZero"/>
        <c:auto val="1"/>
        <c:lblAlgn val="ctr"/>
        <c:lblOffset val="100"/>
        <c:noMultiLvlLbl val="0"/>
      </c:catAx>
      <c:valAx>
        <c:axId val="413751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3747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600075</xdr:colOff>
      <xdr:row>15</xdr:row>
      <xdr:rowOff>19050</xdr:rowOff>
    </xdr:from>
    <xdr:to>
      <xdr:col>14</xdr:col>
      <xdr:colOff>590550</xdr:colOff>
      <xdr:row>26</xdr:row>
      <xdr:rowOff>47624</xdr:rowOff>
    </xdr:to>
    <xdr:sp macro="" textlink="">
      <xdr:nvSpPr>
        <xdr:cNvPr id="2" name="TextBox 1">
          <a:extLst>
            <a:ext uri="{FF2B5EF4-FFF2-40B4-BE49-F238E27FC236}">
              <a16:creationId xmlns:a16="http://schemas.microsoft.com/office/drawing/2014/main" id="{D7D40AD2-029B-4E52-98FF-9A62BE8289BF}"/>
            </a:ext>
          </a:extLst>
        </xdr:cNvPr>
        <xdr:cNvSpPr txBox="1"/>
      </xdr:nvSpPr>
      <xdr:spPr>
        <a:xfrm>
          <a:off x="5286375" y="2876550"/>
          <a:ext cx="6715125" cy="2124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Copy Shop</a:t>
          </a:r>
        </a:p>
        <a:p>
          <a:endParaRPr lang="en-GB" sz="1100" b="1" i="0">
            <a:solidFill>
              <a:schemeClr val="dk1"/>
            </a:solidFill>
            <a:effectLst/>
            <a:latin typeface="+mn-lt"/>
            <a:ea typeface="+mn-ea"/>
            <a:cs typeface="+mn-cs"/>
          </a:endParaRPr>
        </a:p>
        <a:p>
          <a:r>
            <a:rPr lang="en-GB" sz="1100" b="1" i="0">
              <a:solidFill>
                <a:schemeClr val="dk1"/>
              </a:solidFill>
              <a:effectLst/>
              <a:latin typeface="+mn-lt"/>
              <a:ea typeface="+mn-ea"/>
              <a:cs typeface="+mn-cs"/>
            </a:rPr>
            <a:t>Scenario</a:t>
          </a:r>
        </a:p>
        <a:p>
          <a:r>
            <a:rPr lang="en-GB" sz="1100" b="0" i="0">
              <a:solidFill>
                <a:schemeClr val="dk1"/>
              </a:solidFill>
              <a:effectLst/>
              <a:latin typeface="+mn-lt"/>
              <a:ea typeface="+mn-ea"/>
              <a:cs typeface="+mn-cs"/>
            </a:rPr>
            <a:t>You are thinking of opening a small copy shop. It costs $5000 to rent a copier for a year, and it costs $0.03 per copy to operate the copier. Other fixed costs of running the store will amount to $400 per month. You plan to charge an average of $.10 per copy and the store will be open 365 days per year. Each copier can make up to 100,000 copies per year. You expect that the demand could be anywhere from 500 to 2000 copies per day.</a:t>
          </a:r>
        </a:p>
        <a:p>
          <a:br>
            <a:rPr lang="en-GB"/>
          </a:br>
          <a:r>
            <a:rPr lang="en-GB" sz="1100" b="0" i="0">
              <a:solidFill>
                <a:schemeClr val="dk1"/>
              </a:solidFill>
              <a:effectLst/>
              <a:latin typeface="+mn-lt"/>
              <a:ea typeface="+mn-ea"/>
              <a:cs typeface="+mn-cs"/>
            </a:rPr>
            <a:t>To investigate how the annual profit is affected by the number of copiers you rent and the daily demand, you want to create a two-way data table. Specifically, you want to determine the annual profit for one to five copiers rented and daily demands of 500,1000,1500, and 2000 copies per day.</a:t>
          </a:r>
          <a:endParaRPr lang="en-GB" sz="1100"/>
        </a:p>
      </xdr:txBody>
    </xdr:sp>
    <xdr:clientData/>
  </xdr:twoCellAnchor>
  <xdr:twoCellAnchor>
    <xdr:from>
      <xdr:col>9</xdr:col>
      <xdr:colOff>123825</xdr:colOff>
      <xdr:row>0</xdr:row>
      <xdr:rowOff>0</xdr:rowOff>
    </xdr:from>
    <xdr:to>
      <xdr:col>15</xdr:col>
      <xdr:colOff>66675</xdr:colOff>
      <xdr:row>14</xdr:row>
      <xdr:rowOff>9525</xdr:rowOff>
    </xdr:to>
    <xdr:graphicFrame macro="">
      <xdr:nvGraphicFramePr>
        <xdr:cNvPr id="3" name="Chart 2">
          <a:extLst>
            <a:ext uri="{FF2B5EF4-FFF2-40B4-BE49-F238E27FC236}">
              <a16:creationId xmlns:a16="http://schemas.microsoft.com/office/drawing/2014/main" id="{130CBA60-EC4D-48E0-BC30-E3C267A2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13</xdr:row>
      <xdr:rowOff>0</xdr:rowOff>
    </xdr:from>
    <xdr:to>
      <xdr:col>11</xdr:col>
      <xdr:colOff>409575</xdr:colOff>
      <xdr:row>19</xdr:row>
      <xdr:rowOff>180974</xdr:rowOff>
    </xdr:to>
    <xdr:sp macro="" textlink="">
      <xdr:nvSpPr>
        <xdr:cNvPr id="2" name="TextBox 1">
          <a:extLst>
            <a:ext uri="{FF2B5EF4-FFF2-40B4-BE49-F238E27FC236}">
              <a16:creationId xmlns:a16="http://schemas.microsoft.com/office/drawing/2014/main" id="{219652D1-CF50-4B81-973D-2E4F2906085D}"/>
            </a:ext>
          </a:extLst>
        </xdr:cNvPr>
        <xdr:cNvSpPr txBox="1"/>
      </xdr:nvSpPr>
      <xdr:spPr>
        <a:xfrm>
          <a:off x="4429125" y="2486025"/>
          <a:ext cx="5791200"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Screamin' Blue Jays</a:t>
          </a:r>
        </a:p>
        <a:p>
          <a:endParaRPr lang="en-GB" sz="1100" b="0" i="0">
            <a:solidFill>
              <a:schemeClr val="dk1"/>
            </a:solidFill>
            <a:effectLst/>
            <a:latin typeface="+mn-lt"/>
            <a:ea typeface="+mn-ea"/>
            <a:cs typeface="+mn-cs"/>
          </a:endParaRPr>
        </a:p>
        <a:p>
          <a:r>
            <a:rPr lang="en-GB" sz="1100" b="1">
              <a:solidFill>
                <a:schemeClr val="dk1"/>
              </a:solidFill>
              <a:effectLst/>
              <a:latin typeface="+mn-lt"/>
              <a:ea typeface="+mn-ea"/>
              <a:cs typeface="+mn-cs"/>
            </a:rPr>
            <a:t>Scenario</a:t>
          </a:r>
        </a:p>
        <a:p>
          <a:r>
            <a:rPr lang="en-GB" sz="1100" b="0" i="0">
              <a:solidFill>
                <a:schemeClr val="dk1"/>
              </a:solidFill>
              <a:effectLst/>
              <a:latin typeface="+mn-lt"/>
              <a:ea typeface="+mn-ea"/>
              <a:cs typeface="+mn-cs"/>
            </a:rPr>
            <a:t>You are going to manage a band, The Screamin' Blue Jays, which will go on tour across the United States. The tour costs $5.5 million to fund and develop. There will be 5 concerts per week and you project the band to be on the road for 30 weeks. The average cost to rent different venues on tour is $1000 per show. Tickets will sell at $50 each. You also earn an average of $1.50 profit per ticket from concession sales. Each venue has a maximum capacity of 800 seats and you expect 80% of the seats to be full. </a:t>
          </a:r>
        </a:p>
        <a:p>
          <a:br>
            <a:rPr lang="en-GB"/>
          </a:br>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OneDrive\Documents\Business%20Analysis\Coursera%20Business%20Analysis.xlsx" TargetMode="External"/><Relationship Id="rId1" Type="http://schemas.openxmlformats.org/officeDocument/2006/relationships/externalLinkPath" Target="/Users/HP/OneDrive/Documents/Business%20Analysis/Coursera%20Business%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CAA T-Shirt Vendor"/>
      <sheetName val="Woodworks Bookshelf Co."/>
      <sheetName val="TASK 1"/>
      <sheetName val="Quality Sweater Company"/>
      <sheetName val="Haute Dog"/>
      <sheetName val="B&amp;N Bookstore"/>
      <sheetName val="Copy Shop"/>
      <sheetName val="The Screamin' Blue Jays"/>
    </sheetNames>
    <sheetDataSet>
      <sheetData sheetId="0"/>
      <sheetData sheetId="1"/>
      <sheetData sheetId="2"/>
      <sheetData sheetId="3"/>
      <sheetData sheetId="4"/>
      <sheetData sheetId="5"/>
      <sheetData sheetId="6">
        <row r="3">
          <cell r="F3">
            <v>-2800</v>
          </cell>
          <cell r="G3">
            <v>500</v>
          </cell>
          <cell r="H3">
            <v>1000</v>
          </cell>
          <cell r="I3">
            <v>1500</v>
          </cell>
          <cell r="J3">
            <v>2000</v>
          </cell>
        </row>
        <row r="4">
          <cell r="F4">
            <v>1</v>
          </cell>
          <cell r="G4">
            <v>-2800</v>
          </cell>
          <cell r="H4">
            <v>-2800</v>
          </cell>
          <cell r="I4">
            <v>-2800</v>
          </cell>
          <cell r="J4">
            <v>-2800</v>
          </cell>
        </row>
        <row r="5">
          <cell r="F5">
            <v>2</v>
          </cell>
          <cell r="G5">
            <v>2975</v>
          </cell>
          <cell r="H5">
            <v>4200</v>
          </cell>
          <cell r="I5">
            <v>4200</v>
          </cell>
          <cell r="J5">
            <v>4200</v>
          </cell>
        </row>
        <row r="6">
          <cell r="F6">
            <v>3</v>
          </cell>
          <cell r="G6">
            <v>2975</v>
          </cell>
          <cell r="H6">
            <v>11200</v>
          </cell>
          <cell r="I6">
            <v>11200</v>
          </cell>
          <cell r="J6">
            <v>11200</v>
          </cell>
        </row>
        <row r="7">
          <cell r="F7">
            <v>4</v>
          </cell>
          <cell r="G7">
            <v>2975</v>
          </cell>
          <cell r="H7">
            <v>15750</v>
          </cell>
          <cell r="I7">
            <v>18200</v>
          </cell>
          <cell r="J7">
            <v>18200</v>
          </cell>
        </row>
        <row r="8">
          <cell r="F8">
            <v>5</v>
          </cell>
          <cell r="G8">
            <v>2975</v>
          </cell>
          <cell r="H8">
            <v>15750</v>
          </cell>
          <cell r="I8">
            <v>25200</v>
          </cell>
          <cell r="J8">
            <v>25200</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C189-BBF9-4062-9FB2-265543F2218A}">
  <dimension ref="A1:I21"/>
  <sheetViews>
    <sheetView tabSelected="1" workbookViewId="0">
      <selection activeCell="P12" sqref="P12"/>
    </sheetView>
  </sheetViews>
  <sheetFormatPr defaultRowHeight="15" x14ac:dyDescent="0.25"/>
  <cols>
    <col min="1" max="1" width="24.140625" bestFit="1" customWidth="1"/>
    <col min="2" max="2" width="9.28515625" customWidth="1"/>
    <col min="3" max="3" width="17.5703125" customWidth="1"/>
    <col min="4" max="4" width="19.28515625" customWidth="1"/>
    <col min="12" max="12" width="18.5703125" bestFit="1" customWidth="1"/>
  </cols>
  <sheetData>
    <row r="1" spans="1:9" x14ac:dyDescent="0.25">
      <c r="A1" s="1" t="s">
        <v>0</v>
      </c>
    </row>
    <row r="3" spans="1:9" x14ac:dyDescent="0.25">
      <c r="A3" t="s">
        <v>1</v>
      </c>
      <c r="B3">
        <v>1</v>
      </c>
      <c r="E3" s="2">
        <f>B21</f>
        <v>-2800</v>
      </c>
      <c r="F3" s="3">
        <v>500</v>
      </c>
      <c r="G3" s="3">
        <v>1000</v>
      </c>
      <c r="H3" s="3">
        <v>1500</v>
      </c>
      <c r="I3" s="3">
        <v>2000</v>
      </c>
    </row>
    <row r="4" spans="1:9" x14ac:dyDescent="0.25">
      <c r="A4" t="s">
        <v>2</v>
      </c>
      <c r="B4">
        <f>100000*B3</f>
        <v>100000</v>
      </c>
      <c r="C4" t="str">
        <f ca="1">_xlfn.FORMULATEXT(B4)</f>
        <v>=100000*B3</v>
      </c>
      <c r="E4" s="3">
        <v>1</v>
      </c>
      <c r="F4" s="3">
        <f t="dataTable" ref="F4:I8" dt2D="1" dtr="1" r1="B6" r2="B3"/>
        <v>-2800</v>
      </c>
      <c r="G4" s="3">
        <v>-2800</v>
      </c>
      <c r="H4" s="3">
        <v>-2800</v>
      </c>
      <c r="I4" s="3">
        <v>-2800</v>
      </c>
    </row>
    <row r="5" spans="1:9" x14ac:dyDescent="0.25">
      <c r="E5" s="3">
        <v>2</v>
      </c>
      <c r="F5" s="3">
        <v>2975</v>
      </c>
      <c r="G5" s="3">
        <v>4200</v>
      </c>
      <c r="H5" s="3">
        <v>4200</v>
      </c>
      <c r="I5" s="3">
        <v>4200</v>
      </c>
    </row>
    <row r="6" spans="1:9" x14ac:dyDescent="0.25">
      <c r="A6" t="s">
        <v>3</v>
      </c>
      <c r="B6">
        <v>500</v>
      </c>
      <c r="E6" s="3">
        <v>3</v>
      </c>
      <c r="F6" s="3">
        <v>2975</v>
      </c>
      <c r="G6" s="3">
        <v>11200</v>
      </c>
      <c r="H6" s="3">
        <v>11200</v>
      </c>
      <c r="I6" s="3">
        <v>11200</v>
      </c>
    </row>
    <row r="7" spans="1:9" x14ac:dyDescent="0.25">
      <c r="A7" t="s">
        <v>4</v>
      </c>
      <c r="B7">
        <f>365*B6</f>
        <v>182500</v>
      </c>
      <c r="C7" t="str">
        <f ca="1">_xlfn.FORMULATEXT(B7)</f>
        <v>=365*B6</v>
      </c>
      <c r="E7" s="3">
        <v>4</v>
      </c>
      <c r="F7" s="3">
        <v>2975</v>
      </c>
      <c r="G7" s="3">
        <v>15750</v>
      </c>
      <c r="H7" s="3">
        <v>18200</v>
      </c>
      <c r="I7" s="3">
        <v>18200</v>
      </c>
    </row>
    <row r="8" spans="1:9" x14ac:dyDescent="0.25">
      <c r="E8" s="3">
        <v>5</v>
      </c>
      <c r="F8" s="3">
        <v>2975</v>
      </c>
      <c r="G8" s="3">
        <v>15750</v>
      </c>
      <c r="H8" s="3">
        <v>25200</v>
      </c>
      <c r="I8" s="3">
        <v>25200</v>
      </c>
    </row>
    <row r="9" spans="1:9" x14ac:dyDescent="0.25">
      <c r="A9" s="4" t="s">
        <v>5</v>
      </c>
      <c r="B9">
        <f>IF(B7&gt;B4,B4,B7)</f>
        <v>100000</v>
      </c>
      <c r="C9" t="str">
        <f ca="1">_xlfn.FORMULATEXT(B9)</f>
        <v>=IF(B7&gt;B4,B4,B7)</v>
      </c>
    </row>
    <row r="11" spans="1:9" x14ac:dyDescent="0.25">
      <c r="A11" s="5" t="s">
        <v>6</v>
      </c>
      <c r="B11" s="6">
        <v>400</v>
      </c>
      <c r="C11" t="s">
        <v>7</v>
      </c>
    </row>
    <row r="13" spans="1:9" x14ac:dyDescent="0.25">
      <c r="A13" s="5" t="s">
        <v>8</v>
      </c>
    </row>
    <row r="14" spans="1:9" x14ac:dyDescent="0.25">
      <c r="A14" t="s">
        <v>9</v>
      </c>
      <c r="B14" s="6">
        <v>5000</v>
      </c>
      <c r="C14" t="s">
        <v>10</v>
      </c>
    </row>
    <row r="15" spans="1:9" x14ac:dyDescent="0.25">
      <c r="A15" t="s">
        <v>11</v>
      </c>
      <c r="B15" s="7">
        <v>0.03</v>
      </c>
      <c r="C15" t="s">
        <v>12</v>
      </c>
    </row>
    <row r="16" spans="1:9" x14ac:dyDescent="0.25">
      <c r="A16" t="s">
        <v>13</v>
      </c>
      <c r="B16" s="7">
        <v>0.1</v>
      </c>
      <c r="C16" t="s">
        <v>12</v>
      </c>
    </row>
    <row r="18" spans="1:4" x14ac:dyDescent="0.25">
      <c r="A18" s="4" t="s">
        <v>14</v>
      </c>
      <c r="B18" s="6">
        <f>12*B11+B14+B9*B15</f>
        <v>12800</v>
      </c>
      <c r="C18" t="s">
        <v>15</v>
      </c>
      <c r="D18" t="str">
        <f ca="1">_xlfn.FORMULATEXT(B18)</f>
        <v>=12*B11+B14+B9*B15</v>
      </c>
    </row>
    <row r="19" spans="1:4" x14ac:dyDescent="0.25">
      <c r="A19" s="4" t="s">
        <v>16</v>
      </c>
      <c r="B19" s="6">
        <f>B9*B16</f>
        <v>10000</v>
      </c>
      <c r="C19" t="s">
        <v>15</v>
      </c>
      <c r="D19" t="str">
        <f ca="1">_xlfn.FORMULATEXT(B19)</f>
        <v>=B9*B16</v>
      </c>
    </row>
    <row r="21" spans="1:4" x14ac:dyDescent="0.25">
      <c r="A21" s="4" t="s">
        <v>17</v>
      </c>
      <c r="B21" s="6">
        <f>B19-B18</f>
        <v>-2800</v>
      </c>
      <c r="C21" t="s">
        <v>15</v>
      </c>
    </row>
  </sheetData>
  <conditionalFormatting sqref="F4:I8">
    <cfRule type="iconSet" priority="1">
      <iconSet>
        <cfvo type="percent" val="0"/>
        <cfvo type="percent" val="33"/>
        <cfvo type="percent" val="67"/>
      </iconSet>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B130A-7FA5-4532-AE52-CF16377478AD}">
  <dimension ref="A1:N23"/>
  <sheetViews>
    <sheetView workbookViewId="0">
      <selection activeCell="XFD14" sqref="XFD14"/>
    </sheetView>
  </sheetViews>
  <sheetFormatPr defaultRowHeight="15" x14ac:dyDescent="0.25"/>
  <cols>
    <col min="1" max="1" width="27.7109375" bestFit="1" customWidth="1"/>
    <col min="2" max="2" width="14" bestFit="1" customWidth="1"/>
    <col min="3" max="3" width="10.5703125" bestFit="1" customWidth="1"/>
    <col min="4" max="5" width="13.5703125" bestFit="1" customWidth="1"/>
    <col min="6" max="7" width="10.42578125" bestFit="1" customWidth="1"/>
    <col min="8" max="8" width="10.7109375" customWidth="1"/>
    <col min="9" max="9" width="12.140625" customWidth="1"/>
    <col min="10" max="10" width="12" bestFit="1" customWidth="1"/>
    <col min="11" max="11" width="12" customWidth="1"/>
    <col min="12" max="12" width="12.140625" customWidth="1"/>
    <col min="13" max="13" width="11.7109375" customWidth="1"/>
    <col min="14" max="14" width="11.28515625" bestFit="1" customWidth="1"/>
  </cols>
  <sheetData>
    <row r="1" spans="1:14" ht="15.75" x14ac:dyDescent="0.25">
      <c r="A1" s="8" t="s">
        <v>18</v>
      </c>
    </row>
    <row r="2" spans="1:14" x14ac:dyDescent="0.25">
      <c r="D2" s="9" t="s">
        <v>19</v>
      </c>
      <c r="E2" s="9" t="s">
        <v>20</v>
      </c>
      <c r="H2" s="10" t="s">
        <v>21</v>
      </c>
      <c r="I2" s="10"/>
      <c r="J2" s="10"/>
      <c r="K2" s="10"/>
      <c r="L2" s="10"/>
      <c r="M2" s="10"/>
      <c r="N2" s="10"/>
    </row>
    <row r="3" spans="1:14" ht="15" customHeight="1" x14ac:dyDescent="0.25">
      <c r="A3" s="11" t="s">
        <v>22</v>
      </c>
      <c r="D3" s="3"/>
      <c r="E3" s="12">
        <f>B23</f>
        <v>-706000</v>
      </c>
      <c r="G3" s="13" t="s">
        <v>23</v>
      </c>
      <c r="H3" s="14">
        <f>B23</f>
        <v>-706000</v>
      </c>
      <c r="I3" s="3">
        <v>40</v>
      </c>
      <c r="J3" s="3">
        <v>45</v>
      </c>
      <c r="K3" s="3">
        <v>50</v>
      </c>
      <c r="L3" s="3">
        <v>55</v>
      </c>
      <c r="M3" s="3">
        <v>60</v>
      </c>
      <c r="N3" s="3">
        <v>65</v>
      </c>
    </row>
    <row r="4" spans="1:14" x14ac:dyDescent="0.25">
      <c r="A4" t="s">
        <v>24</v>
      </c>
      <c r="B4">
        <v>5</v>
      </c>
      <c r="D4" s="15">
        <v>0.4</v>
      </c>
      <c r="E4" s="3">
        <f t="dataTable" ref="E4:E10" dt2D="0" dtr="0" r1="B10" ca="1"/>
        <v>-3178000</v>
      </c>
      <c r="G4" s="13"/>
      <c r="H4" s="3">
        <v>30</v>
      </c>
      <c r="I4" s="14">
        <f t="dataTable" ref="I4:N9" dt2D="1" dtr="1" r1="B19" r2="B5"/>
        <v>-1666000</v>
      </c>
      <c r="J4" s="14">
        <v>-1186000</v>
      </c>
      <c r="K4" s="14">
        <v>-706000</v>
      </c>
      <c r="L4" s="14">
        <v>-226000</v>
      </c>
      <c r="M4" s="14">
        <v>254000</v>
      </c>
      <c r="N4" s="14">
        <v>734000</v>
      </c>
    </row>
    <row r="5" spans="1:14" x14ac:dyDescent="0.25">
      <c r="A5" t="s">
        <v>25</v>
      </c>
      <c r="B5" s="16">
        <v>30</v>
      </c>
      <c r="D5" s="15">
        <v>0.5</v>
      </c>
      <c r="E5" s="3">
        <v>-2560000</v>
      </c>
      <c r="G5" s="13"/>
      <c r="H5" s="3">
        <v>35</v>
      </c>
      <c r="I5" s="14">
        <v>-1027000</v>
      </c>
      <c r="J5" s="14">
        <v>-467000</v>
      </c>
      <c r="K5" s="14">
        <v>93000</v>
      </c>
      <c r="L5" s="14">
        <v>653000</v>
      </c>
      <c r="M5" s="14">
        <v>1213000</v>
      </c>
      <c r="N5" s="14">
        <v>1773000</v>
      </c>
    </row>
    <row r="6" spans="1:14" x14ac:dyDescent="0.25">
      <c r="A6" s="17" t="s">
        <v>26</v>
      </c>
      <c r="B6">
        <f>B5*B4</f>
        <v>150</v>
      </c>
      <c r="C6" t="str">
        <f ca="1">_xlfn.FORMULATEXT(B6)</f>
        <v>=B5*B4</v>
      </c>
      <c r="D6" s="15">
        <v>0.6</v>
      </c>
      <c r="E6" s="3">
        <v>-1942000</v>
      </c>
      <c r="G6" s="13"/>
      <c r="H6" s="3">
        <v>40</v>
      </c>
      <c r="I6" s="14">
        <v>-388000</v>
      </c>
      <c r="J6" s="14">
        <v>252000</v>
      </c>
      <c r="K6" s="14">
        <v>892000</v>
      </c>
      <c r="L6" s="14">
        <v>1532000</v>
      </c>
      <c r="M6" s="14">
        <v>2172000</v>
      </c>
      <c r="N6" s="14">
        <v>2812000</v>
      </c>
    </row>
    <row r="7" spans="1:14" x14ac:dyDescent="0.25">
      <c r="D7" s="15">
        <v>0.7</v>
      </c>
      <c r="E7" s="3">
        <v>-1324000</v>
      </c>
      <c r="G7" s="13"/>
      <c r="H7" s="3">
        <v>45</v>
      </c>
      <c r="I7" s="14">
        <v>251000</v>
      </c>
      <c r="J7" s="14">
        <v>971000</v>
      </c>
      <c r="K7" s="14">
        <v>1691000</v>
      </c>
      <c r="L7" s="14">
        <v>2411000</v>
      </c>
      <c r="M7" s="14">
        <v>3131000</v>
      </c>
      <c r="N7" s="14">
        <v>3851000</v>
      </c>
    </row>
    <row r="8" spans="1:14" x14ac:dyDescent="0.25">
      <c r="A8" s="11" t="s">
        <v>27</v>
      </c>
      <c r="D8" s="15">
        <v>0.8</v>
      </c>
      <c r="E8" s="3">
        <v>-706000</v>
      </c>
      <c r="G8" s="13"/>
      <c r="H8" s="3">
        <v>50</v>
      </c>
      <c r="I8" s="14">
        <v>890000</v>
      </c>
      <c r="J8" s="14">
        <v>1690000</v>
      </c>
      <c r="K8" s="14">
        <v>2490000</v>
      </c>
      <c r="L8" s="14">
        <v>3290000</v>
      </c>
      <c r="M8" s="14">
        <v>4090000</v>
      </c>
      <c r="N8" s="14">
        <v>4890000</v>
      </c>
    </row>
    <row r="9" spans="1:14" x14ac:dyDescent="0.25">
      <c r="A9" t="s">
        <v>28</v>
      </c>
      <c r="B9">
        <v>800</v>
      </c>
      <c r="D9" s="15">
        <v>0.9</v>
      </c>
      <c r="E9" s="3">
        <v>-88000</v>
      </c>
      <c r="G9" s="13"/>
      <c r="H9" s="3">
        <v>55</v>
      </c>
      <c r="I9" s="14">
        <v>1529000</v>
      </c>
      <c r="J9" s="14">
        <v>2409000</v>
      </c>
      <c r="K9" s="14">
        <v>3289000</v>
      </c>
      <c r="L9" s="14">
        <v>4169000</v>
      </c>
      <c r="M9" s="14">
        <v>5049000</v>
      </c>
      <c r="N9" s="14">
        <v>5929000</v>
      </c>
    </row>
    <row r="10" spans="1:14" x14ac:dyDescent="0.25">
      <c r="A10" t="s">
        <v>29</v>
      </c>
      <c r="B10" s="18">
        <v>0.8</v>
      </c>
      <c r="D10" s="15">
        <v>1</v>
      </c>
      <c r="E10" s="3">
        <v>530000</v>
      </c>
    </row>
    <row r="11" spans="1:14" x14ac:dyDescent="0.25">
      <c r="A11" t="s">
        <v>30</v>
      </c>
      <c r="B11">
        <f>B9*B10</f>
        <v>640</v>
      </c>
      <c r="C11" t="str">
        <f ca="1">_xlfn.FORMULATEXT(B11)</f>
        <v>=B9*B10</v>
      </c>
    </row>
    <row r="12" spans="1:14" x14ac:dyDescent="0.25">
      <c r="C12" s="19" t="s">
        <v>31</v>
      </c>
      <c r="D12" s="19"/>
      <c r="E12" s="19"/>
      <c r="F12" s="19"/>
    </row>
    <row r="13" spans="1:14" x14ac:dyDescent="0.25">
      <c r="A13" s="11" t="s">
        <v>32</v>
      </c>
    </row>
    <row r="14" spans="1:14" x14ac:dyDescent="0.25">
      <c r="A14" t="s">
        <v>33</v>
      </c>
      <c r="B14" s="20">
        <v>5500000</v>
      </c>
    </row>
    <row r="15" spans="1:14" x14ac:dyDescent="0.25">
      <c r="A15" t="s">
        <v>34</v>
      </c>
      <c r="B15" s="6">
        <v>1000</v>
      </c>
      <c r="C15" t="s">
        <v>35</v>
      </c>
    </row>
    <row r="16" spans="1:14" x14ac:dyDescent="0.25">
      <c r="A16" s="17" t="s">
        <v>36</v>
      </c>
      <c r="B16" s="6">
        <f>'The Screamin'' Blue Jays'!B14+'The Screamin'' Blue Jays'!B6*'The Screamin'' Blue Jays'!B15</f>
        <v>5650000</v>
      </c>
    </row>
    <row r="18" spans="1:6" x14ac:dyDescent="0.25">
      <c r="A18" s="11" t="s">
        <v>37</v>
      </c>
    </row>
    <row r="19" spans="1:6" x14ac:dyDescent="0.25">
      <c r="A19" t="s">
        <v>21</v>
      </c>
      <c r="B19" s="6">
        <v>50</v>
      </c>
      <c r="C19" t="s">
        <v>38</v>
      </c>
    </row>
    <row r="20" spans="1:6" x14ac:dyDescent="0.25">
      <c r="A20" t="s">
        <v>39</v>
      </c>
      <c r="B20" s="7">
        <v>1.5</v>
      </c>
      <c r="C20" t="s">
        <v>38</v>
      </c>
    </row>
    <row r="21" spans="1:6" x14ac:dyDescent="0.25">
      <c r="A21" s="17" t="s">
        <v>40</v>
      </c>
      <c r="B21" s="6">
        <f>B11*B6*(B19+B20)</f>
        <v>4944000</v>
      </c>
    </row>
    <row r="22" spans="1:6" x14ac:dyDescent="0.25">
      <c r="B22" s="6"/>
    </row>
    <row r="23" spans="1:6" x14ac:dyDescent="0.25">
      <c r="A23" s="21" t="s">
        <v>20</v>
      </c>
      <c r="B23" s="6">
        <f>B21-B16</f>
        <v>-706000</v>
      </c>
      <c r="D23" s="22"/>
      <c r="E23" s="22"/>
      <c r="F23" s="22"/>
    </row>
  </sheetData>
  <mergeCells count="3">
    <mergeCell ref="H2:N2"/>
    <mergeCell ref="G3:G9"/>
    <mergeCell ref="C12:F12"/>
  </mergeCells>
  <conditionalFormatting sqref="I4:N9">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 Shop</vt:lpstr>
      <vt:lpstr>The Screamin' Blue Jays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Zainab Adedimeji</dc:creator>
  <cp:lastModifiedBy>Joy Zainab Adedimeji</cp:lastModifiedBy>
  <dcterms:created xsi:type="dcterms:W3CDTF">2025-08-02T10:45:07Z</dcterms:created>
  <dcterms:modified xsi:type="dcterms:W3CDTF">2025-08-02T10:46:35Z</dcterms:modified>
</cp:coreProperties>
</file>