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zxshang_austin_utexas_edu/Documents/"/>
    </mc:Choice>
  </mc:AlternateContent>
  <xr:revisionPtr revIDLastSave="188" documentId="8_{D6689AA3-F029-454A-9E19-1E41FBBC1596}" xr6:coauthVersionLast="47" xr6:coauthVersionMax="47" xr10:uidLastSave="{02AE4961-D3FF-4139-85C3-AB0C6364E50D}"/>
  <bookViews>
    <workbookView xWindow="-108" yWindow="-108" windowWidth="23256" windowHeight="12456" xr2:uid="{66067FE5-61B3-4997-8EC6-0C5B2999B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1" l="1"/>
  <c r="F25" i="1"/>
  <c r="F19" i="1"/>
  <c r="B24" i="1"/>
  <c r="B26" i="1" s="1"/>
  <c r="B18" i="1"/>
  <c r="B16" i="1"/>
  <c r="B14" i="1"/>
  <c r="B15" i="1" s="1"/>
  <c r="B25" i="1" l="1"/>
  <c r="B17" i="1"/>
  <c r="F24" i="1" s="1"/>
  <c r="B19" i="1" l="1"/>
  <c r="F26" i="1" l="1"/>
</calcChain>
</file>

<file path=xl/sharedStrings.xml><?xml version="1.0" encoding="utf-8"?>
<sst xmlns="http://schemas.openxmlformats.org/spreadsheetml/2006/main" count="30" uniqueCount="27">
  <si>
    <t>Interest rate</t>
    <phoneticPr fontId="1" type="noConversion"/>
  </si>
  <si>
    <t>Price-to-Rent Ratios</t>
    <phoneticPr fontId="1" type="noConversion"/>
  </si>
  <si>
    <t>Seattle</t>
    <phoneticPr fontId="1" type="noConversion"/>
  </si>
  <si>
    <t>Austin</t>
    <phoneticPr fontId="1" type="noConversion"/>
  </si>
  <si>
    <t>San Antonio</t>
    <phoneticPr fontId="1" type="noConversion"/>
  </si>
  <si>
    <t>SPY  growth rate</t>
    <phoneticPr fontId="1" type="noConversion"/>
  </si>
  <si>
    <t>Length of loan</t>
    <phoneticPr fontId="1" type="noConversion"/>
  </si>
  <si>
    <t>Property Price</t>
    <phoneticPr fontId="1" type="noConversion"/>
  </si>
  <si>
    <t>Down payment</t>
    <phoneticPr fontId="1" type="noConversion"/>
  </si>
  <si>
    <t>Down Payment</t>
    <phoneticPr fontId="1" type="noConversion"/>
  </si>
  <si>
    <t>Monthly Payment</t>
    <phoneticPr fontId="1" type="noConversion"/>
  </si>
  <si>
    <t>Property Tax Rate</t>
    <phoneticPr fontId="1" type="noConversion"/>
  </si>
  <si>
    <t>Monthly Tax</t>
    <phoneticPr fontId="1" type="noConversion"/>
  </si>
  <si>
    <t>Monthly Homeowners insurance</t>
    <phoneticPr fontId="1" type="noConversion"/>
  </si>
  <si>
    <t>Monthly Cost</t>
    <phoneticPr fontId="1" type="noConversion"/>
  </si>
  <si>
    <t>HOA fees</t>
  </si>
  <si>
    <t>Montly rent for the property</t>
    <phoneticPr fontId="1" type="noConversion"/>
  </si>
  <si>
    <t>Rent I pay now</t>
    <phoneticPr fontId="1" type="noConversion"/>
  </si>
  <si>
    <t>Monthly Saving</t>
    <phoneticPr fontId="1" type="noConversion"/>
  </si>
  <si>
    <t>Decision 1-renting</t>
    <phoneticPr fontId="1" type="noConversion"/>
  </si>
  <si>
    <t>Monthly Remaining</t>
    <phoneticPr fontId="1" type="noConversion"/>
  </si>
  <si>
    <t>net worth</t>
    <phoneticPr fontId="1" type="noConversion"/>
  </si>
  <si>
    <t>Diff Montly Cost-Montly Rent</t>
    <phoneticPr fontId="1" type="noConversion"/>
  </si>
  <si>
    <t>Property growth rate</t>
    <phoneticPr fontId="1" type="noConversion"/>
  </si>
  <si>
    <t>Decision 2 - buying</t>
    <phoneticPr fontId="1" type="noConversion"/>
  </si>
  <si>
    <t>Recurrsive Investment Result</t>
    <phoneticPr fontId="1" type="noConversion"/>
  </si>
  <si>
    <t>Your Property worth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</si>
</sst>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4" formatCode="\$#,##0_);[Red]\(\$#,##0\)"/>
    <numFmt numFmtId="26" formatCode="\$#,##0.00_);[Red]\(\$#,##0.00\)"/>
    <numFmt numFmtId="176" formatCode="\$#,##0.00;\-\$#,##0.00"/>
    <numFmt numFmtId="177" formatCode="\$#,##0.00;[Red]\-\$#,##0.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92B29"/>
      <name val="Segoe UI"/>
      <family val="2"/>
    </font>
    <font>
      <sz val="10"/>
      <color rgb="FF565D5A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BF3D-4592-4BD9-85C7-80939D7BC3C4}">
  <dimension ref="A1:T27"/>
  <sheetViews>
    <sheetView tabSelected="1" workbookViewId="0">
      <selection activeCell="G28" sqref="G28"/>
    </sheetView>
  </sheetViews>
  <sheetFormatPr defaultRowHeight="13.8" x14ac:dyDescent="0.25"/>
  <cols>
    <col min="1" max="1" width="30.5546875" customWidth="1"/>
    <col min="2" max="2" width="24.88671875" customWidth="1"/>
    <col min="5" max="5" width="29.77734375" customWidth="1"/>
    <col min="6" max="6" width="21.6640625" customWidth="1"/>
    <col min="8" max="8" width="19.21875" customWidth="1"/>
    <col min="16" max="16" width="10.77734375" customWidth="1"/>
  </cols>
  <sheetData>
    <row r="1" spans="1:20" x14ac:dyDescent="0.25">
      <c r="A1" s="2" t="s">
        <v>0</v>
      </c>
      <c r="B1" s="6">
        <v>5.1249999999999997E-2</v>
      </c>
      <c r="P1" s="16"/>
      <c r="Q1" s="16"/>
      <c r="R1" s="16"/>
      <c r="S1" s="16"/>
      <c r="T1" s="16"/>
    </row>
    <row r="2" spans="1:20" ht="14.4" customHeight="1" x14ac:dyDescent="0.25">
      <c r="A2" s="2" t="s">
        <v>1</v>
      </c>
      <c r="B2">
        <v>22</v>
      </c>
      <c r="D2" t="s">
        <v>2</v>
      </c>
      <c r="E2">
        <v>36.65</v>
      </c>
      <c r="F2" t="s">
        <v>3</v>
      </c>
      <c r="G2">
        <v>23.63</v>
      </c>
      <c r="H2" t="s">
        <v>4</v>
      </c>
      <c r="I2">
        <v>13.86</v>
      </c>
      <c r="P2" s="16"/>
      <c r="Q2" s="16"/>
      <c r="R2" s="16"/>
      <c r="S2" s="16"/>
      <c r="T2" s="16"/>
    </row>
    <row r="3" spans="1:20" x14ac:dyDescent="0.25">
      <c r="A3" s="2" t="s">
        <v>5</v>
      </c>
      <c r="B3" s="1">
        <v>7.0000000000000007E-2</v>
      </c>
    </row>
    <row r="4" spans="1:20" x14ac:dyDescent="0.25">
      <c r="A4" s="2" t="s">
        <v>6</v>
      </c>
      <c r="B4">
        <v>20</v>
      </c>
    </row>
    <row r="5" spans="1:20" x14ac:dyDescent="0.25">
      <c r="A5" s="2" t="s">
        <v>7</v>
      </c>
      <c r="B5" s="4">
        <v>700000</v>
      </c>
    </row>
    <row r="6" spans="1:20" x14ac:dyDescent="0.25">
      <c r="A6" s="2" t="s">
        <v>8</v>
      </c>
      <c r="B6" s="1">
        <v>0.3</v>
      </c>
    </row>
    <row r="7" spans="1:20" x14ac:dyDescent="0.25">
      <c r="A7" s="2" t="s">
        <v>11</v>
      </c>
      <c r="B7" s="6">
        <v>1.0699999999999999E-2</v>
      </c>
    </row>
    <row r="8" spans="1:20" ht="15" x14ac:dyDescent="0.25">
      <c r="A8" s="7" t="s">
        <v>13</v>
      </c>
      <c r="B8" s="4">
        <v>132</v>
      </c>
    </row>
    <row r="9" spans="1:20" ht="15" x14ac:dyDescent="0.25">
      <c r="A9" s="8" t="s">
        <v>15</v>
      </c>
      <c r="B9" s="4">
        <v>132</v>
      </c>
    </row>
    <row r="10" spans="1:20" x14ac:dyDescent="0.25">
      <c r="A10" s="2" t="s">
        <v>17</v>
      </c>
      <c r="B10" s="4">
        <v>1350</v>
      </c>
    </row>
    <row r="11" spans="1:20" x14ac:dyDescent="0.25">
      <c r="A11" s="2" t="s">
        <v>18</v>
      </c>
      <c r="B11" s="9">
        <v>7000</v>
      </c>
    </row>
    <row r="12" spans="1:20" x14ac:dyDescent="0.25">
      <c r="A12" s="2" t="s">
        <v>23</v>
      </c>
      <c r="B12" s="6">
        <v>4.48E-2</v>
      </c>
    </row>
    <row r="14" spans="1:20" x14ac:dyDescent="0.25">
      <c r="A14" s="3" t="s">
        <v>9</v>
      </c>
      <c r="B14" s="4">
        <f>B5*B6</f>
        <v>210000</v>
      </c>
    </row>
    <row r="15" spans="1:20" x14ac:dyDescent="0.25">
      <c r="A15" s="3" t="s">
        <v>10</v>
      </c>
      <c r="B15" s="5">
        <f>PMT(B1/12,B4*12,B14-B5)</f>
        <v>3267.7145092514788</v>
      </c>
    </row>
    <row r="16" spans="1:20" x14ac:dyDescent="0.25">
      <c r="A16" s="3" t="s">
        <v>12</v>
      </c>
      <c r="B16" s="4">
        <f>B5*B7/12</f>
        <v>624.16666666666663</v>
      </c>
    </row>
    <row r="17" spans="1:7" x14ac:dyDescent="0.25">
      <c r="A17" s="14" t="s">
        <v>14</v>
      </c>
      <c r="B17" s="15">
        <f>B15+B16+B8+B9</f>
        <v>4155.8811759181453</v>
      </c>
    </row>
    <row r="18" spans="1:7" x14ac:dyDescent="0.25">
      <c r="A18" s="3" t="s">
        <v>16</v>
      </c>
      <c r="B18" s="4">
        <f>B5/B2/12</f>
        <v>2651.5151515151515</v>
      </c>
    </row>
    <row r="19" spans="1:7" x14ac:dyDescent="0.25">
      <c r="A19" s="3" t="s">
        <v>22</v>
      </c>
      <c r="B19" s="5">
        <f>B17-B18</f>
        <v>1504.3660244029938</v>
      </c>
      <c r="F19">
        <f>(1+B12)^20</f>
        <v>2.4024993487743078</v>
      </c>
    </row>
    <row r="23" spans="1:7" x14ac:dyDescent="0.25">
      <c r="A23" s="17" t="s">
        <v>19</v>
      </c>
      <c r="B23" s="17"/>
      <c r="E23" s="17" t="s">
        <v>24</v>
      </c>
      <c r="F23" s="17"/>
    </row>
    <row r="24" spans="1:7" x14ac:dyDescent="0.25">
      <c r="A24" t="s">
        <v>20</v>
      </c>
      <c r="B24" s="10">
        <f>B11-B10</f>
        <v>5650</v>
      </c>
      <c r="E24" t="s">
        <v>20</v>
      </c>
      <c r="F24" s="10">
        <f>B11-B17+B18-B10</f>
        <v>4145.6339755970057</v>
      </c>
    </row>
    <row r="25" spans="1:7" x14ac:dyDescent="0.25">
      <c r="A25" s="11" t="s">
        <v>21</v>
      </c>
      <c r="B25" s="12">
        <f>FV(B3/12,B4*12,-B24,-B14)</f>
        <v>3791370.7863004282</v>
      </c>
      <c r="C25" s="13"/>
      <c r="D25" s="13"/>
      <c r="E25" s="11" t="s">
        <v>21</v>
      </c>
      <c r="F25" s="12">
        <f>FV(B3/12,B4*12,-F24,)+B5*(1+B12)^20</f>
        <v>3841320.8039089423</v>
      </c>
      <c r="G25" s="13"/>
    </row>
    <row r="26" spans="1:7" x14ac:dyDescent="0.25">
      <c r="A26" t="s">
        <v>25</v>
      </c>
      <c r="B26" s="5">
        <f>FV(B3/12,B4*12,-B24)</f>
        <v>2943235.6280141701</v>
      </c>
      <c r="E26" t="s">
        <v>25</v>
      </c>
      <c r="F26" s="5">
        <f>FV(B3/12,B4*12,-F24,)</f>
        <v>2159571.2597669265</v>
      </c>
    </row>
    <row r="27" spans="1:7" x14ac:dyDescent="0.25">
      <c r="E27" t="s">
        <v>26</v>
      </c>
      <c r="F27" s="4">
        <f>B5*(1+B12)^20</f>
        <v>1681749.5441420155</v>
      </c>
    </row>
  </sheetData>
  <mergeCells count="3">
    <mergeCell ref="P1:T2"/>
    <mergeCell ref="A23:B23"/>
    <mergeCell ref="E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尚在西</dc:creator>
  <cp:lastModifiedBy>尚 在西</cp:lastModifiedBy>
  <dcterms:created xsi:type="dcterms:W3CDTF">2022-08-06T04:06:11Z</dcterms:created>
  <dcterms:modified xsi:type="dcterms:W3CDTF">2022-08-06T19:08:59Z</dcterms:modified>
</cp:coreProperties>
</file>