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WeChat Files\wxid_5fuebppm0u8r22\FileStorage\File\2022-05\"/>
    </mc:Choice>
  </mc:AlternateContent>
  <xr:revisionPtr revIDLastSave="0" documentId="13_ncr:1_{DA3164B6-9880-41EC-B659-5B4B648DD6CA}" xr6:coauthVersionLast="47" xr6:coauthVersionMax="47" xr10:uidLastSave="{00000000-0000-0000-0000-000000000000}"/>
  <bookViews>
    <workbookView xWindow="-108" yWindow="-108" windowWidth="23256" windowHeight="12576" activeTab="2" xr2:uid="{7B2B8B93-FAAA-4BAE-9802-0759685E3B17}"/>
  </bookViews>
  <sheets>
    <sheet name="contigency table 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3" l="1"/>
  <c r="K5" i="3"/>
  <c r="K4" i="3"/>
  <c r="K3" i="3"/>
  <c r="K2" i="3"/>
  <c r="C9" i="3"/>
  <c r="D9" i="3"/>
  <c r="E9" i="3"/>
  <c r="F9" i="3"/>
  <c r="B9" i="3"/>
  <c r="I4" i="3"/>
  <c r="I5" i="3"/>
  <c r="I6" i="3"/>
  <c r="I3" i="3"/>
  <c r="I2" i="3"/>
  <c r="F7" i="3"/>
  <c r="E7" i="3"/>
  <c r="D7" i="3"/>
  <c r="C7" i="3"/>
  <c r="B7" i="3"/>
  <c r="G6" i="3"/>
  <c r="G5" i="3"/>
  <c r="G4" i="3"/>
  <c r="G3" i="3"/>
  <c r="G2" i="3"/>
  <c r="G7" i="3" l="1"/>
  <c r="C7" i="2"/>
  <c r="D7" i="2"/>
  <c r="E7" i="2"/>
  <c r="F7" i="2"/>
  <c r="B7" i="2"/>
  <c r="G7" i="2" s="1"/>
  <c r="G3" i="2"/>
  <c r="G4" i="2"/>
  <c r="G5" i="2"/>
  <c r="G6" i="2"/>
  <c r="G2" i="2"/>
  <c r="H4" i="1"/>
  <c r="L4" i="1" s="1"/>
  <c r="C5" i="1"/>
  <c r="B5" i="1"/>
  <c r="G4" i="1" s="1"/>
  <c r="D4" i="1"/>
  <c r="D3" i="1"/>
  <c r="D5" i="1" s="1"/>
  <c r="K4" i="1" l="1"/>
  <c r="M13" i="2"/>
  <c r="M11" i="2"/>
  <c r="M10" i="2"/>
  <c r="M9" i="2"/>
  <c r="M12" i="2"/>
  <c r="G3" i="1"/>
  <c r="K3" i="1" s="1"/>
  <c r="M5" i="1" s="1"/>
  <c r="H3" i="1"/>
  <c r="L3" i="1" s="1"/>
  <c r="H5" i="1"/>
  <c r="I4" i="1"/>
  <c r="I3" i="1"/>
  <c r="G5" i="1" l="1"/>
  <c r="I5" i="1"/>
</calcChain>
</file>

<file path=xl/sharedStrings.xml><?xml version="1.0" encoding="utf-8"?>
<sst xmlns="http://schemas.openxmlformats.org/spreadsheetml/2006/main" count="16" uniqueCount="11">
  <si>
    <t>C1</t>
  </si>
  <si>
    <t>C2</t>
  </si>
  <si>
    <t xml:space="preserve">total </t>
  </si>
  <si>
    <t>R1</t>
  </si>
  <si>
    <t>R2</t>
  </si>
  <si>
    <t>observed</t>
  </si>
  <si>
    <t xml:space="preserve">expected </t>
  </si>
  <si>
    <t xml:space="preserve">x^2 </t>
  </si>
  <si>
    <t>judge 1</t>
    <phoneticPr fontId="1" type="noConversion"/>
  </si>
  <si>
    <t>judge 2</t>
    <phoneticPr fontId="1" type="noConversion"/>
  </si>
  <si>
    <t xml:space="preserve">total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</si>
</sst>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4DE9-09A0-4F72-982C-6B506AC92118}">
  <dimension ref="A1:M5"/>
  <sheetViews>
    <sheetView workbookViewId="0">
      <selection activeCell="K5" sqref="K5"/>
    </sheetView>
  </sheetViews>
  <sheetFormatPr defaultRowHeight="13.8" x14ac:dyDescent="0.25"/>
  <cols>
    <col min="11" max="11" width="15.33203125" customWidth="1"/>
  </cols>
  <sheetData>
    <row r="1" spans="1:13" x14ac:dyDescent="0.25">
      <c r="A1" t="s">
        <v>5</v>
      </c>
      <c r="F1" t="s">
        <v>6</v>
      </c>
      <c r="K1" t="s">
        <v>7</v>
      </c>
    </row>
    <row r="2" spans="1:13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</row>
    <row r="3" spans="1:13" x14ac:dyDescent="0.25">
      <c r="A3" t="s">
        <v>3</v>
      </c>
      <c r="B3">
        <v>125</v>
      </c>
      <c r="C3">
        <v>32</v>
      </c>
      <c r="D3">
        <f>SUM(B3:C3)</f>
        <v>157</v>
      </c>
      <c r="F3" t="s">
        <v>3</v>
      </c>
      <c r="G3">
        <f>B5*D3/D5</f>
        <v>102.3258785942492</v>
      </c>
      <c r="H3">
        <f>D3*C5/D5</f>
        <v>54.674121405750796</v>
      </c>
      <c r="I3">
        <f>SUM(G3:H3)</f>
        <v>157</v>
      </c>
      <c r="K3">
        <f>(B3-G3)^2/G3</f>
        <v>5.0242987266333641</v>
      </c>
      <c r="L3">
        <f>(C3-H3)^2/H3</f>
        <v>9.4032746810385905</v>
      </c>
    </row>
    <row r="4" spans="1:13" x14ac:dyDescent="0.25">
      <c r="A4" t="s">
        <v>4</v>
      </c>
      <c r="B4">
        <v>79</v>
      </c>
      <c r="C4">
        <v>77</v>
      </c>
      <c r="D4">
        <f>SUM(B4:C4)</f>
        <v>156</v>
      </c>
      <c r="F4" t="s">
        <v>4</v>
      </c>
      <c r="G4">
        <f>B5*D4/D5</f>
        <v>101.6741214057508</v>
      </c>
      <c r="H4">
        <f>D4*C5/D5</f>
        <v>54.325878594249204</v>
      </c>
      <c r="I4">
        <f>SUM(G4:H4)</f>
        <v>156</v>
      </c>
      <c r="K4">
        <f>(B4-G4)^2/G4</f>
        <v>5.0565057697528086</v>
      </c>
      <c r="L4">
        <f>(C4-H4)^2/H4</f>
        <v>9.4635520828401187</v>
      </c>
    </row>
    <row r="5" spans="1:13" x14ac:dyDescent="0.25">
      <c r="B5">
        <f>SUM(B3:B4)</f>
        <v>204</v>
      </c>
      <c r="C5">
        <f>SUM(C3:C4)</f>
        <v>109</v>
      </c>
      <c r="D5">
        <f>SUM(D3:D4)</f>
        <v>313</v>
      </c>
      <c r="G5">
        <f>SUM(G3:G4)</f>
        <v>204</v>
      </c>
      <c r="H5">
        <f>SUM(H3:H4)</f>
        <v>109</v>
      </c>
      <c r="I5">
        <f>SUM(I3:I4)</f>
        <v>313</v>
      </c>
      <c r="M5">
        <f>SUM(K3:L4)</f>
        <v>28.947631260264878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9709-5834-450A-B545-125833D32F29}">
  <dimension ref="B2:M13"/>
  <sheetViews>
    <sheetView workbookViewId="0">
      <selection activeCell="G7" sqref="B2:G7"/>
    </sheetView>
  </sheetViews>
  <sheetFormatPr defaultRowHeight="13.8" x14ac:dyDescent="0.25"/>
  <sheetData>
    <row r="2" spans="2:13" x14ac:dyDescent="0.25">
      <c r="B2">
        <v>13</v>
      </c>
      <c r="C2">
        <v>1</v>
      </c>
      <c r="D2">
        <v>3</v>
      </c>
      <c r="E2">
        <v>1</v>
      </c>
      <c r="F2">
        <v>3</v>
      </c>
      <c r="G2">
        <f>SUM(B2:F2)</f>
        <v>21</v>
      </c>
    </row>
    <row r="3" spans="2:13" x14ac:dyDescent="0.25">
      <c r="B3">
        <v>2</v>
      </c>
      <c r="C3">
        <v>9</v>
      </c>
      <c r="D3">
        <v>9</v>
      </c>
      <c r="E3">
        <v>1</v>
      </c>
      <c r="F3">
        <v>2</v>
      </c>
      <c r="G3">
        <f t="shared" ref="G3:G6" si="0">SUM(B3:F3)</f>
        <v>23</v>
      </c>
    </row>
    <row r="4" spans="2:13" x14ac:dyDescent="0.25">
      <c r="B4">
        <v>8</v>
      </c>
      <c r="C4">
        <v>7</v>
      </c>
      <c r="D4">
        <v>21</v>
      </c>
      <c r="E4">
        <v>7</v>
      </c>
      <c r="F4">
        <v>8</v>
      </c>
      <c r="G4">
        <f t="shared" si="0"/>
        <v>51</v>
      </c>
    </row>
    <row r="5" spans="2:13" x14ac:dyDescent="0.25">
      <c r="B5">
        <v>4</v>
      </c>
      <c r="C5">
        <v>5</v>
      </c>
      <c r="D5">
        <v>7</v>
      </c>
      <c r="E5">
        <v>7</v>
      </c>
      <c r="F5">
        <v>1</v>
      </c>
      <c r="G5">
        <f t="shared" si="0"/>
        <v>24</v>
      </c>
    </row>
    <row r="6" spans="2:13" x14ac:dyDescent="0.25">
      <c r="B6">
        <v>1</v>
      </c>
      <c r="C6">
        <v>1</v>
      </c>
      <c r="D6">
        <v>2</v>
      </c>
      <c r="E6">
        <v>1</v>
      </c>
      <c r="F6">
        <v>11</v>
      </c>
      <c r="G6">
        <f t="shared" si="0"/>
        <v>16</v>
      </c>
    </row>
    <row r="7" spans="2:13" x14ac:dyDescent="0.25">
      <c r="B7">
        <f>SUM(B2:B6)</f>
        <v>28</v>
      </c>
      <c r="C7">
        <f t="shared" ref="C7:F7" si="1">SUM(C2:C6)</f>
        <v>23</v>
      </c>
      <c r="D7">
        <f t="shared" si="1"/>
        <v>42</v>
      </c>
      <c r="E7">
        <f t="shared" si="1"/>
        <v>17</v>
      </c>
      <c r="F7">
        <f t="shared" si="1"/>
        <v>25</v>
      </c>
      <c r="G7">
        <f>SUM(B7:F7)+SUM(G2:G6)</f>
        <v>270</v>
      </c>
    </row>
    <row r="9" spans="2:13" x14ac:dyDescent="0.25">
      <c r="M9">
        <f>B2/G7</f>
        <v>4.8148148148148148E-2</v>
      </c>
    </row>
    <row r="10" spans="2:13" x14ac:dyDescent="0.25">
      <c r="M10">
        <f>C3/G7</f>
        <v>3.3333333333333333E-2</v>
      </c>
    </row>
    <row r="11" spans="2:13" x14ac:dyDescent="0.25">
      <c r="M11">
        <f>D4/G7</f>
        <v>7.7777777777777779E-2</v>
      </c>
    </row>
    <row r="12" spans="2:13" x14ac:dyDescent="0.25">
      <c r="M12">
        <f>E5/G7</f>
        <v>2.5925925925925925E-2</v>
      </c>
    </row>
    <row r="13" spans="2:13" x14ac:dyDescent="0.25">
      <c r="M13">
        <f>F6/G7</f>
        <v>4.0740740740740744E-2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E18B-A09F-4237-A31A-E0D97DB0AB27}">
  <dimension ref="A1:K9"/>
  <sheetViews>
    <sheetView tabSelected="1" workbookViewId="0">
      <selection activeCell="K15" sqref="K15"/>
    </sheetView>
  </sheetViews>
  <sheetFormatPr defaultRowHeight="13.8" x14ac:dyDescent="0.25"/>
  <sheetData>
    <row r="1" spans="1:11" x14ac:dyDescent="0.25">
      <c r="I1" t="s">
        <v>8</v>
      </c>
      <c r="K1" t="s">
        <v>10</v>
      </c>
    </row>
    <row r="2" spans="1:11" x14ac:dyDescent="0.25">
      <c r="B2">
        <v>5</v>
      </c>
      <c r="C2">
        <v>4</v>
      </c>
      <c r="D2">
        <v>5</v>
      </c>
      <c r="E2">
        <v>3</v>
      </c>
      <c r="F2">
        <v>4</v>
      </c>
      <c r="G2">
        <f>SUM(B2:F2)</f>
        <v>21</v>
      </c>
      <c r="I2">
        <f>(G2-30)^2/4</f>
        <v>20.25</v>
      </c>
      <c r="K2">
        <f>I2+B9</f>
        <v>76.5</v>
      </c>
    </row>
    <row r="3" spans="1:11" x14ac:dyDescent="0.25">
      <c r="B3">
        <v>2</v>
      </c>
      <c r="C3">
        <v>1</v>
      </c>
      <c r="D3">
        <v>1</v>
      </c>
      <c r="E3">
        <v>2</v>
      </c>
      <c r="F3">
        <v>2</v>
      </c>
      <c r="G3">
        <f t="shared" ref="G3:G6" si="0">SUM(B3:F3)</f>
        <v>8</v>
      </c>
      <c r="I3">
        <f>(G3-30)^2/4</f>
        <v>121</v>
      </c>
      <c r="K3">
        <f>I3+C9</f>
        <v>193.25</v>
      </c>
    </row>
    <row r="4" spans="1:11" x14ac:dyDescent="0.25">
      <c r="B4">
        <v>3</v>
      </c>
      <c r="C4">
        <v>3</v>
      </c>
      <c r="D4">
        <v>4</v>
      </c>
      <c r="E4">
        <v>3</v>
      </c>
      <c r="F4">
        <v>3</v>
      </c>
      <c r="G4">
        <f t="shared" si="0"/>
        <v>16</v>
      </c>
      <c r="I4">
        <f t="shared" ref="I4:I6" si="1">(G4-30)^2/4</f>
        <v>49</v>
      </c>
      <c r="K4">
        <f>I4+D9</f>
        <v>91.25</v>
      </c>
    </row>
    <row r="5" spans="1:11" x14ac:dyDescent="0.25">
      <c r="B5">
        <v>1</v>
      </c>
      <c r="C5">
        <v>1</v>
      </c>
      <c r="D5">
        <v>2</v>
      </c>
      <c r="E5">
        <v>2</v>
      </c>
      <c r="F5">
        <v>2</v>
      </c>
      <c r="G5">
        <f t="shared" si="0"/>
        <v>8</v>
      </c>
      <c r="I5">
        <f t="shared" si="1"/>
        <v>121</v>
      </c>
      <c r="K5">
        <f>I5+E9</f>
        <v>177.25</v>
      </c>
    </row>
    <row r="6" spans="1:11" x14ac:dyDescent="0.25">
      <c r="B6">
        <v>4</v>
      </c>
      <c r="C6">
        <v>4</v>
      </c>
      <c r="D6">
        <v>5</v>
      </c>
      <c r="E6">
        <v>5</v>
      </c>
      <c r="F6">
        <v>4</v>
      </c>
      <c r="G6">
        <f t="shared" si="0"/>
        <v>22</v>
      </c>
      <c r="I6">
        <f t="shared" si="1"/>
        <v>16</v>
      </c>
      <c r="K6">
        <f>I6+F9</f>
        <v>72.25</v>
      </c>
    </row>
    <row r="7" spans="1:11" x14ac:dyDescent="0.25">
      <c r="B7">
        <f>SUM(B2:B6)</f>
        <v>15</v>
      </c>
      <c r="C7">
        <f t="shared" ref="C7:F7" si="2">SUM(C2:C6)</f>
        <v>13</v>
      </c>
      <c r="D7">
        <f t="shared" si="2"/>
        <v>17</v>
      </c>
      <c r="E7">
        <f t="shared" si="2"/>
        <v>15</v>
      </c>
      <c r="F7">
        <f t="shared" si="2"/>
        <v>15</v>
      </c>
      <c r="G7">
        <f>SUM(B7:F7)+SUM(G2:G6)</f>
        <v>150</v>
      </c>
    </row>
    <row r="9" spans="1:11" x14ac:dyDescent="0.25">
      <c r="A9" t="s">
        <v>9</v>
      </c>
      <c r="B9">
        <f>(B7-30)^2/4</f>
        <v>56.25</v>
      </c>
      <c r="C9">
        <f t="shared" ref="C9:G9" si="3">(C7-30)^2/4</f>
        <v>72.25</v>
      </c>
      <c r="D9">
        <f t="shared" si="3"/>
        <v>42.25</v>
      </c>
      <c r="E9">
        <f t="shared" si="3"/>
        <v>56.25</v>
      </c>
      <c r="F9">
        <f t="shared" si="3"/>
        <v>56.25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contigency table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Zhang</dc:creator>
  <cp:lastModifiedBy>徐晓宇</cp:lastModifiedBy>
  <dcterms:created xsi:type="dcterms:W3CDTF">2022-05-15T23:03:33Z</dcterms:created>
  <dcterms:modified xsi:type="dcterms:W3CDTF">2022-05-16T10:49:22Z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465fa0fa-eaa2-4193-b156-752f28c49b79</vt:lpwstr>
  </property>
</Properties>
</file>