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Documents\"/>
    </mc:Choice>
  </mc:AlternateContent>
  <xr:revisionPtr revIDLastSave="0" documentId="13_ncr:1_{3B5213EF-B559-4622-B597-0AE308EF6708}" xr6:coauthVersionLast="47" xr6:coauthVersionMax="47" xr10:uidLastSave="{00000000-0000-0000-0000-000000000000}"/>
  <bookViews>
    <workbookView xWindow="-108" yWindow="-108" windowWidth="23256" windowHeight="12456" firstSheet="1" activeTab="5" xr2:uid="{2DB8B0A5-9341-402E-B9E0-7CB2528B1046}"/>
  </bookViews>
  <sheets>
    <sheet name=" CUSTOMERS TABLE" sheetId="2" r:id="rId1"/>
    <sheet name="ORDERS TABLE" sheetId="3" r:id="rId2"/>
    <sheet name="ORDERS_ITEM" sheetId="4" r:id="rId3"/>
    <sheet name="PRODUCTS TABLE" sheetId="5" r:id="rId4"/>
    <sheet name="PIVOT TABLE" sheetId="8" r:id="rId5"/>
    <sheet name="STORE INTERACTIVE DASHBOARD" sheetId="12" r:id="rId6"/>
    <sheet name="CONSOLIDATED TABLE" sheetId="1" r:id="rId7"/>
  </sheets>
  <definedNames>
    <definedName name="Slicer_Age">#N/A</definedName>
    <definedName name="Slicer_Gender">#N/A</definedName>
  </definedNames>
  <calcPr calcId="191029"/>
  <pivotCaches>
    <pivotCache cacheId="3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2" i="1"/>
  <c r="F101" i="3"/>
  <c r="E101" i="3"/>
  <c r="D101" i="3"/>
  <c r="F100" i="3"/>
  <c r="E100" i="3"/>
  <c r="D100" i="3"/>
  <c r="F99" i="3"/>
  <c r="E99" i="3"/>
  <c r="D99" i="3"/>
  <c r="F98" i="3"/>
  <c r="E98" i="3"/>
  <c r="D98" i="3"/>
  <c r="F97" i="3"/>
  <c r="E97" i="3"/>
  <c r="D97" i="3"/>
  <c r="F96" i="3"/>
  <c r="E96" i="3"/>
  <c r="D96" i="3"/>
  <c r="F95" i="3"/>
  <c r="E95" i="3"/>
  <c r="D95" i="3"/>
  <c r="F94" i="3"/>
  <c r="E94" i="3"/>
  <c r="D94" i="3"/>
  <c r="F93" i="3"/>
  <c r="E93" i="3"/>
  <c r="D93" i="3"/>
  <c r="F92" i="3"/>
  <c r="E92" i="3"/>
  <c r="D92" i="3"/>
  <c r="F91" i="3"/>
  <c r="E91" i="3"/>
  <c r="D91" i="3"/>
  <c r="F90" i="3"/>
  <c r="E90" i="3"/>
  <c r="D90" i="3"/>
  <c r="F89" i="3"/>
  <c r="E89" i="3"/>
  <c r="D89" i="3"/>
  <c r="F88" i="3"/>
  <c r="E88" i="3"/>
  <c r="D88" i="3"/>
  <c r="F87" i="3"/>
  <c r="E87" i="3"/>
  <c r="D87" i="3"/>
  <c r="F86" i="3"/>
  <c r="E86" i="3"/>
  <c r="D86" i="3"/>
  <c r="F85" i="3"/>
  <c r="E85" i="3"/>
  <c r="D85" i="3"/>
  <c r="F84" i="3"/>
  <c r="E84" i="3"/>
  <c r="D84" i="3"/>
  <c r="F83" i="3"/>
  <c r="E83" i="3"/>
  <c r="D83" i="3"/>
  <c r="F82" i="3"/>
  <c r="E82" i="3"/>
  <c r="D82" i="3"/>
  <c r="F81" i="3"/>
  <c r="E81" i="3"/>
  <c r="D81" i="3"/>
  <c r="F80" i="3"/>
  <c r="E80" i="3"/>
  <c r="D80" i="3"/>
  <c r="F79" i="3"/>
  <c r="E79" i="3"/>
  <c r="D79" i="3"/>
  <c r="F78" i="3"/>
  <c r="E78" i="3"/>
  <c r="D78" i="3"/>
  <c r="F77" i="3"/>
  <c r="E77" i="3"/>
  <c r="D77" i="3"/>
  <c r="F76" i="3"/>
  <c r="E76" i="3"/>
  <c r="D76" i="3"/>
  <c r="F75" i="3"/>
  <c r="E75" i="3"/>
  <c r="D75" i="3"/>
  <c r="F74" i="3"/>
  <c r="E74" i="3"/>
  <c r="D74" i="3"/>
  <c r="F73" i="3"/>
  <c r="E73" i="3"/>
  <c r="D73" i="3"/>
  <c r="F72" i="3"/>
  <c r="E72" i="3"/>
  <c r="D72" i="3"/>
  <c r="F71" i="3"/>
  <c r="E71" i="3"/>
  <c r="D71" i="3"/>
  <c r="F70" i="3"/>
  <c r="E70" i="3"/>
  <c r="D70" i="3"/>
  <c r="F69" i="3"/>
  <c r="E69" i="3"/>
  <c r="D69" i="3"/>
  <c r="F68" i="3"/>
  <c r="E68" i="3"/>
  <c r="D68" i="3"/>
  <c r="F67" i="3"/>
  <c r="E67" i="3"/>
  <c r="D67" i="3"/>
  <c r="F66" i="3"/>
  <c r="E66" i="3"/>
  <c r="D66" i="3"/>
  <c r="F65" i="3"/>
  <c r="E65" i="3"/>
  <c r="D65" i="3"/>
  <c r="F64" i="3"/>
  <c r="E64" i="3"/>
  <c r="D64" i="3"/>
  <c r="F63" i="3"/>
  <c r="E63" i="3"/>
  <c r="D63" i="3"/>
  <c r="F62" i="3"/>
  <c r="E62" i="3"/>
  <c r="D62" i="3"/>
  <c r="F61" i="3"/>
  <c r="E61" i="3"/>
  <c r="D61" i="3"/>
  <c r="F60" i="3"/>
  <c r="E60" i="3"/>
  <c r="D60" i="3"/>
  <c r="F59" i="3"/>
  <c r="E59" i="3"/>
  <c r="D59" i="3"/>
  <c r="F58" i="3"/>
  <c r="E58" i="3"/>
  <c r="D58" i="3"/>
  <c r="F57" i="3"/>
  <c r="E57" i="3"/>
  <c r="D57" i="3"/>
  <c r="F56" i="3"/>
  <c r="E56" i="3"/>
  <c r="D56" i="3"/>
  <c r="F55" i="3"/>
  <c r="E55" i="3"/>
  <c r="D55" i="3"/>
  <c r="F54" i="3"/>
  <c r="E54" i="3"/>
  <c r="D54" i="3"/>
  <c r="F53" i="3"/>
  <c r="E53" i="3"/>
  <c r="D53" i="3"/>
  <c r="F52" i="3"/>
  <c r="E52" i="3"/>
  <c r="D52" i="3"/>
  <c r="F51" i="3"/>
  <c r="E51" i="3"/>
  <c r="D51" i="3"/>
  <c r="F50" i="3"/>
  <c r="E50" i="3"/>
  <c r="D50" i="3"/>
  <c r="F49" i="3"/>
  <c r="E49" i="3"/>
  <c r="D49" i="3"/>
  <c r="F48" i="3"/>
  <c r="E48" i="3"/>
  <c r="D48" i="3"/>
  <c r="F47" i="3"/>
  <c r="E47" i="3"/>
  <c r="D47" i="3"/>
  <c r="F46" i="3"/>
  <c r="E46" i="3"/>
  <c r="D46" i="3"/>
  <c r="F45" i="3"/>
  <c r="E45" i="3"/>
  <c r="D45" i="3"/>
  <c r="F44" i="3"/>
  <c r="E44" i="3"/>
  <c r="D44" i="3"/>
  <c r="F43" i="3"/>
  <c r="E43" i="3"/>
  <c r="D43" i="3"/>
  <c r="F42" i="3"/>
  <c r="E42" i="3"/>
  <c r="D42" i="3"/>
  <c r="F41" i="3"/>
  <c r="E41" i="3"/>
  <c r="D41" i="3"/>
  <c r="F40" i="3"/>
  <c r="E40" i="3"/>
  <c r="D40" i="3"/>
  <c r="F39" i="3"/>
  <c r="E39" i="3"/>
  <c r="D39" i="3"/>
  <c r="F38" i="3"/>
  <c r="E38" i="3"/>
  <c r="D38" i="3"/>
  <c r="F37" i="3"/>
  <c r="E37" i="3"/>
  <c r="D37" i="3"/>
  <c r="F36" i="3"/>
  <c r="E36" i="3"/>
  <c r="D36" i="3"/>
  <c r="F35" i="3"/>
  <c r="E35" i="3"/>
  <c r="D35" i="3"/>
  <c r="F34" i="3"/>
  <c r="E34" i="3"/>
  <c r="D34" i="3"/>
  <c r="F33" i="3"/>
  <c r="E33" i="3"/>
  <c r="D33" i="3"/>
  <c r="F32" i="3"/>
  <c r="E32" i="3"/>
  <c r="D32" i="3"/>
  <c r="F31" i="3"/>
  <c r="E31" i="3"/>
  <c r="D31" i="3"/>
  <c r="F30" i="3"/>
  <c r="E30" i="3"/>
  <c r="D30" i="3"/>
  <c r="F29" i="3"/>
  <c r="E29" i="3"/>
  <c r="D29" i="3"/>
  <c r="F28" i="3"/>
  <c r="E28" i="3"/>
  <c r="D28" i="3"/>
  <c r="F27" i="3"/>
  <c r="E27" i="3"/>
  <c r="D27" i="3"/>
  <c r="F26" i="3"/>
  <c r="E26" i="3"/>
  <c r="D26"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F13" i="3"/>
  <c r="E13" i="3"/>
  <c r="D13" i="3"/>
  <c r="F12" i="3"/>
  <c r="E12" i="3"/>
  <c r="D12" i="3"/>
  <c r="F11" i="3"/>
  <c r="E11" i="3"/>
  <c r="D11" i="3"/>
  <c r="F10" i="3"/>
  <c r="E10" i="3"/>
  <c r="D10" i="3"/>
  <c r="F9" i="3"/>
  <c r="E9" i="3"/>
  <c r="D9" i="3"/>
  <c r="F8" i="3"/>
  <c r="E8" i="3"/>
  <c r="D8" i="3"/>
  <c r="F7" i="3"/>
  <c r="E7" i="3"/>
  <c r="D7" i="3"/>
  <c r="F6" i="3"/>
  <c r="E6" i="3"/>
  <c r="D6" i="3"/>
  <c r="F5" i="3"/>
  <c r="E5" i="3"/>
  <c r="D5" i="3"/>
  <c r="F4" i="3"/>
  <c r="E4" i="3"/>
  <c r="D4" i="3"/>
  <c r="F3" i="3"/>
  <c r="E3" i="3"/>
  <c r="D3" i="3"/>
  <c r="F2" i="3"/>
  <c r="E2" i="3"/>
  <c r="D2" i="3"/>
</calcChain>
</file>

<file path=xl/sharedStrings.xml><?xml version="1.0" encoding="utf-8"?>
<sst xmlns="http://schemas.openxmlformats.org/spreadsheetml/2006/main" count="1564" uniqueCount="461">
  <si>
    <t>Sony A7R IV Full-Frame Mirrorless Camera</t>
  </si>
  <si>
    <t>Accessories</t>
  </si>
  <si>
    <t>Dylan Nelson</t>
  </si>
  <si>
    <t>Male</t>
  </si>
  <si>
    <t>Chicago</t>
  </si>
  <si>
    <t>2023</t>
  </si>
  <si>
    <t>January</t>
  </si>
  <si>
    <t>Sunday</t>
  </si>
  <si>
    <t>HP Envy 32 All-in-One Desktop</t>
  </si>
  <si>
    <t>Home Appliances</t>
  </si>
  <si>
    <t>Theodore Thompson</t>
  </si>
  <si>
    <t>Monday</t>
  </si>
  <si>
    <t>Miele Complete C3 Canister Vacuum</t>
  </si>
  <si>
    <t>Stella Ruiz</t>
  </si>
  <si>
    <t>Female</t>
  </si>
  <si>
    <t>Houston</t>
  </si>
  <si>
    <t>Tuesday</t>
  </si>
  <si>
    <t>Moncler Logo Beanie</t>
  </si>
  <si>
    <t>Electronics</t>
  </si>
  <si>
    <t>Logan Thomas</t>
  </si>
  <si>
    <t>New York</t>
  </si>
  <si>
    <t>Wednesday</t>
  </si>
  <si>
    <t>Burberry Check Scarf</t>
  </si>
  <si>
    <t>Hazel Chavez</t>
  </si>
  <si>
    <t>Thursday</t>
  </si>
  <si>
    <t>Apple AirPods Max</t>
  </si>
  <si>
    <t>Friday</t>
  </si>
  <si>
    <t>Google Pixel 7 Pro</t>
  </si>
  <si>
    <t>Saturday</t>
  </si>
  <si>
    <t>Smeg Retro 50's Style Refrigerator</t>
  </si>
  <si>
    <t>Oliver Williams</t>
  </si>
  <si>
    <t>Prada Saffiano Leather Cardholder</t>
  </si>
  <si>
    <t>Liam Smith</t>
  </si>
  <si>
    <t>Bosch 800 Series Dishwasher</t>
  </si>
  <si>
    <t>Jaxon Mitchell</t>
  </si>
  <si>
    <t>Apple iPhone 14 Pro</t>
  </si>
  <si>
    <t>Amelia Edwards</t>
  </si>
  <si>
    <t>Phoenix</t>
  </si>
  <si>
    <t>Beats Fit Pro Earbuds</t>
  </si>
  <si>
    <t>Harper Stewart</t>
  </si>
  <si>
    <t>Los Angeles</t>
  </si>
  <si>
    <t>Bose QuietComfort Earbuds</t>
  </si>
  <si>
    <t>Jacob Anderson</t>
  </si>
  <si>
    <t>Sennheiser Momentum True Wireless 3 Earbuds</t>
  </si>
  <si>
    <t>Jabra Elite 85t True Wireless Earbuds</t>
  </si>
  <si>
    <t>Jayden Torres</t>
  </si>
  <si>
    <t>Sonos Arc Soundbar</t>
  </si>
  <si>
    <t>Hugo Boss Leather Gloves</t>
  </si>
  <si>
    <t>Violet Bennett</t>
  </si>
  <si>
    <t>Giorgio Armani Silk Tie</t>
  </si>
  <si>
    <t>Anthony Green</t>
  </si>
  <si>
    <t>KitchenAid Artisan Stand Mixer</t>
  </si>
  <si>
    <t>Fossil Hybrid Smartwatch</t>
  </si>
  <si>
    <t>Elizabeth Murphy</t>
  </si>
  <si>
    <t>Pandora Charm Bracelet</t>
  </si>
  <si>
    <t>Sebastian Jackson</t>
  </si>
  <si>
    <t>Nora Ward</t>
  </si>
  <si>
    <t>Ray-Ban Wayfarer Sunglasses</t>
  </si>
  <si>
    <t>Camila Cook</t>
  </si>
  <si>
    <t>Apple iPad Pro 12.9-inch (6th Gen)</t>
  </si>
  <si>
    <t>Lucy Ross</t>
  </si>
  <si>
    <t>Bose QuietComfort 45 Headphones</t>
  </si>
  <si>
    <t>Josiah Roberts</t>
  </si>
  <si>
    <t>Montblanc Meisterstück Fountain Pen</t>
  </si>
  <si>
    <t>Aria Cooper</t>
  </si>
  <si>
    <t>Oakley Flight Deck Goggles</t>
  </si>
  <si>
    <t>Natalie Price</t>
  </si>
  <si>
    <t>Samsung Galaxy Watch 5 Pro</t>
  </si>
  <si>
    <t>Thomas Hall</t>
  </si>
  <si>
    <t>Eleanor Kim</t>
  </si>
  <si>
    <t>Gucci GG Marmont Belt</t>
  </si>
  <si>
    <t>February</t>
  </si>
  <si>
    <t>Hannah Brooks</t>
  </si>
  <si>
    <t>Philips Hue White and Color Ambiance Starter Kit</t>
  </si>
  <si>
    <t>Ella Morales</t>
  </si>
  <si>
    <t>Samsung Odyssey G9 Gaming Monitor</t>
  </si>
  <si>
    <t>Luna Rogers</t>
  </si>
  <si>
    <t>Sony WH-1000XM4 Wireless Headphones</t>
  </si>
  <si>
    <t>Evelyn Collins</t>
  </si>
  <si>
    <t>ASUS ROG Strix Scar 17 Gaming Laptop</t>
  </si>
  <si>
    <t>Scarlett Peterson</t>
  </si>
  <si>
    <t>Philips Sonicare ProtectiveClean 6100 Electric Toothbrush</t>
  </si>
  <si>
    <t>DeLonghi Magnifica Coffee Machine</t>
  </si>
  <si>
    <t>Apple MacBook Pro (16-inch, M1 Max)</t>
  </si>
  <si>
    <t>GoPro HERO11 Black</t>
  </si>
  <si>
    <t>Elijah Brown</t>
  </si>
  <si>
    <t>Harman Kardon Onyx Studio 7</t>
  </si>
  <si>
    <t>Levi Moore</t>
  </si>
  <si>
    <t>TCL 6-Series 65-Inch 4K TV</t>
  </si>
  <si>
    <t>Fitbit Versa 4</t>
  </si>
  <si>
    <t>Emilia Alvarez</t>
  </si>
  <si>
    <t>Maverick Carter</t>
  </si>
  <si>
    <t>Coach Signature Canvas Wallet</t>
  </si>
  <si>
    <t>Christopher Campbell</t>
  </si>
  <si>
    <t>Samsung Galaxy FlexWash Washing Machine</t>
  </si>
  <si>
    <t>Addison Long</t>
  </si>
  <si>
    <t>Dell UltraSharp U2720Q Monitor</t>
  </si>
  <si>
    <t>Tumi Alpha 3 Briefcase</t>
  </si>
  <si>
    <t>Layla Reed</t>
  </si>
  <si>
    <t>Acer Predator Helios 300 Gaming Laptop</t>
  </si>
  <si>
    <t>Michael Lopez</t>
  </si>
  <si>
    <t>Benjamin Miller</t>
  </si>
  <si>
    <t>Dyson V11 Torque Drive Vacuum Cleaner</t>
  </si>
  <si>
    <t>Wyatt Lewis</t>
  </si>
  <si>
    <t>Razer DeathAdder V2 Gaming Mouse</t>
  </si>
  <si>
    <t>Garmin Fenix 7X Sapphire Solar GPS Watch</t>
  </si>
  <si>
    <t>Avery Ortiz</t>
  </si>
  <si>
    <t>William Jones</t>
  </si>
  <si>
    <t>March</t>
  </si>
  <si>
    <t>Instant Pot Duo 7-in-1 Electric Pressure Cooker</t>
  </si>
  <si>
    <t>Emily Morris</t>
  </si>
  <si>
    <t>Bose SoundLink Revolve+ Bluetooth Speaker</t>
  </si>
  <si>
    <t>Gabriel Nguyen</t>
  </si>
  <si>
    <t>Microsoft Surface Pro 9</t>
  </si>
  <si>
    <t>Everly Castillo</t>
  </si>
  <si>
    <t>John Clark</t>
  </si>
  <si>
    <t>Tiffany &amp; Co. Sterling Silver Bracelet</t>
  </si>
  <si>
    <t>Ellie James</t>
  </si>
  <si>
    <t>Sony X90K 65-Inch 4K TV</t>
  </si>
  <si>
    <t>Jack Lee</t>
  </si>
  <si>
    <t>Dell XPS 13 Laptop</t>
  </si>
  <si>
    <t>Lucas Davis</t>
  </si>
  <si>
    <t>Ring Video Doorbell Pro 2</t>
  </si>
  <si>
    <t>Olivia Phillips</t>
  </si>
  <si>
    <t>Lillian Gray</t>
  </si>
  <si>
    <t>Amazon Echo Dot (4th Gen)</t>
  </si>
  <si>
    <t>Mila Morgan</t>
  </si>
  <si>
    <t>Mateo Martin</t>
  </si>
  <si>
    <t>Xiaomi Mi Band 6</t>
  </si>
  <si>
    <t>Victoria Howard</t>
  </si>
  <si>
    <t>Anker PowerCore 26800 Portable Charger</t>
  </si>
  <si>
    <t>Sofia Gutierrez</t>
  </si>
  <si>
    <t>Aurora Hughes</t>
  </si>
  <si>
    <t>Willow Myers</t>
  </si>
  <si>
    <t>Ember Temperature Control Smart Mug</t>
  </si>
  <si>
    <t>Mason Hernandez</t>
  </si>
  <si>
    <t>Aiden White</t>
  </si>
  <si>
    <t>Apple AirPods Pro</t>
  </si>
  <si>
    <t>LG OLED55C1PUB Alexa Built-In OLED TV</t>
  </si>
  <si>
    <t>LG Smart French Door Refrigerator</t>
  </si>
  <si>
    <t>Hamilton Beach Breakfast Sandwich Maker</t>
  </si>
  <si>
    <t>Charlotte Cruz</t>
  </si>
  <si>
    <t>Shark Navigator Lift-Away Vacuum Cleaner</t>
  </si>
  <si>
    <t>April</t>
  </si>
  <si>
    <t>Samsung Smart Microwave Oven</t>
  </si>
  <si>
    <t>Sophia Diaz</t>
  </si>
  <si>
    <t>Keurig K-Elite Single Serve Coffee Maker</t>
  </si>
  <si>
    <t>Apple MacBook Air (M2)</t>
  </si>
  <si>
    <t>Luke Walker</t>
  </si>
  <si>
    <t>Chanel Classic Flap Bag</t>
  </si>
  <si>
    <t>Lily Wood</t>
  </si>
  <si>
    <t>Liam</t>
  </si>
  <si>
    <t>Smith</t>
  </si>
  <si>
    <t>Noah</t>
  </si>
  <si>
    <t>Johnson</t>
  </si>
  <si>
    <t>Noah Johnson</t>
  </si>
  <si>
    <t>Oliver</t>
  </si>
  <si>
    <t>Williams</t>
  </si>
  <si>
    <t>Elijah</t>
  </si>
  <si>
    <t>Brown</t>
  </si>
  <si>
    <t>William</t>
  </si>
  <si>
    <t>Jones</t>
  </si>
  <si>
    <t>James</t>
  </si>
  <si>
    <t>Garcia</t>
  </si>
  <si>
    <t>James Garcia</t>
  </si>
  <si>
    <t>Benjamin</t>
  </si>
  <si>
    <t>Miller</t>
  </si>
  <si>
    <t>Lucas</t>
  </si>
  <si>
    <t>Davis</t>
  </si>
  <si>
    <t>Henry</t>
  </si>
  <si>
    <t>Rodriguez</t>
  </si>
  <si>
    <t>Henry Rodriguez</t>
  </si>
  <si>
    <t>Alexander</t>
  </si>
  <si>
    <t>Martinez</t>
  </si>
  <si>
    <t>Alexander Martinez</t>
  </si>
  <si>
    <t>Mason</t>
  </si>
  <si>
    <t>Hernandez</t>
  </si>
  <si>
    <t>Michael</t>
  </si>
  <si>
    <t>Lopez</t>
  </si>
  <si>
    <t>Ethan</t>
  </si>
  <si>
    <t>Gonzalez</t>
  </si>
  <si>
    <t>Ethan Gonzalez</t>
  </si>
  <si>
    <t>Daniel</t>
  </si>
  <si>
    <t>Wilson</t>
  </si>
  <si>
    <t>Daniel Wilson</t>
  </si>
  <si>
    <t>Jacob</t>
  </si>
  <si>
    <t>Anderson</t>
  </si>
  <si>
    <t>Logan</t>
  </si>
  <si>
    <t>Thomas</t>
  </si>
  <si>
    <t>Jackson</t>
  </si>
  <si>
    <t>Taylor</t>
  </si>
  <si>
    <t>Jackson Taylor</t>
  </si>
  <si>
    <t>Levi</t>
  </si>
  <si>
    <t>Moore</t>
  </si>
  <si>
    <t>Sebastian</t>
  </si>
  <si>
    <t>Mateo</t>
  </si>
  <si>
    <t>Martin</t>
  </si>
  <si>
    <t>Jack</t>
  </si>
  <si>
    <t>Lee</t>
  </si>
  <si>
    <t>Owen</t>
  </si>
  <si>
    <t>Perez</t>
  </si>
  <si>
    <t>Owen Perez</t>
  </si>
  <si>
    <t>Theodore</t>
  </si>
  <si>
    <t>Thompson</t>
  </si>
  <si>
    <t>Aiden</t>
  </si>
  <si>
    <t>White</t>
  </si>
  <si>
    <t>Samuel</t>
  </si>
  <si>
    <t>Harris</t>
  </si>
  <si>
    <t>Samuel Harris</t>
  </si>
  <si>
    <t>Joseph</t>
  </si>
  <si>
    <t>Sanchez</t>
  </si>
  <si>
    <t>Joseph Sanchez</t>
  </si>
  <si>
    <t>John</t>
  </si>
  <si>
    <t>Clark</t>
  </si>
  <si>
    <t>David</t>
  </si>
  <si>
    <t>Ramirez</t>
  </si>
  <si>
    <t>David Ramirez</t>
  </si>
  <si>
    <t>Wyatt</t>
  </si>
  <si>
    <t>Lewis</t>
  </si>
  <si>
    <t>Matthew</t>
  </si>
  <si>
    <t>Robinson</t>
  </si>
  <si>
    <t>Matthew Robinson</t>
  </si>
  <si>
    <t>Luke</t>
  </si>
  <si>
    <t>Walker</t>
  </si>
  <si>
    <t>Asher</t>
  </si>
  <si>
    <t>Young</t>
  </si>
  <si>
    <t>Asher Young</t>
  </si>
  <si>
    <t>Carter</t>
  </si>
  <si>
    <t>Allen</t>
  </si>
  <si>
    <t>Carter Allen</t>
  </si>
  <si>
    <t>Julian</t>
  </si>
  <si>
    <t>King</t>
  </si>
  <si>
    <t>Julian King</t>
  </si>
  <si>
    <t>Grayson</t>
  </si>
  <si>
    <t>Wright</t>
  </si>
  <si>
    <t>Grayson Wright</t>
  </si>
  <si>
    <t>Leo</t>
  </si>
  <si>
    <t>Scott</t>
  </si>
  <si>
    <t>Leo Scott</t>
  </si>
  <si>
    <t>Jayden</t>
  </si>
  <si>
    <t>Torres</t>
  </si>
  <si>
    <t>Gabriel</t>
  </si>
  <si>
    <t>Nguyen</t>
  </si>
  <si>
    <t>Isaac</t>
  </si>
  <si>
    <t>Hill</t>
  </si>
  <si>
    <t>Isaac Hill</t>
  </si>
  <si>
    <t>Lincoln</t>
  </si>
  <si>
    <t>Flores</t>
  </si>
  <si>
    <t>Lincoln Flores</t>
  </si>
  <si>
    <t>Anthony</t>
  </si>
  <si>
    <t>Green</t>
  </si>
  <si>
    <t>Hudson</t>
  </si>
  <si>
    <t>Adams</t>
  </si>
  <si>
    <t>Hudson Adams</t>
  </si>
  <si>
    <t>Dylan</t>
  </si>
  <si>
    <t>Nelson</t>
  </si>
  <si>
    <t>Ezra</t>
  </si>
  <si>
    <t>Baker</t>
  </si>
  <si>
    <t>Ezra Baker</t>
  </si>
  <si>
    <t>Hall</t>
  </si>
  <si>
    <t>Charles</t>
  </si>
  <si>
    <t>Rivera</t>
  </si>
  <si>
    <t>Charles Rivera</t>
  </si>
  <si>
    <t>Christopher</t>
  </si>
  <si>
    <t>Campbell</t>
  </si>
  <si>
    <t>Jaxon</t>
  </si>
  <si>
    <t>Mitchell</t>
  </si>
  <si>
    <t>Maverick</t>
  </si>
  <si>
    <t>Josiah</t>
  </si>
  <si>
    <t>Roberts</t>
  </si>
  <si>
    <t>Emma</t>
  </si>
  <si>
    <t>Gomez</t>
  </si>
  <si>
    <t>Emma Gomez</t>
  </si>
  <si>
    <t>Olivia</t>
  </si>
  <si>
    <t>Phillips</t>
  </si>
  <si>
    <t>Ava</t>
  </si>
  <si>
    <t>Evans</t>
  </si>
  <si>
    <t>Ava Evans</t>
  </si>
  <si>
    <t>Isabella</t>
  </si>
  <si>
    <t>Turner</t>
  </si>
  <si>
    <t>Isabella Turner</t>
  </si>
  <si>
    <t>Sophia</t>
  </si>
  <si>
    <t>Diaz</t>
  </si>
  <si>
    <t>Mia</t>
  </si>
  <si>
    <t>Parker</t>
  </si>
  <si>
    <t>Mia Parker</t>
  </si>
  <si>
    <t>Charlotte</t>
  </si>
  <si>
    <t>Cruz</t>
  </si>
  <si>
    <t>Amelia</t>
  </si>
  <si>
    <t>Edwards</t>
  </si>
  <si>
    <t>Evelyn</t>
  </si>
  <si>
    <t>Collins</t>
  </si>
  <si>
    <t>Abigail</t>
  </si>
  <si>
    <t>Reyes</t>
  </si>
  <si>
    <t>Abigail Reyes</t>
  </si>
  <si>
    <t>Harper</t>
  </si>
  <si>
    <t>Stewart</t>
  </si>
  <si>
    <t>Emily</t>
  </si>
  <si>
    <t>Morris</t>
  </si>
  <si>
    <t>Ella</t>
  </si>
  <si>
    <t>Morales</t>
  </si>
  <si>
    <t>Elizabeth</t>
  </si>
  <si>
    <t>Murphy</t>
  </si>
  <si>
    <t>Camila</t>
  </si>
  <si>
    <t>Cook</t>
  </si>
  <si>
    <t>Luna</t>
  </si>
  <si>
    <t>Rogers</t>
  </si>
  <si>
    <t>Sofia</t>
  </si>
  <si>
    <t>Gutierrez</t>
  </si>
  <si>
    <t>Avery</t>
  </si>
  <si>
    <t>Ortiz</t>
  </si>
  <si>
    <t>Mila</t>
  </si>
  <si>
    <t>Morgan</t>
  </si>
  <si>
    <t>Aria</t>
  </si>
  <si>
    <t>Cooper</t>
  </si>
  <si>
    <t>Scarlett</t>
  </si>
  <si>
    <t>Peterson</t>
  </si>
  <si>
    <t>Penelope</t>
  </si>
  <si>
    <t>Bailey</t>
  </si>
  <si>
    <t>Penelope Bailey</t>
  </si>
  <si>
    <t>Layla</t>
  </si>
  <si>
    <t>Reed</t>
  </si>
  <si>
    <t>Chloe</t>
  </si>
  <si>
    <t>Kelly</t>
  </si>
  <si>
    <t>Chloe Kelly</t>
  </si>
  <si>
    <t>Victoria</t>
  </si>
  <si>
    <t>Howard</t>
  </si>
  <si>
    <t>Madison</t>
  </si>
  <si>
    <t>Ramos</t>
  </si>
  <si>
    <t>Madison Ramos</t>
  </si>
  <si>
    <t>Eleanor</t>
  </si>
  <si>
    <t>Kim</t>
  </si>
  <si>
    <t>Grace</t>
  </si>
  <si>
    <t>Cox</t>
  </si>
  <si>
    <t>Grace Cox</t>
  </si>
  <si>
    <t>Nora</t>
  </si>
  <si>
    <t>Ward</t>
  </si>
  <si>
    <t>Riley</t>
  </si>
  <si>
    <t>Richardson</t>
  </si>
  <si>
    <t>Riley Richardson</t>
  </si>
  <si>
    <t>Zoey</t>
  </si>
  <si>
    <t>Watson</t>
  </si>
  <si>
    <t>Zoey Watson</t>
  </si>
  <si>
    <t>Hannah</t>
  </si>
  <si>
    <t>Brooks</t>
  </si>
  <si>
    <t>Hazel</t>
  </si>
  <si>
    <t>Chavez</t>
  </si>
  <si>
    <t>Lily</t>
  </si>
  <si>
    <t>Wood</t>
  </si>
  <si>
    <t>Ellie</t>
  </si>
  <si>
    <t>Violet</t>
  </si>
  <si>
    <t>Bennett</t>
  </si>
  <si>
    <t>Lillian</t>
  </si>
  <si>
    <t>Gray</t>
  </si>
  <si>
    <t>Zoe</t>
  </si>
  <si>
    <t>Mendoza</t>
  </si>
  <si>
    <t>Zoe Mendoza</t>
  </si>
  <si>
    <t>Stella</t>
  </si>
  <si>
    <t>Ruiz</t>
  </si>
  <si>
    <t>Aurora</t>
  </si>
  <si>
    <t>Hughes</t>
  </si>
  <si>
    <t>Natalie</t>
  </si>
  <si>
    <t>Price</t>
  </si>
  <si>
    <t>Emilia</t>
  </si>
  <si>
    <t>Alvarez</t>
  </si>
  <si>
    <t>Everly</t>
  </si>
  <si>
    <t>Castillo</t>
  </si>
  <si>
    <t>Leah</t>
  </si>
  <si>
    <t>Sanders</t>
  </si>
  <si>
    <t>Leah Sanders</t>
  </si>
  <si>
    <t>Aubrey</t>
  </si>
  <si>
    <t>Patel</t>
  </si>
  <si>
    <t>Aubrey Patel</t>
  </si>
  <si>
    <t>Willow</t>
  </si>
  <si>
    <t>Myers</t>
  </si>
  <si>
    <t>Addison</t>
  </si>
  <si>
    <t>Long</t>
  </si>
  <si>
    <t>Lucy</t>
  </si>
  <si>
    <t>Ross</t>
  </si>
  <si>
    <t>Audrey</t>
  </si>
  <si>
    <t>Foster</t>
  </si>
  <si>
    <t>Audrey Foster</t>
  </si>
  <si>
    <t>Bella</t>
  </si>
  <si>
    <t>Jimenez</t>
  </si>
  <si>
    <t>Bella Jimenez</t>
  </si>
  <si>
    <t>Roku Streaming Stick+</t>
  </si>
  <si>
    <t>BenQ TK850i 4K HDR Projector</t>
  </si>
  <si>
    <t>Fitbit Charge 5 Fitness Tracker</t>
  </si>
  <si>
    <t>Google Nest Hub Max</t>
  </si>
  <si>
    <t>Sony WH-1000XM5 Headphones</t>
  </si>
  <si>
    <t>Honeywell QuietSet Tower Fan</t>
  </si>
  <si>
    <t>Oculus Quest 2 VR Headset</t>
  </si>
  <si>
    <t>NVIDIA GeForce RTX 3080 Graphics Card</t>
  </si>
  <si>
    <t>Cuisinart AirFryer Toaster Oven</t>
  </si>
  <si>
    <t>Seiko Automatic Watch</t>
  </si>
  <si>
    <t>Samsung Galaxy Z Fold 4</t>
  </si>
  <si>
    <t>LG Gram 17 Laptop</t>
  </si>
  <si>
    <t>Apple Watch Series 8</t>
  </si>
  <si>
    <t>Longchamp Le Pliage Tote</t>
  </si>
  <si>
    <t>DJI Mini 2 Drone</t>
  </si>
  <si>
    <t>Herschel Little America Backpack</t>
  </si>
  <si>
    <t>iRobot Roomba i7+ Robot Vacuum</t>
  </si>
  <si>
    <t>Logitech MX Master 3S Mouse</t>
  </si>
  <si>
    <t>Lenovo ThinkPad X1 Carbon Gen 9</t>
  </si>
  <si>
    <t>Breville Barista Express Espresso Machine</t>
  </si>
  <si>
    <t>MCM Stark Backpack</t>
  </si>
  <si>
    <t>Louis Vuitton Monogram Key Holder</t>
  </si>
  <si>
    <t>Nespresso VertuoPlus Coffee Maker</t>
  </si>
  <si>
    <t>Vitamix 5200 Blender</t>
  </si>
  <si>
    <t>Whirlpool Side-by-Side Refrigerator</t>
  </si>
  <si>
    <t>Whirlpool 30-inch Wall Oven</t>
  </si>
  <si>
    <t>Samsung Galaxy Tab S8 Ultra</t>
  </si>
  <si>
    <t>Frigidaire Gallery Gas Range</t>
  </si>
  <si>
    <t>Michael Kors Leather Tote Bag</t>
  </si>
  <si>
    <t>Canon EOS R5 Mirrorless Camera</t>
  </si>
  <si>
    <t>Ray-Ban Aviator Sunglasses</t>
  </si>
  <si>
    <t>Kate Spade New York Earrings</t>
  </si>
  <si>
    <t>Samsung Galaxy S23 Ultra</t>
  </si>
  <si>
    <t>order_id</t>
  </si>
  <si>
    <t>Product_id</t>
  </si>
  <si>
    <t>Product name</t>
  </si>
  <si>
    <t>Category</t>
  </si>
  <si>
    <t>Quantity</t>
  </si>
  <si>
    <t>Unit Price</t>
  </si>
  <si>
    <t>Revenue</t>
  </si>
  <si>
    <t>customer_id</t>
  </si>
  <si>
    <t>Fullname</t>
  </si>
  <si>
    <t>Gender</t>
  </si>
  <si>
    <t>Age</t>
  </si>
  <si>
    <t>City</t>
  </si>
  <si>
    <t>order_date</t>
  </si>
  <si>
    <t>Year</t>
  </si>
  <si>
    <t>Month</t>
  </si>
  <si>
    <t>Day</t>
  </si>
  <si>
    <t>total_amount</t>
  </si>
  <si>
    <t>product_id</t>
  </si>
  <si>
    <t>Product</t>
  </si>
  <si>
    <t>price</t>
  </si>
  <si>
    <t>order_item_id</t>
  </si>
  <si>
    <t>quantity</t>
  </si>
  <si>
    <t>unit_price</t>
  </si>
  <si>
    <t>First Name</t>
  </si>
  <si>
    <t>Last Name</t>
  </si>
  <si>
    <t>Full Name</t>
  </si>
  <si>
    <t>age</t>
  </si>
  <si>
    <t>city</t>
  </si>
  <si>
    <t>Total Revenue generated by the store</t>
  </si>
  <si>
    <t>Row Labels</t>
  </si>
  <si>
    <t>Grand Total</t>
  </si>
  <si>
    <t>Sum of Quantity</t>
  </si>
  <si>
    <t>City with highest number of customer</t>
  </si>
  <si>
    <t>Revenue generated by product category</t>
  </si>
  <si>
    <t>Sum of unique customers with purchases made</t>
  </si>
  <si>
    <t>Average age of customers</t>
  </si>
  <si>
    <t>Total orders placed last year</t>
  </si>
  <si>
    <t>Average order value ( Total_amount)</t>
  </si>
  <si>
    <t>Months with total sales</t>
  </si>
  <si>
    <t>Top three customers who spent most</t>
  </si>
  <si>
    <t>Product with highest unit price</t>
  </si>
  <si>
    <t>(All)</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</si>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</sst>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6A]#,##0.00"/>
    <numFmt numFmtId="165" formatCode="[$₦-468]\ #,##0.00"/>
  </numFmts>
  <fonts count="4" x14ac:knownFonts="1">
    <font>
      <sz val="11"/>
      <color theme="1"/>
      <name val="Calibri"/>
      <family val="2"/>
      <scheme val="minor"/>
    </font>
    <font>
      <sz val="11"/>
      <color theme="1"/>
      <name val="Calibri"/>
      <family val="2"/>
      <scheme val="minor"/>
    </font>
    <font>
      <b/>
      <sz val="11"/>
      <color theme="1"/>
      <name val="Calibri"/>
      <family val="2"/>
    </font>
    <font>
      <sz val="11"/>
      <color theme="1"/>
      <name val="Calibri"/>
      <family val="2"/>
    </font>
  </fonts>
  <fills count="2">
    <fill>
      <patternFill patternType="none"/>
    </fill>
    <fill>
      <patternFill patternType="gray125"/>
    </fill>
  </fills>
  <borders count="11">
    <border>
      <left/>
      <right/>
      <top/>
      <bottom/>
      <diagonal/>
    </border>
    <border>
      <left style="thin">
        <color indexed="65"/>
      </left>
      <right/>
      <top style="thin">
        <color indexed="65"/>
      </top>
      <bottom/>
      <diagonal/>
    </border>
    <border>
      <left style="thin">
        <color rgb="FF000000"/>
      </left>
      <right style="thin">
        <color rgb="FF000000"/>
      </right>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1" fillId="0" borderId="0" applyFont="0" applyFill="0" applyBorder="0" applyAlignment="0" applyProtection="0"/>
    <xf numFmtId="0" fontId="1" fillId="0" borderId="0"/>
  </cellStyleXfs>
  <cellXfs count="27">
    <xf numFmtId="0" fontId="0" fillId="0" borderId="0" xfId="0"/>
    <xf numFmtId="164" fontId="0" fillId="0" borderId="0" xfId="0" applyNumberFormat="1"/>
    <xf numFmtId="164" fontId="0" fillId="0" borderId="0" xfId="0" pivotButton="1" applyNumberFormat="1"/>
    <xf numFmtId="164" fontId="0" fillId="0" borderId="0" xfId="0" applyNumberFormat="1" applyAlignment="1">
      <alignment horizontal="left"/>
    </xf>
    <xf numFmtId="165" fontId="0" fillId="0" borderId="0" xfId="0" applyNumberFormat="1"/>
    <xf numFmtId="0" fontId="2" fillId="0" borderId="2" xfId="0" applyFont="1" applyBorder="1" applyAlignment="1">
      <alignment horizontal="center" vertical="top"/>
    </xf>
    <xf numFmtId="14" fontId="2" fillId="0" borderId="2" xfId="0" applyNumberFormat="1" applyFont="1" applyBorder="1" applyAlignment="1">
      <alignment horizontal="center" vertical="top"/>
    </xf>
    <xf numFmtId="44" fontId="2" fillId="0" borderId="2" xfId="1" applyFont="1" applyBorder="1" applyAlignment="1">
      <alignment horizontal="center" vertical="top"/>
    </xf>
    <xf numFmtId="0" fontId="1" fillId="0" borderId="0" xfId="0" applyFont="1"/>
    <xf numFmtId="14" fontId="3" fillId="0" borderId="0" xfId="0" applyNumberFormat="1" applyFont="1"/>
    <xf numFmtId="44" fontId="1" fillId="0" borderId="0" xfId="1" applyFont="1"/>
    <xf numFmtId="165" fontId="0" fillId="0" borderId="0" xfId="0" pivotButton="1" applyNumberFormat="1"/>
    <xf numFmtId="165" fontId="0" fillId="0" borderId="1" xfId="0" applyNumberFormat="1" applyBorder="1"/>
    <xf numFmtId="165" fontId="0" fillId="0" borderId="0" xfId="0" applyNumberFormat="1" applyAlignment="1">
      <alignment horizontal="left"/>
    </xf>
    <xf numFmtId="14" fontId="0" fillId="0" borderId="0" xfId="0" applyNumberFormat="1"/>
    <xf numFmtId="0" fontId="0" fillId="0" borderId="0" xfId="0" applyNumberFormat="1"/>
    <xf numFmtId="0" fontId="0" fillId="0" borderId="0" xfId="0" pivotButton="1" applyNumberFormat="1"/>
    <xf numFmtId="0" fontId="0" fillId="0" borderId="0" xfId="0" applyNumberFormat="1" applyAlignment="1">
      <alignment horizontal="left"/>
    </xf>
    <xf numFmtId="0" fontId="0" fillId="0" borderId="0" xfId="0" applyNumberFormat="1" applyAlignment="1">
      <alignment horizontal="left" indent="1"/>
    </xf>
    <xf numFmtId="165" fontId="0" fillId="0" borderId="3" xfId="0" applyNumberFormat="1" applyBorder="1"/>
    <xf numFmtId="165" fontId="0" fillId="0" borderId="4" xfId="0" applyNumberFormat="1" applyBorder="1"/>
    <xf numFmtId="165" fontId="0" fillId="0" borderId="5"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65" fontId="0" fillId="0" borderId="10" xfId="0" applyNumberFormat="1" applyBorder="1"/>
  </cellXfs>
  <cellStyles count="3">
    <cellStyle name="Currency" xfId="1" builtinId="4"/>
    <cellStyle name="Normal" xfId="0" builtinId="0"/>
    <cellStyle name="Normal 2" xfId="2" xr:uid="{95463AA9-9568-448C-B7FF-BF1D2A991678}"/>
  </cellStyles>
  <dxfs count="414">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0" formatCode="General"/>
    </dxf>
    <dxf>
      <numFmt numFmtId="0" formatCode="General"/>
    </dxf>
    <dxf>
      <numFmt numFmtId="0" formatCode="General"/>
    </dxf>
    <dxf>
      <numFmt numFmtId="0" formatCode="General"/>
    </dxf>
    <dxf>
      <numFmt numFmtId="0" formatCode="General"/>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0" formatCode="General"/>
    </dxf>
    <dxf>
      <numFmt numFmtId="0" formatCode="General"/>
    </dxf>
    <dxf>
      <numFmt numFmtId="0" formatCode="General"/>
    </dxf>
    <dxf>
      <numFmt numFmtId="0" formatCode="General"/>
    </dxf>
    <dxf>
      <numFmt numFmtId="0" formatCode="General"/>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65" formatCode="[$₦-468]\ #,##0.00"/>
    </dxf>
    <dxf>
      <numFmt numFmtId="0" formatCode="General"/>
    </dxf>
    <dxf>
      <numFmt numFmtId="0" formatCode="General"/>
    </dxf>
    <dxf>
      <numFmt numFmtId="0" formatCode="General"/>
    </dxf>
    <dxf>
      <numFmt numFmtId="0" formatCode="General"/>
    </dxf>
    <dxf>
      <numFmt numFmtId="0" formatCode="General"/>
    </dxf>
    <dxf>
      <numFmt numFmtId="164" formatCode="[$₦-46A]#,##0.00"/>
    </dxf>
    <dxf>
      <numFmt numFmtId="164" formatCode="[$₦-46A]#,##0.00"/>
    </dxf>
    <dxf>
      <numFmt numFmtId="164" formatCode="[$₦-46A]#,##0.00"/>
    </dxf>
    <dxf>
      <numFmt numFmtId="164" formatCode="[$₦-46A]#,##0.00"/>
    </dxf>
    <dxf>
      <numFmt numFmtId="164" formatCode="[$₦-46A]#,##0.00"/>
    </dxf>
    <dxf>
      <numFmt numFmtId="164" formatCode="[$₦-46A]#,##0.00"/>
    </dxf>
    <dxf>
      <numFmt numFmtId="0" formatCode="General"/>
    </dxf>
    <dxf>
      <numFmt numFmtId="0" formatCode="General"/>
    </dxf>
    <dxf>
      <numFmt numFmtId="0" formatCode="General"/>
    </dxf>
    <dxf>
      <numFmt numFmtId="0" formatCode="General"/>
    </dxf>
    <dxf>
      <numFmt numFmtId="0" formatCode="General"/>
    </dxf>
    <dxf>
      <numFmt numFmtId="165" formatCode="[$₦-468]\ #,##0.00"/>
    </dxf>
    <dxf>
      <numFmt numFmtId="165" formatCode="[$₦-468]\ #,##0.00"/>
    </dxf>
    <dxf>
      <numFmt numFmtId="165" formatCode="[$₦-468]\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6A]#,##0.00"/>
    </dxf>
    <dxf>
      <numFmt numFmtId="164" formatCode="[$₦-46A]#,##0.00"/>
    </dxf>
    <dxf>
      <numFmt numFmtId="164" formatCode="[$₦-46A]#,##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165" formatCode="[$₦-468]\ #,##0.00"/>
    </dxf>
    <dxf>
      <numFmt numFmtId="0" formatCode="General"/>
    </dxf>
    <dxf>
      <numFmt numFmtId="0" formatCode="General"/>
    </dxf>
    <dxf>
      <numFmt numFmtId="0" formatCode="General"/>
    </dxf>
    <dxf>
      <numFmt numFmtId="0" formatCode="General"/>
    </dxf>
    <dxf>
      <numFmt numFmtId="0" formatCode="General"/>
    </dxf>
    <dxf>
      <numFmt numFmtId="165" formatCode="[$₦-468]\ #,##0.00"/>
    </dxf>
    <dxf>
      <numFmt numFmtId="165" formatCode="[$₦-468]\ #,##0.00"/>
    </dxf>
    <dxf>
      <numFmt numFmtId="164" formatCode="[$₦-46A]#,##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none"/>
      </font>
    </dxf>
    <dxf>
      <border outline="0">
        <bottom style="thin">
          <color rgb="FF000000"/>
        </bottom>
      </border>
    </dxf>
    <dxf>
      <font>
        <b/>
        <i val="0"/>
        <strike val="0"/>
        <condense val="0"/>
        <extend val="0"/>
        <outline val="0"/>
        <shadow val="0"/>
        <u val="none"/>
        <vertAlign val="baseline"/>
        <sz val="11"/>
        <color theme="1"/>
        <name val="Calibri"/>
        <scheme val="none"/>
      </font>
      <numFmt numFmtId="19" formatCode="m/d/yyyy"/>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[ZION BUSINESS STORE (XYZ RETAIL STORE) EXCEL PROJECT.xlsx]PIVOT TABLE!PivotTable19</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REVENUE</a:t>
            </a:r>
            <a:r>
              <a:rPr lang="en-US" sz="1100" baseline="0"/>
              <a:t> GENERATED BY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821797931583136E-2"/>
          <c:y val="0.1998076959637097"/>
          <c:w val="0.80673222331007044"/>
          <c:h val="0.72596835941263493"/>
        </c:manualLayout>
      </c:layout>
      <c:pie3DChart>
        <c:varyColors val="1"/>
        <c:ser>
          <c:idx val="0"/>
          <c:order val="0"/>
          <c:tx>
            <c:strRef>
              <c:f>'PIVOT TABLE'!$B$7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E31-44F0-9E39-7C825F8B6D7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E31-44F0-9E39-7C825F8B6D7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E31-44F0-9E39-7C825F8B6D7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TABLE'!$A$8:$A$11</c:f>
              <c:strCache>
                <c:ptCount val="3"/>
                <c:pt idx="0">
                  <c:v>Accessories</c:v>
                </c:pt>
                <c:pt idx="1">
                  <c:v>Electronics</c:v>
                </c:pt>
                <c:pt idx="2">
                  <c:v>Home Appliances</c:v>
                </c:pt>
              </c:strCache>
            </c:strRef>
          </c:cat>
          <c:val>
            <c:numRef>
              <c:f>'PIVOT TABLE'!$B$8:$B$11</c:f>
              <c:numCache>
                <c:formatCode>[$₦-46A]#,##0.00</c:formatCode>
                <c:ptCount val="3"/>
                <c:pt idx="0">
                  <c:v>66060.239999999991</c:v>
                </c:pt>
                <c:pt idx="1">
                  <c:v>110090.03000000001</c:v>
                </c:pt>
                <c:pt idx="2">
                  <c:v>72076.5</c:v>
                </c:pt>
              </c:numCache>
            </c:numRef>
          </c:val>
          <c:extLst>
            <c:ext xmlns:c16="http://schemas.microsoft.com/office/drawing/2014/chart" uri="{C3380CC4-5D6E-409C-BE32-E72D297353CC}">
              <c16:uniqueId val="{00000006-6E31-44F0-9E39-7C825F8B6D7C}"/>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[ZION BUSINESS STORE (XYZ RETAIL STORE) EXCEL PROJECT.xlsx]PIVOT TABLE!PivotTable25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CITY</a:t>
            </a:r>
            <a:r>
              <a:rPr lang="en-US" sz="1050" baseline="0"/>
              <a:t> WITH THE HIGHEST CUSTOMERS</a:t>
            </a:r>
            <a:endParaRPr lang="en-US" sz="105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TABLE'!$E$5:$E$10</c:f>
              <c:strCache>
                <c:ptCount val="5"/>
                <c:pt idx="0">
                  <c:v>Chicago</c:v>
                </c:pt>
                <c:pt idx="1">
                  <c:v>Houston</c:v>
                </c:pt>
                <c:pt idx="2">
                  <c:v>Los Angeles</c:v>
                </c:pt>
                <c:pt idx="3">
                  <c:v>New York</c:v>
                </c:pt>
                <c:pt idx="4">
                  <c:v>Phoenix</c:v>
                </c:pt>
              </c:strCache>
            </c:strRef>
          </c:cat>
          <c:val>
            <c:numRef>
              <c:f>'PIVOT TABLE'!$F$5:$F$10</c:f>
              <c:numCache>
                <c:formatCode>General</c:formatCode>
                <c:ptCount val="5"/>
                <c:pt idx="0">
                  <c:v>29</c:v>
                </c:pt>
                <c:pt idx="1">
                  <c:v>24</c:v>
                </c:pt>
                <c:pt idx="2">
                  <c:v>18</c:v>
                </c:pt>
                <c:pt idx="3">
                  <c:v>14</c:v>
                </c:pt>
                <c:pt idx="4">
                  <c:v>15</c:v>
                </c:pt>
              </c:numCache>
            </c:numRef>
          </c:val>
          <c:extLst>
            <c:ext xmlns:c16="http://schemas.microsoft.com/office/drawing/2014/chart" uri="{C3380CC4-5D6E-409C-BE32-E72D297353CC}">
              <c16:uniqueId val="{00000000-70EF-4D36-844B-231F929457F1}"/>
            </c:ext>
          </c:extLst>
        </c:ser>
        <c:dLbls>
          <c:showLegendKey val="0"/>
          <c:showVal val="0"/>
          <c:showCatName val="0"/>
          <c:showSerName val="0"/>
          <c:showPercent val="0"/>
          <c:showBubbleSize val="0"/>
        </c:dLbls>
        <c:gapWidth val="65"/>
        <c:shape val="box"/>
        <c:axId val="1951476559"/>
        <c:axId val="1951486127"/>
        <c:axId val="0"/>
      </c:bar3DChart>
      <c:catAx>
        <c:axId val="19514765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1486127"/>
        <c:crosses val="autoZero"/>
        <c:auto val="1"/>
        <c:lblAlgn val="ctr"/>
        <c:lblOffset val="100"/>
        <c:noMultiLvlLbl val="0"/>
      </c:catAx>
      <c:valAx>
        <c:axId val="19514861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514765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[ZION BUSINESS STORE (XYZ RETAIL STORE) EXCEL PROJECT.xlsx]PIVOT TABLE!PivotTable21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lgerian" panose="04020705040A02060702" pitchFamily="82" charset="0"/>
              </a:rPr>
              <a:t>TOP</a:t>
            </a:r>
            <a:r>
              <a:rPr lang="en-US" sz="1200" baseline="0">
                <a:latin typeface="Algerian" panose="04020705040A02060702" pitchFamily="82" charset="0"/>
              </a:rPr>
              <a:t> FIVE BEST SELLING PRODUCTS</a:t>
            </a:r>
            <a:endParaRPr lang="en-US" sz="1200">
              <a:latin typeface="Algerian" panose="04020705040A02060702" pitchFamily="82"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087433404323356E-2"/>
          <c:y val="3.4423665457457793E-2"/>
          <c:w val="0.88882390163912128"/>
          <c:h val="0.73522832952255224"/>
        </c:manualLayout>
      </c:layout>
      <c:bar3DChart>
        <c:barDir val="col"/>
        <c:grouping val="standard"/>
        <c:varyColors val="0"/>
        <c:ser>
          <c:idx val="0"/>
          <c:order val="0"/>
          <c:tx>
            <c:strRef>
              <c:f>'PIVOT TABLE'!$B$14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TABLE'!$A$15:$A$22</c:f>
              <c:strCache>
                <c:ptCount val="7"/>
                <c:pt idx="0">
                  <c:v>Apple iPad Pro 12.9-inch (6th Gen)</c:v>
                </c:pt>
                <c:pt idx="1">
                  <c:v>Microsoft Surface Pro 9</c:v>
                </c:pt>
                <c:pt idx="2">
                  <c:v>KitchenAid Artisan Stand Mixer</c:v>
                </c:pt>
                <c:pt idx="3">
                  <c:v>Jabra Elite 85t True Wireless Earbuds</c:v>
                </c:pt>
                <c:pt idx="4">
                  <c:v>Giorgio Armani Silk Tie</c:v>
                </c:pt>
                <c:pt idx="5">
                  <c:v>Gucci GG Marmont Belt</c:v>
                </c:pt>
                <c:pt idx="6">
                  <c:v>Sony A7R IV Full-Frame Mirrorless Camera</c:v>
                </c:pt>
              </c:strCache>
            </c:strRef>
          </c:cat>
          <c:val>
            <c:numRef>
              <c:f>'PIVOT TABLE'!$B$15:$B$22</c:f>
              <c:numCache>
                <c:formatCode>General</c:formatCode>
                <c:ptCount val="7"/>
                <c:pt idx="0">
                  <c:v>5</c:v>
                </c:pt>
                <c:pt idx="1">
                  <c:v>5</c:v>
                </c:pt>
                <c:pt idx="2">
                  <c:v>5</c:v>
                </c:pt>
                <c:pt idx="3">
                  <c:v>4</c:v>
                </c:pt>
                <c:pt idx="4">
                  <c:v>3</c:v>
                </c:pt>
                <c:pt idx="5">
                  <c:v>2</c:v>
                </c:pt>
                <c:pt idx="6">
                  <c:v>1</c:v>
                </c:pt>
              </c:numCache>
            </c:numRef>
          </c:val>
          <c:extLst>
            <c:ext xmlns:c16="http://schemas.microsoft.com/office/drawing/2014/chart" uri="{C3380CC4-5D6E-409C-BE32-E72D297353CC}">
              <c16:uniqueId val="{00000000-2061-494D-AB28-480857F50D48}"/>
            </c:ext>
          </c:extLst>
        </c:ser>
        <c:dLbls>
          <c:showLegendKey val="0"/>
          <c:showVal val="0"/>
          <c:showCatName val="0"/>
          <c:showSerName val="0"/>
          <c:showPercent val="0"/>
          <c:showBubbleSize val="0"/>
        </c:dLbls>
        <c:gapWidth val="150"/>
        <c:shape val="box"/>
        <c:axId val="175471119"/>
        <c:axId val="175471535"/>
        <c:axId val="440397663"/>
      </c:bar3DChart>
      <c:catAx>
        <c:axId val="175471119"/>
        <c:scaling>
          <c:orientation val="minMax"/>
        </c:scaling>
        <c:delete val="0"/>
        <c:axPos val="b"/>
        <c:numFmt formatCode="General" sourceLinked="1"/>
        <c:majorTickMark val="none"/>
        <c:minorTickMark val="none"/>
        <c:tickLblPos val="nextTo"/>
        <c:spPr>
          <a:solidFill>
            <a:schemeClr val="bg1">
              <a:lumMod val="65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71535"/>
        <c:crosses val="autoZero"/>
        <c:auto val="1"/>
        <c:lblAlgn val="ctr"/>
        <c:lblOffset val="100"/>
        <c:noMultiLvlLbl val="0"/>
      </c:catAx>
      <c:valAx>
        <c:axId val="175471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71119"/>
        <c:crosses val="autoZero"/>
        <c:crossBetween val="between"/>
      </c:valAx>
      <c:serAx>
        <c:axId val="4403976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715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[ZION BUSINESS STORE (XYZ RETAIL STORE) EXCEL PROJECT.xlsx]PIVOT TABLE!PivotTable28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0"/>
              <a:t>TOTAL</a:t>
            </a:r>
            <a:r>
              <a:rPr lang="en-US" sz="1400" b="0" baseline="0"/>
              <a:t> ORDERS LAST YEAR</a:t>
            </a:r>
            <a:endParaRPr lang="en-US" sz="1400" b="0"/>
          </a:p>
        </c:rich>
      </c:tx>
      <c:layout>
        <c:manualLayout>
          <c:xMode val="edge"/>
          <c:yMode val="edge"/>
          <c:x val="0.31755455460149368"/>
          <c:y val="7.84740761974656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TABLE'!$E$19:$E$24</c:f>
              <c:multiLvlStrCache>
                <c:ptCount val="4"/>
                <c:lvl>
                  <c:pt idx="0">
                    <c:v>January</c:v>
                  </c:pt>
                  <c:pt idx="1">
                    <c:v>February</c:v>
                  </c:pt>
                  <c:pt idx="2">
                    <c:v>March</c:v>
                  </c:pt>
                  <c:pt idx="3">
                    <c:v>April</c:v>
                  </c:pt>
                </c:lvl>
                <c:lvl>
                  <c:pt idx="0">
                    <c:v>2023</c:v>
                  </c:pt>
                </c:lvl>
              </c:multiLvlStrCache>
            </c:multiLvlStrRef>
          </c:cat>
          <c:val>
            <c:numRef>
              <c:f>'PIVOT TABLE'!$F$19:$F$24</c:f>
              <c:numCache>
                <c:formatCode>General</c:formatCode>
                <c:ptCount val="4"/>
                <c:pt idx="0">
                  <c:v>31</c:v>
                </c:pt>
                <c:pt idx="1">
                  <c:v>28</c:v>
                </c:pt>
                <c:pt idx="2">
                  <c:v>31</c:v>
                </c:pt>
                <c:pt idx="3">
                  <c:v>10</c:v>
                </c:pt>
              </c:numCache>
            </c:numRef>
          </c:val>
          <c:smooth val="0"/>
          <c:extLst>
            <c:ext xmlns:c16="http://schemas.microsoft.com/office/drawing/2014/chart" uri="{C3380CC4-5D6E-409C-BE32-E72D297353CC}">
              <c16:uniqueId val="{00000000-E324-49B2-A40D-5A4D104038B2}"/>
            </c:ext>
          </c:extLst>
        </c:ser>
        <c:dLbls>
          <c:dLblPos val="t"/>
          <c:showLegendKey val="0"/>
          <c:showVal val="1"/>
          <c:showCatName val="0"/>
          <c:showSerName val="0"/>
          <c:showPercent val="0"/>
          <c:showBubbleSize val="0"/>
        </c:dLbls>
        <c:marker val="1"/>
        <c:smooth val="0"/>
        <c:axId val="622994063"/>
        <c:axId val="623005711"/>
      </c:lineChart>
      <c:catAx>
        <c:axId val="6229940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005711"/>
        <c:crosses val="autoZero"/>
        <c:auto val="1"/>
        <c:lblAlgn val="ctr"/>
        <c:lblOffset val="100"/>
        <c:noMultiLvlLbl val="0"/>
      </c:catAx>
      <c:valAx>
        <c:axId val="623005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9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50000"/>
            <a:shade val="30000"/>
            <a:satMod val="115000"/>
          </a:schemeClr>
        </a:gs>
        <a:gs pos="50000">
          <a:schemeClr val="bg1">
            <a:lumMod val="50000"/>
            <a:shade val="67500"/>
            <a:satMod val="115000"/>
          </a:schemeClr>
        </a:gs>
        <a:gs pos="100000">
          <a:schemeClr val="bg1">
            <a:lumMod val="50000"/>
            <a:shade val="100000"/>
            <a:satMod val="1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[ZION BUSINESS STORE (XYZ RETAIL STORE) EXCEL PROJECT.xlsx]PIVOT TABLE!PivotTable23</c:name>
    <c:fmtId val="1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a:t>SUM</a:t>
            </a:r>
            <a:r>
              <a:rPr lang="en-US" sz="1400" baseline="0"/>
              <a:t> OF UNIQUE CUSTOMERS WITH PURCHASES MADE</a:t>
            </a:r>
            <a:endParaRPr lang="en-US" sz="1400"/>
          </a:p>
        </c:rich>
      </c:tx>
      <c:layout>
        <c:manualLayout>
          <c:xMode val="edge"/>
          <c:yMode val="edge"/>
          <c:x val="0.34877726544010629"/>
          <c:y val="6.548330502218639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TABLE'!$B$26</c:f>
              <c:strCache>
                <c:ptCount val="1"/>
                <c:pt idx="0">
                  <c:v>Total</c:v>
                </c:pt>
              </c:strCache>
            </c:strRef>
          </c:tx>
          <c:spPr>
            <a:solidFill>
              <a:schemeClr val="accent1"/>
            </a:solidFill>
            <a:ln>
              <a:noFill/>
            </a:ln>
            <a:effectLst/>
            <a:sp3d/>
          </c:spPr>
          <c:cat>
            <c:strRef>
              <c:f>'PIVOT TABLE'!$A$27:$A$89</c:f>
              <c:strCache>
                <c:ptCount val="62"/>
                <c:pt idx="0">
                  <c:v>Addison Long</c:v>
                </c:pt>
                <c:pt idx="1">
                  <c:v>Aiden White</c:v>
                </c:pt>
                <c:pt idx="2">
                  <c:v>Amelia Edwards</c:v>
                </c:pt>
                <c:pt idx="3">
                  <c:v>Anthony Green</c:v>
                </c:pt>
                <c:pt idx="4">
                  <c:v>Aria Cooper</c:v>
                </c:pt>
                <c:pt idx="5">
                  <c:v>Aurora Hughes</c:v>
                </c:pt>
                <c:pt idx="6">
                  <c:v>Avery Ortiz</c:v>
                </c:pt>
                <c:pt idx="7">
                  <c:v>Benjamin Miller</c:v>
                </c:pt>
                <c:pt idx="8">
                  <c:v>Camila Cook</c:v>
                </c:pt>
                <c:pt idx="9">
                  <c:v>Charlotte Cruz</c:v>
                </c:pt>
                <c:pt idx="10">
                  <c:v>Christopher Campbell</c:v>
                </c:pt>
                <c:pt idx="11">
                  <c:v>Dylan Nelson</c:v>
                </c:pt>
                <c:pt idx="12">
                  <c:v>Eleanor Kim</c:v>
                </c:pt>
                <c:pt idx="13">
                  <c:v>Elijah Brown</c:v>
                </c:pt>
                <c:pt idx="14">
                  <c:v>Elizabeth Murphy</c:v>
                </c:pt>
                <c:pt idx="15">
                  <c:v>Ella Morales</c:v>
                </c:pt>
                <c:pt idx="16">
                  <c:v>Ellie James</c:v>
                </c:pt>
                <c:pt idx="17">
                  <c:v>Emilia Alvarez</c:v>
                </c:pt>
                <c:pt idx="18">
                  <c:v>Emily Morris</c:v>
                </c:pt>
                <c:pt idx="19">
                  <c:v>Evelyn Collins</c:v>
                </c:pt>
                <c:pt idx="20">
                  <c:v>Everly Castillo</c:v>
                </c:pt>
                <c:pt idx="21">
                  <c:v>Gabriel Nguyen</c:v>
                </c:pt>
                <c:pt idx="22">
                  <c:v>Hannah Brooks</c:v>
                </c:pt>
                <c:pt idx="23">
                  <c:v>Harper Stewart</c:v>
                </c:pt>
                <c:pt idx="24">
                  <c:v>Hazel Chavez</c:v>
                </c:pt>
                <c:pt idx="25">
                  <c:v>Jack Lee</c:v>
                </c:pt>
                <c:pt idx="26">
                  <c:v>Jacob Anderson</c:v>
                </c:pt>
                <c:pt idx="27">
                  <c:v>Jaxon Mitchell</c:v>
                </c:pt>
                <c:pt idx="28">
                  <c:v>Jayden Torres</c:v>
                </c:pt>
                <c:pt idx="29">
                  <c:v>John Clark</c:v>
                </c:pt>
                <c:pt idx="30">
                  <c:v>Josiah Roberts</c:v>
                </c:pt>
                <c:pt idx="31">
                  <c:v>Layla Reed</c:v>
                </c:pt>
                <c:pt idx="32">
                  <c:v>Levi Moore</c:v>
                </c:pt>
                <c:pt idx="33">
                  <c:v>Liam Smith</c:v>
                </c:pt>
                <c:pt idx="34">
                  <c:v>Lillian Gray</c:v>
                </c:pt>
                <c:pt idx="35">
                  <c:v>Lily Wood</c:v>
                </c:pt>
                <c:pt idx="36">
                  <c:v>Logan Thomas</c:v>
                </c:pt>
                <c:pt idx="37">
                  <c:v>Lucas Davis</c:v>
                </c:pt>
                <c:pt idx="38">
                  <c:v>Lucy Ross</c:v>
                </c:pt>
                <c:pt idx="39">
                  <c:v>Luke Walker</c:v>
                </c:pt>
                <c:pt idx="40">
                  <c:v>Luna Rogers</c:v>
                </c:pt>
                <c:pt idx="41">
                  <c:v>Mason Hernandez</c:v>
                </c:pt>
                <c:pt idx="42">
                  <c:v>Mateo Martin</c:v>
                </c:pt>
                <c:pt idx="43">
                  <c:v>Maverick Carter</c:v>
                </c:pt>
                <c:pt idx="44">
                  <c:v>Michael Lopez</c:v>
                </c:pt>
                <c:pt idx="45">
                  <c:v>Mila Morgan</c:v>
                </c:pt>
                <c:pt idx="46">
                  <c:v>Natalie Price</c:v>
                </c:pt>
                <c:pt idx="47">
                  <c:v>Nora Ward</c:v>
                </c:pt>
                <c:pt idx="48">
                  <c:v>Oliver Williams</c:v>
                </c:pt>
                <c:pt idx="49">
                  <c:v>Olivia Phillips</c:v>
                </c:pt>
                <c:pt idx="50">
                  <c:v>Scarlett Peterson</c:v>
                </c:pt>
                <c:pt idx="51">
                  <c:v>Sebastian Jackson</c:v>
                </c:pt>
                <c:pt idx="52">
                  <c:v>Sofia Gutierrez</c:v>
                </c:pt>
                <c:pt idx="53">
                  <c:v>Sophia Diaz</c:v>
                </c:pt>
                <c:pt idx="54">
                  <c:v>Stella Ruiz</c:v>
                </c:pt>
                <c:pt idx="55">
                  <c:v>Theodore Thompson</c:v>
                </c:pt>
                <c:pt idx="56">
                  <c:v>Thomas Hall</c:v>
                </c:pt>
                <c:pt idx="57">
                  <c:v>Victoria Howard</c:v>
                </c:pt>
                <c:pt idx="58">
                  <c:v>Violet Bennett</c:v>
                </c:pt>
                <c:pt idx="59">
                  <c:v>William Jones</c:v>
                </c:pt>
                <c:pt idx="60">
                  <c:v>Willow Myers</c:v>
                </c:pt>
                <c:pt idx="61">
                  <c:v>Wyatt Lewis</c:v>
                </c:pt>
              </c:strCache>
            </c:strRef>
          </c:cat>
          <c:val>
            <c:numRef>
              <c:f>'PIVOT TABLE'!$B$27:$B$89</c:f>
              <c:numCache>
                <c:formatCode>General</c:formatCode>
                <c:ptCount val="62"/>
                <c:pt idx="0">
                  <c:v>51</c:v>
                </c:pt>
                <c:pt idx="1">
                  <c:v>85</c:v>
                </c:pt>
                <c:pt idx="2">
                  <c:v>12</c:v>
                </c:pt>
                <c:pt idx="3">
                  <c:v>57</c:v>
                </c:pt>
                <c:pt idx="4">
                  <c:v>28</c:v>
                </c:pt>
                <c:pt idx="5">
                  <c:v>81</c:v>
                </c:pt>
                <c:pt idx="6">
                  <c:v>59</c:v>
                </c:pt>
                <c:pt idx="7">
                  <c:v>134</c:v>
                </c:pt>
                <c:pt idx="8">
                  <c:v>146</c:v>
                </c:pt>
                <c:pt idx="9">
                  <c:v>89</c:v>
                </c:pt>
                <c:pt idx="10">
                  <c:v>122</c:v>
                </c:pt>
                <c:pt idx="11">
                  <c:v>77</c:v>
                </c:pt>
                <c:pt idx="12">
                  <c:v>71</c:v>
                </c:pt>
                <c:pt idx="13">
                  <c:v>42</c:v>
                </c:pt>
                <c:pt idx="14">
                  <c:v>22</c:v>
                </c:pt>
                <c:pt idx="15">
                  <c:v>137</c:v>
                </c:pt>
                <c:pt idx="16">
                  <c:v>67</c:v>
                </c:pt>
                <c:pt idx="17">
                  <c:v>141</c:v>
                </c:pt>
                <c:pt idx="18">
                  <c:v>148</c:v>
                </c:pt>
                <c:pt idx="19">
                  <c:v>135</c:v>
                </c:pt>
                <c:pt idx="20">
                  <c:v>64</c:v>
                </c:pt>
                <c:pt idx="21">
                  <c:v>63</c:v>
                </c:pt>
                <c:pt idx="22">
                  <c:v>33</c:v>
                </c:pt>
                <c:pt idx="23">
                  <c:v>96</c:v>
                </c:pt>
                <c:pt idx="24">
                  <c:v>12</c:v>
                </c:pt>
                <c:pt idx="25">
                  <c:v>68</c:v>
                </c:pt>
                <c:pt idx="26">
                  <c:v>14</c:v>
                </c:pt>
                <c:pt idx="27">
                  <c:v>131</c:v>
                </c:pt>
                <c:pt idx="28">
                  <c:v>107</c:v>
                </c:pt>
                <c:pt idx="29">
                  <c:v>65</c:v>
                </c:pt>
                <c:pt idx="30">
                  <c:v>27</c:v>
                </c:pt>
                <c:pt idx="31">
                  <c:v>128</c:v>
                </c:pt>
                <c:pt idx="32">
                  <c:v>105</c:v>
                </c:pt>
                <c:pt idx="33">
                  <c:v>9</c:v>
                </c:pt>
                <c:pt idx="34">
                  <c:v>71</c:v>
                </c:pt>
                <c:pt idx="35">
                  <c:v>100</c:v>
                </c:pt>
                <c:pt idx="36">
                  <c:v>224</c:v>
                </c:pt>
                <c:pt idx="37">
                  <c:v>69</c:v>
                </c:pt>
                <c:pt idx="38">
                  <c:v>26</c:v>
                </c:pt>
                <c:pt idx="39">
                  <c:v>97</c:v>
                </c:pt>
                <c:pt idx="40">
                  <c:v>35</c:v>
                </c:pt>
                <c:pt idx="41">
                  <c:v>84</c:v>
                </c:pt>
                <c:pt idx="42">
                  <c:v>74</c:v>
                </c:pt>
                <c:pt idx="43">
                  <c:v>49</c:v>
                </c:pt>
                <c:pt idx="44">
                  <c:v>54</c:v>
                </c:pt>
                <c:pt idx="45">
                  <c:v>171</c:v>
                </c:pt>
                <c:pt idx="46">
                  <c:v>119</c:v>
                </c:pt>
                <c:pt idx="47">
                  <c:v>24</c:v>
                </c:pt>
                <c:pt idx="48">
                  <c:v>181</c:v>
                </c:pt>
                <c:pt idx="49">
                  <c:v>70</c:v>
                </c:pt>
                <c:pt idx="50">
                  <c:v>37</c:v>
                </c:pt>
                <c:pt idx="51">
                  <c:v>23</c:v>
                </c:pt>
                <c:pt idx="52">
                  <c:v>172</c:v>
                </c:pt>
                <c:pt idx="53">
                  <c:v>94</c:v>
                </c:pt>
                <c:pt idx="54">
                  <c:v>3</c:v>
                </c:pt>
                <c:pt idx="55">
                  <c:v>88</c:v>
                </c:pt>
                <c:pt idx="56">
                  <c:v>30</c:v>
                </c:pt>
                <c:pt idx="57">
                  <c:v>77</c:v>
                </c:pt>
                <c:pt idx="58">
                  <c:v>187</c:v>
                </c:pt>
                <c:pt idx="59">
                  <c:v>60</c:v>
                </c:pt>
                <c:pt idx="60">
                  <c:v>82</c:v>
                </c:pt>
                <c:pt idx="61">
                  <c:v>123</c:v>
                </c:pt>
              </c:numCache>
            </c:numRef>
          </c:val>
          <c:smooth val="0"/>
          <c:extLst>
            <c:ext xmlns:c16="http://schemas.microsoft.com/office/drawing/2014/chart" uri="{C3380CC4-5D6E-409C-BE32-E72D297353CC}">
              <c16:uniqueId val="{00000000-D957-41F1-9FB0-58C0B58B2E39}"/>
            </c:ext>
          </c:extLst>
        </c:ser>
        <c:dLbls>
          <c:showLegendKey val="0"/>
          <c:showVal val="0"/>
          <c:showCatName val="0"/>
          <c:showSerName val="0"/>
          <c:showPercent val="0"/>
          <c:showBubbleSize val="0"/>
        </c:dLbls>
        <c:axId val="769878959"/>
        <c:axId val="769881455"/>
        <c:axId val="471995151"/>
      </c:line3DChart>
      <c:catAx>
        <c:axId val="769878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81455"/>
        <c:crosses val="autoZero"/>
        <c:auto val="1"/>
        <c:lblAlgn val="ctr"/>
        <c:lblOffset val="100"/>
        <c:noMultiLvlLbl val="0"/>
      </c:catAx>
      <c:valAx>
        <c:axId val="7698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78959"/>
        <c:crosses val="autoZero"/>
        <c:crossBetween val="between"/>
      </c:valAx>
      <c:serAx>
        <c:axId val="47199515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814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[ZION BUSINESS STORE (XYZ RETAIL STORE) EXCEL PROJECT.xlsx]PIVOT TABLE!PivotTable30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Bahnschrift Light" panose="020B0502040204020203" pitchFamily="34" charset="0"/>
              </a:rPr>
              <a:t>MONTHS</a:t>
            </a:r>
            <a:r>
              <a:rPr lang="en-US" sz="1200" b="1" baseline="0">
                <a:latin typeface="Bahnschrift Light" panose="020B0502040204020203" pitchFamily="34" charset="0"/>
              </a:rPr>
              <a:t> WITH TOTAL SALES</a:t>
            </a:r>
            <a:endParaRPr lang="en-US" sz="1200" b="1">
              <a:latin typeface="Bahnschrift Ligh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a:solidFill>
              <a:schemeClr val="bg2">
                <a:lumMod val="10000"/>
              </a:schemeClr>
            </a:solidFill>
          </a:ln>
          <a:effectLst/>
          <a:sp3d>
            <a:contourClr>
              <a:schemeClr val="bg2">
                <a:lumMod val="10000"/>
              </a:schemeClr>
            </a:contourClr>
          </a:sp3d>
        </c:spPr>
      </c:pivotFmt>
      <c:pivotFmt>
        <c:idx val="2"/>
        <c:spPr>
          <a:solidFill>
            <a:schemeClr val="bg2">
              <a:lumMod val="25000"/>
            </a:schemeClr>
          </a:solidFill>
          <a:ln>
            <a:solidFill>
              <a:schemeClr val="tx1">
                <a:lumMod val="85000"/>
                <a:lumOff val="15000"/>
              </a:schemeClr>
            </a:solidFill>
          </a:ln>
          <a:effectLst/>
          <a:sp3d>
            <a:contourClr>
              <a:schemeClr val="tx1">
                <a:lumMod val="85000"/>
                <a:lumOff val="15000"/>
              </a:schemeClr>
            </a:contourClr>
          </a:sp3d>
        </c:spPr>
      </c:pivotFmt>
      <c:pivotFmt>
        <c:idx val="3"/>
        <c:spPr>
          <a:solidFill>
            <a:schemeClr val="tx1">
              <a:lumMod val="65000"/>
              <a:lumOff val="35000"/>
            </a:schemeClr>
          </a:solidFill>
          <a:ln>
            <a:noFill/>
          </a:ln>
          <a:effectLst/>
          <a:sp3d/>
        </c:spPr>
      </c:pivotFmt>
      <c:pivotFmt>
        <c:idx val="4"/>
        <c:spPr>
          <a:solidFill>
            <a:schemeClr val="tx1">
              <a:lumMod val="50000"/>
              <a:lumOff val="50000"/>
            </a:schemeClr>
          </a:solidFill>
          <a:ln>
            <a:solidFill>
              <a:schemeClr val="tx1">
                <a:lumMod val="50000"/>
                <a:lumOff val="50000"/>
              </a:schemeClr>
            </a:solidFill>
          </a:ln>
          <a:effectLst/>
          <a:sp3d>
            <a:contourClr>
              <a:schemeClr val="tx1">
                <a:lumMod val="50000"/>
                <a:lumOff val="50000"/>
              </a:schemeClr>
            </a:contourClr>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solidFill>
              <a:schemeClr val="tx1">
                <a:lumMod val="50000"/>
                <a:lumOff val="50000"/>
              </a:schemeClr>
            </a:solidFill>
          </a:ln>
          <a:effectLst/>
          <a:sp3d>
            <a:contourClr>
              <a:schemeClr val="tx1">
                <a:lumMod val="50000"/>
                <a:lumOff val="50000"/>
              </a:schemeClr>
            </a:contourClr>
          </a:sp3d>
        </c:spPr>
      </c:pivotFmt>
      <c:pivotFmt>
        <c:idx val="7"/>
        <c:spPr>
          <a:solidFill>
            <a:schemeClr val="tx1">
              <a:lumMod val="65000"/>
              <a:lumOff val="35000"/>
            </a:schemeClr>
          </a:solidFill>
          <a:ln>
            <a:noFill/>
          </a:ln>
          <a:effectLst/>
          <a:sp3d/>
        </c:spPr>
      </c:pivotFmt>
      <c:pivotFmt>
        <c:idx val="8"/>
        <c:spPr>
          <a:solidFill>
            <a:schemeClr val="bg2">
              <a:lumMod val="25000"/>
            </a:schemeClr>
          </a:solidFill>
          <a:ln>
            <a:solidFill>
              <a:schemeClr val="tx1">
                <a:lumMod val="85000"/>
                <a:lumOff val="15000"/>
              </a:schemeClr>
            </a:solidFill>
          </a:ln>
          <a:effectLst/>
          <a:sp3d>
            <a:contourClr>
              <a:schemeClr val="tx1">
                <a:lumMod val="85000"/>
                <a:lumOff val="15000"/>
              </a:schemeClr>
            </a:contourClr>
          </a:sp3d>
        </c:spPr>
      </c:pivotFmt>
      <c:pivotFmt>
        <c:idx val="9"/>
        <c:spPr>
          <a:solidFill>
            <a:schemeClr val="bg2">
              <a:lumMod val="10000"/>
            </a:schemeClr>
          </a:solidFill>
          <a:ln>
            <a:solidFill>
              <a:schemeClr val="bg2">
                <a:lumMod val="10000"/>
              </a:schemeClr>
            </a:solidFill>
          </a:ln>
          <a:effectLst/>
          <a:sp3d>
            <a:contourClr>
              <a:schemeClr val="bg2">
                <a:lumMod val="10000"/>
              </a:schemeClr>
            </a:contourClr>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50000"/>
              <a:lumOff val="50000"/>
            </a:schemeClr>
          </a:solidFill>
          <a:ln>
            <a:solidFill>
              <a:schemeClr val="tx1">
                <a:lumMod val="50000"/>
                <a:lumOff val="50000"/>
              </a:schemeClr>
            </a:solidFill>
          </a:ln>
          <a:effectLst/>
          <a:sp3d>
            <a:contourClr>
              <a:schemeClr val="tx1">
                <a:lumMod val="50000"/>
                <a:lumOff val="50000"/>
              </a:schemeClr>
            </a:contourClr>
          </a:sp3d>
        </c:spPr>
      </c:pivotFmt>
      <c:pivotFmt>
        <c:idx val="12"/>
        <c:spPr>
          <a:solidFill>
            <a:schemeClr val="tx1">
              <a:lumMod val="65000"/>
              <a:lumOff val="35000"/>
            </a:schemeClr>
          </a:solidFill>
          <a:ln>
            <a:noFill/>
          </a:ln>
          <a:effectLst/>
          <a:sp3d/>
        </c:spPr>
      </c:pivotFmt>
      <c:pivotFmt>
        <c:idx val="13"/>
        <c:spPr>
          <a:solidFill>
            <a:schemeClr val="bg2">
              <a:lumMod val="25000"/>
            </a:schemeClr>
          </a:solidFill>
          <a:ln>
            <a:solidFill>
              <a:schemeClr val="tx1">
                <a:lumMod val="85000"/>
                <a:lumOff val="15000"/>
              </a:schemeClr>
            </a:solidFill>
          </a:ln>
          <a:effectLst/>
          <a:sp3d>
            <a:contourClr>
              <a:schemeClr val="tx1">
                <a:lumMod val="85000"/>
                <a:lumOff val="15000"/>
              </a:schemeClr>
            </a:contourClr>
          </a:sp3d>
        </c:spPr>
      </c:pivotFmt>
      <c:pivotFmt>
        <c:idx val="14"/>
        <c:spPr>
          <a:solidFill>
            <a:schemeClr val="bg2">
              <a:lumMod val="10000"/>
            </a:schemeClr>
          </a:solidFill>
          <a:ln>
            <a:solidFill>
              <a:schemeClr val="bg2">
                <a:lumMod val="10000"/>
              </a:schemeClr>
            </a:solidFill>
          </a:ln>
          <a:effectLst/>
          <a:sp3d>
            <a:contourClr>
              <a:schemeClr val="bg2">
                <a:lumMod val="10000"/>
              </a:schemeClr>
            </a:contourClr>
          </a:sp3d>
        </c:spPr>
      </c:pivotFmt>
    </c:pivotFmts>
    <c:view3D>
      <c:rotX val="15"/>
      <c:rotY val="20"/>
      <c:depthPercent val="100"/>
      <c:rAngAx val="1"/>
    </c:view3D>
    <c:floor>
      <c:thickness val="0"/>
      <c:spPr>
        <a:noFill/>
        <a:ln>
          <a:noFill/>
        </a:ln>
        <a:effectLst/>
        <a:sp3d/>
      </c:spPr>
    </c:floor>
    <c:sideWall>
      <c:thickness val="0"/>
      <c:spPr>
        <a:noFill/>
        <a:ln>
          <a:solidFill>
            <a:schemeClr val="tx1">
              <a:lumMod val="75000"/>
              <a:lumOff val="25000"/>
            </a:schemeClr>
          </a:solidFill>
        </a:ln>
        <a:effectLst/>
        <a:sp3d>
          <a:contourClr>
            <a:schemeClr val="tx1">
              <a:lumMod val="75000"/>
              <a:lumOff val="25000"/>
            </a:schemeClr>
          </a:contourClr>
        </a:sp3d>
      </c:spPr>
    </c:sideWall>
    <c:backWall>
      <c:thickness val="0"/>
      <c:spPr>
        <a:noFill/>
        <a:ln>
          <a:solidFill>
            <a:schemeClr val="tx1">
              <a:lumMod val="75000"/>
              <a:lumOff val="25000"/>
            </a:schemeClr>
          </a:solidFill>
        </a:ln>
        <a:effectLst/>
        <a:sp3d>
          <a:contourClr>
            <a:schemeClr val="tx1">
              <a:lumMod val="75000"/>
              <a:lumOff val="25000"/>
            </a:schemeClr>
          </a:contourClr>
        </a:sp3d>
      </c:spPr>
    </c:backWall>
    <c:plotArea>
      <c:layout/>
      <c:bar3DChart>
        <c:barDir val="bar"/>
        <c:grouping val="clustered"/>
        <c:varyColors val="0"/>
        <c:ser>
          <c:idx val="0"/>
          <c:order val="0"/>
          <c:tx>
            <c:strRef>
              <c:f>'PIVOT TABLE'!$F$31</c:f>
              <c:strCache>
                <c:ptCount val="1"/>
                <c:pt idx="0">
                  <c:v>Total</c:v>
                </c:pt>
              </c:strCache>
            </c:strRef>
          </c:tx>
          <c:spPr>
            <a:solidFill>
              <a:schemeClr val="accent1"/>
            </a:solidFill>
            <a:ln>
              <a:noFill/>
            </a:ln>
            <a:effectLst/>
            <a:sp3d/>
          </c:spPr>
          <c:invertIfNegative val="0"/>
          <c:dPt>
            <c:idx val="0"/>
            <c:invertIfNegative val="0"/>
            <c:bubble3D val="0"/>
            <c:spPr>
              <a:solidFill>
                <a:schemeClr val="tx1">
                  <a:lumMod val="50000"/>
                  <a:lumOff val="50000"/>
                </a:schemeClr>
              </a:solidFill>
              <a:ln>
                <a:solidFill>
                  <a:schemeClr val="tx1">
                    <a:lumMod val="50000"/>
                    <a:lumOff val="50000"/>
                  </a:schemeClr>
                </a:solidFill>
              </a:ln>
              <a:effectLst/>
              <a:sp3d>
                <a:contourClr>
                  <a:schemeClr val="tx1">
                    <a:lumMod val="50000"/>
                    <a:lumOff val="50000"/>
                  </a:schemeClr>
                </a:contourClr>
              </a:sp3d>
            </c:spPr>
            <c:extLst>
              <c:ext xmlns:c16="http://schemas.microsoft.com/office/drawing/2014/chart" uri="{C3380CC4-5D6E-409C-BE32-E72D297353CC}">
                <c16:uniqueId val="{00000001-7DA8-4EFC-B13E-C451E0E9C08C}"/>
              </c:ext>
            </c:extLst>
          </c:dPt>
          <c:dPt>
            <c:idx val="1"/>
            <c:invertIfNegative val="0"/>
            <c:bubble3D val="0"/>
            <c:spPr>
              <a:solidFill>
                <a:schemeClr val="tx1">
                  <a:lumMod val="65000"/>
                  <a:lumOff val="35000"/>
                </a:schemeClr>
              </a:solidFill>
              <a:ln>
                <a:noFill/>
              </a:ln>
              <a:effectLst/>
              <a:sp3d/>
            </c:spPr>
            <c:extLst>
              <c:ext xmlns:c16="http://schemas.microsoft.com/office/drawing/2014/chart" uri="{C3380CC4-5D6E-409C-BE32-E72D297353CC}">
                <c16:uniqueId val="{00000003-7DA8-4EFC-B13E-C451E0E9C08C}"/>
              </c:ext>
            </c:extLst>
          </c:dPt>
          <c:dPt>
            <c:idx val="2"/>
            <c:invertIfNegative val="0"/>
            <c:bubble3D val="0"/>
            <c:spPr>
              <a:solidFill>
                <a:schemeClr val="bg2">
                  <a:lumMod val="25000"/>
                </a:schemeClr>
              </a:solidFill>
              <a:ln>
                <a:solidFill>
                  <a:schemeClr val="tx1">
                    <a:lumMod val="85000"/>
                    <a:lumOff val="15000"/>
                  </a:schemeClr>
                </a:solidFill>
              </a:ln>
              <a:effectLst/>
              <a:sp3d>
                <a:contourClr>
                  <a:schemeClr val="tx1">
                    <a:lumMod val="85000"/>
                    <a:lumOff val="15000"/>
                  </a:schemeClr>
                </a:contourClr>
              </a:sp3d>
            </c:spPr>
            <c:extLst>
              <c:ext xmlns:c16="http://schemas.microsoft.com/office/drawing/2014/chart" uri="{C3380CC4-5D6E-409C-BE32-E72D297353CC}">
                <c16:uniqueId val="{00000005-7DA8-4EFC-B13E-C451E0E9C08C}"/>
              </c:ext>
            </c:extLst>
          </c:dPt>
          <c:dPt>
            <c:idx val="3"/>
            <c:invertIfNegative val="0"/>
            <c:bubble3D val="0"/>
            <c:spPr>
              <a:solidFill>
                <a:schemeClr val="bg2">
                  <a:lumMod val="10000"/>
                </a:schemeClr>
              </a:solidFill>
              <a:ln>
                <a:solidFill>
                  <a:schemeClr val="bg2">
                    <a:lumMod val="10000"/>
                  </a:schemeClr>
                </a:solidFill>
              </a:ln>
              <a:effectLst/>
              <a:sp3d>
                <a:contourClr>
                  <a:schemeClr val="bg2">
                    <a:lumMod val="10000"/>
                  </a:schemeClr>
                </a:contourClr>
              </a:sp3d>
            </c:spPr>
            <c:extLst>
              <c:ext xmlns:c16="http://schemas.microsoft.com/office/drawing/2014/chart" uri="{C3380CC4-5D6E-409C-BE32-E72D297353CC}">
                <c16:uniqueId val="{00000007-7DA8-4EFC-B13E-C451E0E9C0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TABLE'!$E$32:$E$36</c:f>
              <c:strCache>
                <c:ptCount val="4"/>
                <c:pt idx="0">
                  <c:v>January</c:v>
                </c:pt>
                <c:pt idx="1">
                  <c:v>February</c:v>
                </c:pt>
                <c:pt idx="2">
                  <c:v>March</c:v>
                </c:pt>
                <c:pt idx="3">
                  <c:v>April</c:v>
                </c:pt>
              </c:strCache>
            </c:strRef>
          </c:cat>
          <c:val>
            <c:numRef>
              <c:f>'PIVOT TABLE'!$F$32:$F$36</c:f>
              <c:numCache>
                <c:formatCode>[$₦-468]\ #,##0.00</c:formatCode>
                <c:ptCount val="4"/>
                <c:pt idx="0">
                  <c:v>79550.299999999988</c:v>
                </c:pt>
                <c:pt idx="1">
                  <c:v>68880.790000000008</c:v>
                </c:pt>
                <c:pt idx="2">
                  <c:v>80616.450000000012</c:v>
                </c:pt>
                <c:pt idx="3">
                  <c:v>19179.230000000003</c:v>
                </c:pt>
              </c:numCache>
            </c:numRef>
          </c:val>
          <c:extLst>
            <c:ext xmlns:c16="http://schemas.microsoft.com/office/drawing/2014/chart" uri="{C3380CC4-5D6E-409C-BE32-E72D297353CC}">
              <c16:uniqueId val="{00000008-7DA8-4EFC-B13E-C451E0E9C08C}"/>
            </c:ext>
          </c:extLst>
        </c:ser>
        <c:dLbls>
          <c:showLegendKey val="0"/>
          <c:showVal val="1"/>
          <c:showCatName val="0"/>
          <c:showSerName val="0"/>
          <c:showPercent val="0"/>
          <c:showBubbleSize val="0"/>
        </c:dLbls>
        <c:gapWidth val="150"/>
        <c:shape val="box"/>
        <c:axId val="769879791"/>
        <c:axId val="769895183"/>
        <c:axId val="0"/>
      </c:bar3DChart>
      <c:catAx>
        <c:axId val="7698797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95183"/>
        <c:crosses val="autoZero"/>
        <c:auto val="1"/>
        <c:lblAlgn val="ctr"/>
        <c:lblOffset val="100"/>
        <c:noMultiLvlLbl val="0"/>
      </c:catAx>
      <c:valAx>
        <c:axId val="769895183"/>
        <c:scaling>
          <c:orientation val="minMax"/>
        </c:scaling>
        <c:delete val="1"/>
        <c:axPos val="b"/>
        <c:numFmt formatCode="[$₦-468]\ #,##0.00" sourceLinked="1"/>
        <c:majorTickMark val="out"/>
        <c:minorTickMark val="none"/>
        <c:tickLblPos val="nextTo"/>
        <c:crossAx val="76987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[ZION BUSINESS STORE (XYZ RETAIL STORE) EXCEL PROJECT.xlsx]PIVOT TABLE!PivotTable32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a:t>TOP</a:t>
            </a:r>
            <a:r>
              <a:rPr lang="en-US" sz="1800" b="1" i="1" baseline="0"/>
              <a:t> THREE CUSTOMERS WHO SPENT MOST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9617893354823779"/>
          <c:y val="9.8776211441311754E-2"/>
          <c:w val="0.5404705337840745"/>
          <c:h val="0.81978628679479582"/>
        </c:manualLayout>
      </c:layout>
      <c:doughnutChart>
        <c:varyColors val="1"/>
        <c:ser>
          <c:idx val="0"/>
          <c:order val="0"/>
          <c:tx>
            <c:strRef>
              <c:f>'PIVOT TABLE'!$F$39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99-4A42-90C0-FCBF5086C3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99-4A42-90C0-FCBF5086C3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99-4A42-90C0-FCBF5086C3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TABLE'!$E$40:$E$43</c:f>
              <c:strCache>
                <c:ptCount val="3"/>
                <c:pt idx="0">
                  <c:v>Eleanor Kim</c:v>
                </c:pt>
                <c:pt idx="1">
                  <c:v>Evelyn Collins</c:v>
                </c:pt>
                <c:pt idx="2">
                  <c:v>Oliver Williams</c:v>
                </c:pt>
              </c:strCache>
            </c:strRef>
          </c:cat>
          <c:val>
            <c:numRef>
              <c:f>'PIVOT TABLE'!$F$40:$F$43</c:f>
              <c:numCache>
                <c:formatCode>[$₦-468]\ #,##0.00</c:formatCode>
                <c:ptCount val="3"/>
                <c:pt idx="0">
                  <c:v>13304.23</c:v>
                </c:pt>
                <c:pt idx="1">
                  <c:v>12053.04</c:v>
                </c:pt>
                <c:pt idx="2">
                  <c:v>14934.970000000001</c:v>
                </c:pt>
              </c:numCache>
            </c:numRef>
          </c:val>
          <c:extLst>
            <c:ext xmlns:c16="http://schemas.microsoft.com/office/drawing/2014/chart" uri="{C3380CC4-5D6E-409C-BE32-E72D297353CC}">
              <c16:uniqueId val="{00000006-CB99-4A42-90C0-FCBF5086C36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[ZION BUSINESS STORE (XYZ RETAIL STORE) EXCEL PROJECT.xlsx]PIVOT TABLE!PivotTable34</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4000" b="1" i="1">
                <a:latin typeface="+mj-lt"/>
              </a:rPr>
              <a:t>PRODUCT</a:t>
            </a:r>
            <a:r>
              <a:rPr lang="en-US" sz="4000" b="1" i="1" baseline="0">
                <a:latin typeface="+mj-lt"/>
              </a:rPr>
              <a:t> WITH HIGHEST UNIT PRICE</a:t>
            </a:r>
          </a:p>
          <a:p>
            <a:pPr algn="ctr">
              <a:defRPr/>
            </a:pP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a:sp3d/>
        </c:spPr>
      </c:pivotFmt>
      <c:pivotFmt>
        <c:idx val="6"/>
        <c:spPr>
          <a:solidFill>
            <a:schemeClr val="accent2">
              <a:lumMod val="5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TABLE'!$F$46</c:f>
              <c:strCache>
                <c:ptCount val="1"/>
                <c:pt idx="0">
                  <c:v>Total</c:v>
                </c:pt>
              </c:strCache>
            </c:strRef>
          </c:tx>
          <c:spPr>
            <a:solidFill>
              <a:srgbClr val="C00000"/>
            </a:solidFill>
            <a:ln>
              <a:noFill/>
            </a:ln>
            <a:effectLst/>
            <a:sp3d/>
          </c:spPr>
          <c:invertIfNegative val="0"/>
          <c:dPt>
            <c:idx val="1"/>
            <c:invertIfNegative val="0"/>
            <c:bubble3D val="0"/>
            <c:spPr>
              <a:solidFill>
                <a:schemeClr val="accent4">
                  <a:lumMod val="50000"/>
                </a:schemeClr>
              </a:solidFill>
              <a:ln>
                <a:noFill/>
              </a:ln>
              <a:effectLst/>
              <a:sp3d/>
            </c:spPr>
            <c:extLst>
              <c:ext xmlns:c16="http://schemas.microsoft.com/office/drawing/2014/chart" uri="{C3380CC4-5D6E-409C-BE32-E72D297353CC}">
                <c16:uniqueId val="{00000002-B67B-4B24-B000-F37F75D86D19}"/>
              </c:ext>
            </c:extLst>
          </c:dPt>
          <c:dPt>
            <c:idx val="2"/>
            <c:invertIfNegative val="0"/>
            <c:bubble3D val="0"/>
            <c:spPr>
              <a:solidFill>
                <a:schemeClr val="accent2">
                  <a:lumMod val="50000"/>
                </a:schemeClr>
              </a:solidFill>
              <a:ln>
                <a:noFill/>
              </a:ln>
              <a:effectLst/>
              <a:sp3d/>
            </c:spPr>
            <c:extLst>
              <c:ext xmlns:c16="http://schemas.microsoft.com/office/drawing/2014/chart" uri="{C3380CC4-5D6E-409C-BE32-E72D297353CC}">
                <c16:uniqueId val="{00000003-B67B-4B24-B000-F37F75D86D19}"/>
              </c:ext>
            </c:extLst>
          </c:dPt>
          <c:cat>
            <c:strRef>
              <c:f>'PIVOT TABLE'!$E$47:$E$50</c:f>
              <c:strCache>
                <c:ptCount val="3"/>
                <c:pt idx="0">
                  <c:v>Gucci GG Marmont Belt</c:v>
                </c:pt>
                <c:pt idx="1">
                  <c:v>KitchenAid Artisan Stand Mixer</c:v>
                </c:pt>
                <c:pt idx="2">
                  <c:v>Sony A7R IV Full-Frame Mirrorless Camera</c:v>
                </c:pt>
              </c:strCache>
            </c:strRef>
          </c:cat>
          <c:val>
            <c:numRef>
              <c:f>'PIVOT TABLE'!$F$47:$F$50</c:f>
              <c:numCache>
                <c:formatCode>[$₦-468]\ #,##0.00</c:formatCode>
                <c:ptCount val="3"/>
                <c:pt idx="0">
                  <c:v>3441.48</c:v>
                </c:pt>
                <c:pt idx="1">
                  <c:v>2903.2799999999997</c:v>
                </c:pt>
                <c:pt idx="2">
                  <c:v>3064.4</c:v>
                </c:pt>
              </c:numCache>
            </c:numRef>
          </c:val>
          <c:extLst>
            <c:ext xmlns:c16="http://schemas.microsoft.com/office/drawing/2014/chart" uri="{C3380CC4-5D6E-409C-BE32-E72D297353CC}">
              <c16:uniqueId val="{00000000-B67B-4B24-B000-F37F75D86D19}"/>
            </c:ext>
          </c:extLst>
        </c:ser>
        <c:dLbls>
          <c:showLegendKey val="0"/>
          <c:showVal val="0"/>
          <c:showCatName val="0"/>
          <c:showSerName val="0"/>
          <c:showPercent val="0"/>
          <c:showBubbleSize val="0"/>
        </c:dLbls>
        <c:gapWidth val="150"/>
        <c:shape val="box"/>
        <c:axId val="622997391"/>
        <c:axId val="623008623"/>
        <c:axId val="0"/>
      </c:bar3DChart>
      <c:catAx>
        <c:axId val="622997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008623"/>
        <c:crosses val="autoZero"/>
        <c:auto val="1"/>
        <c:lblAlgn val="ctr"/>
        <c:lblOffset val="100"/>
        <c:noMultiLvlLbl val="0"/>
      </c:catAx>
      <c:valAx>
        <c:axId val="623008623"/>
        <c:scaling>
          <c:orientation val="minMax"/>
        </c:scaling>
        <c:delete val="0"/>
        <c:axPos val="b"/>
        <c:numFmt formatCode="[$₦-468]\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9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98</xdr:col>
      <xdr:colOff>484348</xdr:colOff>
      <xdr:row>148</xdr:row>
      <xdr:rowOff>63509</xdr:rowOff>
    </xdr:to>
    <xdr:sp macro="" textlink="">
      <xdr:nvSpPr>
        <xdr:cNvPr id="2" name="Rectangle: Diagonal Corners Rounded 1">
          <a:extLst>
            <a:ext uri="{FF2B5EF4-FFF2-40B4-BE49-F238E27FC236}">
              <a16:creationId xmlns:a16="http://schemas.microsoft.com/office/drawing/2014/main" id="{97B8616F-F3BF-4C9B-8F3F-D3179AADB2ED}"/>
            </a:ext>
          </a:extLst>
        </xdr:cNvPr>
        <xdr:cNvSpPr/>
      </xdr:nvSpPr>
      <xdr:spPr>
        <a:xfrm>
          <a:off x="0" y="0"/>
          <a:ext cx="59439085" cy="29741404"/>
        </a:xfrm>
        <a:prstGeom prst="round2DiagRect">
          <a:avLst/>
        </a:prstGeom>
        <a:solidFill>
          <a:schemeClr val="tx2">
            <a:lumMod val="50000"/>
          </a:schemeClr>
        </a:solidFill>
        <a:ln>
          <a:noFill/>
        </a:ln>
        <a:effectLst>
          <a:outerShdw blurRad="76200" dist="12700" dir="2700000" sy="-23000" kx="-800400" algn="bl" rotWithShape="0">
            <a:prstClr val="black">
              <a:alpha val="2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SSSS</a:t>
          </a:r>
        </a:p>
      </xdr:txBody>
    </xdr:sp>
    <xdr:clientData/>
  </xdr:twoCellAnchor>
  <xdr:twoCellAnchor>
    <xdr:from>
      <xdr:col>31</xdr:col>
      <xdr:colOff>198998</xdr:colOff>
      <xdr:row>8</xdr:row>
      <xdr:rowOff>142986</xdr:rowOff>
    </xdr:from>
    <xdr:to>
      <xdr:col>75</xdr:col>
      <xdr:colOff>160421</xdr:colOff>
      <xdr:row>23</xdr:row>
      <xdr:rowOff>91440</xdr:rowOff>
    </xdr:to>
    <xdr:sp macro="" textlink="">
      <xdr:nvSpPr>
        <xdr:cNvPr id="3" name="Rectangle: Rounded Corners 2">
          <a:extLst>
            <a:ext uri="{FF2B5EF4-FFF2-40B4-BE49-F238E27FC236}">
              <a16:creationId xmlns:a16="http://schemas.microsoft.com/office/drawing/2014/main" id="{3CDBED99-BD1B-4DB8-805B-5E03B7714D7D}"/>
            </a:ext>
          </a:extLst>
        </xdr:cNvPr>
        <xdr:cNvSpPr/>
      </xdr:nvSpPr>
      <xdr:spPr>
        <a:xfrm>
          <a:off x="18847945" y="1747197"/>
          <a:ext cx="26430897" cy="2956348"/>
        </a:xfrm>
        <a:prstGeom prst="roundRect">
          <a:avLst/>
        </a:prstGeom>
        <a:solidFill>
          <a:schemeClr val="accent3">
            <a:lumMod val="7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prst="cross"/>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600" b="1">
              <a:solidFill>
                <a:schemeClr val="bg2">
                  <a:lumMod val="90000"/>
                </a:schemeClr>
              </a:solidFill>
              <a:latin typeface="Bahnschrift Light" panose="020B0502040204020203" pitchFamily="34" charset="0"/>
              <a:cs typeface="Arial" panose="020B0604020202020204" pitchFamily="34" charset="0"/>
            </a:rPr>
            <a:t>ZION RETAIL STORE</a:t>
          </a:r>
        </a:p>
      </xdr:txBody>
    </xdr:sp>
    <xdr:clientData/>
  </xdr:twoCellAnchor>
  <xdr:twoCellAnchor>
    <xdr:from>
      <xdr:col>8</xdr:col>
      <xdr:colOff>191193</xdr:colOff>
      <xdr:row>35</xdr:row>
      <xdr:rowOff>33250</xdr:rowOff>
    </xdr:from>
    <xdr:to>
      <xdr:col>21</xdr:col>
      <xdr:colOff>108065</xdr:colOff>
      <xdr:row>51</xdr:row>
      <xdr:rowOff>105295</xdr:rowOff>
    </xdr:to>
    <xdr:sp macro="" textlink="">
      <xdr:nvSpPr>
        <xdr:cNvPr id="5" name="Callout: Down Arrow 4">
          <a:extLst>
            <a:ext uri="{FF2B5EF4-FFF2-40B4-BE49-F238E27FC236}">
              <a16:creationId xmlns:a16="http://schemas.microsoft.com/office/drawing/2014/main" id="{C30C3C4D-1292-4909-AC07-FA48D84235AD}"/>
            </a:ext>
          </a:extLst>
        </xdr:cNvPr>
        <xdr:cNvSpPr/>
      </xdr:nvSpPr>
      <xdr:spPr>
        <a:xfrm>
          <a:off x="5067993" y="6434050"/>
          <a:ext cx="7841672" cy="2998125"/>
        </a:xfrm>
        <a:prstGeom prst="downArrowCallout">
          <a:avLst/>
        </a:prstGeom>
        <a:solidFill>
          <a:schemeClr val="tx1">
            <a:lumMod val="50000"/>
            <a:lumOff val="50000"/>
          </a:schemeClr>
        </a:solidFill>
        <a:ln>
          <a:solidFill>
            <a:schemeClr val="tx1">
              <a:lumMod val="75000"/>
              <a:lumOff val="25000"/>
            </a:schemeClr>
          </a:solidFill>
        </a:ln>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1">
              <a:solidFill>
                <a:schemeClr val="tx1">
                  <a:lumMod val="95000"/>
                  <a:lumOff val="5000"/>
                </a:schemeClr>
              </a:solidFill>
              <a:latin typeface="Agency FB" panose="020B0503020202020204" pitchFamily="34" charset="0"/>
            </a:rPr>
            <a:t>TOTAL REVENUE GENERATEDBY THE STORE</a:t>
          </a:r>
        </a:p>
        <a:p>
          <a:pPr algn="ctr"/>
          <a:r>
            <a:rPr lang="en-US" sz="4400" b="0" i="0">
              <a:solidFill>
                <a:schemeClr val="tx1">
                  <a:lumMod val="95000"/>
                  <a:lumOff val="5000"/>
                </a:schemeClr>
              </a:solidFill>
              <a:effectLst/>
              <a:latin typeface="Algerian" panose="04020705040A02060702" pitchFamily="82" charset="0"/>
              <a:ea typeface="+mn-ea"/>
              <a:cs typeface="+mn-cs"/>
            </a:rPr>
            <a:t>₦248,226.77</a:t>
          </a:r>
          <a:r>
            <a:rPr lang="en-US" sz="4400" b="0">
              <a:solidFill>
                <a:schemeClr val="tx1">
                  <a:lumMod val="95000"/>
                  <a:lumOff val="5000"/>
                </a:schemeClr>
              </a:solidFill>
              <a:effectLst/>
              <a:latin typeface="Algerian" panose="04020705040A02060702" pitchFamily="82" charset="0"/>
              <a:ea typeface="+mn-ea"/>
              <a:cs typeface="+mn-cs"/>
            </a:rPr>
            <a:t> </a:t>
          </a:r>
          <a:endParaRPr lang="en-US" sz="4400" b="0" i="1">
            <a:solidFill>
              <a:schemeClr val="tx1">
                <a:lumMod val="95000"/>
                <a:lumOff val="5000"/>
              </a:schemeClr>
            </a:solidFill>
            <a:latin typeface="Algerian" panose="04020705040A02060702" pitchFamily="82" charset="0"/>
          </a:endParaRPr>
        </a:p>
      </xdr:txBody>
    </xdr:sp>
    <xdr:clientData/>
  </xdr:twoCellAnchor>
  <xdr:twoCellAnchor>
    <xdr:from>
      <xdr:col>6</xdr:col>
      <xdr:colOff>491489</xdr:colOff>
      <xdr:row>52</xdr:row>
      <xdr:rowOff>138546</xdr:rowOff>
    </xdr:from>
    <xdr:to>
      <xdr:col>19</xdr:col>
      <xdr:colOff>581891</xdr:colOff>
      <xdr:row>72</xdr:row>
      <xdr:rowOff>27709</xdr:rowOff>
    </xdr:to>
    <xdr:sp macro="" textlink="">
      <xdr:nvSpPr>
        <xdr:cNvPr id="9" name="Rectangle: Rounded Corners 8">
          <a:extLst>
            <a:ext uri="{FF2B5EF4-FFF2-40B4-BE49-F238E27FC236}">
              <a16:creationId xmlns:a16="http://schemas.microsoft.com/office/drawing/2014/main" id="{50113CBE-B0F2-48D8-8576-36995420B869}"/>
            </a:ext>
          </a:extLst>
        </xdr:cNvPr>
        <xdr:cNvSpPr/>
      </xdr:nvSpPr>
      <xdr:spPr>
        <a:xfrm>
          <a:off x="4149089" y="9504219"/>
          <a:ext cx="8015202" cy="3491345"/>
        </a:xfrm>
        <a:prstGeom prst="roundRect">
          <a:avLst/>
        </a:prstGeom>
        <a:solidFill>
          <a:schemeClr val="bg1">
            <a:lumMod val="7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37061</xdr:colOff>
      <xdr:row>53</xdr:row>
      <xdr:rowOff>138544</xdr:rowOff>
    </xdr:from>
    <xdr:to>
      <xdr:col>19</xdr:col>
      <xdr:colOff>374073</xdr:colOff>
      <xdr:row>71</xdr:row>
      <xdr:rowOff>0</xdr:rowOff>
    </xdr:to>
    <xdr:graphicFrame macro="">
      <xdr:nvGraphicFramePr>
        <xdr:cNvPr id="10" name="Chart 9">
          <a:extLst>
            <a:ext uri="{FF2B5EF4-FFF2-40B4-BE49-F238E27FC236}">
              <a16:creationId xmlns:a16="http://schemas.microsoft.com/office/drawing/2014/main" id="{561AF0C9-2B32-4DE8-99AD-65C2DE5B5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424987</xdr:colOff>
      <xdr:row>52</xdr:row>
      <xdr:rowOff>177337</xdr:rowOff>
    </xdr:from>
    <xdr:to>
      <xdr:col>33</xdr:col>
      <xdr:colOff>193962</xdr:colOff>
      <xdr:row>72</xdr:row>
      <xdr:rowOff>41563</xdr:rowOff>
    </xdr:to>
    <xdr:sp macro="" textlink="">
      <xdr:nvSpPr>
        <xdr:cNvPr id="11" name="Rectangle: Rounded Corners 10">
          <a:extLst>
            <a:ext uri="{FF2B5EF4-FFF2-40B4-BE49-F238E27FC236}">
              <a16:creationId xmlns:a16="http://schemas.microsoft.com/office/drawing/2014/main" id="{E7CF0679-B0BD-4398-B969-F806FD30C20E}"/>
            </a:ext>
          </a:extLst>
        </xdr:cNvPr>
        <xdr:cNvSpPr/>
      </xdr:nvSpPr>
      <xdr:spPr>
        <a:xfrm>
          <a:off x="12616987" y="9543010"/>
          <a:ext cx="7693775" cy="3466408"/>
        </a:xfrm>
        <a:prstGeom prst="roundRect">
          <a:avLst/>
        </a:prstGeom>
        <a:solidFill>
          <a:schemeClr val="bg2">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137160</xdr:colOff>
      <xdr:row>54</xdr:row>
      <xdr:rowOff>4849</xdr:rowOff>
    </xdr:from>
    <xdr:to>
      <xdr:col>32</xdr:col>
      <xdr:colOff>595745</xdr:colOff>
      <xdr:row>71</xdr:row>
      <xdr:rowOff>55419</xdr:rowOff>
    </xdr:to>
    <xdr:graphicFrame macro="">
      <xdr:nvGraphicFramePr>
        <xdr:cNvPr id="13" name="Chart 12">
          <a:extLst>
            <a:ext uri="{FF2B5EF4-FFF2-40B4-BE49-F238E27FC236}">
              <a16:creationId xmlns:a16="http://schemas.microsoft.com/office/drawing/2014/main" id="{07EFCF95-A827-4A5C-A318-0753EE126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195348</xdr:colOff>
      <xdr:row>77</xdr:row>
      <xdr:rowOff>135082</xdr:rowOff>
    </xdr:from>
    <xdr:to>
      <xdr:col>19</xdr:col>
      <xdr:colOff>457199</xdr:colOff>
      <xdr:row>97</xdr:row>
      <xdr:rowOff>55418</xdr:rowOff>
    </xdr:to>
    <xdr:sp macro="" textlink="">
      <xdr:nvSpPr>
        <xdr:cNvPr id="14" name="Flowchart: Predefined Process 13">
          <a:extLst>
            <a:ext uri="{FF2B5EF4-FFF2-40B4-BE49-F238E27FC236}">
              <a16:creationId xmlns:a16="http://schemas.microsoft.com/office/drawing/2014/main" id="{D5AC43E0-029F-4771-85D4-121C46ACA116}"/>
            </a:ext>
          </a:extLst>
        </xdr:cNvPr>
        <xdr:cNvSpPr/>
      </xdr:nvSpPr>
      <xdr:spPr>
        <a:xfrm>
          <a:off x="4462548" y="14003482"/>
          <a:ext cx="7577051" cy="3522518"/>
        </a:xfrm>
        <a:prstGeom prst="flowChartPredefinedProcess">
          <a:avLst/>
        </a:prstGeom>
        <a:solidFill>
          <a:schemeClr val="tx1">
            <a:lumMod val="85000"/>
            <a:lumOff val="15000"/>
          </a:schemeClr>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354677</xdr:colOff>
      <xdr:row>78</xdr:row>
      <xdr:rowOff>105293</xdr:rowOff>
    </xdr:from>
    <xdr:to>
      <xdr:col>19</xdr:col>
      <xdr:colOff>235527</xdr:colOff>
      <xdr:row>96</xdr:row>
      <xdr:rowOff>124690</xdr:rowOff>
    </xdr:to>
    <xdr:graphicFrame macro="">
      <xdr:nvGraphicFramePr>
        <xdr:cNvPr id="15" name="Chart 14">
          <a:extLst>
            <a:ext uri="{FF2B5EF4-FFF2-40B4-BE49-F238E27FC236}">
              <a16:creationId xmlns:a16="http://schemas.microsoft.com/office/drawing/2014/main" id="{5C4AE356-0CCC-49D7-8548-E170C6FB1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458993</xdr:colOff>
      <xdr:row>35</xdr:row>
      <xdr:rowOff>152584</xdr:rowOff>
    </xdr:from>
    <xdr:to>
      <xdr:col>38</xdr:col>
      <xdr:colOff>107372</xdr:colOff>
      <xdr:row>47</xdr:row>
      <xdr:rowOff>62345</xdr:rowOff>
    </xdr:to>
    <xdr:sp macro="" textlink="">
      <xdr:nvSpPr>
        <xdr:cNvPr id="6" name="Ribbon: Tilted Down 5">
          <a:extLst>
            <a:ext uri="{FF2B5EF4-FFF2-40B4-BE49-F238E27FC236}">
              <a16:creationId xmlns:a16="http://schemas.microsoft.com/office/drawing/2014/main" id="{EC28FB3A-0B2A-4253-BB13-82F804C4803D}"/>
            </a:ext>
          </a:extLst>
        </xdr:cNvPr>
        <xdr:cNvSpPr/>
      </xdr:nvSpPr>
      <xdr:spPr>
        <a:xfrm>
          <a:off x="15698993" y="6820084"/>
          <a:ext cx="7573179" cy="2195761"/>
        </a:xfrm>
        <a:prstGeom prst="ribbon">
          <a:avLst/>
        </a:prstGeom>
        <a:solidFill>
          <a:schemeClr val="bg1">
            <a:lumMod val="50000"/>
          </a:schemeClr>
        </a:solidFill>
        <a:ln>
          <a:solidFill>
            <a:schemeClr val="tx1">
              <a:lumMod val="75000"/>
              <a:lumOff val="25000"/>
            </a:schemeClr>
          </a:solidFill>
        </a:ln>
        <a:effectLst>
          <a:outerShdw blurRad="57785" dist="33020" dir="3180000" algn="ctr">
            <a:srgbClr val="000000">
              <a:alpha val="30000"/>
            </a:srgbClr>
          </a:outerShdw>
          <a:softEdge rad="12700"/>
        </a:effectLst>
        <a:scene3d>
          <a:camera prst="orthographicFront">
            <a:rot lat="0" lon="0" rev="0"/>
          </a:camera>
          <a:lightRig rig="brightRoom" dir="t">
            <a:rot lat="0" lon="0" rev="600000"/>
          </a:lightRig>
        </a:scene3d>
        <a:sp3d prstMaterial="metal">
          <a:bevelT w="38100" h="5715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u="none">
              <a:solidFill>
                <a:schemeClr val="bg2">
                  <a:lumMod val="10000"/>
                </a:schemeClr>
              </a:solidFill>
              <a:latin typeface="Algerian" panose="04020705040A02060702" pitchFamily="82" charset="0"/>
            </a:rPr>
            <a:t>AVERAGE</a:t>
          </a:r>
          <a:r>
            <a:rPr lang="en-US" sz="2000" b="1" u="none" baseline="0">
              <a:solidFill>
                <a:schemeClr val="bg2">
                  <a:lumMod val="10000"/>
                </a:schemeClr>
              </a:solidFill>
              <a:latin typeface="Algerian" panose="04020705040A02060702" pitchFamily="82" charset="0"/>
            </a:rPr>
            <a:t> AGE OF CUSTOMERS</a:t>
          </a:r>
        </a:p>
        <a:p>
          <a:pPr algn="l"/>
          <a:endParaRPr lang="en-US" sz="1600" baseline="0"/>
        </a:p>
        <a:p>
          <a:pPr algn="l"/>
          <a:endParaRPr lang="en-US" sz="1600" baseline="0"/>
        </a:p>
        <a:p>
          <a:pPr algn="ctr"/>
          <a:r>
            <a:rPr lang="en-US" sz="3200" b="1" baseline="0">
              <a:solidFill>
                <a:schemeClr val="bg2">
                  <a:lumMod val="10000"/>
                </a:schemeClr>
              </a:solidFill>
              <a:latin typeface="Algerian" panose="04020705040A02060702" pitchFamily="82" charset="0"/>
            </a:rPr>
            <a:t>42.27</a:t>
          </a:r>
        </a:p>
      </xdr:txBody>
    </xdr:sp>
    <xdr:clientData/>
  </xdr:twoCellAnchor>
  <xdr:twoCellAnchor>
    <xdr:from>
      <xdr:col>21</xdr:col>
      <xdr:colOff>156209</xdr:colOff>
      <xdr:row>78</xdr:row>
      <xdr:rowOff>78971</xdr:rowOff>
    </xdr:from>
    <xdr:to>
      <xdr:col>33</xdr:col>
      <xdr:colOff>27708</xdr:colOff>
      <xdr:row>96</xdr:row>
      <xdr:rowOff>110836</xdr:rowOff>
    </xdr:to>
    <xdr:graphicFrame macro="">
      <xdr:nvGraphicFramePr>
        <xdr:cNvPr id="19" name="Chart 18">
          <a:extLst>
            <a:ext uri="{FF2B5EF4-FFF2-40B4-BE49-F238E27FC236}">
              <a16:creationId xmlns:a16="http://schemas.microsoft.com/office/drawing/2014/main" id="{C2177F0A-94B8-4176-9E61-C35D03C0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603664</xdr:colOff>
      <xdr:row>77</xdr:row>
      <xdr:rowOff>24738</xdr:rowOff>
    </xdr:from>
    <xdr:to>
      <xdr:col>33</xdr:col>
      <xdr:colOff>215736</xdr:colOff>
      <xdr:row>96</xdr:row>
      <xdr:rowOff>163284</xdr:rowOff>
    </xdr:to>
    <xdr:sp macro="" textlink="">
      <xdr:nvSpPr>
        <xdr:cNvPr id="8" name="Rectangle: Top Corners Rounded 7">
          <a:extLst>
            <a:ext uri="{FF2B5EF4-FFF2-40B4-BE49-F238E27FC236}">
              <a16:creationId xmlns:a16="http://schemas.microsoft.com/office/drawing/2014/main" id="{AB8CF2AF-2530-4C73-9DE2-B64F79764D77}"/>
            </a:ext>
          </a:extLst>
        </xdr:cNvPr>
        <xdr:cNvSpPr/>
      </xdr:nvSpPr>
      <xdr:spPr>
        <a:xfrm>
          <a:off x="12795664" y="14274138"/>
          <a:ext cx="7536872" cy="3654632"/>
        </a:xfrm>
        <a:prstGeom prst="round2SameRect">
          <a:avLst/>
        </a:prstGeom>
        <a:solidFill>
          <a:schemeClr val="bg2">
            <a:lumMod val="10000"/>
          </a:schemeClr>
        </a:solidFill>
        <a:ln>
          <a:solidFill>
            <a:schemeClr val="bg1">
              <a:lumMod val="50000"/>
            </a:schemeClr>
          </a:solidFill>
        </a:ln>
        <a:effectLst/>
        <a:scene3d>
          <a:camera prst="orthographicFront">
            <a:rot lat="0" lon="0" rev="0"/>
          </a:camera>
          <a:lightRig rig="chilly" dir="t">
            <a:rot lat="0" lon="0" rev="18480000"/>
          </a:lightRig>
        </a:scene3d>
        <a:sp3d prstMaterial="clear">
          <a:bevelT h="635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443345</xdr:colOff>
      <xdr:row>102</xdr:row>
      <xdr:rowOff>138546</xdr:rowOff>
    </xdr:from>
    <xdr:to>
      <xdr:col>32</xdr:col>
      <xdr:colOff>332508</xdr:colOff>
      <xdr:row>132</xdr:row>
      <xdr:rowOff>152400</xdr:rowOff>
    </xdr:to>
    <xdr:sp macro="" textlink="">
      <xdr:nvSpPr>
        <xdr:cNvPr id="20" name="Rectangle: Diagonal Corners Rounded 19">
          <a:extLst>
            <a:ext uri="{FF2B5EF4-FFF2-40B4-BE49-F238E27FC236}">
              <a16:creationId xmlns:a16="http://schemas.microsoft.com/office/drawing/2014/main" id="{2E6E2122-A4B9-4E79-9EEE-1ED365EC218E}"/>
            </a:ext>
          </a:extLst>
        </xdr:cNvPr>
        <xdr:cNvSpPr/>
      </xdr:nvSpPr>
      <xdr:spPr>
        <a:xfrm>
          <a:off x="4710545" y="18509673"/>
          <a:ext cx="15129163" cy="5417127"/>
        </a:xfrm>
        <a:prstGeom prst="round2DiagRect">
          <a:avLst/>
        </a:prstGeom>
        <a:solidFill>
          <a:schemeClr val="tx1">
            <a:lumMod val="50000"/>
            <a:lumOff val="50000"/>
          </a:schemeClr>
        </a:solidFill>
        <a:ln>
          <a:solidFill>
            <a:schemeClr val="bg2">
              <a:lumMod val="25000"/>
            </a:schemeClr>
          </a:solid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207817</xdr:colOff>
      <xdr:row>104</xdr:row>
      <xdr:rowOff>138542</xdr:rowOff>
    </xdr:from>
    <xdr:to>
      <xdr:col>31</xdr:col>
      <xdr:colOff>540327</xdr:colOff>
      <xdr:row>131</xdr:row>
      <xdr:rowOff>69273</xdr:rowOff>
    </xdr:to>
    <xdr:graphicFrame macro="">
      <xdr:nvGraphicFramePr>
        <xdr:cNvPr id="22" name="Chart 21">
          <a:extLst>
            <a:ext uri="{FF2B5EF4-FFF2-40B4-BE49-F238E27FC236}">
              <a16:creationId xmlns:a16="http://schemas.microsoft.com/office/drawing/2014/main" id="{9EFCB3B4-1BA1-4F86-9FE9-01178A814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518158</xdr:colOff>
      <xdr:row>57</xdr:row>
      <xdr:rowOff>121920</xdr:rowOff>
    </xdr:from>
    <xdr:to>
      <xdr:col>54</xdr:col>
      <xdr:colOff>91440</xdr:colOff>
      <xdr:row>96</xdr:row>
      <xdr:rowOff>152400</xdr:rowOff>
    </xdr:to>
    <xdr:sp macro="" textlink="">
      <xdr:nvSpPr>
        <xdr:cNvPr id="23" name="Frame 22">
          <a:extLst>
            <a:ext uri="{FF2B5EF4-FFF2-40B4-BE49-F238E27FC236}">
              <a16:creationId xmlns:a16="http://schemas.microsoft.com/office/drawing/2014/main" id="{8BA1C501-FA22-4C12-9F2F-FACBDB3367F9}"/>
            </a:ext>
          </a:extLst>
        </xdr:cNvPr>
        <xdr:cNvSpPr/>
      </xdr:nvSpPr>
      <xdr:spPr>
        <a:xfrm>
          <a:off x="21854158" y="10546080"/>
          <a:ext cx="11155682" cy="7162800"/>
        </a:xfrm>
        <a:prstGeom prst="frame">
          <a:avLst/>
        </a:prstGeom>
        <a:solidFill>
          <a:schemeClr val="bg2">
            <a:lumMod val="90000"/>
          </a:schemeClr>
        </a:solidFill>
        <a:ln>
          <a:solidFill>
            <a:schemeClr val="accent3">
              <a:lumMod val="50000"/>
            </a:schemeClr>
          </a:solid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54</xdr:col>
      <xdr:colOff>249382</xdr:colOff>
      <xdr:row>57</xdr:row>
      <xdr:rowOff>121921</xdr:rowOff>
    </xdr:from>
    <xdr:to>
      <xdr:col>71</xdr:col>
      <xdr:colOff>152399</xdr:colOff>
      <xdr:row>96</xdr:row>
      <xdr:rowOff>91440</xdr:rowOff>
    </xdr:to>
    <xdr:sp macro="" textlink="">
      <xdr:nvSpPr>
        <xdr:cNvPr id="25" name="Frame 24">
          <a:extLst>
            <a:ext uri="{FF2B5EF4-FFF2-40B4-BE49-F238E27FC236}">
              <a16:creationId xmlns:a16="http://schemas.microsoft.com/office/drawing/2014/main" id="{1BC5B5D0-63D2-4D71-990B-9EBBD9AD19C8}"/>
            </a:ext>
          </a:extLst>
        </xdr:cNvPr>
        <xdr:cNvSpPr/>
      </xdr:nvSpPr>
      <xdr:spPr>
        <a:xfrm>
          <a:off x="33167782" y="10546081"/>
          <a:ext cx="10266217" cy="7101839"/>
        </a:xfrm>
        <a:prstGeom prst="frame">
          <a:avLst/>
        </a:prstGeom>
        <a:solidFill>
          <a:schemeClr val="bg2">
            <a:lumMod val="90000"/>
          </a:schemeClr>
        </a:solidFill>
        <a:ln>
          <a:solidFill>
            <a:schemeClr val="accent3">
              <a:lumMod val="50000"/>
            </a:schemeClr>
          </a:solid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37</xdr:col>
      <xdr:colOff>171795</xdr:colOff>
      <xdr:row>62</xdr:row>
      <xdr:rowOff>58186</xdr:rowOff>
    </xdr:from>
    <xdr:to>
      <xdr:col>52</xdr:col>
      <xdr:colOff>426720</xdr:colOff>
      <xdr:row>91</xdr:row>
      <xdr:rowOff>152400</xdr:rowOff>
    </xdr:to>
    <xdr:graphicFrame macro="">
      <xdr:nvGraphicFramePr>
        <xdr:cNvPr id="27" name="Chart 26">
          <a:extLst>
            <a:ext uri="{FF2B5EF4-FFF2-40B4-BE49-F238E27FC236}">
              <a16:creationId xmlns:a16="http://schemas.microsoft.com/office/drawing/2014/main" id="{916474F8-2BC7-4A20-9B4A-713A90787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326967</xdr:colOff>
      <xdr:row>30</xdr:row>
      <xdr:rowOff>12006</xdr:rowOff>
    </xdr:from>
    <xdr:to>
      <xdr:col>65</xdr:col>
      <xdr:colOff>103448</xdr:colOff>
      <xdr:row>50</xdr:row>
      <xdr:rowOff>75737</xdr:rowOff>
    </xdr:to>
    <xdr:sp macro="" textlink="">
      <xdr:nvSpPr>
        <xdr:cNvPr id="30" name="Scroll: Vertical 29">
          <a:extLst>
            <a:ext uri="{FF2B5EF4-FFF2-40B4-BE49-F238E27FC236}">
              <a16:creationId xmlns:a16="http://schemas.microsoft.com/office/drawing/2014/main" id="{F6BAFCB2-84BF-4CB5-B808-46353C0C5959}"/>
            </a:ext>
          </a:extLst>
        </xdr:cNvPr>
        <xdr:cNvSpPr/>
      </xdr:nvSpPr>
      <xdr:spPr>
        <a:xfrm>
          <a:off x="24941876" y="5553824"/>
          <a:ext cx="14185208" cy="3758277"/>
        </a:xfrm>
        <a:prstGeom prst="verticalScroll">
          <a:avLst/>
        </a:prstGeom>
        <a:solidFill>
          <a:schemeClr val="accent3">
            <a:lumMod val="75000"/>
          </a:schemeClr>
        </a:solidFill>
        <a:ln>
          <a:solidFill>
            <a:schemeClr val="bg1">
              <a:lumMod val="75000"/>
            </a:schemeClr>
          </a:solidFill>
        </a:ln>
        <a:effectLst>
          <a:innerShdw blurRad="63500" dist="508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tx1">
                  <a:lumMod val="75000"/>
                  <a:lumOff val="25000"/>
                </a:schemeClr>
              </a:solidFill>
              <a:latin typeface="Algerian" panose="04020705040A02060702" pitchFamily="82" charset="0"/>
            </a:rPr>
            <a:t>AVERAGE ORDER</a:t>
          </a:r>
          <a:r>
            <a:rPr lang="en-US" sz="3600" b="1" baseline="0">
              <a:solidFill>
                <a:schemeClr val="tx1">
                  <a:lumMod val="75000"/>
                  <a:lumOff val="25000"/>
                </a:schemeClr>
              </a:solidFill>
              <a:latin typeface="Algerian" panose="04020705040A02060702" pitchFamily="82" charset="0"/>
            </a:rPr>
            <a:t> VALUE (TOTAL AMOUNT)</a:t>
          </a:r>
        </a:p>
        <a:p>
          <a:pPr marL="0" marR="0" lvl="0" indent="0" algn="ctr" defTabSz="914400" eaLnBrk="1" fontAlgn="auto" latinLnBrk="0" hangingPunct="1">
            <a:lnSpc>
              <a:spcPct val="100000"/>
            </a:lnSpc>
            <a:spcBef>
              <a:spcPts val="0"/>
            </a:spcBef>
            <a:spcAft>
              <a:spcPts val="0"/>
            </a:spcAft>
            <a:buClrTx/>
            <a:buSzTx/>
            <a:buFontTx/>
            <a:buNone/>
            <a:tabLst/>
            <a:defRPr/>
          </a:pPr>
          <a:r>
            <a:rPr lang="en-US" sz="3600" b="0" i="0">
              <a:solidFill>
                <a:schemeClr val="tx1"/>
              </a:solidFill>
              <a:effectLst/>
              <a:latin typeface="Algerian" panose="04020705040A02060702" pitchFamily="82" charset="0"/>
              <a:ea typeface="+mn-ea"/>
              <a:cs typeface="+mn-cs"/>
            </a:rPr>
            <a:t>₦1,043.38</a:t>
          </a:r>
          <a:r>
            <a:rPr lang="en-US" sz="3600" b="0">
              <a:solidFill>
                <a:schemeClr val="tx1"/>
              </a:solidFill>
              <a:effectLst/>
              <a:latin typeface="Algerian" panose="04020705040A02060702" pitchFamily="82" charset="0"/>
              <a:ea typeface="+mn-ea"/>
              <a:cs typeface="+mn-cs"/>
            </a:rPr>
            <a:t> </a:t>
          </a:r>
          <a:endParaRPr lang="en-US" sz="3600" b="0">
            <a:solidFill>
              <a:schemeClr val="tx1"/>
            </a:solidFill>
            <a:effectLst/>
            <a:latin typeface="Algerian" panose="04020705040A02060702" pitchFamily="82" charset="0"/>
          </a:endParaRPr>
        </a:p>
        <a:p>
          <a:pPr algn="ctr"/>
          <a:endParaRPr lang="en-US" sz="1100" b="0" baseline="0">
            <a:solidFill>
              <a:schemeClr val="tx1">
                <a:lumMod val="75000"/>
                <a:lumOff val="25000"/>
              </a:schemeClr>
            </a:solidFill>
            <a:latin typeface="+mn-lt"/>
          </a:endParaRPr>
        </a:p>
      </xdr:txBody>
    </xdr:sp>
    <xdr:clientData/>
  </xdr:twoCellAnchor>
  <xdr:twoCellAnchor>
    <xdr:from>
      <xdr:col>55</xdr:col>
      <xdr:colOff>483870</xdr:colOff>
      <xdr:row>62</xdr:row>
      <xdr:rowOff>15240</xdr:rowOff>
    </xdr:from>
    <xdr:to>
      <xdr:col>69</xdr:col>
      <xdr:colOff>548640</xdr:colOff>
      <xdr:row>91</xdr:row>
      <xdr:rowOff>160020</xdr:rowOff>
    </xdr:to>
    <xdr:graphicFrame macro="">
      <xdr:nvGraphicFramePr>
        <xdr:cNvPr id="33" name="Chart 32">
          <a:extLst>
            <a:ext uri="{FF2B5EF4-FFF2-40B4-BE49-F238E27FC236}">
              <a16:creationId xmlns:a16="http://schemas.microsoft.com/office/drawing/2014/main" id="{73382ACF-7ECF-4995-9B1E-F6B7785E3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274320</xdr:colOff>
      <xdr:row>101</xdr:row>
      <xdr:rowOff>121920</xdr:rowOff>
    </xdr:from>
    <xdr:to>
      <xdr:col>71</xdr:col>
      <xdr:colOff>396240</xdr:colOff>
      <xdr:row>135</xdr:row>
      <xdr:rowOff>91440</xdr:rowOff>
    </xdr:to>
    <xdr:sp macro="" textlink="">
      <xdr:nvSpPr>
        <xdr:cNvPr id="36" name="Rectangle: Diagonal Corners Rounded 35">
          <a:extLst>
            <a:ext uri="{FF2B5EF4-FFF2-40B4-BE49-F238E27FC236}">
              <a16:creationId xmlns:a16="http://schemas.microsoft.com/office/drawing/2014/main" id="{57C56E2C-1149-4405-BDA8-694BEFF27850}"/>
            </a:ext>
          </a:extLst>
        </xdr:cNvPr>
        <xdr:cNvSpPr/>
      </xdr:nvSpPr>
      <xdr:spPr>
        <a:xfrm>
          <a:off x="21610320" y="18592800"/>
          <a:ext cx="22067520" cy="6187440"/>
        </a:xfrm>
        <a:prstGeom prst="round2DiagRect">
          <a:avLst/>
        </a:prstGeom>
        <a:solidFill>
          <a:schemeClr val="tx1">
            <a:lumMod val="95000"/>
            <a:lumOff val="5000"/>
          </a:schemeClr>
        </a:solidFill>
        <a:ln>
          <a:noFill/>
        </a:ln>
        <a:effectLst/>
        <a:scene3d>
          <a:camera prst="orthographicFront">
            <a:rot lat="0" lon="0" rev="0"/>
          </a:camera>
          <a:lightRig rig="glow" dir="t">
            <a:rot lat="0" lon="0" rev="14100000"/>
          </a:lightRig>
        </a:scene3d>
        <a:sp3d prstMaterial="softEdge">
          <a:bevelT w="127000"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274320</xdr:colOff>
      <xdr:row>103</xdr:row>
      <xdr:rowOff>57150</xdr:rowOff>
    </xdr:from>
    <xdr:to>
      <xdr:col>70</xdr:col>
      <xdr:colOff>579120</xdr:colOff>
      <xdr:row>133</xdr:row>
      <xdr:rowOff>30480</xdr:rowOff>
    </xdr:to>
    <xdr:graphicFrame macro="">
      <xdr:nvGraphicFramePr>
        <xdr:cNvPr id="38" name="Chart 37">
          <a:extLst>
            <a:ext uri="{FF2B5EF4-FFF2-40B4-BE49-F238E27FC236}">
              <a16:creationId xmlns:a16="http://schemas.microsoft.com/office/drawing/2014/main" id="{42533DCC-A43D-4D19-BAF3-06B57D4A0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72</xdr:col>
      <xdr:colOff>563140</xdr:colOff>
      <xdr:row>59</xdr:row>
      <xdr:rowOff>11537</xdr:rowOff>
    </xdr:from>
    <xdr:to>
      <xdr:col>79</xdr:col>
      <xdr:colOff>307730</xdr:colOff>
      <xdr:row>64</xdr:row>
      <xdr:rowOff>73269</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9638FE91-34B2-4BB7-9AD8-373AB9B1C4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5047464" y="10947267"/>
              <a:ext cx="4069455" cy="988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72</xdr:col>
      <xdr:colOff>558850</xdr:colOff>
      <xdr:row>45</xdr:row>
      <xdr:rowOff>17276</xdr:rowOff>
    </xdr:from>
    <xdr:to>
      <xdr:col>79</xdr:col>
      <xdr:colOff>263768</xdr:colOff>
      <xdr:row>57</xdr:row>
      <xdr:rowOff>53255</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C46A1061-CCC6-4925-A9D1-E43E13E5919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45043174" y="8358087"/>
              <a:ext cx="4029783" cy="2260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refreshedDate="45497.405962962963" createdVersion="7" refreshedVersion="7" minRefreshableVersion="3" recordCount="100" xr:uid="{FFA28EA7-7B21-40AC-8B41-AAFF2322C042}">
  <cacheSource type="worksheet">
    <worksheetSource name="Consolidated_table"/>
  </cacheSource>
  <cacheFields count="18">
    <cacheField name="order_id"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Product_id" numFmtId="0">
      <sharedItems containsSemiMixedTypes="0" containsString="0" containsNumber="1" containsInteger="1" minValue="1" maxValue="100"/>
    </cacheField>
    <cacheField name="Product name" numFmtId="0">
      <sharedItems count="67">
        <s v="Sony A7R IV Full-Frame Mirrorless Camera"/>
        <s v="HP Envy 32 All-in-One Desktop"/>
        <s v="Miele Complete C3 Canister Vacuum"/>
        <s v="Moncler Logo Beanie"/>
        <s v="Burberry Check Scarf"/>
        <s v="Apple AirPods Max"/>
        <s v="Google Pixel 7 Pro"/>
        <s v="Smeg Retro 50's Style Refrigerator"/>
        <s v="Prada Saffiano Leather Cardholder"/>
        <s v="Bosch 800 Series Dishwasher"/>
        <s v="Apple iPhone 14 Pro"/>
        <s v="Beats Fit Pro Earbuds"/>
        <s v="Bose QuietComfort Earbuds"/>
        <s v="Sennheiser Momentum True Wireless 3 Earbuds"/>
        <s v="Jabra Elite 85t True Wireless Earbuds"/>
        <s v="Sonos Arc Soundbar"/>
        <s v="Hugo Boss Leather Gloves"/>
        <s v="Giorgio Armani Silk Tie"/>
        <s v="KitchenAid Artisan Stand Mixer"/>
        <s v="Fossil Hybrid Smartwatch"/>
        <s v="Pandora Charm Bracelet"/>
        <s v="Ray-Ban Wayfarer Sunglasses"/>
        <s v="Apple iPad Pro 12.9-inch (6th Gen)"/>
        <s v="Bose QuietComfort 45 Headphones"/>
        <s v="Montblanc Meisterstück Fountain Pen"/>
        <s v="Oakley Flight Deck Goggles"/>
        <s v="Samsung Galaxy Watch 5 Pro"/>
        <s v="Gucci GG Marmont Belt"/>
        <s v="Philips Hue White and Color Ambiance Starter Kit"/>
        <s v="Samsung Odyssey G9 Gaming Monitor"/>
        <s v="Sony WH-1000XM4 Wireless Headphones"/>
        <s v="ASUS ROG Strix Scar 17 Gaming Laptop"/>
        <s v="Philips Sonicare ProtectiveClean 6100 Electric Toothbrush"/>
        <s v="DeLonghi Magnifica Coffee Machine"/>
        <s v="Apple MacBook Pro (16-inch, M1 Max)"/>
        <s v="GoPro HERO11 Black"/>
        <s v="Harman Kardon Onyx Studio 7"/>
        <s v="TCL 6-Series 65-Inch 4K TV"/>
        <s v="Fitbit Versa 4"/>
        <s v="Coach Signature Canvas Wallet"/>
        <s v="Samsung Galaxy FlexWash Washing Machine"/>
        <s v="Dell UltraSharp U2720Q Monitor"/>
        <s v="Tumi Alpha 3 Briefcase"/>
        <s v="Acer Predator Helios 300 Gaming Laptop"/>
        <s v="Dyson V11 Torque Drive Vacuum Cleaner"/>
        <s v="Razer DeathAdder V2 Gaming Mouse"/>
        <s v="Garmin Fenix 7X Sapphire Solar GPS Watch"/>
        <s v="Instant Pot Duo 7-in-1 Electric Pressure Cooker"/>
        <s v="Bose SoundLink Revolve+ Bluetooth Speaker"/>
        <s v="Microsoft Surface Pro 9"/>
        <s v="Tiffany &amp; Co. Sterling Silver Bracelet"/>
        <s v="Sony X90K 65-Inch 4K TV"/>
        <s v="Dell XPS 13 Laptop"/>
        <s v="Ring Video Doorbell Pro 2"/>
        <s v="Amazon Echo Dot (4th Gen)"/>
        <s v="Xiaomi Mi Band 6"/>
        <s v="Anker PowerCore 26800 Portable Charger"/>
        <s v="Ember Temperature Control Smart Mug"/>
        <s v="Apple AirPods Pro"/>
        <s v="LG OLED55C1PUB Alexa Built-In OLED TV"/>
        <s v="LG Smart French Door Refrigerator"/>
        <s v="Hamilton Beach Breakfast Sandwich Maker"/>
        <s v="Shark Navigator Lift-Away Vacuum Cleaner"/>
        <s v="Samsung Smart Microwave Oven"/>
        <s v="Keurig K-Elite Single Serve Coffee Maker"/>
        <s v="Apple MacBook Air (M2)"/>
        <s v="Chanel Classic Flap Bag"/>
      </sharedItems>
    </cacheField>
    <cacheField name="Category" numFmtId="0">
      <sharedItems count="3">
        <s v="Accessories"/>
        <s v="Home Appliances"/>
        <s v="Electronics"/>
      </sharedItems>
    </cacheField>
    <cacheField name="Price" numFmtId="0">
      <sharedItems containsSemiMixedTypes="0" containsString="0" containsNumber="1" minValue="32.97" maxValue="972.57"/>
    </cacheField>
    <cacheField name="Quantity" numFmtId="0">
      <sharedItems containsSemiMixedTypes="0" containsString="0" containsNumber="1" containsInteger="1" minValue="1" maxValue="9"/>
    </cacheField>
    <cacheField name="Unit Price" numFmtId="0">
      <sharedItems containsSemiMixedTypes="0" containsString="0" containsNumber="1" minValue="12.12" maxValue="987.58"/>
    </cacheField>
    <cacheField name="Revenue" numFmtId="0">
      <sharedItems containsSemiMixedTypes="0" containsString="0" containsNumber="1" minValue="93.929999999999993" maxValue="8888.2200000000012" count="100">
        <n v="1425.76"/>
        <n v="1943.86"/>
        <n v="316.93"/>
        <n v="1880.6"/>
        <n v="4351.7699999999995"/>
        <n v="3152.7999999999997"/>
        <n v="847.13"/>
        <n v="1324"/>
        <n v="928.84"/>
        <n v="1672.98"/>
        <n v="155.33000000000001"/>
        <n v="6270.95"/>
        <n v="800.63"/>
        <n v="3271.32"/>
        <n v="1986.8"/>
        <n v="6102.5399999999991"/>
        <n v="1055"/>
        <n v="4029.66"/>
        <n v="1217.8599999999999"/>
        <n v="1988.68"/>
        <n v="1588.24"/>
        <n v="554.28"/>
        <n v="2213.61"/>
        <n v="4741.95"/>
        <n v="1134.99"/>
        <n v="4560.5600000000004"/>
        <n v="3535.11"/>
        <n v="5371.2"/>
        <n v="2245.6"/>
        <n v="3941.4199999999996"/>
        <n v="4939.9000000000005"/>
        <n v="715.14"/>
        <n v="4079.2"/>
        <n v="4572.8999999999996"/>
        <n v="5941.28"/>
        <n v="6862.8"/>
        <n v="4252.55"/>
        <n v="1364.24"/>
        <n v="642.09999999999991"/>
        <n v="8364.33"/>
        <n v="1892.52"/>
        <n v="3348.52"/>
        <n v="439.98"/>
        <n v="1169.3599999999999"/>
        <n v="199.52"/>
        <n v="3040.94"/>
        <n v="4359.8100000000004"/>
        <n v="1554.18"/>
        <n v="2834.68"/>
        <n v="2524.3000000000002"/>
        <n v="828.93000000000006"/>
        <n v="104.13"/>
        <n v="2202.7799999999997"/>
        <n v="93.929999999999993"/>
        <n v="1786.36"/>
        <n v="1104.3499999999999"/>
        <n v="722.05"/>
        <n v="3682.25"/>
        <n v="197.66"/>
        <n v="404.28"/>
        <n v="1794.24"/>
        <n v="237.3"/>
        <n v="109.08"/>
        <n v="4075.56"/>
        <n v="233.1"/>
        <n v="1314.32"/>
        <n v="1455.3000000000002"/>
        <n v="6098.96"/>
        <n v="986.61"/>
        <n v="206.58"/>
        <n v="136.05000000000001"/>
        <n v="253.1"/>
        <n v="3847.88"/>
        <n v="5783.28"/>
        <n v="5552.9400000000005"/>
        <n v="859.12"/>
        <n v="2910.8999999999996"/>
        <n v="2805.2400000000002"/>
        <n v="321.16000000000003"/>
        <n v="8888.2200000000012"/>
        <n v="8646.39"/>
        <n v="3449.96"/>
        <n v="2786"/>
        <n v="192.86"/>
        <n v="633.78000000000009"/>
        <n v="4425.75"/>
        <n v="4826.58"/>
        <n v="1808.08"/>
        <n v="207.11"/>
        <n v="5366.72"/>
        <n v="1144.22"/>
        <n v="99.1"/>
        <n v="864.76"/>
        <n v="2209.34"/>
        <n v="199.74"/>
        <n v="5589.5"/>
        <n v="762.69999999999993"/>
        <n v="1319.66"/>
        <n v="5190.24"/>
        <n v="1799.97"/>
      </sharedItems>
    </cacheField>
    <cacheField name="customer_id" numFmtId="0">
      <sharedItems containsSemiMixedTypes="0" containsString="0" containsNumber="1" containsInteger="1" minValue="1" maxValue="98" count="62">
        <n v="43"/>
        <n v="23"/>
        <n v="89"/>
        <n v="16"/>
        <n v="83"/>
        <n v="3"/>
        <n v="1"/>
        <n v="48"/>
        <n v="58"/>
        <n v="61"/>
        <n v="15"/>
        <n v="37"/>
        <n v="86"/>
        <n v="41"/>
        <n v="64"/>
        <n v="19"/>
        <n v="79"/>
        <n v="65"/>
        <n v="98"/>
        <n v="50"/>
        <n v="70"/>
        <n v="91"/>
        <n v="45"/>
        <n v="77"/>
        <n v="82"/>
        <n v="63"/>
        <n v="66"/>
        <n v="59"/>
        <n v="71"/>
        <n v="4"/>
        <n v="18"/>
        <n v="92"/>
        <n v="49"/>
        <n v="47"/>
        <n v="97"/>
        <n v="73"/>
        <n v="12"/>
        <n v="7"/>
        <n v="29"/>
        <n v="68"/>
        <n v="5"/>
        <n v="62"/>
        <n v="38"/>
        <n v="93"/>
        <n v="27"/>
        <n v="85"/>
        <n v="21"/>
        <n v="8"/>
        <n v="52"/>
        <n v="87"/>
        <n v="69"/>
        <n v="20"/>
        <n v="75"/>
        <n v="67"/>
        <n v="90"/>
        <n v="96"/>
        <n v="11"/>
        <n v="24"/>
        <n v="57"/>
        <n v="55"/>
        <n v="31"/>
        <n v="84"/>
      </sharedItems>
    </cacheField>
    <cacheField name="Fullname" numFmtId="0">
      <sharedItems count="62">
        <s v="Dylan Nelson"/>
        <s v="Theodore Thompson"/>
        <s v="Stella Ruiz"/>
        <s v="Logan Thomas"/>
        <s v="Hazel Chavez"/>
        <s v="Oliver Williams"/>
        <s v="Liam Smith"/>
        <s v="Jaxon Mitchell"/>
        <s v="Amelia Edwards"/>
        <s v="Harper Stewart"/>
        <s v="Jacob Anderson"/>
        <s v="Jayden Torres"/>
        <s v="Violet Bennett"/>
        <s v="Anthony Green"/>
        <s v="Elizabeth Murphy"/>
        <s v="Sebastian Jackson"/>
        <s v="Nora Ward"/>
        <s v="Camila Cook"/>
        <s v="Lucy Ross"/>
        <s v="Josiah Roberts"/>
        <s v="Aria Cooper"/>
        <s v="Natalie Price"/>
        <s v="Thomas Hall"/>
        <s v="Eleanor Kim"/>
        <s v="Hannah Brooks"/>
        <s v="Ella Morales"/>
        <s v="Luna Rogers"/>
        <s v="Evelyn Collins"/>
        <s v="Scarlett Peterson"/>
        <s v="Elijah Brown"/>
        <s v="Levi Moore"/>
        <s v="Emilia Alvarez"/>
        <s v="Maverick Carter"/>
        <s v="Christopher Campbell"/>
        <s v="Addison Long"/>
        <s v="Layla Reed"/>
        <s v="Michael Lopez"/>
        <s v="Benjamin Miller"/>
        <s v="Wyatt Lewis"/>
        <s v="Avery Ortiz"/>
        <s v="William Jones"/>
        <s v="Emily Morris"/>
        <s v="Gabriel Nguyen"/>
        <s v="Everly Castillo"/>
        <s v="John Clark"/>
        <s v="Ellie James"/>
        <s v="Jack Lee"/>
        <s v="Lucas Davis"/>
        <s v="Olivia Phillips"/>
        <s v="Lillian Gray"/>
        <s v="Mila Morgan"/>
        <s v="Mateo Martin"/>
        <s v="Victoria Howard"/>
        <s v="Sofia Gutierrez"/>
        <s v="Aurora Hughes"/>
        <s v="Willow Myers"/>
        <s v="Mason Hernandez"/>
        <s v="Aiden White"/>
        <s v="Charlotte Cruz"/>
        <s v="Sophia Diaz"/>
        <s v="Luke Walker"/>
        <s v="Lily Wood"/>
      </sharedItems>
    </cacheField>
    <cacheField name="Gender" numFmtId="0">
      <sharedItems count="2">
        <s v="Male"/>
        <s v="Female"/>
      </sharedItems>
    </cacheField>
    <cacheField name="Age" numFmtId="0">
      <sharedItems containsSemiMixedTypes="0" containsString="0" containsNumber="1" containsInteger="1" minValue="19" maxValue="64" count="32">
        <n v="39"/>
        <n v="44"/>
        <n v="35"/>
        <n v="40"/>
        <n v="27"/>
        <n v="37"/>
        <n v="19"/>
        <n v="48"/>
        <n v="60"/>
        <n v="51"/>
        <n v="22"/>
        <n v="64"/>
        <n v="43"/>
        <n v="49"/>
        <n v="50"/>
        <n v="55"/>
        <n v="46"/>
        <n v="25"/>
        <n v="29"/>
        <n v="56"/>
        <n v="59"/>
        <n v="20"/>
        <n v="53"/>
        <n v="28"/>
        <n v="30"/>
        <n v="34"/>
        <n v="36"/>
        <n v="58"/>
        <n v="24"/>
        <n v="63"/>
        <n v="31"/>
        <n v="54"/>
      </sharedItems>
    </cacheField>
    <cacheField name="City" numFmtId="0">
      <sharedItems count="5">
        <s v="Chicago"/>
        <s v="Houston"/>
        <s v="New York"/>
        <s v="Phoenix"/>
        <s v="Los Angeles"/>
      </sharedItems>
    </cacheField>
    <cacheField name="order_date" numFmtId="0">
      <sharedItems containsSemiMixedTypes="0" containsString="0" containsNumber="1" containsInteger="1" minValue="44927" maxValue="45026"/>
    </cacheField>
    <cacheField name="Year" numFmtId="0">
      <sharedItems count="1">
        <s v="2023"/>
      </sharedItems>
    </cacheField>
    <cacheField name="Month" numFmtId="0">
      <sharedItems count="4">
        <s v="January"/>
        <s v="February"/>
        <s v="March"/>
        <s v="April"/>
      </sharedItems>
    </cacheField>
    <cacheField name="Day" numFmtId="0">
      <sharedItems/>
    </cacheField>
    <cacheField name="total_amount" numFmtId="0">
      <sharedItems containsSemiMixedTypes="0" containsString="0" containsNumber="1" minValue="25.44" maxValue="1989.1"/>
    </cacheField>
  </cacheFields>
  <extLst>
    <ext xmlns:x14="http://schemas.microsoft.com/office/spreadsheetml/2009/9/main" uri="{725AE2AE-9491-48be-B2B4-4EB974FC3084}">
      <x14:pivotCacheDefinition pivotCacheId="2054858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19"/>
    <x v="0"/>
    <x v="0"/>
    <n v="766.1"/>
    <n v="4"/>
    <n v="356.44"/>
    <x v="0"/>
    <x v="0"/>
    <x v="0"/>
    <x v="0"/>
    <x v="0"/>
    <x v="0"/>
    <n v="44927"/>
    <x v="0"/>
    <x v="0"/>
    <s v="Sunday"/>
    <n v="189.82"/>
  </r>
  <r>
    <x v="1"/>
    <n v="89"/>
    <x v="1"/>
    <x v="1"/>
    <n v="886.06"/>
    <n v="2"/>
    <n v="971.93"/>
    <x v="1"/>
    <x v="1"/>
    <x v="1"/>
    <x v="0"/>
    <x v="1"/>
    <x v="0"/>
    <n v="44928"/>
    <x v="0"/>
    <x v="0"/>
    <s v="Monday"/>
    <n v="1502.44"/>
  </r>
  <r>
    <x v="2"/>
    <n v="17"/>
    <x v="2"/>
    <x v="1"/>
    <n v="307.14999999999998"/>
    <n v="1"/>
    <n v="316.93"/>
    <x v="2"/>
    <x v="2"/>
    <x v="2"/>
    <x v="1"/>
    <x v="2"/>
    <x v="1"/>
    <n v="44929"/>
    <x v="0"/>
    <x v="0"/>
    <s v="Tuesday"/>
    <n v="922.41"/>
  </r>
  <r>
    <x v="3"/>
    <n v="44"/>
    <x v="3"/>
    <x v="2"/>
    <n v="471.21"/>
    <n v="2"/>
    <n v="940.3"/>
    <x v="3"/>
    <x v="3"/>
    <x v="3"/>
    <x v="0"/>
    <x v="3"/>
    <x v="2"/>
    <n v="44930"/>
    <x v="0"/>
    <x v="0"/>
    <s v="Wednesday"/>
    <n v="1596.18"/>
  </r>
  <r>
    <x v="4"/>
    <n v="10"/>
    <x v="4"/>
    <x v="2"/>
    <n v="884.99"/>
    <n v="9"/>
    <n v="483.53"/>
    <x v="4"/>
    <x v="4"/>
    <x v="4"/>
    <x v="1"/>
    <x v="4"/>
    <x v="2"/>
    <n v="44931"/>
    <x v="0"/>
    <x v="0"/>
    <s v="Thursday"/>
    <n v="746.89"/>
  </r>
  <r>
    <x v="5"/>
    <n v="31"/>
    <x v="5"/>
    <x v="0"/>
    <n v="537.09"/>
    <n v="5"/>
    <n v="630.55999999999995"/>
    <x v="5"/>
    <x v="0"/>
    <x v="0"/>
    <x v="0"/>
    <x v="0"/>
    <x v="0"/>
    <n v="44932"/>
    <x v="0"/>
    <x v="0"/>
    <s v="Friday"/>
    <n v="745.43"/>
  </r>
  <r>
    <x v="6"/>
    <n v="30"/>
    <x v="6"/>
    <x v="0"/>
    <n v="879.31"/>
    <n v="1"/>
    <n v="847.13"/>
    <x v="6"/>
    <x v="4"/>
    <x v="4"/>
    <x v="1"/>
    <x v="4"/>
    <x v="2"/>
    <n v="44933"/>
    <x v="0"/>
    <x v="0"/>
    <s v="Saturday"/>
    <n v="259.16000000000003"/>
  </r>
  <r>
    <x v="7"/>
    <n v="6"/>
    <x v="7"/>
    <x v="0"/>
    <n v="908.41"/>
    <n v="4"/>
    <n v="331"/>
    <x v="7"/>
    <x v="5"/>
    <x v="5"/>
    <x v="0"/>
    <x v="5"/>
    <x v="1"/>
    <n v="44934"/>
    <x v="0"/>
    <x v="0"/>
    <s v="Sunday"/>
    <n v="1493.98"/>
  </r>
  <r>
    <x v="8"/>
    <n v="48"/>
    <x v="8"/>
    <x v="0"/>
    <n v="447.8"/>
    <n v="1"/>
    <n v="928.84"/>
    <x v="8"/>
    <x v="6"/>
    <x v="6"/>
    <x v="0"/>
    <x v="6"/>
    <x v="1"/>
    <n v="44935"/>
    <x v="0"/>
    <x v="0"/>
    <s v="Monday"/>
    <n v="1261.0999999999999"/>
  </r>
  <r>
    <x v="9"/>
    <n v="48"/>
    <x v="8"/>
    <x v="0"/>
    <n v="447.8"/>
    <n v="3"/>
    <n v="557.66"/>
    <x v="9"/>
    <x v="5"/>
    <x v="5"/>
    <x v="0"/>
    <x v="5"/>
    <x v="1"/>
    <n v="44936"/>
    <x v="0"/>
    <x v="0"/>
    <s v="Tuesday"/>
    <n v="383.74"/>
  </r>
  <r>
    <x v="10"/>
    <n v="27"/>
    <x v="9"/>
    <x v="2"/>
    <n v="706.08"/>
    <n v="7"/>
    <n v="22.19"/>
    <x v="10"/>
    <x v="7"/>
    <x v="7"/>
    <x v="0"/>
    <x v="7"/>
    <x v="2"/>
    <n v="44937"/>
    <x v="0"/>
    <x v="0"/>
    <s v="Wednesday"/>
    <n v="541.16999999999996"/>
  </r>
  <r>
    <x v="11"/>
    <n v="24"/>
    <x v="10"/>
    <x v="1"/>
    <n v="270.07"/>
    <n v="7"/>
    <n v="895.85"/>
    <x v="11"/>
    <x v="8"/>
    <x v="8"/>
    <x v="1"/>
    <x v="8"/>
    <x v="3"/>
    <n v="44938"/>
    <x v="0"/>
    <x v="0"/>
    <s v="Thursday"/>
    <n v="535.69000000000005"/>
  </r>
  <r>
    <x v="12"/>
    <n v="86"/>
    <x v="11"/>
    <x v="1"/>
    <n v="887.96"/>
    <n v="1"/>
    <n v="800.63"/>
    <x v="12"/>
    <x v="9"/>
    <x v="9"/>
    <x v="1"/>
    <x v="9"/>
    <x v="4"/>
    <n v="44939"/>
    <x v="0"/>
    <x v="0"/>
    <s v="Friday"/>
    <n v="1344.33"/>
  </r>
  <r>
    <x v="13"/>
    <n v="41"/>
    <x v="12"/>
    <x v="0"/>
    <n v="948.45"/>
    <n v="9"/>
    <n v="363.48"/>
    <x v="13"/>
    <x v="10"/>
    <x v="10"/>
    <x v="0"/>
    <x v="2"/>
    <x v="0"/>
    <n v="44940"/>
    <x v="0"/>
    <x v="0"/>
    <s v="Saturday"/>
    <n v="1363.97"/>
  </r>
  <r>
    <x v="14"/>
    <n v="21"/>
    <x v="13"/>
    <x v="0"/>
    <n v="972.57"/>
    <n v="8"/>
    <n v="248.35"/>
    <x v="14"/>
    <x v="0"/>
    <x v="0"/>
    <x v="0"/>
    <x v="0"/>
    <x v="0"/>
    <n v="44941"/>
    <x v="0"/>
    <x v="0"/>
    <s v="Sunday"/>
    <n v="1116.9100000000001"/>
  </r>
  <r>
    <x v="15"/>
    <n v="47"/>
    <x v="14"/>
    <x v="2"/>
    <n v="32.97"/>
    <n v="9"/>
    <n v="678.06"/>
    <x v="15"/>
    <x v="11"/>
    <x v="11"/>
    <x v="0"/>
    <x v="0"/>
    <x v="4"/>
    <n v="44942"/>
    <x v="0"/>
    <x v="0"/>
    <s v="Monday"/>
    <n v="1316.84"/>
  </r>
  <r>
    <x v="16"/>
    <n v="7"/>
    <x v="15"/>
    <x v="0"/>
    <n v="801.94"/>
    <n v="4"/>
    <n v="263.75"/>
    <x v="16"/>
    <x v="1"/>
    <x v="1"/>
    <x v="0"/>
    <x v="1"/>
    <x v="0"/>
    <n v="44943"/>
    <x v="0"/>
    <x v="0"/>
    <s v="Tuesday"/>
    <n v="753.48"/>
  </r>
  <r>
    <x v="17"/>
    <n v="87"/>
    <x v="16"/>
    <x v="2"/>
    <n v="276.95999999999998"/>
    <n v="6"/>
    <n v="671.61"/>
    <x v="17"/>
    <x v="12"/>
    <x v="12"/>
    <x v="1"/>
    <x v="1"/>
    <x v="0"/>
    <n v="44944"/>
    <x v="0"/>
    <x v="0"/>
    <s v="Wednesday"/>
    <n v="1247.6199999999999"/>
  </r>
  <r>
    <x v="18"/>
    <n v="64"/>
    <x v="17"/>
    <x v="0"/>
    <n v="538.14"/>
    <n v="7"/>
    <n v="173.98"/>
    <x v="18"/>
    <x v="13"/>
    <x v="13"/>
    <x v="0"/>
    <x v="10"/>
    <x v="1"/>
    <n v="44945"/>
    <x v="0"/>
    <x v="0"/>
    <s v="Thursday"/>
    <n v="1140.6300000000001"/>
  </r>
  <r>
    <x v="19"/>
    <n v="80"/>
    <x v="18"/>
    <x v="2"/>
    <n v="967.76"/>
    <n v="4"/>
    <n v="497.17"/>
    <x v="19"/>
    <x v="5"/>
    <x v="5"/>
    <x v="0"/>
    <x v="5"/>
    <x v="1"/>
    <n v="44946"/>
    <x v="0"/>
    <x v="0"/>
    <s v="Friday"/>
    <n v="1570.77"/>
  </r>
  <r>
    <x v="20"/>
    <n v="48"/>
    <x v="8"/>
    <x v="0"/>
    <n v="447.8"/>
    <n v="4"/>
    <n v="397.06"/>
    <x v="20"/>
    <x v="1"/>
    <x v="1"/>
    <x v="0"/>
    <x v="1"/>
    <x v="0"/>
    <n v="44947"/>
    <x v="0"/>
    <x v="0"/>
    <s v="Saturday"/>
    <n v="1053.43"/>
  </r>
  <r>
    <x v="21"/>
    <n v="66"/>
    <x v="19"/>
    <x v="0"/>
    <n v="944.27"/>
    <n v="4"/>
    <n v="138.57"/>
    <x v="21"/>
    <x v="14"/>
    <x v="14"/>
    <x v="1"/>
    <x v="11"/>
    <x v="0"/>
    <n v="44948"/>
    <x v="0"/>
    <x v="0"/>
    <s v="Sunday"/>
    <n v="375.93"/>
  </r>
  <r>
    <x v="22"/>
    <n v="18"/>
    <x v="20"/>
    <x v="2"/>
    <n v="651.97"/>
    <n v="7"/>
    <n v="316.23"/>
    <x v="22"/>
    <x v="15"/>
    <x v="15"/>
    <x v="0"/>
    <x v="12"/>
    <x v="1"/>
    <n v="44949"/>
    <x v="0"/>
    <x v="0"/>
    <s v="Monday"/>
    <n v="1588.75"/>
  </r>
  <r>
    <x v="23"/>
    <n v="80"/>
    <x v="18"/>
    <x v="2"/>
    <n v="967.76"/>
    <n v="5"/>
    <n v="948.39"/>
    <x v="23"/>
    <x v="16"/>
    <x v="16"/>
    <x v="1"/>
    <x v="11"/>
    <x v="2"/>
    <n v="44950"/>
    <x v="0"/>
    <x v="0"/>
    <s v="Tuesday"/>
    <n v="1656.57"/>
  </r>
  <r>
    <x v="24"/>
    <n v="99"/>
    <x v="21"/>
    <x v="1"/>
    <n v="444.73"/>
    <n v="9"/>
    <n v="126.11"/>
    <x v="24"/>
    <x v="17"/>
    <x v="17"/>
    <x v="1"/>
    <x v="9"/>
    <x v="0"/>
    <n v="44951"/>
    <x v="0"/>
    <x v="0"/>
    <s v="Wednesday"/>
    <n v="742.28"/>
  </r>
  <r>
    <x v="25"/>
    <n v="96"/>
    <x v="22"/>
    <x v="2"/>
    <n v="479.46"/>
    <n v="8"/>
    <n v="570.07000000000005"/>
    <x v="25"/>
    <x v="18"/>
    <x v="18"/>
    <x v="1"/>
    <x v="13"/>
    <x v="0"/>
    <n v="44952"/>
    <x v="0"/>
    <x v="0"/>
    <s v="Thursday"/>
    <n v="25.44"/>
  </r>
  <r>
    <x v="26"/>
    <n v="67"/>
    <x v="23"/>
    <x v="2"/>
    <n v="41.71"/>
    <n v="9"/>
    <n v="392.79"/>
    <x v="26"/>
    <x v="19"/>
    <x v="19"/>
    <x v="0"/>
    <x v="14"/>
    <x v="1"/>
    <n v="44953"/>
    <x v="0"/>
    <x v="0"/>
    <s v="Friday"/>
    <n v="1585.99"/>
  </r>
  <r>
    <x v="27"/>
    <n v="14"/>
    <x v="24"/>
    <x v="2"/>
    <n v="959.9"/>
    <n v="8"/>
    <n v="671.4"/>
    <x v="27"/>
    <x v="20"/>
    <x v="20"/>
    <x v="1"/>
    <x v="10"/>
    <x v="4"/>
    <n v="44954"/>
    <x v="0"/>
    <x v="0"/>
    <s v="Saturday"/>
    <n v="879.49"/>
  </r>
  <r>
    <x v="28"/>
    <n v="90"/>
    <x v="25"/>
    <x v="0"/>
    <n v="156.66999999999999"/>
    <n v="8"/>
    <n v="280.7"/>
    <x v="28"/>
    <x v="21"/>
    <x v="21"/>
    <x v="1"/>
    <x v="15"/>
    <x v="3"/>
    <n v="44955"/>
    <x v="0"/>
    <x v="0"/>
    <s v="Sunday"/>
    <n v="1831.17"/>
  </r>
  <r>
    <x v="29"/>
    <n v="3"/>
    <x v="26"/>
    <x v="2"/>
    <n v="457.07"/>
    <n v="7"/>
    <n v="563.05999999999995"/>
    <x v="29"/>
    <x v="22"/>
    <x v="22"/>
    <x v="0"/>
    <x v="16"/>
    <x v="1"/>
    <n v="44956"/>
    <x v="0"/>
    <x v="0"/>
    <s v="Monday"/>
    <n v="1420.97"/>
  </r>
  <r>
    <x v="30"/>
    <n v="17"/>
    <x v="2"/>
    <x v="1"/>
    <n v="307.14999999999998"/>
    <n v="7"/>
    <n v="705.7"/>
    <x v="30"/>
    <x v="23"/>
    <x v="23"/>
    <x v="1"/>
    <x v="17"/>
    <x v="4"/>
    <n v="44957"/>
    <x v="0"/>
    <x v="0"/>
    <s v="Tuesday"/>
    <n v="652.36"/>
  </r>
  <r>
    <x v="31"/>
    <n v="35"/>
    <x v="27"/>
    <x v="0"/>
    <n v="860.37"/>
    <n v="2"/>
    <n v="357.57"/>
    <x v="31"/>
    <x v="7"/>
    <x v="7"/>
    <x v="0"/>
    <x v="7"/>
    <x v="2"/>
    <n v="44958"/>
    <x v="0"/>
    <x v="1"/>
    <s v="Wednesday"/>
    <n v="1809.09"/>
  </r>
  <r>
    <x v="32"/>
    <n v="44"/>
    <x v="3"/>
    <x v="2"/>
    <n v="471.21"/>
    <n v="8"/>
    <n v="509.9"/>
    <x v="32"/>
    <x v="24"/>
    <x v="24"/>
    <x v="1"/>
    <x v="5"/>
    <x v="1"/>
    <n v="44959"/>
    <x v="0"/>
    <x v="1"/>
    <s v="Thursday"/>
    <n v="680.17"/>
  </r>
  <r>
    <x v="33"/>
    <n v="79"/>
    <x v="28"/>
    <x v="1"/>
    <n v="521.59"/>
    <n v="6"/>
    <n v="762.15"/>
    <x v="33"/>
    <x v="25"/>
    <x v="25"/>
    <x v="1"/>
    <x v="7"/>
    <x v="3"/>
    <n v="44960"/>
    <x v="0"/>
    <x v="1"/>
    <s v="Friday"/>
    <n v="1904.83"/>
  </r>
  <r>
    <x v="34"/>
    <n v="74"/>
    <x v="29"/>
    <x v="0"/>
    <n v="934.16"/>
    <n v="8"/>
    <n v="742.66"/>
    <x v="34"/>
    <x v="26"/>
    <x v="26"/>
    <x v="1"/>
    <x v="18"/>
    <x v="4"/>
    <n v="44961"/>
    <x v="0"/>
    <x v="1"/>
    <s v="Saturday"/>
    <n v="225.25"/>
  </r>
  <r>
    <x v="35"/>
    <n v="85"/>
    <x v="30"/>
    <x v="1"/>
    <n v="612.41999999999996"/>
    <n v="8"/>
    <n v="857.85"/>
    <x v="35"/>
    <x v="27"/>
    <x v="27"/>
    <x v="1"/>
    <x v="19"/>
    <x v="4"/>
    <n v="44962"/>
    <x v="0"/>
    <x v="1"/>
    <s v="Sunday"/>
    <n v="1618.18"/>
  </r>
  <r>
    <x v="36"/>
    <n v="93"/>
    <x v="31"/>
    <x v="0"/>
    <n v="592.80999999999995"/>
    <n v="5"/>
    <n v="850.51"/>
    <x v="36"/>
    <x v="28"/>
    <x v="28"/>
    <x v="1"/>
    <x v="20"/>
    <x v="0"/>
    <n v="44963"/>
    <x v="0"/>
    <x v="1"/>
    <s v="Monday"/>
    <n v="1207.5899999999999"/>
  </r>
  <r>
    <x v="37"/>
    <n v="1"/>
    <x v="32"/>
    <x v="2"/>
    <n v="695.98"/>
    <n v="8"/>
    <n v="170.53"/>
    <x v="37"/>
    <x v="13"/>
    <x v="13"/>
    <x v="0"/>
    <x v="10"/>
    <x v="1"/>
    <n v="44964"/>
    <x v="0"/>
    <x v="1"/>
    <s v="Tuesday"/>
    <n v="1095.9000000000001"/>
  </r>
  <r>
    <x v="38"/>
    <n v="19"/>
    <x v="0"/>
    <x v="0"/>
    <n v="766.1"/>
    <n v="5"/>
    <n v="128.41999999999999"/>
    <x v="38"/>
    <x v="12"/>
    <x v="12"/>
    <x v="1"/>
    <x v="1"/>
    <x v="0"/>
    <n v="44965"/>
    <x v="0"/>
    <x v="1"/>
    <s v="Wednesday"/>
    <n v="687.45"/>
  </r>
  <r>
    <x v="39"/>
    <n v="9"/>
    <x v="33"/>
    <x v="2"/>
    <n v="122.03"/>
    <n v="9"/>
    <n v="929.37"/>
    <x v="39"/>
    <x v="23"/>
    <x v="23"/>
    <x v="1"/>
    <x v="17"/>
    <x v="4"/>
    <n v="44966"/>
    <x v="0"/>
    <x v="1"/>
    <s v="Thursday"/>
    <n v="1793.96"/>
  </r>
  <r>
    <x v="40"/>
    <n v="38"/>
    <x v="34"/>
    <x v="0"/>
    <n v="545.08000000000004"/>
    <n v="2"/>
    <n v="946.26"/>
    <x v="40"/>
    <x v="17"/>
    <x v="17"/>
    <x v="1"/>
    <x v="9"/>
    <x v="0"/>
    <n v="44967"/>
    <x v="0"/>
    <x v="1"/>
    <s v="Friday"/>
    <n v="1012.3"/>
  </r>
  <r>
    <x v="41"/>
    <n v="65"/>
    <x v="35"/>
    <x v="1"/>
    <n v="48.4"/>
    <n v="4"/>
    <n v="837.13"/>
    <x v="41"/>
    <x v="29"/>
    <x v="29"/>
    <x v="0"/>
    <x v="21"/>
    <x v="3"/>
    <n v="44968"/>
    <x v="0"/>
    <x v="1"/>
    <s v="Saturday"/>
    <n v="555.1"/>
  </r>
  <r>
    <x v="42"/>
    <n v="33"/>
    <x v="36"/>
    <x v="2"/>
    <n v="644.4"/>
    <n v="2"/>
    <n v="219.99"/>
    <x v="42"/>
    <x v="12"/>
    <x v="12"/>
    <x v="1"/>
    <x v="1"/>
    <x v="0"/>
    <n v="44969"/>
    <x v="0"/>
    <x v="1"/>
    <s v="Sunday"/>
    <n v="1489.5"/>
  </r>
  <r>
    <x v="43"/>
    <n v="35"/>
    <x v="27"/>
    <x v="0"/>
    <n v="860.37"/>
    <n v="8"/>
    <n v="146.16999999999999"/>
    <x v="43"/>
    <x v="30"/>
    <x v="30"/>
    <x v="0"/>
    <x v="22"/>
    <x v="3"/>
    <n v="44970"/>
    <x v="0"/>
    <x v="1"/>
    <s v="Monday"/>
    <n v="1202.6099999999999"/>
  </r>
  <r>
    <x v="44"/>
    <n v="57"/>
    <x v="37"/>
    <x v="1"/>
    <n v="887.61"/>
    <n v="1"/>
    <n v="199.52"/>
    <x v="44"/>
    <x v="25"/>
    <x v="25"/>
    <x v="1"/>
    <x v="7"/>
    <x v="3"/>
    <n v="44971"/>
    <x v="0"/>
    <x v="1"/>
    <s v="Tuesday"/>
    <n v="129.9"/>
  </r>
  <r>
    <x v="45"/>
    <n v="22"/>
    <x v="38"/>
    <x v="1"/>
    <n v="616.87"/>
    <n v="7"/>
    <n v="434.42"/>
    <x v="45"/>
    <x v="31"/>
    <x v="31"/>
    <x v="1"/>
    <x v="8"/>
    <x v="1"/>
    <n v="44972"/>
    <x v="0"/>
    <x v="1"/>
    <s v="Wednesday"/>
    <n v="1483.48"/>
  </r>
  <r>
    <x v="46"/>
    <n v="35"/>
    <x v="27"/>
    <x v="0"/>
    <n v="860.37"/>
    <n v="7"/>
    <n v="622.83000000000004"/>
    <x v="46"/>
    <x v="5"/>
    <x v="5"/>
    <x v="0"/>
    <x v="5"/>
    <x v="1"/>
    <n v="44973"/>
    <x v="0"/>
    <x v="1"/>
    <s v="Thursday"/>
    <n v="1101.98"/>
  </r>
  <r>
    <x v="47"/>
    <n v="47"/>
    <x v="14"/>
    <x v="2"/>
    <n v="32.97"/>
    <n v="2"/>
    <n v="777.09"/>
    <x v="47"/>
    <x v="1"/>
    <x v="1"/>
    <x v="0"/>
    <x v="1"/>
    <x v="0"/>
    <n v="44974"/>
    <x v="0"/>
    <x v="1"/>
    <s v="Friday"/>
    <n v="1158.26"/>
  </r>
  <r>
    <x v="48"/>
    <n v="47"/>
    <x v="14"/>
    <x v="2"/>
    <n v="32.97"/>
    <n v="4"/>
    <n v="708.67"/>
    <x v="48"/>
    <x v="32"/>
    <x v="32"/>
    <x v="0"/>
    <x v="23"/>
    <x v="0"/>
    <n v="44975"/>
    <x v="0"/>
    <x v="1"/>
    <s v="Saturday"/>
    <n v="1625.14"/>
  </r>
  <r>
    <x v="49"/>
    <n v="60"/>
    <x v="39"/>
    <x v="2"/>
    <n v="281.2"/>
    <n v="5"/>
    <n v="504.86"/>
    <x v="49"/>
    <x v="33"/>
    <x v="33"/>
    <x v="0"/>
    <x v="24"/>
    <x v="1"/>
    <n v="44976"/>
    <x v="0"/>
    <x v="1"/>
    <s v="Sunday"/>
    <n v="325.44"/>
  </r>
  <r>
    <x v="50"/>
    <n v="95"/>
    <x v="40"/>
    <x v="1"/>
    <n v="696.76"/>
    <n v="3"/>
    <n v="276.31"/>
    <x v="50"/>
    <x v="34"/>
    <x v="34"/>
    <x v="1"/>
    <x v="25"/>
    <x v="0"/>
    <n v="44977"/>
    <x v="0"/>
    <x v="1"/>
    <s v="Monday"/>
    <n v="905.84"/>
  </r>
  <r>
    <x v="51"/>
    <n v="55"/>
    <x v="41"/>
    <x v="0"/>
    <n v="308.70999999999998"/>
    <n v="3"/>
    <n v="34.71"/>
    <x v="51"/>
    <x v="3"/>
    <x v="3"/>
    <x v="0"/>
    <x v="3"/>
    <x v="2"/>
    <n v="44978"/>
    <x v="0"/>
    <x v="1"/>
    <s v="Tuesday"/>
    <n v="336.05"/>
  </r>
  <r>
    <x v="52"/>
    <n v="25"/>
    <x v="42"/>
    <x v="2"/>
    <n v="231.28"/>
    <n v="3"/>
    <n v="734.26"/>
    <x v="52"/>
    <x v="35"/>
    <x v="35"/>
    <x v="1"/>
    <x v="3"/>
    <x v="4"/>
    <n v="44979"/>
    <x v="0"/>
    <x v="1"/>
    <s v="Wednesday"/>
    <n v="1989.1"/>
  </r>
  <r>
    <x v="53"/>
    <n v="12"/>
    <x v="43"/>
    <x v="2"/>
    <n v="535.22"/>
    <n v="3"/>
    <n v="31.31"/>
    <x v="53"/>
    <x v="36"/>
    <x v="36"/>
    <x v="0"/>
    <x v="26"/>
    <x v="0"/>
    <n v="44980"/>
    <x v="0"/>
    <x v="1"/>
    <s v="Thursday"/>
    <n v="1905.2"/>
  </r>
  <r>
    <x v="54"/>
    <n v="27"/>
    <x v="9"/>
    <x v="2"/>
    <n v="706.08"/>
    <n v="2"/>
    <n v="893.18"/>
    <x v="54"/>
    <x v="0"/>
    <x v="0"/>
    <x v="0"/>
    <x v="0"/>
    <x v="0"/>
    <n v="44981"/>
    <x v="0"/>
    <x v="1"/>
    <s v="Friday"/>
    <n v="999.07"/>
  </r>
  <r>
    <x v="55"/>
    <n v="66"/>
    <x v="19"/>
    <x v="0"/>
    <n v="944.27"/>
    <n v="5"/>
    <n v="220.87"/>
    <x v="55"/>
    <x v="37"/>
    <x v="37"/>
    <x v="0"/>
    <x v="27"/>
    <x v="2"/>
    <n v="44982"/>
    <x v="0"/>
    <x v="1"/>
    <s v="Saturday"/>
    <n v="1220.97"/>
  </r>
  <r>
    <x v="56"/>
    <n v="71"/>
    <x v="44"/>
    <x v="0"/>
    <n v="375.25"/>
    <n v="5"/>
    <n v="144.41"/>
    <x v="56"/>
    <x v="38"/>
    <x v="38"/>
    <x v="0"/>
    <x v="11"/>
    <x v="0"/>
    <n v="44983"/>
    <x v="0"/>
    <x v="1"/>
    <s v="Sunday"/>
    <n v="733.58"/>
  </r>
  <r>
    <x v="57"/>
    <n v="70"/>
    <x v="45"/>
    <x v="2"/>
    <n v="437.78"/>
    <n v="5"/>
    <n v="736.45"/>
    <x v="57"/>
    <x v="25"/>
    <x v="25"/>
    <x v="1"/>
    <x v="7"/>
    <x v="3"/>
    <n v="44984"/>
    <x v="0"/>
    <x v="1"/>
    <s v="Monday"/>
    <n v="1168.56"/>
  </r>
  <r>
    <x v="58"/>
    <n v="28"/>
    <x v="46"/>
    <x v="1"/>
    <n v="391.59"/>
    <n v="1"/>
    <n v="197.66"/>
    <x v="58"/>
    <x v="39"/>
    <x v="39"/>
    <x v="1"/>
    <x v="4"/>
    <x v="3"/>
    <n v="44985"/>
    <x v="0"/>
    <x v="1"/>
    <s v="Tuesday"/>
    <n v="1604.87"/>
  </r>
  <r>
    <x v="59"/>
    <n v="48"/>
    <x v="8"/>
    <x v="0"/>
    <n v="447.8"/>
    <n v="3"/>
    <n v="134.76"/>
    <x v="59"/>
    <x v="40"/>
    <x v="40"/>
    <x v="0"/>
    <x v="19"/>
    <x v="1"/>
    <n v="44986"/>
    <x v="0"/>
    <x v="2"/>
    <s v="Wednesday"/>
    <n v="764.29"/>
  </r>
  <r>
    <x v="60"/>
    <n v="87"/>
    <x v="16"/>
    <x v="2"/>
    <n v="276.95999999999998"/>
    <n v="7"/>
    <n v="256.32"/>
    <x v="60"/>
    <x v="30"/>
    <x v="30"/>
    <x v="0"/>
    <x v="22"/>
    <x v="3"/>
    <n v="44987"/>
    <x v="0"/>
    <x v="2"/>
    <s v="Thursday"/>
    <n v="1594.54"/>
  </r>
  <r>
    <x v="61"/>
    <n v="45"/>
    <x v="47"/>
    <x v="0"/>
    <n v="533.98"/>
    <n v="5"/>
    <n v="47.46"/>
    <x v="61"/>
    <x v="41"/>
    <x v="41"/>
    <x v="1"/>
    <x v="26"/>
    <x v="1"/>
    <n v="44988"/>
    <x v="0"/>
    <x v="2"/>
    <s v="Friday"/>
    <n v="154.13999999999999"/>
  </r>
  <r>
    <x v="62"/>
    <n v="23"/>
    <x v="48"/>
    <x v="2"/>
    <n v="595.86"/>
    <n v="9"/>
    <n v="12.12"/>
    <x v="62"/>
    <x v="42"/>
    <x v="42"/>
    <x v="0"/>
    <x v="10"/>
    <x v="1"/>
    <n v="44989"/>
    <x v="0"/>
    <x v="2"/>
    <s v="Saturday"/>
    <n v="826.49"/>
  </r>
  <r>
    <x v="63"/>
    <n v="29"/>
    <x v="49"/>
    <x v="2"/>
    <n v="172.64"/>
    <n v="9"/>
    <n v="452.84"/>
    <x v="63"/>
    <x v="43"/>
    <x v="43"/>
    <x v="1"/>
    <x v="22"/>
    <x v="0"/>
    <n v="44990"/>
    <x v="0"/>
    <x v="2"/>
    <s v="Sunday"/>
    <n v="571.65"/>
  </r>
  <r>
    <x v="64"/>
    <n v="80"/>
    <x v="18"/>
    <x v="2"/>
    <n v="967.76"/>
    <n v="5"/>
    <n v="46.62"/>
    <x v="64"/>
    <x v="44"/>
    <x v="44"/>
    <x v="0"/>
    <x v="5"/>
    <x v="3"/>
    <n v="44991"/>
    <x v="0"/>
    <x v="2"/>
    <s v="Monday"/>
    <n v="554.99"/>
  </r>
  <r>
    <x v="65"/>
    <n v="62"/>
    <x v="50"/>
    <x v="0"/>
    <n v="758.86"/>
    <n v="4"/>
    <n v="328.58"/>
    <x v="65"/>
    <x v="38"/>
    <x v="38"/>
    <x v="0"/>
    <x v="11"/>
    <x v="0"/>
    <n v="44992"/>
    <x v="0"/>
    <x v="2"/>
    <s v="Tuesday"/>
    <n v="1817.14"/>
  </r>
  <r>
    <x v="66"/>
    <n v="7"/>
    <x v="15"/>
    <x v="0"/>
    <n v="801.94"/>
    <n v="6"/>
    <n v="242.55"/>
    <x v="66"/>
    <x v="45"/>
    <x v="45"/>
    <x v="1"/>
    <x v="24"/>
    <x v="3"/>
    <n v="44993"/>
    <x v="0"/>
    <x v="2"/>
    <s v="Wednesday"/>
    <n v="1661.65"/>
  </r>
  <r>
    <x v="67"/>
    <n v="81"/>
    <x v="51"/>
    <x v="2"/>
    <n v="714.96"/>
    <n v="8"/>
    <n v="762.37"/>
    <x v="67"/>
    <x v="46"/>
    <x v="46"/>
    <x v="0"/>
    <x v="4"/>
    <x v="3"/>
    <n v="44994"/>
    <x v="0"/>
    <x v="2"/>
    <s v="Thursday"/>
    <n v="464.8"/>
  </r>
  <r>
    <x v="68"/>
    <n v="73"/>
    <x v="52"/>
    <x v="1"/>
    <n v="227.28"/>
    <n v="1"/>
    <n v="986.61"/>
    <x v="68"/>
    <x v="47"/>
    <x v="47"/>
    <x v="0"/>
    <x v="25"/>
    <x v="2"/>
    <n v="44995"/>
    <x v="0"/>
    <x v="2"/>
    <s v="Friday"/>
    <n v="1223.42"/>
  </r>
  <r>
    <x v="69"/>
    <n v="34"/>
    <x v="53"/>
    <x v="2"/>
    <n v="726.36"/>
    <n v="1"/>
    <n v="206.58"/>
    <x v="69"/>
    <x v="48"/>
    <x v="48"/>
    <x v="0"/>
    <x v="28"/>
    <x v="2"/>
    <n v="44996"/>
    <x v="0"/>
    <x v="2"/>
    <s v="Saturday"/>
    <n v="1390.81"/>
  </r>
  <r>
    <x v="70"/>
    <n v="29"/>
    <x v="49"/>
    <x v="2"/>
    <n v="172.64"/>
    <n v="5"/>
    <n v="27.21"/>
    <x v="70"/>
    <x v="49"/>
    <x v="49"/>
    <x v="1"/>
    <x v="1"/>
    <x v="4"/>
    <n v="44997"/>
    <x v="0"/>
    <x v="2"/>
    <s v="Sunday"/>
    <n v="1316.08"/>
  </r>
  <r>
    <x v="71"/>
    <n v="89"/>
    <x v="1"/>
    <x v="1"/>
    <n v="886.06"/>
    <n v="1"/>
    <n v="253.1"/>
    <x v="71"/>
    <x v="33"/>
    <x v="33"/>
    <x v="0"/>
    <x v="24"/>
    <x v="1"/>
    <n v="44998"/>
    <x v="0"/>
    <x v="2"/>
    <s v="Monday"/>
    <n v="447.21"/>
  </r>
  <r>
    <x v="72"/>
    <n v="11"/>
    <x v="54"/>
    <x v="2"/>
    <n v="651.47"/>
    <n v="4"/>
    <n v="961.97"/>
    <x v="72"/>
    <x v="50"/>
    <x v="50"/>
    <x v="1"/>
    <x v="29"/>
    <x v="4"/>
    <n v="44999"/>
    <x v="0"/>
    <x v="2"/>
    <s v="Tuesday"/>
    <n v="75"/>
  </r>
  <r>
    <x v="73"/>
    <n v="89"/>
    <x v="1"/>
    <x v="1"/>
    <n v="886.06"/>
    <n v="8"/>
    <n v="722.91"/>
    <x v="73"/>
    <x v="51"/>
    <x v="51"/>
    <x v="0"/>
    <x v="18"/>
    <x v="4"/>
    <n v="45000"/>
    <x v="0"/>
    <x v="2"/>
    <s v="Wednesday"/>
    <n v="1435.22"/>
  </r>
  <r>
    <x v="74"/>
    <n v="69"/>
    <x v="55"/>
    <x v="1"/>
    <n v="575.21"/>
    <n v="6"/>
    <n v="925.49"/>
    <x v="74"/>
    <x v="35"/>
    <x v="35"/>
    <x v="1"/>
    <x v="3"/>
    <x v="4"/>
    <n v="45001"/>
    <x v="0"/>
    <x v="2"/>
    <s v="Thursday"/>
    <n v="1601.56"/>
  </r>
  <r>
    <x v="75"/>
    <n v="33"/>
    <x v="36"/>
    <x v="2"/>
    <n v="644.4"/>
    <n v="4"/>
    <n v="214.78"/>
    <x v="75"/>
    <x v="3"/>
    <x v="3"/>
    <x v="0"/>
    <x v="3"/>
    <x v="2"/>
    <n v="45002"/>
    <x v="0"/>
    <x v="2"/>
    <s v="Friday"/>
    <n v="377.25"/>
  </r>
  <r>
    <x v="76"/>
    <n v="96"/>
    <x v="22"/>
    <x v="2"/>
    <n v="479.46"/>
    <n v="6"/>
    <n v="485.15"/>
    <x v="76"/>
    <x v="52"/>
    <x v="52"/>
    <x v="1"/>
    <x v="5"/>
    <x v="1"/>
    <n v="45003"/>
    <x v="0"/>
    <x v="2"/>
    <s v="Saturday"/>
    <n v="387.8"/>
  </r>
  <r>
    <x v="77"/>
    <n v="73"/>
    <x v="52"/>
    <x v="1"/>
    <n v="227.28"/>
    <n v="6"/>
    <n v="467.54"/>
    <x v="77"/>
    <x v="37"/>
    <x v="37"/>
    <x v="0"/>
    <x v="27"/>
    <x v="2"/>
    <n v="45004"/>
    <x v="0"/>
    <x v="2"/>
    <s v="Sunday"/>
    <n v="297.26"/>
  </r>
  <r>
    <x v="78"/>
    <n v="8"/>
    <x v="56"/>
    <x v="2"/>
    <n v="530.14"/>
    <n v="1"/>
    <n v="321.16000000000003"/>
    <x v="78"/>
    <x v="53"/>
    <x v="53"/>
    <x v="1"/>
    <x v="30"/>
    <x v="0"/>
    <n v="45005"/>
    <x v="0"/>
    <x v="2"/>
    <s v="Monday"/>
    <n v="1928.64"/>
  </r>
  <r>
    <x v="79"/>
    <n v="28"/>
    <x v="46"/>
    <x v="1"/>
    <n v="391.59"/>
    <n v="9"/>
    <n v="987.58"/>
    <x v="79"/>
    <x v="17"/>
    <x v="17"/>
    <x v="1"/>
    <x v="9"/>
    <x v="0"/>
    <n v="45006"/>
    <x v="0"/>
    <x v="2"/>
    <s v="Tuesday"/>
    <n v="33.159999999999997"/>
  </r>
  <r>
    <x v="80"/>
    <n v="19"/>
    <x v="0"/>
    <x v="0"/>
    <n v="766.1"/>
    <n v="9"/>
    <n v="960.71"/>
    <x v="80"/>
    <x v="54"/>
    <x v="54"/>
    <x v="1"/>
    <x v="12"/>
    <x v="0"/>
    <n v="45007"/>
    <x v="0"/>
    <x v="2"/>
    <s v="Wednesday"/>
    <n v="578.98"/>
  </r>
  <r>
    <x v="81"/>
    <n v="65"/>
    <x v="35"/>
    <x v="1"/>
    <n v="48.4"/>
    <n v="4"/>
    <n v="862.49"/>
    <x v="81"/>
    <x v="55"/>
    <x v="55"/>
    <x v="1"/>
    <x v="16"/>
    <x v="3"/>
    <n v="45008"/>
    <x v="0"/>
    <x v="2"/>
    <s v="Thursday"/>
    <n v="1057.1300000000001"/>
  </r>
  <r>
    <x v="82"/>
    <n v="19"/>
    <x v="0"/>
    <x v="0"/>
    <n v="766.1"/>
    <n v="7"/>
    <n v="398"/>
    <x v="82"/>
    <x v="9"/>
    <x v="9"/>
    <x v="1"/>
    <x v="9"/>
    <x v="4"/>
    <n v="45009"/>
    <x v="0"/>
    <x v="2"/>
    <s v="Friday"/>
    <n v="885.3"/>
  </r>
  <r>
    <x v="83"/>
    <n v="26"/>
    <x v="57"/>
    <x v="1"/>
    <n v="735.03"/>
    <n v="1"/>
    <n v="192.86"/>
    <x v="83"/>
    <x v="56"/>
    <x v="56"/>
    <x v="0"/>
    <x v="16"/>
    <x v="4"/>
    <n v="45010"/>
    <x v="0"/>
    <x v="2"/>
    <s v="Saturday"/>
    <n v="1050.28"/>
  </r>
  <r>
    <x v="84"/>
    <n v="64"/>
    <x v="17"/>
    <x v="0"/>
    <n v="538.14"/>
    <n v="7"/>
    <n v="90.54"/>
    <x v="84"/>
    <x v="57"/>
    <x v="57"/>
    <x v="0"/>
    <x v="26"/>
    <x v="0"/>
    <n v="45011"/>
    <x v="0"/>
    <x v="2"/>
    <s v="Sunday"/>
    <n v="88.22"/>
  </r>
  <r>
    <x v="85"/>
    <n v="76"/>
    <x v="58"/>
    <x v="2"/>
    <n v="58.17"/>
    <n v="5"/>
    <n v="885.15"/>
    <x v="85"/>
    <x v="41"/>
    <x v="41"/>
    <x v="1"/>
    <x v="26"/>
    <x v="1"/>
    <n v="45012"/>
    <x v="0"/>
    <x v="2"/>
    <s v="Monday"/>
    <n v="719.6"/>
  </r>
  <r>
    <x v="86"/>
    <n v="53"/>
    <x v="59"/>
    <x v="2"/>
    <n v="515.09"/>
    <n v="6"/>
    <n v="804.43"/>
    <x v="86"/>
    <x v="12"/>
    <x v="12"/>
    <x v="1"/>
    <x v="1"/>
    <x v="0"/>
    <n v="45013"/>
    <x v="0"/>
    <x v="2"/>
    <s v="Tuesday"/>
    <n v="1744.63"/>
  </r>
  <r>
    <x v="87"/>
    <n v="2"/>
    <x v="60"/>
    <x v="2"/>
    <n v="540.17999999999995"/>
    <n v="2"/>
    <n v="904.04"/>
    <x v="87"/>
    <x v="7"/>
    <x v="7"/>
    <x v="0"/>
    <x v="7"/>
    <x v="2"/>
    <n v="45014"/>
    <x v="0"/>
    <x v="2"/>
    <s v="Wednesday"/>
    <n v="1453.53"/>
  </r>
  <r>
    <x v="88"/>
    <n v="98"/>
    <x v="61"/>
    <x v="2"/>
    <n v="94.42"/>
    <n v="1"/>
    <n v="207.11"/>
    <x v="88"/>
    <x v="58"/>
    <x v="58"/>
    <x v="1"/>
    <x v="31"/>
    <x v="3"/>
    <n v="45015"/>
    <x v="0"/>
    <x v="2"/>
    <s v="Thursday"/>
    <n v="810.52"/>
  </r>
  <r>
    <x v="89"/>
    <n v="40"/>
    <x v="62"/>
    <x v="2"/>
    <n v="966.83"/>
    <n v="8"/>
    <n v="670.84"/>
    <x v="89"/>
    <x v="21"/>
    <x v="21"/>
    <x v="1"/>
    <x v="15"/>
    <x v="3"/>
    <n v="45016"/>
    <x v="0"/>
    <x v="2"/>
    <s v="Friday"/>
    <n v="1539.19"/>
  </r>
  <r>
    <x v="90"/>
    <n v="99"/>
    <x v="21"/>
    <x v="1"/>
    <n v="444.73"/>
    <n v="2"/>
    <n v="572.11"/>
    <x v="90"/>
    <x v="11"/>
    <x v="11"/>
    <x v="0"/>
    <x v="0"/>
    <x v="4"/>
    <n v="45017"/>
    <x v="0"/>
    <x v="3"/>
    <s v="Saturday"/>
    <n v="451.06"/>
  </r>
  <r>
    <x v="91"/>
    <n v="64"/>
    <x v="17"/>
    <x v="0"/>
    <n v="538.14"/>
    <n v="5"/>
    <n v="19.82"/>
    <x v="91"/>
    <x v="3"/>
    <x v="3"/>
    <x v="0"/>
    <x v="3"/>
    <x v="2"/>
    <n v="45018"/>
    <x v="0"/>
    <x v="3"/>
    <s v="Sunday"/>
    <n v="1356.87"/>
  </r>
  <r>
    <x v="92"/>
    <n v="20"/>
    <x v="63"/>
    <x v="2"/>
    <n v="872.47"/>
    <n v="4"/>
    <n v="216.19"/>
    <x v="92"/>
    <x v="53"/>
    <x v="53"/>
    <x v="1"/>
    <x v="30"/>
    <x v="0"/>
    <n v="45019"/>
    <x v="0"/>
    <x v="3"/>
    <s v="Monday"/>
    <n v="1629.28"/>
  </r>
  <r>
    <x v="93"/>
    <n v="79"/>
    <x v="28"/>
    <x v="1"/>
    <n v="521.59"/>
    <n v="7"/>
    <n v="315.62"/>
    <x v="93"/>
    <x v="59"/>
    <x v="59"/>
    <x v="1"/>
    <x v="25"/>
    <x v="1"/>
    <n v="45020"/>
    <x v="0"/>
    <x v="3"/>
    <s v="Tuesday"/>
    <n v="1933.65"/>
  </r>
  <r>
    <x v="94"/>
    <n v="42"/>
    <x v="64"/>
    <x v="2"/>
    <n v="819.79"/>
    <n v="3"/>
    <n v="66.58"/>
    <x v="94"/>
    <x v="31"/>
    <x v="31"/>
    <x v="1"/>
    <x v="8"/>
    <x v="1"/>
    <n v="45021"/>
    <x v="0"/>
    <x v="3"/>
    <s v="Wednesday"/>
    <n v="676.07"/>
  </r>
  <r>
    <x v="95"/>
    <n v="86"/>
    <x v="11"/>
    <x v="1"/>
    <n v="887.96"/>
    <n v="7"/>
    <n v="798.5"/>
    <x v="95"/>
    <x v="5"/>
    <x v="5"/>
    <x v="0"/>
    <x v="5"/>
    <x v="1"/>
    <n v="45022"/>
    <x v="0"/>
    <x v="3"/>
    <s v="Thursday"/>
    <n v="1858.17"/>
  </r>
  <r>
    <x v="96"/>
    <n v="39"/>
    <x v="65"/>
    <x v="1"/>
    <n v="890.43"/>
    <n v="5"/>
    <n v="152.54"/>
    <x v="96"/>
    <x v="60"/>
    <x v="60"/>
    <x v="0"/>
    <x v="3"/>
    <x v="4"/>
    <n v="45023"/>
    <x v="0"/>
    <x v="3"/>
    <s v="Friday"/>
    <n v="211.15"/>
  </r>
  <r>
    <x v="97"/>
    <n v="100"/>
    <x v="66"/>
    <x v="0"/>
    <n v="460.21"/>
    <n v="2"/>
    <n v="659.83"/>
    <x v="97"/>
    <x v="50"/>
    <x v="50"/>
    <x v="1"/>
    <x v="29"/>
    <x v="4"/>
    <n v="45024"/>
    <x v="0"/>
    <x v="3"/>
    <s v="Saturday"/>
    <n v="849.71"/>
  </r>
  <r>
    <x v="98"/>
    <n v="35"/>
    <x v="27"/>
    <x v="0"/>
    <n v="860.37"/>
    <n v="6"/>
    <n v="865.04"/>
    <x v="98"/>
    <x v="27"/>
    <x v="27"/>
    <x v="1"/>
    <x v="19"/>
    <x v="4"/>
    <n v="45025"/>
    <x v="0"/>
    <x v="3"/>
    <s v="Sunday"/>
    <n v="921.08"/>
  </r>
  <r>
    <x v="99"/>
    <n v="38"/>
    <x v="34"/>
    <x v="0"/>
    <n v="545.08000000000004"/>
    <n v="3"/>
    <n v="599.99"/>
    <x v="99"/>
    <x v="61"/>
    <x v="61"/>
    <x v="1"/>
    <x v="11"/>
    <x v="1"/>
    <n v="45026"/>
    <x v="0"/>
    <x v="3"/>
    <s v="Monday"/>
    <n v="1786.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69EED0-6023-4D62-9470-8FAB20014F8B}" name="PivotTable2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26:B89" firstHeaderRow="1" firstDataRow="1" firstDataCol="1"/>
  <pivotFields count="18">
    <pivotField dataField="1"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showAll="0"/>
    <pivotField axis="axisRow"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pivotField showAll="0"/>
    <pivotField showAll="0"/>
    <pivotField showAll="0"/>
    <pivotField showAll="0"/>
    <pivotField showAll="0"/>
  </pivotFields>
  <rowFields count="1">
    <field x="9"/>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Sum of unique customers with purchases made" fld="0" baseField="9" baseItem="0"/>
  </dataFields>
  <formats count="5">
    <format dxfId="355">
      <pivotArea type="all" dataOnly="0" outline="0" fieldPosition="0"/>
    </format>
    <format dxfId="354">
      <pivotArea outline="0" collapsedLevelsAreSubtotals="1" fieldPosition="0"/>
    </format>
    <format dxfId="353">
      <pivotArea field="3" type="button" dataOnly="0" labelOnly="1" outline="0"/>
    </format>
    <format dxfId="352">
      <pivotArea dataOnly="0" labelOnly="1" grandRow="1" outline="0" fieldPosition="0"/>
    </format>
    <format dxfId="35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C1F762-24F7-46F2-A12F-1E9D64B2D1E0}" name="PivotTable3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3:G70" firstHeaderRow="1" firstDataRow="1" firstDataCol="0"/>
  <pivotFields count="18">
    <pivotField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showAll="0">
      <items count="63">
        <item x="6"/>
        <item x="5"/>
        <item x="29"/>
        <item x="40"/>
        <item x="37"/>
        <item x="47"/>
        <item x="56"/>
        <item x="36"/>
        <item x="10"/>
        <item x="3"/>
        <item x="30"/>
        <item x="15"/>
        <item x="51"/>
        <item x="46"/>
        <item x="1"/>
        <item x="57"/>
        <item x="44"/>
        <item x="38"/>
        <item x="60"/>
        <item x="11"/>
        <item x="42"/>
        <item x="13"/>
        <item x="0"/>
        <item x="22"/>
        <item x="33"/>
        <item x="7"/>
        <item x="32"/>
        <item x="19"/>
        <item x="48"/>
        <item x="59"/>
        <item x="58"/>
        <item x="8"/>
        <item x="27"/>
        <item x="9"/>
        <item x="41"/>
        <item x="25"/>
        <item x="14"/>
        <item x="17"/>
        <item x="26"/>
        <item x="53"/>
        <item x="39"/>
        <item x="50"/>
        <item x="20"/>
        <item x="28"/>
        <item x="35"/>
        <item x="52"/>
        <item x="23"/>
        <item x="16"/>
        <item x="24"/>
        <item x="4"/>
        <item x="61"/>
        <item x="45"/>
        <item x="12"/>
        <item x="49"/>
        <item x="2"/>
        <item x="54"/>
        <item x="21"/>
        <item x="31"/>
        <item x="43"/>
        <item x="55"/>
        <item x="34"/>
        <item x="18"/>
        <item t="default"/>
      </items>
    </pivotField>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6">
        <item x="0"/>
        <item x="1"/>
        <item x="4"/>
        <item x="2"/>
        <item x="3"/>
        <item t="default"/>
      </items>
    </pivotField>
    <pivotField showAll="0"/>
    <pivotField showAll="0">
      <items count="2">
        <item x="0"/>
        <item t="default"/>
      </items>
    </pivotField>
    <pivotField showAll="0">
      <items count="5">
        <item x="0"/>
        <item x="1"/>
        <item x="2"/>
        <item x="3"/>
        <item t="default"/>
      </items>
    </pivotField>
    <pivotField showAll="0"/>
    <pivotField showAll="0"/>
  </pivotFields>
  <formats count="3">
    <format dxfId="391">
      <pivotArea type="all" dataOnly="0" outline="0" fieldPosition="0"/>
    </format>
    <format dxfId="390">
      <pivotArea outline="0" collapsedLevelsAreSubtotals="1" fieldPosition="0"/>
    </format>
    <format dxfId="38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83ED84-0723-4E6C-8938-EF81916BE0B4}" name="PivotTable30"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31:F36" firstHeaderRow="1" firstDataRow="1" firstDataCol="1"/>
  <pivotFields count="18">
    <pivotField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dataField="1" showAll="0"/>
    <pivotField showAll="0"/>
    <pivotField showAll="0"/>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6">
        <item x="0"/>
        <item x="1"/>
        <item x="4"/>
        <item x="2"/>
        <item x="3"/>
        <item t="default"/>
      </items>
    </pivotField>
    <pivotField showAll="0"/>
    <pivotField showAll="0">
      <items count="2">
        <item x="0"/>
        <item t="default"/>
      </items>
    </pivotField>
    <pivotField axis="axisRow" showAll="0">
      <items count="5">
        <item x="0"/>
        <item x="1"/>
        <item x="2"/>
        <item x="3"/>
        <item t="default"/>
      </items>
    </pivotField>
    <pivotField showAll="0"/>
    <pivotField showAll="0"/>
  </pivotFields>
  <rowFields count="1">
    <field x="15"/>
  </rowFields>
  <rowItems count="5">
    <i>
      <x/>
    </i>
    <i>
      <x v="1"/>
    </i>
    <i>
      <x v="2"/>
    </i>
    <i>
      <x v="3"/>
    </i>
    <i t="grand">
      <x/>
    </i>
  </rowItems>
  <colItems count="1">
    <i/>
  </colItems>
  <dataFields count="1">
    <dataField name="Months with total sales" fld="7" baseField="15" baseItem="0"/>
  </dataFields>
  <formats count="3">
    <format dxfId="394">
      <pivotArea type="all" dataOnly="0" outline="0" fieldPosition="0"/>
    </format>
    <format dxfId="393">
      <pivotArea outline="0" collapsedLevelsAreSubtotals="1" fieldPosition="0"/>
    </format>
    <format dxfId="392">
      <pivotArea dataOnly="0" labelOnly="1" outline="0" axis="axisValues"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5" count="1" selected="0">
            <x v="0"/>
          </reference>
        </references>
      </pivotArea>
    </chartFormat>
    <chartFormat chart="3" format="12">
      <pivotArea type="data" outline="0" fieldPosition="0">
        <references count="2">
          <reference field="4294967294" count="1" selected="0">
            <x v="0"/>
          </reference>
          <reference field="15" count="1" selected="0">
            <x v="1"/>
          </reference>
        </references>
      </pivotArea>
    </chartFormat>
    <chartFormat chart="3" format="13">
      <pivotArea type="data" outline="0" fieldPosition="0">
        <references count="2">
          <reference field="4294967294" count="1" selected="0">
            <x v="0"/>
          </reference>
          <reference field="15" count="1" selected="0">
            <x v="2"/>
          </reference>
        </references>
      </pivotArea>
    </chartFormat>
    <chartFormat chart="3" format="1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4F65B0-564B-4092-ABA9-15E8AC932563}" name="PivotTable2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E4:F10" firstHeaderRow="1" firstDataRow="1" firstDataCol="1"/>
  <pivotFields count="18">
    <pivotField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dataField="1" showAll="0"/>
    <pivotField showAll="0"/>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axis="axisRow" showAll="0">
      <items count="6">
        <item x="0"/>
        <item x="1"/>
        <item x="4"/>
        <item x="2"/>
        <item x="3"/>
        <item t="default"/>
      </items>
    </pivotField>
    <pivotField showAll="0"/>
    <pivotField showAll="0"/>
    <pivotField showAll="0"/>
    <pivotField showAll="0"/>
    <pivotField showAll="0"/>
  </pivotFields>
  <rowFields count="1">
    <field x="12"/>
  </rowFields>
  <rowItems count="6">
    <i>
      <x/>
    </i>
    <i>
      <x v="1"/>
    </i>
    <i>
      <x v="2"/>
    </i>
    <i>
      <x v="3"/>
    </i>
    <i>
      <x v="4"/>
    </i>
    <i t="grand">
      <x/>
    </i>
  </rowItems>
  <colItems count="1">
    <i/>
  </colItems>
  <dataFields count="1">
    <dataField name="City with highest number of customer" fld="8" subtotal="count" baseField="12" baseItem="0"/>
  </dataFields>
  <formats count="5">
    <format dxfId="399">
      <pivotArea type="all" dataOnly="0" outline="0" fieldPosition="0"/>
    </format>
    <format dxfId="398">
      <pivotArea outline="0" collapsedLevelsAreSubtotals="1" fieldPosition="0"/>
    </format>
    <format dxfId="397">
      <pivotArea field="3" type="button" dataOnly="0" labelOnly="1" outline="0"/>
    </format>
    <format dxfId="396">
      <pivotArea dataOnly="0" labelOnly="1" grandRow="1" outline="0" fieldPosition="0"/>
    </format>
    <format dxfId="39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CE1EE7-A7E1-4217-9F91-403F47FED4EE}" name="PivotTable19"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7:B11" firstHeaderRow="1" firstDataRow="1" firstDataCol="1"/>
  <pivotFields count="18">
    <pivotField showAll="0"/>
    <pivotField showAll="0"/>
    <pivotField showAll="0"/>
    <pivotField axis="axisRow" showAll="0">
      <items count="4">
        <item x="0"/>
        <item x="2"/>
        <item x="1"/>
        <item t="default"/>
      </items>
    </pivotField>
    <pivotField showAll="0"/>
    <pivotField showAll="0"/>
    <pivotField showAll="0"/>
    <pivotField dataField="1" showAll="0"/>
    <pivotField showAll="0"/>
    <pivotField showAll="0"/>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Revenue generated by product category" fld="7" baseField="3" baseItem="0" numFmtId="164"/>
  </dataFields>
  <formats count="6">
    <format dxfId="361">
      <pivotArea type="all" dataOnly="0" outline="0" fieldPosition="0"/>
    </format>
    <format dxfId="360">
      <pivotArea outline="0" collapsedLevelsAreSubtotals="1" fieldPosition="0"/>
    </format>
    <format dxfId="359">
      <pivotArea field="3" type="button" dataOnly="0" labelOnly="1" outline="0" axis="axisRow" fieldPosition="0"/>
    </format>
    <format dxfId="358">
      <pivotArea dataOnly="0" labelOnly="1" fieldPosition="0">
        <references count="1">
          <reference field="3" count="0"/>
        </references>
      </pivotArea>
    </format>
    <format dxfId="357">
      <pivotArea dataOnly="0" labelOnly="1" grandRow="1" outline="0" fieldPosition="0"/>
    </format>
    <format dxfId="356">
      <pivotArea dataOnly="0" labelOnly="1" outline="0" axis="axisValues" fieldPosition="0"/>
    </format>
  </formats>
  <chartFormats count="13">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1"/>
          </reference>
        </references>
      </pivotArea>
    </chartFormat>
    <chartFormat chart="10" format="8">
      <pivotArea type="data" outline="0" fieldPosition="0">
        <references count="2">
          <reference field="4294967294" count="1" selected="0">
            <x v="0"/>
          </reference>
          <reference field="3" count="1" selected="0">
            <x v="2"/>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3" count="1" selected="0">
            <x v="0"/>
          </reference>
        </references>
      </pivotArea>
    </chartFormat>
    <chartFormat chart="12" format="15">
      <pivotArea type="data" outline="0" fieldPosition="0">
        <references count="2">
          <reference field="4294967294" count="1" selected="0">
            <x v="0"/>
          </reference>
          <reference field="3" count="1" selected="0">
            <x v="1"/>
          </reference>
        </references>
      </pivotArea>
    </chartFormat>
    <chartFormat chart="12"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2C7019-746D-418C-AEDF-137A84DF3331}" name="PivotTable28"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18:F24" firstHeaderRow="1" firstDataRow="1" firstDataCol="1"/>
  <pivotFields count="18">
    <pivotField dataField="1"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showAll="0"/>
    <pivotField showAll="0"/>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6">
        <item x="0"/>
        <item x="1"/>
        <item x="4"/>
        <item x="2"/>
        <item x="3"/>
        <item t="default"/>
      </items>
    </pivotField>
    <pivotField showAll="0"/>
    <pivotField axis="axisRow" showAll="0">
      <items count="2">
        <item x="0"/>
        <item t="default"/>
      </items>
    </pivotField>
    <pivotField axis="axisRow" showAll="0">
      <items count="5">
        <item x="0"/>
        <item x="1"/>
        <item x="2"/>
        <item x="3"/>
        <item t="default"/>
      </items>
    </pivotField>
    <pivotField showAll="0"/>
    <pivotField showAll="0"/>
  </pivotFields>
  <rowFields count="2">
    <field x="14"/>
    <field x="15"/>
  </rowFields>
  <rowItems count="6">
    <i>
      <x/>
    </i>
    <i r="1">
      <x/>
    </i>
    <i r="1">
      <x v="1"/>
    </i>
    <i r="1">
      <x v="2"/>
    </i>
    <i r="1">
      <x v="3"/>
    </i>
    <i t="grand">
      <x/>
    </i>
  </rowItems>
  <colItems count="1">
    <i/>
  </colItems>
  <dataFields count="1">
    <dataField name="Total orders placed last year" fld="0" subtotal="count" baseField="14" baseItem="0"/>
  </dataFields>
  <formats count="5">
    <format dxfId="366">
      <pivotArea type="all" dataOnly="0" outline="0" fieldPosition="0"/>
    </format>
    <format dxfId="365">
      <pivotArea outline="0" collapsedLevelsAreSubtotals="1" fieldPosition="0"/>
    </format>
    <format dxfId="364">
      <pivotArea field="3" type="button" dataOnly="0" labelOnly="1" outline="0"/>
    </format>
    <format dxfId="363">
      <pivotArea dataOnly="0" labelOnly="1" grandRow="1" outline="0" fieldPosition="0"/>
    </format>
    <format dxfId="36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DBAF37-DB94-4FC6-82C6-680188541855}" name="PivotTable3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39:F43" firstHeaderRow="1" firstDataRow="1" firstDataCol="1"/>
  <pivotFields count="18">
    <pivotField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dataField="1" showAll="0"/>
    <pivotField showAll="0">
      <items count="63">
        <item x="6"/>
        <item x="5"/>
        <item x="29"/>
        <item x="40"/>
        <item x="37"/>
        <item x="47"/>
        <item x="56"/>
        <item x="36"/>
        <item x="10"/>
        <item x="3"/>
        <item x="30"/>
        <item x="15"/>
        <item x="51"/>
        <item x="46"/>
        <item x="1"/>
        <item x="57"/>
        <item x="44"/>
        <item x="38"/>
        <item x="60"/>
        <item x="11"/>
        <item x="42"/>
        <item x="13"/>
        <item x="0"/>
        <item x="22"/>
        <item x="33"/>
        <item x="7"/>
        <item x="32"/>
        <item x="19"/>
        <item x="48"/>
        <item x="59"/>
        <item x="58"/>
        <item x="8"/>
        <item x="27"/>
        <item x="9"/>
        <item x="41"/>
        <item x="25"/>
        <item x="14"/>
        <item x="17"/>
        <item x="26"/>
        <item x="53"/>
        <item x="39"/>
        <item x="50"/>
        <item x="20"/>
        <item x="28"/>
        <item x="35"/>
        <item x="52"/>
        <item x="23"/>
        <item x="16"/>
        <item x="24"/>
        <item x="4"/>
        <item x="61"/>
        <item x="45"/>
        <item x="12"/>
        <item x="49"/>
        <item x="2"/>
        <item x="54"/>
        <item x="21"/>
        <item x="31"/>
        <item x="43"/>
        <item x="55"/>
        <item x="34"/>
        <item x="18"/>
        <item t="default"/>
      </items>
    </pivotField>
    <pivotField axis="axisRow" showAll="0" measureFilter="1">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6">
        <item x="0"/>
        <item x="1"/>
        <item x="4"/>
        <item x="2"/>
        <item x="3"/>
        <item t="default"/>
      </items>
    </pivotField>
    <pivotField showAll="0"/>
    <pivotField showAll="0">
      <items count="2">
        <item x="0"/>
        <item t="default"/>
      </items>
    </pivotField>
    <pivotField showAll="0">
      <items count="5">
        <item x="0"/>
        <item x="1"/>
        <item x="2"/>
        <item x="3"/>
        <item t="default"/>
      </items>
    </pivotField>
    <pivotField showAll="0"/>
    <pivotField showAll="0"/>
  </pivotFields>
  <rowFields count="1">
    <field x="9"/>
  </rowFields>
  <rowItems count="4">
    <i>
      <x v="12"/>
    </i>
    <i>
      <x v="19"/>
    </i>
    <i>
      <x v="48"/>
    </i>
    <i t="grand">
      <x/>
    </i>
  </rowItems>
  <colItems count="1">
    <i/>
  </colItems>
  <dataFields count="1">
    <dataField name="Top three customers who spent most" fld="7" baseField="9" baseItem="12"/>
  </dataFields>
  <formats count="3">
    <format dxfId="369">
      <pivotArea type="all" dataOnly="0" outline="0" fieldPosition="0"/>
    </format>
    <format dxfId="368">
      <pivotArea outline="0" collapsedLevelsAreSubtotals="1" fieldPosition="0"/>
    </format>
    <format dxfId="367">
      <pivotArea dataOnly="0" labelOnly="1" outline="0" axis="axisValues"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12"/>
          </reference>
        </references>
      </pivotArea>
    </chartFormat>
    <chartFormat chart="5" format="7">
      <pivotArea type="data" outline="0" fieldPosition="0">
        <references count="2">
          <reference field="4294967294" count="1" selected="0">
            <x v="0"/>
          </reference>
          <reference field="9" count="1" selected="0">
            <x v="19"/>
          </reference>
        </references>
      </pivotArea>
    </chartFormat>
    <chartFormat chart="5" format="8">
      <pivotArea type="data" outline="0" fieldPosition="0">
        <references count="2">
          <reference field="4294967294" count="1" selected="0">
            <x v="0"/>
          </reference>
          <reference field="9" count="1" selected="0">
            <x v="48"/>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475BB5-0D8F-48CF-B2A7-16AB448D5895}" name="PivotTable27"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4:E15" firstHeaderRow="1" firstDataRow="1" firstDataCol="0"/>
  <pivotFields count="18">
    <pivotField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showAll="0">
      <items count="63">
        <item x="6"/>
        <item x="5"/>
        <item x="29"/>
        <item x="40"/>
        <item x="37"/>
        <item x="47"/>
        <item x="56"/>
        <item x="36"/>
        <item x="10"/>
        <item x="3"/>
        <item x="30"/>
        <item x="15"/>
        <item x="51"/>
        <item x="46"/>
        <item x="1"/>
        <item x="57"/>
        <item x="44"/>
        <item x="38"/>
        <item x="60"/>
        <item x="11"/>
        <item x="42"/>
        <item x="13"/>
        <item x="0"/>
        <item x="22"/>
        <item x="33"/>
        <item x="7"/>
        <item x="32"/>
        <item x="19"/>
        <item x="48"/>
        <item x="59"/>
        <item x="58"/>
        <item x="8"/>
        <item x="27"/>
        <item x="9"/>
        <item x="41"/>
        <item x="25"/>
        <item x="14"/>
        <item x="17"/>
        <item x="26"/>
        <item x="53"/>
        <item x="39"/>
        <item x="50"/>
        <item x="20"/>
        <item x="28"/>
        <item x="35"/>
        <item x="52"/>
        <item x="23"/>
        <item x="16"/>
        <item x="24"/>
        <item x="4"/>
        <item x="61"/>
        <item x="45"/>
        <item x="12"/>
        <item x="49"/>
        <item x="2"/>
        <item x="54"/>
        <item x="21"/>
        <item x="31"/>
        <item x="43"/>
        <item x="55"/>
        <item x="34"/>
        <item x="18"/>
        <item t="default"/>
      </items>
    </pivotField>
    <pivotField showAll="0"/>
    <pivotField showAll="0">
      <items count="3">
        <item x="1"/>
        <item x="0"/>
        <item t="default"/>
      </items>
    </pivotField>
    <pivotField dataField="1"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6">
        <item x="0"/>
        <item x="1"/>
        <item x="4"/>
        <item x="2"/>
        <item x="3"/>
        <item t="default"/>
      </items>
    </pivotField>
    <pivotField showAll="0"/>
    <pivotField showAll="0"/>
    <pivotField showAll="0"/>
    <pivotField showAll="0"/>
    <pivotField showAll="0"/>
  </pivotFields>
  <rowItems count="1">
    <i/>
  </rowItems>
  <colItems count="1">
    <i/>
  </colItems>
  <dataFields count="1">
    <dataField name="Average age of customers" fld="11" subtotal="average" baseField="0" baseItem="0"/>
  </dataFields>
  <formats count="5">
    <format dxfId="374">
      <pivotArea type="all" dataOnly="0" outline="0" fieldPosition="0"/>
    </format>
    <format dxfId="373">
      <pivotArea outline="0" collapsedLevelsAreSubtotals="1" fieldPosition="0"/>
    </format>
    <format dxfId="372">
      <pivotArea field="3" type="button" dataOnly="0" labelOnly="1" outline="0"/>
    </format>
    <format dxfId="371">
      <pivotArea dataOnly="0" labelOnly="1" grandRow="1" outline="0" fieldPosition="0"/>
    </format>
    <format dxfId="3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317B41-B6C1-4722-BB8E-496254BCB004}" name="PivotTable2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4:B22" firstHeaderRow="1" firstDataRow="1" firstDataCol="1" rowPageCount="1" colPageCount="1"/>
  <pivotFields count="18">
    <pivotField showAll="0"/>
    <pivotField showAll="0"/>
    <pivotField axis="axisRow" showAll="0" measureFilter="1" sortType="ascending">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dataField="1" showAll="0"/>
    <pivotField showAll="0"/>
    <pivotField axis="axisPage" showAll="0">
      <items count="101">
        <item x="53"/>
        <item x="91"/>
        <item x="51"/>
        <item x="62"/>
        <item x="70"/>
        <item x="10"/>
        <item x="83"/>
        <item x="58"/>
        <item x="44"/>
        <item x="94"/>
        <item x="69"/>
        <item x="88"/>
        <item x="64"/>
        <item x="61"/>
        <item x="71"/>
        <item x="2"/>
        <item x="78"/>
        <item x="59"/>
        <item x="42"/>
        <item x="21"/>
        <item x="84"/>
        <item x="38"/>
        <item x="31"/>
        <item x="56"/>
        <item x="96"/>
        <item x="12"/>
        <item x="50"/>
        <item x="6"/>
        <item x="75"/>
        <item x="92"/>
        <item x="8"/>
        <item x="68"/>
        <item x="16"/>
        <item x="55"/>
        <item x="24"/>
        <item x="90"/>
        <item x="43"/>
        <item x="18"/>
        <item x="65"/>
        <item x="97"/>
        <item x="7"/>
        <item x="37"/>
        <item x="0"/>
        <item x="66"/>
        <item x="47"/>
        <item x="20"/>
        <item x="9"/>
        <item x="54"/>
        <item x="60"/>
        <item x="99"/>
        <item x="87"/>
        <item x="3"/>
        <item x="40"/>
        <item x="1"/>
        <item x="14"/>
        <item x="19"/>
        <item x="52"/>
        <item x="93"/>
        <item x="22"/>
        <item x="28"/>
        <item x="49"/>
        <item x="82"/>
        <item x="77"/>
        <item x="48"/>
        <item x="76"/>
        <item x="45"/>
        <item x="5"/>
        <item x="13"/>
        <item x="41"/>
        <item x="81"/>
        <item x="26"/>
        <item x="57"/>
        <item x="72"/>
        <item x="29"/>
        <item x="17"/>
        <item x="63"/>
        <item x="32"/>
        <item x="36"/>
        <item x="4"/>
        <item x="46"/>
        <item x="85"/>
        <item x="25"/>
        <item x="33"/>
        <item x="23"/>
        <item x="86"/>
        <item x="30"/>
        <item x="98"/>
        <item x="89"/>
        <item x="27"/>
        <item x="74"/>
        <item x="95"/>
        <item x="73"/>
        <item x="34"/>
        <item x="67"/>
        <item x="15"/>
        <item x="11"/>
        <item x="35"/>
        <item x="39"/>
        <item x="80"/>
        <item x="79"/>
        <item t="default"/>
      </items>
    </pivotField>
    <pivotField showAll="0"/>
    <pivotField showAll="0"/>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pivotField showAll="0"/>
    <pivotField showAll="0"/>
    <pivotField showAll="0"/>
    <pivotField showAll="0"/>
    <pivotField showAll="0"/>
  </pivotFields>
  <rowFields count="1">
    <field x="2"/>
  </rowFields>
  <rowItems count="8">
    <i>
      <x v="5"/>
    </i>
    <i>
      <x v="40"/>
    </i>
    <i>
      <x v="37"/>
    </i>
    <i>
      <x v="35"/>
    </i>
    <i>
      <x v="26"/>
    </i>
    <i>
      <x v="29"/>
    </i>
    <i>
      <x v="60"/>
    </i>
    <i t="grand">
      <x/>
    </i>
  </rowItems>
  <colItems count="1">
    <i/>
  </colItems>
  <pageFields count="1">
    <pageField fld="7" hier="-1"/>
  </pageFields>
  <dataFields count="1">
    <dataField name="Sum of Quantity" fld="5" baseField="2" baseItem="0">
      <extLst>
        <ext xmlns:x14="http://schemas.microsoft.com/office/spreadsheetml/2009/9/main" uri="{E15A36E0-9728-4e99-A89B-3F7291B0FE68}">
          <x14:dataField pivotShowAs="rankDescending"/>
        </ext>
      </extLst>
    </dataField>
  </dataFields>
  <formats count="5">
    <format dxfId="379">
      <pivotArea type="all" dataOnly="0" outline="0" fieldPosition="0"/>
    </format>
    <format dxfId="378">
      <pivotArea outline="0" collapsedLevelsAreSubtotals="1" fieldPosition="0"/>
    </format>
    <format dxfId="377">
      <pivotArea field="3" type="button" dataOnly="0" labelOnly="1" outline="0"/>
    </format>
    <format dxfId="376">
      <pivotArea dataOnly="0" labelOnly="1" grandRow="1" outline="0" fieldPosition="0"/>
    </format>
    <format dxfId="375">
      <pivotArea dataOnly="0" labelOnly="1" outline="0" axis="axisValues" fieldPosition="0"/>
    </format>
  </formats>
  <chartFormats count="9">
    <chartFormat chart="4" format="2"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5"/>
          </reference>
        </references>
      </pivotArea>
    </chartFormat>
    <chartFormat chart="4" format="5">
      <pivotArea type="data" outline="0" fieldPosition="0">
        <references count="2">
          <reference field="4294967294" count="1" selected="0">
            <x v="0"/>
          </reference>
          <reference field="2" count="1" selected="0">
            <x v="40"/>
          </reference>
        </references>
      </pivotArea>
    </chartFormat>
    <chartFormat chart="4" format="6">
      <pivotArea type="data" outline="0" fieldPosition="0">
        <references count="2">
          <reference field="4294967294" count="1" selected="0">
            <x v="0"/>
          </reference>
          <reference field="2" count="1" selected="0">
            <x v="37"/>
          </reference>
        </references>
      </pivotArea>
    </chartFormat>
    <chartFormat chart="4" format="7">
      <pivotArea type="data" outline="0" fieldPosition="0">
        <references count="2">
          <reference field="4294967294" count="1" selected="0">
            <x v="0"/>
          </reference>
          <reference field="2" count="1" selected="0">
            <x v="35"/>
          </reference>
        </references>
      </pivotArea>
    </chartFormat>
    <chartFormat chart="4" format="8">
      <pivotArea type="data" outline="0" fieldPosition="0">
        <references count="2">
          <reference field="4294967294" count="1" selected="0">
            <x v="0"/>
          </reference>
          <reference field="2" count="1" selected="0">
            <x v="29"/>
          </reference>
        </references>
      </pivotArea>
    </chartFormat>
    <chartFormat chart="4" format="9">
      <pivotArea type="data" outline="0" fieldPosition="0">
        <references count="2">
          <reference field="4294967294" count="1" selected="0">
            <x v="0"/>
          </reference>
          <reference field="2" count="1" selected="0">
            <x v="6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85487D-9DCA-4A73-B807-34F8BF2D7375}" name="PivotTable17"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8">
    <pivotField showAll="0"/>
    <pivotField showAll="0"/>
    <pivotField showAll="0"/>
    <pivotField showAll="0"/>
    <pivotField showAll="0"/>
    <pivotField showAll="0"/>
    <pivotField showAll="0"/>
    <pivotField dataField="1" showAll="0"/>
    <pivotField showAll="0"/>
    <pivotField showAll="0"/>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pivotField showAll="0"/>
    <pivotField showAll="0"/>
    <pivotField showAll="0"/>
    <pivotField showAll="0"/>
    <pivotField showAll="0"/>
  </pivotFields>
  <rowItems count="1">
    <i/>
  </rowItems>
  <colItems count="1">
    <i/>
  </colItems>
  <dataFields count="1">
    <dataField name="Total Revenue generated by the store" fld="7" baseField="0" baseItem="0" numFmtId="164"/>
  </dataFields>
  <formats count="3">
    <format dxfId="382">
      <pivotArea type="all" dataOnly="0" outline="0" fieldPosition="0"/>
    </format>
    <format dxfId="381">
      <pivotArea outline="0" collapsedLevelsAreSubtotals="1" fieldPosition="0"/>
    </format>
    <format dxfId="3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5CCE93-2AF1-4709-B311-4114B95A2835}" name="PivotTable3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E46:F50" firstHeaderRow="1" firstDataRow="1" firstDataCol="1"/>
  <pivotFields count="18">
    <pivotField showAll="0"/>
    <pivotField showAll="0"/>
    <pivotField axis="axisRow" showAll="0" measureFilter="1">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dataField="1" showAll="0"/>
    <pivotField showAll="0"/>
    <pivotField showAll="0"/>
    <pivotField showAll="0"/>
    <pivotField showAll="0">
      <items count="63">
        <item x="6"/>
        <item x="5"/>
        <item x="29"/>
        <item x="40"/>
        <item x="37"/>
        <item x="47"/>
        <item x="56"/>
        <item x="36"/>
        <item x="10"/>
        <item x="3"/>
        <item x="30"/>
        <item x="15"/>
        <item x="51"/>
        <item x="46"/>
        <item x="1"/>
        <item x="57"/>
        <item x="44"/>
        <item x="38"/>
        <item x="60"/>
        <item x="11"/>
        <item x="42"/>
        <item x="13"/>
        <item x="0"/>
        <item x="22"/>
        <item x="33"/>
        <item x="7"/>
        <item x="32"/>
        <item x="19"/>
        <item x="48"/>
        <item x="59"/>
        <item x="58"/>
        <item x="8"/>
        <item x="27"/>
        <item x="9"/>
        <item x="41"/>
        <item x="25"/>
        <item x="14"/>
        <item x="17"/>
        <item x="26"/>
        <item x="53"/>
        <item x="39"/>
        <item x="50"/>
        <item x="20"/>
        <item x="28"/>
        <item x="35"/>
        <item x="52"/>
        <item x="23"/>
        <item x="16"/>
        <item x="24"/>
        <item x="4"/>
        <item x="61"/>
        <item x="45"/>
        <item x="12"/>
        <item x="49"/>
        <item x="2"/>
        <item x="54"/>
        <item x="21"/>
        <item x="31"/>
        <item x="43"/>
        <item x="55"/>
        <item x="34"/>
        <item x="18"/>
        <item t="default"/>
      </items>
    </pivotField>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6">
        <item x="0"/>
        <item x="1"/>
        <item x="4"/>
        <item x="2"/>
        <item x="3"/>
        <item t="default"/>
      </items>
    </pivotField>
    <pivotField showAll="0"/>
    <pivotField showAll="0">
      <items count="2">
        <item x="0"/>
        <item t="default"/>
      </items>
    </pivotField>
    <pivotField showAll="0">
      <items count="5">
        <item x="0"/>
        <item x="1"/>
        <item x="2"/>
        <item x="3"/>
        <item t="default"/>
      </items>
    </pivotField>
    <pivotField showAll="0"/>
    <pivotField showAll="0"/>
  </pivotFields>
  <rowFields count="1">
    <field x="2"/>
  </rowFields>
  <rowItems count="4">
    <i>
      <x v="29"/>
    </i>
    <i>
      <x v="37"/>
    </i>
    <i>
      <x v="60"/>
    </i>
    <i t="grand">
      <x/>
    </i>
  </rowItems>
  <colItems count="1">
    <i/>
  </colItems>
  <dataFields count="1">
    <dataField name="Product with highest unit price" fld="4" baseField="2" baseItem="29"/>
  </dataFields>
  <formats count="3">
    <format dxfId="385">
      <pivotArea type="all" dataOnly="0" outline="0" fieldPosition="0"/>
    </format>
    <format dxfId="384">
      <pivotArea outline="0" collapsedLevelsAreSubtotals="1" fieldPosition="0"/>
    </format>
    <format dxfId="38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37"/>
          </reference>
        </references>
      </pivotArea>
    </chartFormat>
    <chartFormat chart="6" format="6">
      <pivotArea type="data" outline="0" fieldPosition="0">
        <references count="2">
          <reference field="4294967294" count="1" selected="0">
            <x v="0"/>
          </reference>
          <reference field="2" count="1" selected="0">
            <x v="6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F4CACA-3E9A-4C4C-8BCE-B4A76DA02FF0}" name="PivotTable29"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7:E28" firstHeaderRow="1" firstDataRow="1" firstDataCol="0"/>
  <pivotFields count="18">
    <pivotField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showAll="0"/>
    <pivotField showAll="0"/>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6">
        <item x="0"/>
        <item x="1"/>
        <item x="4"/>
        <item x="2"/>
        <item x="3"/>
        <item t="default"/>
      </items>
    </pivotField>
    <pivotField showAll="0"/>
    <pivotField showAll="0">
      <items count="2">
        <item x="0"/>
        <item t="default"/>
      </items>
    </pivotField>
    <pivotField showAll="0">
      <items count="5">
        <item x="0"/>
        <item x="1"/>
        <item x="2"/>
        <item x="3"/>
        <item t="default"/>
      </items>
    </pivotField>
    <pivotField showAll="0"/>
    <pivotField dataField="1" showAll="0"/>
  </pivotFields>
  <rowItems count="1">
    <i/>
  </rowItems>
  <colItems count="1">
    <i/>
  </colItems>
  <dataFields count="1">
    <dataField name="Average order value ( Total_amount)" fld="17" subtotal="average" baseField="0" baseItem="0" numFmtId="165"/>
  </dataFields>
  <formats count="3">
    <format dxfId="388">
      <pivotArea type="all" dataOnly="0" outline="0" fieldPosition="0"/>
    </format>
    <format dxfId="387">
      <pivotArea outline="0" collapsedLevelsAreSubtotals="1" fieldPosition="0"/>
    </format>
    <format dxfId="3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061F2CF-97E6-48E5-9958-D98F6B892783}" sourceName="Gender">
  <pivotTables>
    <pivotTable tabId="8" name="PivotTable25"/>
    <pivotTable tabId="8" name="PivotTable17"/>
    <pivotTable tabId="8" name="PivotTable19"/>
    <pivotTable tabId="8" name="PivotTable21"/>
    <pivotTable tabId="8" name="PivotTable23"/>
    <pivotTable tabId="8" name="PivotTable27"/>
    <pivotTable tabId="8" name="PivotTable28"/>
    <pivotTable tabId="8" name="PivotTable29"/>
    <pivotTable tabId="8" name="PivotTable30"/>
    <pivotTable tabId="8" name="PivotTable32"/>
    <pivotTable tabId="8" name="PivotTable34"/>
    <pivotTable tabId="8" name="PivotTable35"/>
  </pivotTables>
  <data>
    <tabular pivotCacheId="205485810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463BDA4-0D70-4686-92BA-A880A89B95A1}" sourceName="Age">
  <pivotTables>
    <pivotTable tabId="8" name="PivotTable25"/>
    <pivotTable tabId="8" name="PivotTable17"/>
    <pivotTable tabId="8" name="PivotTable19"/>
    <pivotTable tabId="8" name="PivotTable21"/>
    <pivotTable tabId="8" name="PivotTable23"/>
    <pivotTable tabId="8" name="PivotTable27"/>
    <pivotTable tabId="8" name="PivotTable28"/>
    <pivotTable tabId="8" name="PivotTable29"/>
    <pivotTable tabId="8" name="PivotTable30"/>
    <pivotTable tabId="8" name="PivotTable32"/>
    <pivotTable tabId="8" name="PivotTable34"/>
    <pivotTable tabId="8" name="PivotTable35"/>
  </pivotTables>
  <data>
    <tabular pivotCacheId="2054858104">
      <items count="32">
        <i x="6" s="1"/>
        <i x="21" s="1"/>
        <i x="10" s="1"/>
        <i x="28" s="1"/>
        <i x="17" s="1"/>
        <i x="4" s="1"/>
        <i x="23" s="1"/>
        <i x="18" s="1"/>
        <i x="24" s="1"/>
        <i x="30" s="1"/>
        <i x="25" s="1"/>
        <i x="2" s="1"/>
        <i x="26" s="1"/>
        <i x="5" s="1"/>
        <i x="0" s="1"/>
        <i x="3" s="1"/>
        <i x="12" s="1"/>
        <i x="1" s="1"/>
        <i x="16" s="1"/>
        <i x="7" s="1"/>
        <i x="13" s="1"/>
        <i x="14" s="1"/>
        <i x="9" s="1"/>
        <i x="22" s="1"/>
        <i x="31" s="1"/>
        <i x="15" s="1"/>
        <i x="19" s="1"/>
        <i x="27" s="1"/>
        <i x="20" s="1"/>
        <i x="8" s="1"/>
        <i x="2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B8AC5E8-CEAE-413F-A227-FE76F5D54A03}" cache="Slicer_Gender" caption="Gender" rowHeight="234950"/>
  <slicer name="Age" xr10:uid="{D568F8DC-40B5-43E4-860C-0590E63F5E9D}" cache="Slicer_Age" caption="Ag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1EDC27-18D8-4050-B29F-538263CEF665}" name="Customers" displayName="Customers" ref="A1:G101" totalsRowShown="0">
  <autoFilter ref="A1:G101" xr:uid="{1A1EDC27-18D8-4050-B29F-538263CEF665}"/>
  <tableColumns count="7">
    <tableColumn id="1" xr3:uid="{BBBB04DC-EB09-441A-997C-3C267955A771}" name="customer_id"/>
    <tableColumn id="2" xr3:uid="{C2C8C5BC-8D2F-4E23-A13A-D77708005A96}" name="First Name"/>
    <tableColumn id="3" xr3:uid="{3F29FCC5-B1F8-40DE-B0BB-A901EA535531}" name="Last Name"/>
    <tableColumn id="4" xr3:uid="{BD11FC1E-9620-45E9-B515-6797F5FC7C4F}" name="Full Name"/>
    <tableColumn id="5" xr3:uid="{548F5477-6B41-4998-8348-522AA898FE37}" name="Gender"/>
    <tableColumn id="6" xr3:uid="{11E4B033-3001-4385-9A0B-A99030B49C76}" name="age"/>
    <tableColumn id="7" xr3:uid="{7E58975A-7F32-426A-8A61-64373CA00E5F}" name="city"/>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A95EBD-D0E8-469D-94D1-9035625F5F6A}" name="Orders" displayName="Orders" ref="A1:G101" totalsRowShown="0" headerRowDxfId="413" dataDxfId="411" headerRowBorderDxfId="412" tableBorderDxfId="410">
  <autoFilter ref="A1:G101" xr:uid="{1CA95EBD-D0E8-469D-94D1-9035625F5F6A}"/>
  <tableColumns count="7">
    <tableColumn id="1" xr3:uid="{464DAE07-2488-44A5-843B-449B96F9F3FD}" name="order_id" dataDxfId="409"/>
    <tableColumn id="2" xr3:uid="{DCCE84AE-3683-4A2B-924A-9E515838FC6C}" name="customer_id" dataDxfId="408"/>
    <tableColumn id="3" xr3:uid="{426AD097-A08C-4294-B977-3ADFFD8BC9EB}" name="order_date" dataDxfId="407"/>
    <tableColumn id="4" xr3:uid="{B281607E-93B1-4F2A-9D33-FBE4EE42BBF8}" name="Year" dataDxfId="406">
      <calculatedColumnFormula>TEXT(C2,"yyyy")</calculatedColumnFormula>
    </tableColumn>
    <tableColumn id="5" xr3:uid="{390320D2-7B11-46EA-A397-B3C5F55618C1}" name="Month" dataDxfId="405">
      <calculatedColumnFormula>TEXT(C2,"MMMM")</calculatedColumnFormula>
    </tableColumn>
    <tableColumn id="6" xr3:uid="{0D214E3D-AF4C-4697-9DA8-7C9776BEBB81}" name="Day" dataDxfId="404">
      <calculatedColumnFormula>TEXT(C2,"DDDD")</calculatedColumnFormula>
    </tableColumn>
    <tableColumn id="7" xr3:uid="{5A0AC960-A7CD-4F63-92DE-E4832BDC7FF3}" name="total_amount" dataDxfId="403" dataCellStyle="Currency"/>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9F44E7-6F9F-481E-8E32-611D2A861768}" name="Orders_item" displayName="Orders_item" ref="A1:F101" totalsRowShown="0">
  <autoFilter ref="A1:F101" xr:uid="{579F44E7-6F9F-481E-8E32-611D2A861768}"/>
  <tableColumns count="6">
    <tableColumn id="1" xr3:uid="{41E1C5CA-DF2F-488D-BDA5-B5FF5A06383E}" name="order_item_id"/>
    <tableColumn id="2" xr3:uid="{F2652A74-A3CC-49DA-BE5A-87F27B20E1A3}" name="order_id"/>
    <tableColumn id="3" xr3:uid="{2D538078-E970-49E6-95DC-4C640CFFA917}" name="product_id"/>
    <tableColumn id="4" xr3:uid="{B8207D5D-E60A-4097-8D95-F3A04CFFE25B}" name="quantity"/>
    <tableColumn id="5" xr3:uid="{EF313608-8B02-4400-BE32-9672FB8F0731}" name="unit_price" dataDxfId="402"/>
    <tableColumn id="6" xr3:uid="{E411BCFE-7DF6-4C3D-94EE-DD8CE346CB61}" name="Revenue" dataDxfId="40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A6D97F-3BBD-4587-B27A-D427E15358AD}" name="Products" displayName="Products" ref="A1:D101" totalsRowShown="0">
  <autoFilter ref="A1:D101" xr:uid="{29A6D97F-3BBD-4587-B27A-D427E15358AD}"/>
  <tableColumns count="4">
    <tableColumn id="1" xr3:uid="{805CC856-4DCD-4CE0-8014-FB2AFA5E0316}" name="product_id"/>
    <tableColumn id="2" xr3:uid="{08DBA8CD-6290-4981-9A21-E5C943A68452}" name="Product"/>
    <tableColumn id="3" xr3:uid="{D92E7157-B0CF-4306-9CA5-2C3715ED0D53}" name="Category"/>
    <tableColumn id="4" xr3:uid="{76086360-8CC5-4D50-9F3E-2417E2F8BDBE}" name="price" dataDxfId="400"/>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5EDF06-C648-4A01-BD25-138B5FF673DA}" name="Consolidated_table" displayName="Consolidated_table" ref="A1:R101" totalsRowShown="0">
  <autoFilter ref="A1:R101" xr:uid="{D55EDF06-C648-4A01-BD25-138B5FF673DA}"/>
  <tableColumns count="18">
    <tableColumn id="1" xr3:uid="{1A683B72-64B6-4C8D-A372-37901D1296CB}" name="order_id"/>
    <tableColumn id="2" xr3:uid="{ADE13AC6-94E7-4616-B46A-1EA705B89E97}" name="Product_id"/>
    <tableColumn id="3" xr3:uid="{ED84AD18-6843-4727-9739-30792B0425AB}" name="Product name"/>
    <tableColumn id="4" xr3:uid="{972C4AE9-A698-4AE8-9C4A-427E5169A3A7}" name="Category"/>
    <tableColumn id="5" xr3:uid="{2F486727-0EC0-42A8-88E3-BF95F638C365}" name="Price"/>
    <tableColumn id="6" xr3:uid="{5E19D832-A7B1-4C53-BB48-4E0A59BD2117}" name="Quantity"/>
    <tableColumn id="7" xr3:uid="{9B6085D5-E7B7-4E5E-862A-75D347798A78}" name="Unit Price" dataDxfId="350"/>
    <tableColumn id="8" xr3:uid="{166DCF2C-A947-4924-B285-E3FCB74834BE}" name="Revenue"/>
    <tableColumn id="9" xr3:uid="{8643BD91-171C-43D1-88E2-E2617872FED6}" name="customer_id"/>
    <tableColumn id="10" xr3:uid="{2A192AB0-2C0C-4777-9D67-2FF578447813}" name="Fullname"/>
    <tableColumn id="11" xr3:uid="{DEF67DB2-034A-4EB3-BC11-F3DFAB92CC47}" name="Gender"/>
    <tableColumn id="12" xr3:uid="{5F6BFA8C-594C-433C-9E1A-EFEB62BD65B1}" name="Age"/>
    <tableColumn id="13" xr3:uid="{8F41F075-733B-44ED-BC84-658C5FAE71E0}" name="City"/>
    <tableColumn id="14" xr3:uid="{368D3C9D-97F3-4960-961A-84F4B159D672}" name="order_date" dataDxfId="349"/>
    <tableColumn id="15" xr3:uid="{5BF8711E-705C-4299-BCAC-CE087D490935}" name="Year">
      <calculatedColumnFormula>TEXT(Consolidated_table[[#This Row],[order_date]],"YYYY")</calculatedColumnFormula>
    </tableColumn>
    <tableColumn id="16" xr3:uid="{8DCB950C-8FAE-4A6A-9967-009A3C1B3F8F}" name="Month"/>
    <tableColumn id="17" xr3:uid="{97BD8664-27ED-4101-9677-34C06F93C5A9}" name="Day"/>
    <tableColumn id="18" xr3:uid="{1DCB6AEB-016E-459B-BA05-3132B9412611}" name="total_amoun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5CC2-81EF-43ED-8CEE-1585D73B6E0B}">
  <dimension ref="A1:G101"/>
  <sheetViews>
    <sheetView workbookViewId="0">
      <selection activeCell="I23" sqref="I23"/>
    </sheetView>
  </sheetViews>
  <sheetFormatPr defaultRowHeight="14.4" x14ac:dyDescent="0.3"/>
  <cols>
    <col min="1" max="1" width="13.33203125" customWidth="1"/>
    <col min="2" max="2" width="11.77734375" customWidth="1"/>
    <col min="3" max="3" width="11.6640625" customWidth="1"/>
    <col min="4" max="4" width="11.21875" customWidth="1"/>
    <col min="5" max="5" width="9" customWidth="1"/>
    <col min="7" max="7" width="10.44140625" bestFit="1" customWidth="1"/>
  </cols>
  <sheetData>
    <row r="1" spans="1:7" x14ac:dyDescent="0.3">
      <c r="A1" t="s">
        <v>425</v>
      </c>
      <c r="B1" t="s">
        <v>441</v>
      </c>
      <c r="C1" t="s">
        <v>442</v>
      </c>
      <c r="D1" t="s">
        <v>443</v>
      </c>
      <c r="E1" t="s">
        <v>427</v>
      </c>
      <c r="F1" t="s">
        <v>444</v>
      </c>
      <c r="G1" t="s">
        <v>445</v>
      </c>
    </row>
    <row r="2" spans="1:7" x14ac:dyDescent="0.3">
      <c r="A2">
        <v>1</v>
      </c>
      <c r="B2" t="s">
        <v>151</v>
      </c>
      <c r="C2" t="s">
        <v>152</v>
      </c>
      <c r="D2" t="s">
        <v>32</v>
      </c>
      <c r="E2" t="s">
        <v>3</v>
      </c>
      <c r="F2">
        <v>19</v>
      </c>
      <c r="G2" t="s">
        <v>15</v>
      </c>
    </row>
    <row r="3" spans="1:7" x14ac:dyDescent="0.3">
      <c r="A3">
        <v>2</v>
      </c>
      <c r="B3" t="s">
        <v>153</v>
      </c>
      <c r="C3" t="s">
        <v>154</v>
      </c>
      <c r="D3" t="s">
        <v>155</v>
      </c>
      <c r="E3" t="s">
        <v>3</v>
      </c>
      <c r="F3">
        <v>43</v>
      </c>
      <c r="G3" t="s">
        <v>37</v>
      </c>
    </row>
    <row r="4" spans="1:7" x14ac:dyDescent="0.3">
      <c r="A4">
        <v>3</v>
      </c>
      <c r="B4" t="s">
        <v>156</v>
      </c>
      <c r="C4" t="s">
        <v>157</v>
      </c>
      <c r="D4" t="s">
        <v>30</v>
      </c>
      <c r="E4" t="s">
        <v>3</v>
      </c>
      <c r="F4">
        <v>37</v>
      </c>
      <c r="G4" t="s">
        <v>15</v>
      </c>
    </row>
    <row r="5" spans="1:7" x14ac:dyDescent="0.3">
      <c r="A5">
        <v>4</v>
      </c>
      <c r="B5" t="s">
        <v>158</v>
      </c>
      <c r="C5" t="s">
        <v>159</v>
      </c>
      <c r="D5" t="s">
        <v>85</v>
      </c>
      <c r="E5" t="s">
        <v>3</v>
      </c>
      <c r="F5">
        <v>20</v>
      </c>
      <c r="G5" t="s">
        <v>37</v>
      </c>
    </row>
    <row r="6" spans="1:7" x14ac:dyDescent="0.3">
      <c r="A6">
        <v>5</v>
      </c>
      <c r="B6" t="s">
        <v>160</v>
      </c>
      <c r="C6" t="s">
        <v>161</v>
      </c>
      <c r="D6" t="s">
        <v>107</v>
      </c>
      <c r="E6" t="s">
        <v>3</v>
      </c>
      <c r="F6">
        <v>56</v>
      </c>
      <c r="G6" t="s">
        <v>15</v>
      </c>
    </row>
    <row r="7" spans="1:7" x14ac:dyDescent="0.3">
      <c r="A7">
        <v>6</v>
      </c>
      <c r="B7" t="s">
        <v>162</v>
      </c>
      <c r="C7" t="s">
        <v>163</v>
      </c>
      <c r="D7" t="s">
        <v>164</v>
      </c>
      <c r="E7" t="s">
        <v>3</v>
      </c>
      <c r="F7">
        <v>51</v>
      </c>
      <c r="G7" t="s">
        <v>37</v>
      </c>
    </row>
    <row r="8" spans="1:7" x14ac:dyDescent="0.3">
      <c r="A8">
        <v>7</v>
      </c>
      <c r="B8" t="s">
        <v>165</v>
      </c>
      <c r="C8" t="s">
        <v>166</v>
      </c>
      <c r="D8" t="s">
        <v>101</v>
      </c>
      <c r="E8" t="s">
        <v>3</v>
      </c>
      <c r="F8">
        <v>58</v>
      </c>
      <c r="G8" t="s">
        <v>20</v>
      </c>
    </row>
    <row r="9" spans="1:7" x14ac:dyDescent="0.3">
      <c r="A9">
        <v>8</v>
      </c>
      <c r="B9" t="s">
        <v>167</v>
      </c>
      <c r="C9" t="s">
        <v>168</v>
      </c>
      <c r="D9" t="s">
        <v>121</v>
      </c>
      <c r="E9" t="s">
        <v>3</v>
      </c>
      <c r="F9">
        <v>34</v>
      </c>
      <c r="G9" t="s">
        <v>20</v>
      </c>
    </row>
    <row r="10" spans="1:7" x14ac:dyDescent="0.3">
      <c r="A10">
        <v>9</v>
      </c>
      <c r="B10" t="s">
        <v>169</v>
      </c>
      <c r="C10" t="s">
        <v>170</v>
      </c>
      <c r="D10" t="s">
        <v>171</v>
      </c>
      <c r="E10" t="s">
        <v>3</v>
      </c>
      <c r="F10">
        <v>28</v>
      </c>
      <c r="G10" t="s">
        <v>15</v>
      </c>
    </row>
    <row r="11" spans="1:7" x14ac:dyDescent="0.3">
      <c r="A11">
        <v>10</v>
      </c>
      <c r="B11" t="s">
        <v>172</v>
      </c>
      <c r="C11" t="s">
        <v>173</v>
      </c>
      <c r="D11" t="s">
        <v>174</v>
      </c>
      <c r="E11" t="s">
        <v>3</v>
      </c>
      <c r="F11">
        <v>31</v>
      </c>
      <c r="G11" t="s">
        <v>20</v>
      </c>
    </row>
    <row r="12" spans="1:7" x14ac:dyDescent="0.3">
      <c r="A12">
        <v>11</v>
      </c>
      <c r="B12" t="s">
        <v>175</v>
      </c>
      <c r="C12" t="s">
        <v>176</v>
      </c>
      <c r="D12" t="s">
        <v>135</v>
      </c>
      <c r="E12" t="s">
        <v>3</v>
      </c>
      <c r="F12">
        <v>46</v>
      </c>
      <c r="G12" t="s">
        <v>40</v>
      </c>
    </row>
    <row r="13" spans="1:7" x14ac:dyDescent="0.3">
      <c r="A13">
        <v>12</v>
      </c>
      <c r="B13" t="s">
        <v>177</v>
      </c>
      <c r="C13" t="s">
        <v>178</v>
      </c>
      <c r="D13" t="s">
        <v>100</v>
      </c>
      <c r="E13" t="s">
        <v>3</v>
      </c>
      <c r="F13">
        <v>36</v>
      </c>
      <c r="G13" t="s">
        <v>4</v>
      </c>
    </row>
    <row r="14" spans="1:7" x14ac:dyDescent="0.3">
      <c r="A14">
        <v>13</v>
      </c>
      <c r="B14" t="s">
        <v>179</v>
      </c>
      <c r="C14" t="s">
        <v>180</v>
      </c>
      <c r="D14" t="s">
        <v>181</v>
      </c>
      <c r="E14" t="s">
        <v>3</v>
      </c>
      <c r="F14">
        <v>35</v>
      </c>
      <c r="G14" t="s">
        <v>15</v>
      </c>
    </row>
    <row r="15" spans="1:7" x14ac:dyDescent="0.3">
      <c r="A15">
        <v>14</v>
      </c>
      <c r="B15" t="s">
        <v>182</v>
      </c>
      <c r="C15" t="s">
        <v>183</v>
      </c>
      <c r="D15" t="s">
        <v>184</v>
      </c>
      <c r="E15" t="s">
        <v>3</v>
      </c>
      <c r="F15">
        <v>24</v>
      </c>
      <c r="G15" t="s">
        <v>4</v>
      </c>
    </row>
    <row r="16" spans="1:7" x14ac:dyDescent="0.3">
      <c r="A16">
        <v>15</v>
      </c>
      <c r="B16" t="s">
        <v>185</v>
      </c>
      <c r="C16" t="s">
        <v>186</v>
      </c>
      <c r="D16" t="s">
        <v>42</v>
      </c>
      <c r="E16" t="s">
        <v>3</v>
      </c>
      <c r="F16">
        <v>35</v>
      </c>
      <c r="G16" t="s">
        <v>4</v>
      </c>
    </row>
    <row r="17" spans="1:7" x14ac:dyDescent="0.3">
      <c r="A17">
        <v>16</v>
      </c>
      <c r="B17" t="s">
        <v>187</v>
      </c>
      <c r="C17" t="s">
        <v>188</v>
      </c>
      <c r="D17" t="s">
        <v>19</v>
      </c>
      <c r="E17" t="s">
        <v>3</v>
      </c>
      <c r="F17">
        <v>40</v>
      </c>
      <c r="G17" t="s">
        <v>20</v>
      </c>
    </row>
    <row r="18" spans="1:7" x14ac:dyDescent="0.3">
      <c r="A18">
        <v>17</v>
      </c>
      <c r="B18" t="s">
        <v>189</v>
      </c>
      <c r="C18" t="s">
        <v>190</v>
      </c>
      <c r="D18" t="s">
        <v>191</v>
      </c>
      <c r="E18" t="s">
        <v>3</v>
      </c>
      <c r="F18">
        <v>25</v>
      </c>
      <c r="G18" t="s">
        <v>4</v>
      </c>
    </row>
    <row r="19" spans="1:7" x14ac:dyDescent="0.3">
      <c r="A19">
        <v>18</v>
      </c>
      <c r="B19" t="s">
        <v>192</v>
      </c>
      <c r="C19" t="s">
        <v>193</v>
      </c>
      <c r="D19" t="s">
        <v>87</v>
      </c>
      <c r="E19" t="s">
        <v>3</v>
      </c>
      <c r="F19">
        <v>53</v>
      </c>
      <c r="G19" t="s">
        <v>37</v>
      </c>
    </row>
    <row r="20" spans="1:7" x14ac:dyDescent="0.3">
      <c r="A20">
        <v>19</v>
      </c>
      <c r="B20" t="s">
        <v>194</v>
      </c>
      <c r="C20" t="s">
        <v>189</v>
      </c>
      <c r="D20" t="s">
        <v>55</v>
      </c>
      <c r="E20" t="s">
        <v>3</v>
      </c>
      <c r="F20">
        <v>43</v>
      </c>
      <c r="G20" t="s">
        <v>15</v>
      </c>
    </row>
    <row r="21" spans="1:7" x14ac:dyDescent="0.3">
      <c r="A21">
        <v>20</v>
      </c>
      <c r="B21" t="s">
        <v>195</v>
      </c>
      <c r="C21" t="s">
        <v>196</v>
      </c>
      <c r="D21" t="s">
        <v>127</v>
      </c>
      <c r="E21" t="s">
        <v>3</v>
      </c>
      <c r="F21">
        <v>29</v>
      </c>
      <c r="G21" t="s">
        <v>40</v>
      </c>
    </row>
    <row r="22" spans="1:7" x14ac:dyDescent="0.3">
      <c r="A22">
        <v>21</v>
      </c>
      <c r="B22" t="s">
        <v>197</v>
      </c>
      <c r="C22" t="s">
        <v>198</v>
      </c>
      <c r="D22" t="s">
        <v>119</v>
      </c>
      <c r="E22" t="s">
        <v>3</v>
      </c>
      <c r="F22">
        <v>27</v>
      </c>
      <c r="G22" t="s">
        <v>37</v>
      </c>
    </row>
    <row r="23" spans="1:7" x14ac:dyDescent="0.3">
      <c r="A23">
        <v>22</v>
      </c>
      <c r="B23" t="s">
        <v>199</v>
      </c>
      <c r="C23" t="s">
        <v>200</v>
      </c>
      <c r="D23" t="s">
        <v>201</v>
      </c>
      <c r="E23" t="s">
        <v>3</v>
      </c>
      <c r="F23">
        <v>49</v>
      </c>
      <c r="G23" t="s">
        <v>15</v>
      </c>
    </row>
    <row r="24" spans="1:7" x14ac:dyDescent="0.3">
      <c r="A24">
        <v>23</v>
      </c>
      <c r="B24" t="s">
        <v>202</v>
      </c>
      <c r="C24" t="s">
        <v>203</v>
      </c>
      <c r="D24" t="s">
        <v>10</v>
      </c>
      <c r="E24" t="s">
        <v>3</v>
      </c>
      <c r="F24">
        <v>44</v>
      </c>
      <c r="G24" t="s">
        <v>4</v>
      </c>
    </row>
    <row r="25" spans="1:7" x14ac:dyDescent="0.3">
      <c r="A25">
        <v>24</v>
      </c>
      <c r="B25" t="s">
        <v>204</v>
      </c>
      <c r="C25" t="s">
        <v>205</v>
      </c>
      <c r="D25" t="s">
        <v>136</v>
      </c>
      <c r="E25" t="s">
        <v>3</v>
      </c>
      <c r="F25">
        <v>36</v>
      </c>
      <c r="G25" t="s">
        <v>4</v>
      </c>
    </row>
    <row r="26" spans="1:7" x14ac:dyDescent="0.3">
      <c r="A26">
        <v>25</v>
      </c>
      <c r="B26" t="s">
        <v>206</v>
      </c>
      <c r="C26" t="s">
        <v>207</v>
      </c>
      <c r="D26" t="s">
        <v>208</v>
      </c>
      <c r="E26" t="s">
        <v>3</v>
      </c>
      <c r="F26">
        <v>38</v>
      </c>
      <c r="G26" t="s">
        <v>4</v>
      </c>
    </row>
    <row r="27" spans="1:7" x14ac:dyDescent="0.3">
      <c r="A27">
        <v>26</v>
      </c>
      <c r="B27" t="s">
        <v>209</v>
      </c>
      <c r="C27" t="s">
        <v>210</v>
      </c>
      <c r="D27" t="s">
        <v>211</v>
      </c>
      <c r="E27" t="s">
        <v>3</v>
      </c>
      <c r="F27">
        <v>28</v>
      </c>
      <c r="G27" t="s">
        <v>40</v>
      </c>
    </row>
    <row r="28" spans="1:7" x14ac:dyDescent="0.3">
      <c r="A28">
        <v>27</v>
      </c>
      <c r="B28" t="s">
        <v>212</v>
      </c>
      <c r="C28" t="s">
        <v>213</v>
      </c>
      <c r="D28" t="s">
        <v>115</v>
      </c>
      <c r="E28" t="s">
        <v>3</v>
      </c>
      <c r="F28">
        <v>37</v>
      </c>
      <c r="G28" t="s">
        <v>37</v>
      </c>
    </row>
    <row r="29" spans="1:7" x14ac:dyDescent="0.3">
      <c r="A29">
        <v>28</v>
      </c>
      <c r="B29" t="s">
        <v>214</v>
      </c>
      <c r="C29" t="s">
        <v>215</v>
      </c>
      <c r="D29" t="s">
        <v>216</v>
      </c>
      <c r="E29" t="s">
        <v>3</v>
      </c>
      <c r="F29">
        <v>63</v>
      </c>
      <c r="G29" t="s">
        <v>4</v>
      </c>
    </row>
    <row r="30" spans="1:7" x14ac:dyDescent="0.3">
      <c r="A30">
        <v>29</v>
      </c>
      <c r="B30" t="s">
        <v>217</v>
      </c>
      <c r="C30" t="s">
        <v>218</v>
      </c>
      <c r="D30" t="s">
        <v>103</v>
      </c>
      <c r="E30" t="s">
        <v>3</v>
      </c>
      <c r="F30">
        <v>64</v>
      </c>
      <c r="G30" t="s">
        <v>4</v>
      </c>
    </row>
    <row r="31" spans="1:7" x14ac:dyDescent="0.3">
      <c r="A31">
        <v>30</v>
      </c>
      <c r="B31" t="s">
        <v>219</v>
      </c>
      <c r="C31" t="s">
        <v>220</v>
      </c>
      <c r="D31" t="s">
        <v>221</v>
      </c>
      <c r="E31" t="s">
        <v>3</v>
      </c>
      <c r="F31">
        <v>37</v>
      </c>
      <c r="G31" t="s">
        <v>20</v>
      </c>
    </row>
    <row r="32" spans="1:7" x14ac:dyDescent="0.3">
      <c r="A32">
        <v>31</v>
      </c>
      <c r="B32" t="s">
        <v>222</v>
      </c>
      <c r="C32" t="s">
        <v>223</v>
      </c>
      <c r="D32" t="s">
        <v>148</v>
      </c>
      <c r="E32" t="s">
        <v>3</v>
      </c>
      <c r="F32">
        <v>40</v>
      </c>
      <c r="G32" t="s">
        <v>40</v>
      </c>
    </row>
    <row r="33" spans="1:7" x14ac:dyDescent="0.3">
      <c r="A33">
        <v>32</v>
      </c>
      <c r="B33" t="s">
        <v>224</v>
      </c>
      <c r="C33" t="s">
        <v>225</v>
      </c>
      <c r="D33" t="s">
        <v>226</v>
      </c>
      <c r="E33" t="s">
        <v>3</v>
      </c>
      <c r="F33">
        <v>25</v>
      </c>
      <c r="G33" t="s">
        <v>15</v>
      </c>
    </row>
    <row r="34" spans="1:7" x14ac:dyDescent="0.3">
      <c r="A34">
        <v>33</v>
      </c>
      <c r="B34" t="s">
        <v>227</v>
      </c>
      <c r="C34" t="s">
        <v>228</v>
      </c>
      <c r="D34" t="s">
        <v>229</v>
      </c>
      <c r="E34" t="s">
        <v>3</v>
      </c>
      <c r="F34">
        <v>48</v>
      </c>
      <c r="G34" t="s">
        <v>15</v>
      </c>
    </row>
    <row r="35" spans="1:7" x14ac:dyDescent="0.3">
      <c r="A35">
        <v>34</v>
      </c>
      <c r="B35" t="s">
        <v>230</v>
      </c>
      <c r="C35" t="s">
        <v>231</v>
      </c>
      <c r="D35" t="s">
        <v>232</v>
      </c>
      <c r="E35" t="s">
        <v>3</v>
      </c>
      <c r="F35">
        <v>31</v>
      </c>
      <c r="G35" t="s">
        <v>37</v>
      </c>
    </row>
    <row r="36" spans="1:7" x14ac:dyDescent="0.3">
      <c r="A36">
        <v>35</v>
      </c>
      <c r="B36" t="s">
        <v>233</v>
      </c>
      <c r="C36" t="s">
        <v>234</v>
      </c>
      <c r="D36" t="s">
        <v>235</v>
      </c>
      <c r="E36" t="s">
        <v>3</v>
      </c>
      <c r="F36">
        <v>21</v>
      </c>
      <c r="G36" t="s">
        <v>37</v>
      </c>
    </row>
    <row r="37" spans="1:7" x14ac:dyDescent="0.3">
      <c r="A37">
        <v>36</v>
      </c>
      <c r="B37" t="s">
        <v>236</v>
      </c>
      <c r="C37" t="s">
        <v>237</v>
      </c>
      <c r="D37" t="s">
        <v>238</v>
      </c>
      <c r="E37" t="s">
        <v>3</v>
      </c>
      <c r="F37">
        <v>46</v>
      </c>
      <c r="G37" t="s">
        <v>40</v>
      </c>
    </row>
    <row r="38" spans="1:7" x14ac:dyDescent="0.3">
      <c r="A38">
        <v>37</v>
      </c>
      <c r="B38" t="s">
        <v>239</v>
      </c>
      <c r="C38" t="s">
        <v>240</v>
      </c>
      <c r="D38" t="s">
        <v>45</v>
      </c>
      <c r="E38" t="s">
        <v>3</v>
      </c>
      <c r="F38">
        <v>39</v>
      </c>
      <c r="G38" t="s">
        <v>40</v>
      </c>
    </row>
    <row r="39" spans="1:7" x14ac:dyDescent="0.3">
      <c r="A39">
        <v>38</v>
      </c>
      <c r="B39" t="s">
        <v>241</v>
      </c>
      <c r="C39" t="s">
        <v>242</v>
      </c>
      <c r="D39" t="s">
        <v>112</v>
      </c>
      <c r="E39" t="s">
        <v>3</v>
      </c>
      <c r="F39">
        <v>22</v>
      </c>
      <c r="G39" t="s">
        <v>15</v>
      </c>
    </row>
    <row r="40" spans="1:7" x14ac:dyDescent="0.3">
      <c r="A40">
        <v>39</v>
      </c>
      <c r="B40" t="s">
        <v>243</v>
      </c>
      <c r="C40" t="s">
        <v>244</v>
      </c>
      <c r="D40" t="s">
        <v>245</v>
      </c>
      <c r="E40" t="s">
        <v>3</v>
      </c>
      <c r="F40">
        <v>46</v>
      </c>
      <c r="G40" t="s">
        <v>37</v>
      </c>
    </row>
    <row r="41" spans="1:7" x14ac:dyDescent="0.3">
      <c r="A41">
        <v>40</v>
      </c>
      <c r="B41" t="s">
        <v>246</v>
      </c>
      <c r="C41" t="s">
        <v>247</v>
      </c>
      <c r="D41" t="s">
        <v>248</v>
      </c>
      <c r="E41" t="s">
        <v>3</v>
      </c>
      <c r="F41">
        <v>31</v>
      </c>
      <c r="G41" t="s">
        <v>20</v>
      </c>
    </row>
    <row r="42" spans="1:7" x14ac:dyDescent="0.3">
      <c r="A42">
        <v>41</v>
      </c>
      <c r="B42" t="s">
        <v>249</v>
      </c>
      <c r="C42" t="s">
        <v>250</v>
      </c>
      <c r="D42" t="s">
        <v>50</v>
      </c>
      <c r="E42" t="s">
        <v>3</v>
      </c>
      <c r="F42">
        <v>22</v>
      </c>
      <c r="G42" t="s">
        <v>15</v>
      </c>
    </row>
    <row r="43" spans="1:7" x14ac:dyDescent="0.3">
      <c r="A43">
        <v>42</v>
      </c>
      <c r="B43" t="s">
        <v>251</v>
      </c>
      <c r="C43" t="s">
        <v>252</v>
      </c>
      <c r="D43" t="s">
        <v>253</v>
      </c>
      <c r="E43" t="s">
        <v>3</v>
      </c>
      <c r="F43">
        <v>28</v>
      </c>
      <c r="G43" t="s">
        <v>37</v>
      </c>
    </row>
    <row r="44" spans="1:7" x14ac:dyDescent="0.3">
      <c r="A44">
        <v>43</v>
      </c>
      <c r="B44" t="s">
        <v>254</v>
      </c>
      <c r="C44" t="s">
        <v>255</v>
      </c>
      <c r="D44" t="s">
        <v>2</v>
      </c>
      <c r="E44" t="s">
        <v>3</v>
      </c>
      <c r="F44">
        <v>39</v>
      </c>
      <c r="G44" t="s">
        <v>4</v>
      </c>
    </row>
    <row r="45" spans="1:7" x14ac:dyDescent="0.3">
      <c r="A45">
        <v>44</v>
      </c>
      <c r="B45" t="s">
        <v>256</v>
      </c>
      <c r="C45" t="s">
        <v>257</v>
      </c>
      <c r="D45" t="s">
        <v>258</v>
      </c>
      <c r="E45" t="s">
        <v>3</v>
      </c>
      <c r="F45">
        <v>64</v>
      </c>
      <c r="G45" t="s">
        <v>37</v>
      </c>
    </row>
    <row r="46" spans="1:7" x14ac:dyDescent="0.3">
      <c r="A46">
        <v>45</v>
      </c>
      <c r="B46" t="s">
        <v>188</v>
      </c>
      <c r="C46" t="s">
        <v>259</v>
      </c>
      <c r="D46" t="s">
        <v>68</v>
      </c>
      <c r="E46" t="s">
        <v>3</v>
      </c>
      <c r="F46">
        <v>46</v>
      </c>
      <c r="G46" t="s">
        <v>15</v>
      </c>
    </row>
    <row r="47" spans="1:7" x14ac:dyDescent="0.3">
      <c r="A47">
        <v>46</v>
      </c>
      <c r="B47" t="s">
        <v>260</v>
      </c>
      <c r="C47" t="s">
        <v>261</v>
      </c>
      <c r="D47" t="s">
        <v>262</v>
      </c>
      <c r="E47" t="s">
        <v>3</v>
      </c>
      <c r="F47">
        <v>57</v>
      </c>
      <c r="G47" t="s">
        <v>15</v>
      </c>
    </row>
    <row r="48" spans="1:7" x14ac:dyDescent="0.3">
      <c r="A48">
        <v>47</v>
      </c>
      <c r="B48" t="s">
        <v>263</v>
      </c>
      <c r="C48" t="s">
        <v>264</v>
      </c>
      <c r="D48" t="s">
        <v>93</v>
      </c>
      <c r="E48" t="s">
        <v>3</v>
      </c>
      <c r="F48">
        <v>30</v>
      </c>
      <c r="G48" t="s">
        <v>15</v>
      </c>
    </row>
    <row r="49" spans="1:7" x14ac:dyDescent="0.3">
      <c r="A49">
        <v>48</v>
      </c>
      <c r="B49" t="s">
        <v>265</v>
      </c>
      <c r="C49" t="s">
        <v>266</v>
      </c>
      <c r="D49" t="s">
        <v>34</v>
      </c>
      <c r="E49" t="s">
        <v>3</v>
      </c>
      <c r="F49">
        <v>48</v>
      </c>
      <c r="G49" t="s">
        <v>20</v>
      </c>
    </row>
    <row r="50" spans="1:7" x14ac:dyDescent="0.3">
      <c r="A50">
        <v>49</v>
      </c>
      <c r="B50" t="s">
        <v>267</v>
      </c>
      <c r="C50" t="s">
        <v>227</v>
      </c>
      <c r="D50" t="s">
        <v>91</v>
      </c>
      <c r="E50" t="s">
        <v>3</v>
      </c>
      <c r="F50">
        <v>28</v>
      </c>
      <c r="G50" t="s">
        <v>4</v>
      </c>
    </row>
    <row r="51" spans="1:7" x14ac:dyDescent="0.3">
      <c r="A51">
        <v>50</v>
      </c>
      <c r="B51" t="s">
        <v>268</v>
      </c>
      <c r="C51" t="s">
        <v>269</v>
      </c>
      <c r="D51" t="s">
        <v>62</v>
      </c>
      <c r="E51" t="s">
        <v>3</v>
      </c>
      <c r="F51">
        <v>50</v>
      </c>
      <c r="G51" t="s">
        <v>15</v>
      </c>
    </row>
    <row r="52" spans="1:7" x14ac:dyDescent="0.3">
      <c r="A52">
        <v>51</v>
      </c>
      <c r="B52" t="s">
        <v>270</v>
      </c>
      <c r="C52" t="s">
        <v>271</v>
      </c>
      <c r="D52" t="s">
        <v>272</v>
      </c>
      <c r="E52" t="s">
        <v>3</v>
      </c>
      <c r="F52">
        <v>61</v>
      </c>
      <c r="G52" t="s">
        <v>40</v>
      </c>
    </row>
    <row r="53" spans="1:7" x14ac:dyDescent="0.3">
      <c r="A53">
        <v>52</v>
      </c>
      <c r="B53" t="s">
        <v>273</v>
      </c>
      <c r="C53" t="s">
        <v>274</v>
      </c>
      <c r="D53" t="s">
        <v>123</v>
      </c>
      <c r="E53" t="s">
        <v>3</v>
      </c>
      <c r="F53">
        <v>24</v>
      </c>
      <c r="G53" t="s">
        <v>20</v>
      </c>
    </row>
    <row r="54" spans="1:7" x14ac:dyDescent="0.3">
      <c r="A54">
        <v>53</v>
      </c>
      <c r="B54" t="s">
        <v>275</v>
      </c>
      <c r="C54" t="s">
        <v>276</v>
      </c>
      <c r="D54" t="s">
        <v>277</v>
      </c>
      <c r="E54" t="s">
        <v>14</v>
      </c>
      <c r="F54">
        <v>63</v>
      </c>
      <c r="G54" t="s">
        <v>4</v>
      </c>
    </row>
    <row r="55" spans="1:7" x14ac:dyDescent="0.3">
      <c r="A55">
        <v>54</v>
      </c>
      <c r="B55" t="s">
        <v>278</v>
      </c>
      <c r="C55" t="s">
        <v>279</v>
      </c>
      <c r="D55" t="s">
        <v>280</v>
      </c>
      <c r="E55" t="s">
        <v>14</v>
      </c>
      <c r="F55">
        <v>23</v>
      </c>
      <c r="G55" t="s">
        <v>20</v>
      </c>
    </row>
    <row r="56" spans="1:7" x14ac:dyDescent="0.3">
      <c r="A56">
        <v>55</v>
      </c>
      <c r="B56" t="s">
        <v>281</v>
      </c>
      <c r="C56" t="s">
        <v>282</v>
      </c>
      <c r="D56" t="s">
        <v>145</v>
      </c>
      <c r="E56" t="s">
        <v>14</v>
      </c>
      <c r="F56">
        <v>34</v>
      </c>
      <c r="G56" t="s">
        <v>15</v>
      </c>
    </row>
    <row r="57" spans="1:7" x14ac:dyDescent="0.3">
      <c r="A57">
        <v>56</v>
      </c>
      <c r="B57" t="s">
        <v>283</v>
      </c>
      <c r="C57" t="s">
        <v>284</v>
      </c>
      <c r="D57" t="s">
        <v>285</v>
      </c>
      <c r="E57" t="s">
        <v>14</v>
      </c>
      <c r="F57">
        <v>46</v>
      </c>
      <c r="G57" t="s">
        <v>4</v>
      </c>
    </row>
    <row r="58" spans="1:7" x14ac:dyDescent="0.3">
      <c r="A58">
        <v>57</v>
      </c>
      <c r="B58" t="s">
        <v>286</v>
      </c>
      <c r="C58" t="s">
        <v>287</v>
      </c>
      <c r="D58" t="s">
        <v>141</v>
      </c>
      <c r="E58" t="s">
        <v>14</v>
      </c>
      <c r="F58">
        <v>54</v>
      </c>
      <c r="G58" t="s">
        <v>37</v>
      </c>
    </row>
    <row r="59" spans="1:7" x14ac:dyDescent="0.3">
      <c r="A59">
        <v>58</v>
      </c>
      <c r="B59" t="s">
        <v>288</v>
      </c>
      <c r="C59" t="s">
        <v>289</v>
      </c>
      <c r="D59" t="s">
        <v>36</v>
      </c>
      <c r="E59" t="s">
        <v>14</v>
      </c>
      <c r="F59">
        <v>60</v>
      </c>
      <c r="G59" t="s">
        <v>37</v>
      </c>
    </row>
    <row r="60" spans="1:7" x14ac:dyDescent="0.3">
      <c r="A60">
        <v>59</v>
      </c>
      <c r="B60" t="s">
        <v>290</v>
      </c>
      <c r="C60" t="s">
        <v>291</v>
      </c>
      <c r="D60" t="s">
        <v>78</v>
      </c>
      <c r="E60" t="s">
        <v>14</v>
      </c>
      <c r="F60">
        <v>56</v>
      </c>
      <c r="G60" t="s">
        <v>40</v>
      </c>
    </row>
    <row r="61" spans="1:7" x14ac:dyDescent="0.3">
      <c r="A61">
        <v>60</v>
      </c>
      <c r="B61" t="s">
        <v>292</v>
      </c>
      <c r="C61" t="s">
        <v>293</v>
      </c>
      <c r="D61" t="s">
        <v>294</v>
      </c>
      <c r="E61" t="s">
        <v>14</v>
      </c>
      <c r="F61">
        <v>31</v>
      </c>
      <c r="G61" t="s">
        <v>40</v>
      </c>
    </row>
    <row r="62" spans="1:7" x14ac:dyDescent="0.3">
      <c r="A62">
        <v>61</v>
      </c>
      <c r="B62" t="s">
        <v>295</v>
      </c>
      <c r="C62" t="s">
        <v>296</v>
      </c>
      <c r="D62" t="s">
        <v>39</v>
      </c>
      <c r="E62" t="s">
        <v>14</v>
      </c>
      <c r="F62">
        <v>51</v>
      </c>
      <c r="G62" t="s">
        <v>40</v>
      </c>
    </row>
    <row r="63" spans="1:7" x14ac:dyDescent="0.3">
      <c r="A63">
        <v>62</v>
      </c>
      <c r="B63" t="s">
        <v>297</v>
      </c>
      <c r="C63" t="s">
        <v>298</v>
      </c>
      <c r="D63" t="s">
        <v>110</v>
      </c>
      <c r="E63" t="s">
        <v>14</v>
      </c>
      <c r="F63">
        <v>36</v>
      </c>
      <c r="G63" t="s">
        <v>15</v>
      </c>
    </row>
    <row r="64" spans="1:7" x14ac:dyDescent="0.3">
      <c r="A64">
        <v>63</v>
      </c>
      <c r="B64" t="s">
        <v>299</v>
      </c>
      <c r="C64" t="s">
        <v>300</v>
      </c>
      <c r="D64" t="s">
        <v>74</v>
      </c>
      <c r="E64" t="s">
        <v>14</v>
      </c>
      <c r="F64">
        <v>48</v>
      </c>
      <c r="G64" t="s">
        <v>37</v>
      </c>
    </row>
    <row r="65" spans="1:7" x14ac:dyDescent="0.3">
      <c r="A65">
        <v>64</v>
      </c>
      <c r="B65" t="s">
        <v>301</v>
      </c>
      <c r="C65" t="s">
        <v>302</v>
      </c>
      <c r="D65" t="s">
        <v>53</v>
      </c>
      <c r="E65" t="s">
        <v>14</v>
      </c>
      <c r="F65">
        <v>64</v>
      </c>
      <c r="G65" t="s">
        <v>4</v>
      </c>
    </row>
    <row r="66" spans="1:7" x14ac:dyDescent="0.3">
      <c r="A66">
        <v>65</v>
      </c>
      <c r="B66" t="s">
        <v>303</v>
      </c>
      <c r="C66" t="s">
        <v>304</v>
      </c>
      <c r="D66" t="s">
        <v>58</v>
      </c>
      <c r="E66" t="s">
        <v>14</v>
      </c>
      <c r="F66">
        <v>51</v>
      </c>
      <c r="G66" t="s">
        <v>4</v>
      </c>
    </row>
    <row r="67" spans="1:7" x14ac:dyDescent="0.3">
      <c r="A67">
        <v>66</v>
      </c>
      <c r="B67" t="s">
        <v>305</v>
      </c>
      <c r="C67" t="s">
        <v>306</v>
      </c>
      <c r="D67" t="s">
        <v>76</v>
      </c>
      <c r="E67" t="s">
        <v>14</v>
      </c>
      <c r="F67">
        <v>29</v>
      </c>
      <c r="G67" t="s">
        <v>40</v>
      </c>
    </row>
    <row r="68" spans="1:7" x14ac:dyDescent="0.3">
      <c r="A68">
        <v>67</v>
      </c>
      <c r="B68" t="s">
        <v>307</v>
      </c>
      <c r="C68" t="s">
        <v>308</v>
      </c>
      <c r="D68" t="s">
        <v>131</v>
      </c>
      <c r="E68" t="s">
        <v>14</v>
      </c>
      <c r="F68">
        <v>31</v>
      </c>
      <c r="G68" t="s">
        <v>4</v>
      </c>
    </row>
    <row r="69" spans="1:7" x14ac:dyDescent="0.3">
      <c r="A69">
        <v>68</v>
      </c>
      <c r="B69" t="s">
        <v>309</v>
      </c>
      <c r="C69" t="s">
        <v>310</v>
      </c>
      <c r="D69" t="s">
        <v>106</v>
      </c>
      <c r="E69" t="s">
        <v>14</v>
      </c>
      <c r="F69">
        <v>27</v>
      </c>
      <c r="G69" t="s">
        <v>37</v>
      </c>
    </row>
    <row r="70" spans="1:7" x14ac:dyDescent="0.3">
      <c r="A70">
        <v>69</v>
      </c>
      <c r="B70" t="s">
        <v>311</v>
      </c>
      <c r="C70" t="s">
        <v>312</v>
      </c>
      <c r="D70" t="s">
        <v>126</v>
      </c>
      <c r="E70" t="s">
        <v>14</v>
      </c>
      <c r="F70">
        <v>63</v>
      </c>
      <c r="G70" t="s">
        <v>40</v>
      </c>
    </row>
    <row r="71" spans="1:7" x14ac:dyDescent="0.3">
      <c r="A71">
        <v>70</v>
      </c>
      <c r="B71" t="s">
        <v>313</v>
      </c>
      <c r="C71" t="s">
        <v>314</v>
      </c>
      <c r="D71" t="s">
        <v>64</v>
      </c>
      <c r="E71" t="s">
        <v>14</v>
      </c>
      <c r="F71">
        <v>22</v>
      </c>
      <c r="G71" t="s">
        <v>40</v>
      </c>
    </row>
    <row r="72" spans="1:7" x14ac:dyDescent="0.3">
      <c r="A72">
        <v>71</v>
      </c>
      <c r="B72" t="s">
        <v>315</v>
      </c>
      <c r="C72" t="s">
        <v>316</v>
      </c>
      <c r="D72" t="s">
        <v>80</v>
      </c>
      <c r="E72" t="s">
        <v>14</v>
      </c>
      <c r="F72">
        <v>59</v>
      </c>
      <c r="G72" t="s">
        <v>4</v>
      </c>
    </row>
    <row r="73" spans="1:7" x14ac:dyDescent="0.3">
      <c r="A73">
        <v>72</v>
      </c>
      <c r="B73" t="s">
        <v>317</v>
      </c>
      <c r="C73" t="s">
        <v>318</v>
      </c>
      <c r="D73" t="s">
        <v>319</v>
      </c>
      <c r="E73" t="s">
        <v>14</v>
      </c>
      <c r="F73">
        <v>18</v>
      </c>
      <c r="G73" t="s">
        <v>40</v>
      </c>
    </row>
    <row r="74" spans="1:7" x14ac:dyDescent="0.3">
      <c r="A74">
        <v>73</v>
      </c>
      <c r="B74" t="s">
        <v>320</v>
      </c>
      <c r="C74" t="s">
        <v>321</v>
      </c>
      <c r="D74" t="s">
        <v>98</v>
      </c>
      <c r="E74" t="s">
        <v>14</v>
      </c>
      <c r="F74">
        <v>40</v>
      </c>
      <c r="G74" t="s">
        <v>40</v>
      </c>
    </row>
    <row r="75" spans="1:7" x14ac:dyDescent="0.3">
      <c r="A75">
        <v>74</v>
      </c>
      <c r="B75" t="s">
        <v>322</v>
      </c>
      <c r="C75" t="s">
        <v>323</v>
      </c>
      <c r="D75" t="s">
        <v>324</v>
      </c>
      <c r="E75" t="s">
        <v>14</v>
      </c>
      <c r="F75">
        <v>56</v>
      </c>
      <c r="G75" t="s">
        <v>4</v>
      </c>
    </row>
    <row r="76" spans="1:7" x14ac:dyDescent="0.3">
      <c r="A76">
        <v>75</v>
      </c>
      <c r="B76" t="s">
        <v>325</v>
      </c>
      <c r="C76" t="s">
        <v>326</v>
      </c>
      <c r="D76" t="s">
        <v>129</v>
      </c>
      <c r="E76" t="s">
        <v>14</v>
      </c>
      <c r="F76">
        <v>37</v>
      </c>
      <c r="G76" t="s">
        <v>15</v>
      </c>
    </row>
    <row r="77" spans="1:7" x14ac:dyDescent="0.3">
      <c r="A77">
        <v>76</v>
      </c>
      <c r="B77" t="s">
        <v>327</v>
      </c>
      <c r="C77" t="s">
        <v>328</v>
      </c>
      <c r="D77" t="s">
        <v>329</v>
      </c>
      <c r="E77" t="s">
        <v>14</v>
      </c>
      <c r="F77">
        <v>64</v>
      </c>
      <c r="G77" t="s">
        <v>20</v>
      </c>
    </row>
    <row r="78" spans="1:7" x14ac:dyDescent="0.3">
      <c r="A78">
        <v>77</v>
      </c>
      <c r="B78" t="s">
        <v>330</v>
      </c>
      <c r="C78" t="s">
        <v>331</v>
      </c>
      <c r="D78" t="s">
        <v>69</v>
      </c>
      <c r="E78" t="s">
        <v>14</v>
      </c>
      <c r="F78">
        <v>25</v>
      </c>
      <c r="G78" t="s">
        <v>40</v>
      </c>
    </row>
    <row r="79" spans="1:7" x14ac:dyDescent="0.3">
      <c r="A79">
        <v>78</v>
      </c>
      <c r="B79" t="s">
        <v>332</v>
      </c>
      <c r="C79" t="s">
        <v>333</v>
      </c>
      <c r="D79" t="s">
        <v>334</v>
      </c>
      <c r="E79" t="s">
        <v>14</v>
      </c>
      <c r="F79">
        <v>28</v>
      </c>
      <c r="G79" t="s">
        <v>40</v>
      </c>
    </row>
    <row r="80" spans="1:7" x14ac:dyDescent="0.3">
      <c r="A80">
        <v>79</v>
      </c>
      <c r="B80" t="s">
        <v>335</v>
      </c>
      <c r="C80" t="s">
        <v>336</v>
      </c>
      <c r="D80" t="s">
        <v>56</v>
      </c>
      <c r="E80" t="s">
        <v>14</v>
      </c>
      <c r="F80">
        <v>64</v>
      </c>
      <c r="G80" t="s">
        <v>20</v>
      </c>
    </row>
    <row r="81" spans="1:7" x14ac:dyDescent="0.3">
      <c r="A81">
        <v>80</v>
      </c>
      <c r="B81" t="s">
        <v>337</v>
      </c>
      <c r="C81" t="s">
        <v>338</v>
      </c>
      <c r="D81" t="s">
        <v>339</v>
      </c>
      <c r="E81" t="s">
        <v>14</v>
      </c>
      <c r="F81">
        <v>54</v>
      </c>
      <c r="G81" t="s">
        <v>37</v>
      </c>
    </row>
    <row r="82" spans="1:7" x14ac:dyDescent="0.3">
      <c r="A82">
        <v>81</v>
      </c>
      <c r="B82" t="s">
        <v>340</v>
      </c>
      <c r="C82" t="s">
        <v>341</v>
      </c>
      <c r="D82" t="s">
        <v>342</v>
      </c>
      <c r="E82" t="s">
        <v>14</v>
      </c>
      <c r="F82">
        <v>28</v>
      </c>
      <c r="G82" t="s">
        <v>20</v>
      </c>
    </row>
    <row r="83" spans="1:7" x14ac:dyDescent="0.3">
      <c r="A83">
        <v>82</v>
      </c>
      <c r="B83" t="s">
        <v>343</v>
      </c>
      <c r="C83" t="s">
        <v>344</v>
      </c>
      <c r="D83" t="s">
        <v>72</v>
      </c>
      <c r="E83" t="s">
        <v>14</v>
      </c>
      <c r="F83">
        <v>37</v>
      </c>
      <c r="G83" t="s">
        <v>15</v>
      </c>
    </row>
    <row r="84" spans="1:7" x14ac:dyDescent="0.3">
      <c r="A84">
        <v>83</v>
      </c>
      <c r="B84" t="s">
        <v>345</v>
      </c>
      <c r="C84" t="s">
        <v>346</v>
      </c>
      <c r="D84" t="s">
        <v>23</v>
      </c>
      <c r="E84" t="s">
        <v>14</v>
      </c>
      <c r="F84">
        <v>27</v>
      </c>
      <c r="G84" t="s">
        <v>20</v>
      </c>
    </row>
    <row r="85" spans="1:7" x14ac:dyDescent="0.3">
      <c r="A85">
        <v>84</v>
      </c>
      <c r="B85" t="s">
        <v>347</v>
      </c>
      <c r="C85" t="s">
        <v>348</v>
      </c>
      <c r="D85" t="s">
        <v>150</v>
      </c>
      <c r="E85" t="s">
        <v>14</v>
      </c>
      <c r="F85">
        <v>64</v>
      </c>
      <c r="G85" t="s">
        <v>15</v>
      </c>
    </row>
    <row r="86" spans="1:7" x14ac:dyDescent="0.3">
      <c r="A86">
        <v>85</v>
      </c>
      <c r="B86" t="s">
        <v>349</v>
      </c>
      <c r="C86" t="s">
        <v>162</v>
      </c>
      <c r="D86" t="s">
        <v>117</v>
      </c>
      <c r="E86" t="s">
        <v>14</v>
      </c>
      <c r="F86">
        <v>30</v>
      </c>
      <c r="G86" t="s">
        <v>37</v>
      </c>
    </row>
    <row r="87" spans="1:7" x14ac:dyDescent="0.3">
      <c r="A87">
        <v>86</v>
      </c>
      <c r="B87" t="s">
        <v>350</v>
      </c>
      <c r="C87" t="s">
        <v>351</v>
      </c>
      <c r="D87" t="s">
        <v>48</v>
      </c>
      <c r="E87" t="s">
        <v>14</v>
      </c>
      <c r="F87">
        <v>44</v>
      </c>
      <c r="G87" t="s">
        <v>4</v>
      </c>
    </row>
    <row r="88" spans="1:7" x14ac:dyDescent="0.3">
      <c r="A88">
        <v>87</v>
      </c>
      <c r="B88" t="s">
        <v>352</v>
      </c>
      <c r="C88" t="s">
        <v>353</v>
      </c>
      <c r="D88" t="s">
        <v>124</v>
      </c>
      <c r="E88" t="s">
        <v>14</v>
      </c>
      <c r="F88">
        <v>44</v>
      </c>
      <c r="G88" t="s">
        <v>40</v>
      </c>
    </row>
    <row r="89" spans="1:7" x14ac:dyDescent="0.3">
      <c r="A89">
        <v>88</v>
      </c>
      <c r="B89" t="s">
        <v>354</v>
      </c>
      <c r="C89" t="s">
        <v>355</v>
      </c>
      <c r="D89" t="s">
        <v>356</v>
      </c>
      <c r="E89" t="s">
        <v>14</v>
      </c>
      <c r="F89">
        <v>41</v>
      </c>
      <c r="G89" t="s">
        <v>4</v>
      </c>
    </row>
    <row r="90" spans="1:7" x14ac:dyDescent="0.3">
      <c r="A90">
        <v>89</v>
      </c>
      <c r="B90" t="s">
        <v>357</v>
      </c>
      <c r="C90" t="s">
        <v>358</v>
      </c>
      <c r="D90" t="s">
        <v>13</v>
      </c>
      <c r="E90" t="s">
        <v>14</v>
      </c>
      <c r="F90">
        <v>35</v>
      </c>
      <c r="G90" t="s">
        <v>15</v>
      </c>
    </row>
    <row r="91" spans="1:7" x14ac:dyDescent="0.3">
      <c r="A91">
        <v>90</v>
      </c>
      <c r="B91" t="s">
        <v>359</v>
      </c>
      <c r="C91" t="s">
        <v>360</v>
      </c>
      <c r="D91" t="s">
        <v>132</v>
      </c>
      <c r="E91" t="s">
        <v>14</v>
      </c>
      <c r="F91">
        <v>43</v>
      </c>
      <c r="G91" t="s">
        <v>4</v>
      </c>
    </row>
    <row r="92" spans="1:7" x14ac:dyDescent="0.3">
      <c r="A92">
        <v>91</v>
      </c>
      <c r="B92" t="s">
        <v>361</v>
      </c>
      <c r="C92" t="s">
        <v>362</v>
      </c>
      <c r="D92" t="s">
        <v>66</v>
      </c>
      <c r="E92" t="s">
        <v>14</v>
      </c>
      <c r="F92">
        <v>55</v>
      </c>
      <c r="G92" t="s">
        <v>37</v>
      </c>
    </row>
    <row r="93" spans="1:7" x14ac:dyDescent="0.3">
      <c r="A93">
        <v>92</v>
      </c>
      <c r="B93" t="s">
        <v>363</v>
      </c>
      <c r="C93" t="s">
        <v>364</v>
      </c>
      <c r="D93" t="s">
        <v>90</v>
      </c>
      <c r="E93" t="s">
        <v>14</v>
      </c>
      <c r="F93">
        <v>60</v>
      </c>
      <c r="G93" t="s">
        <v>15</v>
      </c>
    </row>
    <row r="94" spans="1:7" x14ac:dyDescent="0.3">
      <c r="A94">
        <v>93</v>
      </c>
      <c r="B94" t="s">
        <v>365</v>
      </c>
      <c r="C94" t="s">
        <v>366</v>
      </c>
      <c r="D94" t="s">
        <v>114</v>
      </c>
      <c r="E94" t="s">
        <v>14</v>
      </c>
      <c r="F94">
        <v>53</v>
      </c>
      <c r="G94" t="s">
        <v>4</v>
      </c>
    </row>
    <row r="95" spans="1:7" x14ac:dyDescent="0.3">
      <c r="A95">
        <v>94</v>
      </c>
      <c r="B95" t="s">
        <v>367</v>
      </c>
      <c r="C95" t="s">
        <v>368</v>
      </c>
      <c r="D95" t="s">
        <v>369</v>
      </c>
      <c r="E95" t="s">
        <v>14</v>
      </c>
      <c r="F95">
        <v>20</v>
      </c>
      <c r="G95" t="s">
        <v>4</v>
      </c>
    </row>
    <row r="96" spans="1:7" x14ac:dyDescent="0.3">
      <c r="A96">
        <v>95</v>
      </c>
      <c r="B96" t="s">
        <v>370</v>
      </c>
      <c r="C96" t="s">
        <v>371</v>
      </c>
      <c r="D96" t="s">
        <v>372</v>
      </c>
      <c r="E96" t="s">
        <v>14</v>
      </c>
      <c r="F96">
        <v>40</v>
      </c>
      <c r="G96" t="s">
        <v>20</v>
      </c>
    </row>
    <row r="97" spans="1:7" x14ac:dyDescent="0.3">
      <c r="A97">
        <v>96</v>
      </c>
      <c r="B97" t="s">
        <v>373</v>
      </c>
      <c r="C97" t="s">
        <v>374</v>
      </c>
      <c r="D97" t="s">
        <v>133</v>
      </c>
      <c r="E97" t="s">
        <v>14</v>
      </c>
      <c r="F97">
        <v>46</v>
      </c>
      <c r="G97" t="s">
        <v>37</v>
      </c>
    </row>
    <row r="98" spans="1:7" x14ac:dyDescent="0.3">
      <c r="A98">
        <v>97</v>
      </c>
      <c r="B98" t="s">
        <v>375</v>
      </c>
      <c r="C98" t="s">
        <v>376</v>
      </c>
      <c r="D98" t="s">
        <v>95</v>
      </c>
      <c r="E98" t="s">
        <v>14</v>
      </c>
      <c r="F98">
        <v>34</v>
      </c>
      <c r="G98" t="s">
        <v>4</v>
      </c>
    </row>
    <row r="99" spans="1:7" x14ac:dyDescent="0.3">
      <c r="A99">
        <v>98</v>
      </c>
      <c r="B99" t="s">
        <v>377</v>
      </c>
      <c r="C99" t="s">
        <v>378</v>
      </c>
      <c r="D99" t="s">
        <v>60</v>
      </c>
      <c r="E99" t="s">
        <v>14</v>
      </c>
      <c r="F99">
        <v>49</v>
      </c>
      <c r="G99" t="s">
        <v>4</v>
      </c>
    </row>
    <row r="100" spans="1:7" x14ac:dyDescent="0.3">
      <c r="A100">
        <v>99</v>
      </c>
      <c r="B100" t="s">
        <v>379</v>
      </c>
      <c r="C100" t="s">
        <v>380</v>
      </c>
      <c r="D100" t="s">
        <v>381</v>
      </c>
      <c r="E100" t="s">
        <v>14</v>
      </c>
      <c r="F100">
        <v>38</v>
      </c>
      <c r="G100" t="s">
        <v>4</v>
      </c>
    </row>
    <row r="101" spans="1:7" x14ac:dyDescent="0.3">
      <c r="A101">
        <v>100</v>
      </c>
      <c r="B101" t="s">
        <v>382</v>
      </c>
      <c r="C101" t="s">
        <v>383</v>
      </c>
      <c r="D101" t="s">
        <v>384</v>
      </c>
      <c r="E101" t="s">
        <v>14</v>
      </c>
      <c r="F101">
        <v>55</v>
      </c>
      <c r="G10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B4DA-28E6-4E74-865A-3220BA0A450A}">
  <dimension ref="A1:G101"/>
  <sheetViews>
    <sheetView topLeftCell="A7" workbookViewId="0">
      <selection activeCell="I20" sqref="I20"/>
    </sheetView>
  </sheetViews>
  <sheetFormatPr defaultColWidth="13.5546875" defaultRowHeight="14.4" x14ac:dyDescent="0.3"/>
  <cols>
    <col min="3" max="3" width="14.77734375" bestFit="1" customWidth="1"/>
    <col min="7" max="7" width="13.5546875" style="4"/>
  </cols>
  <sheetData>
    <row r="1" spans="1:7" x14ac:dyDescent="0.3">
      <c r="A1" s="5" t="s">
        <v>418</v>
      </c>
      <c r="B1" s="5" t="s">
        <v>425</v>
      </c>
      <c r="C1" s="6" t="s">
        <v>430</v>
      </c>
      <c r="D1" s="6" t="s">
        <v>431</v>
      </c>
      <c r="E1" s="6" t="s">
        <v>432</v>
      </c>
      <c r="F1" s="6" t="s">
        <v>433</v>
      </c>
      <c r="G1" s="7" t="s">
        <v>434</v>
      </c>
    </row>
    <row r="2" spans="1:7" x14ac:dyDescent="0.3">
      <c r="A2" s="8">
        <v>1</v>
      </c>
      <c r="B2" s="8">
        <v>43</v>
      </c>
      <c r="C2" s="9">
        <v>44927</v>
      </c>
      <c r="D2" s="9" t="str">
        <f t="shared" ref="D2:D65" si="0">TEXT(C2,"yyyy")</f>
        <v>2023</v>
      </c>
      <c r="E2" s="9" t="str">
        <f t="shared" ref="E2:E65" si="1">TEXT(C2,"MMMM")</f>
        <v>January</v>
      </c>
      <c r="F2" s="9" t="str">
        <f t="shared" ref="F2:F65" si="2">TEXT(C2,"DDDD")</f>
        <v>Sunday</v>
      </c>
      <c r="G2" s="10">
        <v>189.82</v>
      </c>
    </row>
    <row r="3" spans="1:7" x14ac:dyDescent="0.3">
      <c r="A3" s="8">
        <v>2</v>
      </c>
      <c r="B3" s="8">
        <v>23</v>
      </c>
      <c r="C3" s="9">
        <v>44928</v>
      </c>
      <c r="D3" s="9" t="str">
        <f t="shared" si="0"/>
        <v>2023</v>
      </c>
      <c r="E3" s="9" t="str">
        <f t="shared" si="1"/>
        <v>January</v>
      </c>
      <c r="F3" s="9" t="str">
        <f t="shared" si="2"/>
        <v>Monday</v>
      </c>
      <c r="G3" s="10">
        <v>1502.44</v>
      </c>
    </row>
    <row r="4" spans="1:7" x14ac:dyDescent="0.3">
      <c r="A4" s="8">
        <v>3</v>
      </c>
      <c r="B4" s="8">
        <v>89</v>
      </c>
      <c r="C4" s="9">
        <v>44929</v>
      </c>
      <c r="D4" s="9" t="str">
        <f t="shared" si="0"/>
        <v>2023</v>
      </c>
      <c r="E4" s="9" t="str">
        <f t="shared" si="1"/>
        <v>January</v>
      </c>
      <c r="F4" s="9" t="str">
        <f t="shared" si="2"/>
        <v>Tuesday</v>
      </c>
      <c r="G4" s="10">
        <v>922.41</v>
      </c>
    </row>
    <row r="5" spans="1:7" x14ac:dyDescent="0.3">
      <c r="A5" s="8">
        <v>4</v>
      </c>
      <c r="B5" s="8">
        <v>16</v>
      </c>
      <c r="C5" s="9">
        <v>44930</v>
      </c>
      <c r="D5" s="9" t="str">
        <f t="shared" si="0"/>
        <v>2023</v>
      </c>
      <c r="E5" s="9" t="str">
        <f t="shared" si="1"/>
        <v>January</v>
      </c>
      <c r="F5" s="9" t="str">
        <f t="shared" si="2"/>
        <v>Wednesday</v>
      </c>
      <c r="G5" s="10">
        <v>1596.18</v>
      </c>
    </row>
    <row r="6" spans="1:7" x14ac:dyDescent="0.3">
      <c r="A6" s="8">
        <v>5</v>
      </c>
      <c r="B6" s="8">
        <v>83</v>
      </c>
      <c r="C6" s="9">
        <v>44931</v>
      </c>
      <c r="D6" s="9" t="str">
        <f t="shared" si="0"/>
        <v>2023</v>
      </c>
      <c r="E6" s="9" t="str">
        <f t="shared" si="1"/>
        <v>January</v>
      </c>
      <c r="F6" s="9" t="str">
        <f t="shared" si="2"/>
        <v>Thursday</v>
      </c>
      <c r="G6" s="10">
        <v>746.89</v>
      </c>
    </row>
    <row r="7" spans="1:7" x14ac:dyDescent="0.3">
      <c r="A7" s="8">
        <v>6</v>
      </c>
      <c r="B7" s="8">
        <v>43</v>
      </c>
      <c r="C7" s="9">
        <v>44932</v>
      </c>
      <c r="D7" s="9" t="str">
        <f t="shared" si="0"/>
        <v>2023</v>
      </c>
      <c r="E7" s="9" t="str">
        <f t="shared" si="1"/>
        <v>January</v>
      </c>
      <c r="F7" s="9" t="str">
        <f t="shared" si="2"/>
        <v>Friday</v>
      </c>
      <c r="G7" s="10">
        <v>745.43</v>
      </c>
    </row>
    <row r="8" spans="1:7" x14ac:dyDescent="0.3">
      <c r="A8" s="8">
        <v>7</v>
      </c>
      <c r="B8" s="8">
        <v>83</v>
      </c>
      <c r="C8" s="9">
        <v>44933</v>
      </c>
      <c r="D8" s="9" t="str">
        <f t="shared" si="0"/>
        <v>2023</v>
      </c>
      <c r="E8" s="9" t="str">
        <f t="shared" si="1"/>
        <v>January</v>
      </c>
      <c r="F8" s="9" t="str">
        <f t="shared" si="2"/>
        <v>Saturday</v>
      </c>
      <c r="G8" s="10">
        <v>259.16000000000003</v>
      </c>
    </row>
    <row r="9" spans="1:7" x14ac:dyDescent="0.3">
      <c r="A9" s="8">
        <v>8</v>
      </c>
      <c r="B9" s="8">
        <v>3</v>
      </c>
      <c r="C9" s="9">
        <v>44934</v>
      </c>
      <c r="D9" s="9" t="str">
        <f t="shared" si="0"/>
        <v>2023</v>
      </c>
      <c r="E9" s="9" t="str">
        <f t="shared" si="1"/>
        <v>January</v>
      </c>
      <c r="F9" s="9" t="str">
        <f t="shared" si="2"/>
        <v>Sunday</v>
      </c>
      <c r="G9" s="10">
        <v>1493.98</v>
      </c>
    </row>
    <row r="10" spans="1:7" x14ac:dyDescent="0.3">
      <c r="A10" s="8">
        <v>9</v>
      </c>
      <c r="B10" s="8">
        <v>1</v>
      </c>
      <c r="C10" s="9">
        <v>44935</v>
      </c>
      <c r="D10" s="9" t="str">
        <f t="shared" si="0"/>
        <v>2023</v>
      </c>
      <c r="E10" s="9" t="str">
        <f t="shared" si="1"/>
        <v>January</v>
      </c>
      <c r="F10" s="9" t="str">
        <f t="shared" si="2"/>
        <v>Monday</v>
      </c>
      <c r="G10" s="10">
        <v>1261.0999999999999</v>
      </c>
    </row>
    <row r="11" spans="1:7" x14ac:dyDescent="0.3">
      <c r="A11" s="8">
        <v>10</v>
      </c>
      <c r="B11" s="8">
        <v>3</v>
      </c>
      <c r="C11" s="9">
        <v>44936</v>
      </c>
      <c r="D11" s="9" t="str">
        <f t="shared" si="0"/>
        <v>2023</v>
      </c>
      <c r="E11" s="9" t="str">
        <f t="shared" si="1"/>
        <v>January</v>
      </c>
      <c r="F11" s="9" t="str">
        <f t="shared" si="2"/>
        <v>Tuesday</v>
      </c>
      <c r="G11" s="10">
        <v>383.74</v>
      </c>
    </row>
    <row r="12" spans="1:7" x14ac:dyDescent="0.3">
      <c r="A12" s="8">
        <v>11</v>
      </c>
      <c r="B12" s="8">
        <v>48</v>
      </c>
      <c r="C12" s="9">
        <v>44937</v>
      </c>
      <c r="D12" s="9" t="str">
        <f t="shared" si="0"/>
        <v>2023</v>
      </c>
      <c r="E12" s="9" t="str">
        <f t="shared" si="1"/>
        <v>January</v>
      </c>
      <c r="F12" s="9" t="str">
        <f t="shared" si="2"/>
        <v>Wednesday</v>
      </c>
      <c r="G12" s="10">
        <v>541.16999999999996</v>
      </c>
    </row>
    <row r="13" spans="1:7" x14ac:dyDescent="0.3">
      <c r="A13" s="8">
        <v>12</v>
      </c>
      <c r="B13" s="8">
        <v>58</v>
      </c>
      <c r="C13" s="9">
        <v>44938</v>
      </c>
      <c r="D13" s="9" t="str">
        <f t="shared" si="0"/>
        <v>2023</v>
      </c>
      <c r="E13" s="9" t="str">
        <f t="shared" si="1"/>
        <v>January</v>
      </c>
      <c r="F13" s="9" t="str">
        <f t="shared" si="2"/>
        <v>Thursday</v>
      </c>
      <c r="G13" s="10">
        <v>535.69000000000005</v>
      </c>
    </row>
    <row r="14" spans="1:7" x14ac:dyDescent="0.3">
      <c r="A14" s="8">
        <v>13</v>
      </c>
      <c r="B14" s="8">
        <v>61</v>
      </c>
      <c r="C14" s="9">
        <v>44939</v>
      </c>
      <c r="D14" s="9" t="str">
        <f t="shared" si="0"/>
        <v>2023</v>
      </c>
      <c r="E14" s="9" t="str">
        <f t="shared" si="1"/>
        <v>January</v>
      </c>
      <c r="F14" s="9" t="str">
        <f t="shared" si="2"/>
        <v>Friday</v>
      </c>
      <c r="G14" s="10">
        <v>1344.33</v>
      </c>
    </row>
    <row r="15" spans="1:7" x14ac:dyDescent="0.3">
      <c r="A15" s="8">
        <v>14</v>
      </c>
      <c r="B15" s="8">
        <v>15</v>
      </c>
      <c r="C15" s="9">
        <v>44940</v>
      </c>
      <c r="D15" s="9" t="str">
        <f t="shared" si="0"/>
        <v>2023</v>
      </c>
      <c r="E15" s="9" t="str">
        <f t="shared" si="1"/>
        <v>January</v>
      </c>
      <c r="F15" s="9" t="str">
        <f t="shared" si="2"/>
        <v>Saturday</v>
      </c>
      <c r="G15" s="10">
        <v>1363.97</v>
      </c>
    </row>
    <row r="16" spans="1:7" x14ac:dyDescent="0.3">
      <c r="A16" s="8">
        <v>15</v>
      </c>
      <c r="B16" s="8">
        <v>43</v>
      </c>
      <c r="C16" s="9">
        <v>44941</v>
      </c>
      <c r="D16" s="9" t="str">
        <f t="shared" si="0"/>
        <v>2023</v>
      </c>
      <c r="E16" s="9" t="str">
        <f t="shared" si="1"/>
        <v>January</v>
      </c>
      <c r="F16" s="9" t="str">
        <f t="shared" si="2"/>
        <v>Sunday</v>
      </c>
      <c r="G16" s="10">
        <v>1116.9100000000001</v>
      </c>
    </row>
    <row r="17" spans="1:7" x14ac:dyDescent="0.3">
      <c r="A17" s="8">
        <v>16</v>
      </c>
      <c r="B17" s="8">
        <v>37</v>
      </c>
      <c r="C17" s="9">
        <v>44942</v>
      </c>
      <c r="D17" s="9" t="str">
        <f t="shared" si="0"/>
        <v>2023</v>
      </c>
      <c r="E17" s="9" t="str">
        <f t="shared" si="1"/>
        <v>January</v>
      </c>
      <c r="F17" s="9" t="str">
        <f t="shared" si="2"/>
        <v>Monday</v>
      </c>
      <c r="G17" s="10">
        <v>1316.84</v>
      </c>
    </row>
    <row r="18" spans="1:7" x14ac:dyDescent="0.3">
      <c r="A18" s="8">
        <v>17</v>
      </c>
      <c r="B18" s="8">
        <v>23</v>
      </c>
      <c r="C18" s="9">
        <v>44943</v>
      </c>
      <c r="D18" s="9" t="str">
        <f t="shared" si="0"/>
        <v>2023</v>
      </c>
      <c r="E18" s="9" t="str">
        <f t="shared" si="1"/>
        <v>January</v>
      </c>
      <c r="F18" s="9" t="str">
        <f t="shared" si="2"/>
        <v>Tuesday</v>
      </c>
      <c r="G18" s="10">
        <v>753.48</v>
      </c>
    </row>
    <row r="19" spans="1:7" x14ac:dyDescent="0.3">
      <c r="A19" s="8">
        <v>18</v>
      </c>
      <c r="B19" s="8">
        <v>86</v>
      </c>
      <c r="C19" s="9">
        <v>44944</v>
      </c>
      <c r="D19" s="9" t="str">
        <f t="shared" si="0"/>
        <v>2023</v>
      </c>
      <c r="E19" s="9" t="str">
        <f t="shared" si="1"/>
        <v>January</v>
      </c>
      <c r="F19" s="9" t="str">
        <f t="shared" si="2"/>
        <v>Wednesday</v>
      </c>
      <c r="G19" s="10">
        <v>1247.6199999999999</v>
      </c>
    </row>
    <row r="20" spans="1:7" x14ac:dyDescent="0.3">
      <c r="A20" s="8">
        <v>19</v>
      </c>
      <c r="B20" s="8">
        <v>41</v>
      </c>
      <c r="C20" s="9">
        <v>44945</v>
      </c>
      <c r="D20" s="9" t="str">
        <f t="shared" si="0"/>
        <v>2023</v>
      </c>
      <c r="E20" s="9" t="str">
        <f t="shared" si="1"/>
        <v>January</v>
      </c>
      <c r="F20" s="9" t="str">
        <f t="shared" si="2"/>
        <v>Thursday</v>
      </c>
      <c r="G20" s="10">
        <v>1140.6300000000001</v>
      </c>
    </row>
    <row r="21" spans="1:7" x14ac:dyDescent="0.3">
      <c r="A21" s="8">
        <v>20</v>
      </c>
      <c r="B21" s="8">
        <v>3</v>
      </c>
      <c r="C21" s="9">
        <v>44946</v>
      </c>
      <c r="D21" s="9" t="str">
        <f t="shared" si="0"/>
        <v>2023</v>
      </c>
      <c r="E21" s="9" t="str">
        <f t="shared" si="1"/>
        <v>January</v>
      </c>
      <c r="F21" s="9" t="str">
        <f t="shared" si="2"/>
        <v>Friday</v>
      </c>
      <c r="G21" s="10">
        <v>1570.77</v>
      </c>
    </row>
    <row r="22" spans="1:7" x14ac:dyDescent="0.3">
      <c r="A22" s="8">
        <v>21</v>
      </c>
      <c r="B22" s="8">
        <v>23</v>
      </c>
      <c r="C22" s="9">
        <v>44947</v>
      </c>
      <c r="D22" s="9" t="str">
        <f t="shared" si="0"/>
        <v>2023</v>
      </c>
      <c r="E22" s="9" t="str">
        <f t="shared" si="1"/>
        <v>January</v>
      </c>
      <c r="F22" s="9" t="str">
        <f t="shared" si="2"/>
        <v>Saturday</v>
      </c>
      <c r="G22" s="10">
        <v>1053.43</v>
      </c>
    </row>
    <row r="23" spans="1:7" x14ac:dyDescent="0.3">
      <c r="A23" s="8">
        <v>22</v>
      </c>
      <c r="B23" s="8">
        <v>64</v>
      </c>
      <c r="C23" s="9">
        <v>44948</v>
      </c>
      <c r="D23" s="9" t="str">
        <f t="shared" si="0"/>
        <v>2023</v>
      </c>
      <c r="E23" s="9" t="str">
        <f t="shared" si="1"/>
        <v>January</v>
      </c>
      <c r="F23" s="9" t="str">
        <f t="shared" si="2"/>
        <v>Sunday</v>
      </c>
      <c r="G23" s="10">
        <v>375.93</v>
      </c>
    </row>
    <row r="24" spans="1:7" x14ac:dyDescent="0.3">
      <c r="A24" s="8">
        <v>23</v>
      </c>
      <c r="B24" s="8">
        <v>19</v>
      </c>
      <c r="C24" s="9">
        <v>44949</v>
      </c>
      <c r="D24" s="9" t="str">
        <f t="shared" si="0"/>
        <v>2023</v>
      </c>
      <c r="E24" s="9" t="str">
        <f t="shared" si="1"/>
        <v>January</v>
      </c>
      <c r="F24" s="9" t="str">
        <f t="shared" si="2"/>
        <v>Monday</v>
      </c>
      <c r="G24" s="10">
        <v>1588.75</v>
      </c>
    </row>
    <row r="25" spans="1:7" x14ac:dyDescent="0.3">
      <c r="A25" s="8">
        <v>24</v>
      </c>
      <c r="B25" s="8">
        <v>79</v>
      </c>
      <c r="C25" s="9">
        <v>44950</v>
      </c>
      <c r="D25" s="9" t="str">
        <f t="shared" si="0"/>
        <v>2023</v>
      </c>
      <c r="E25" s="9" t="str">
        <f t="shared" si="1"/>
        <v>January</v>
      </c>
      <c r="F25" s="9" t="str">
        <f t="shared" si="2"/>
        <v>Tuesday</v>
      </c>
      <c r="G25" s="10">
        <v>1656.57</v>
      </c>
    </row>
    <row r="26" spans="1:7" x14ac:dyDescent="0.3">
      <c r="A26" s="8">
        <v>25</v>
      </c>
      <c r="B26" s="8">
        <v>65</v>
      </c>
      <c r="C26" s="9">
        <v>44951</v>
      </c>
      <c r="D26" s="9" t="str">
        <f t="shared" si="0"/>
        <v>2023</v>
      </c>
      <c r="E26" s="9" t="str">
        <f t="shared" si="1"/>
        <v>January</v>
      </c>
      <c r="F26" s="9" t="str">
        <f t="shared" si="2"/>
        <v>Wednesday</v>
      </c>
      <c r="G26" s="10">
        <v>742.28</v>
      </c>
    </row>
    <row r="27" spans="1:7" x14ac:dyDescent="0.3">
      <c r="A27" s="8">
        <v>26</v>
      </c>
      <c r="B27" s="8">
        <v>98</v>
      </c>
      <c r="C27" s="9">
        <v>44952</v>
      </c>
      <c r="D27" s="9" t="str">
        <f t="shared" si="0"/>
        <v>2023</v>
      </c>
      <c r="E27" s="9" t="str">
        <f t="shared" si="1"/>
        <v>January</v>
      </c>
      <c r="F27" s="9" t="str">
        <f t="shared" si="2"/>
        <v>Thursday</v>
      </c>
      <c r="G27" s="10">
        <v>25.44</v>
      </c>
    </row>
    <row r="28" spans="1:7" x14ac:dyDescent="0.3">
      <c r="A28" s="8">
        <v>27</v>
      </c>
      <c r="B28" s="8">
        <v>50</v>
      </c>
      <c r="C28" s="9">
        <v>44953</v>
      </c>
      <c r="D28" s="9" t="str">
        <f t="shared" si="0"/>
        <v>2023</v>
      </c>
      <c r="E28" s="9" t="str">
        <f t="shared" si="1"/>
        <v>January</v>
      </c>
      <c r="F28" s="9" t="str">
        <f t="shared" si="2"/>
        <v>Friday</v>
      </c>
      <c r="G28" s="10">
        <v>1585.99</v>
      </c>
    </row>
    <row r="29" spans="1:7" x14ac:dyDescent="0.3">
      <c r="A29" s="8">
        <v>28</v>
      </c>
      <c r="B29" s="8">
        <v>70</v>
      </c>
      <c r="C29" s="9">
        <v>44954</v>
      </c>
      <c r="D29" s="9" t="str">
        <f t="shared" si="0"/>
        <v>2023</v>
      </c>
      <c r="E29" s="9" t="str">
        <f t="shared" si="1"/>
        <v>January</v>
      </c>
      <c r="F29" s="9" t="str">
        <f t="shared" si="2"/>
        <v>Saturday</v>
      </c>
      <c r="G29" s="10">
        <v>879.49</v>
      </c>
    </row>
    <row r="30" spans="1:7" x14ac:dyDescent="0.3">
      <c r="A30" s="8">
        <v>29</v>
      </c>
      <c r="B30" s="8">
        <v>91</v>
      </c>
      <c r="C30" s="9">
        <v>44955</v>
      </c>
      <c r="D30" s="9" t="str">
        <f t="shared" si="0"/>
        <v>2023</v>
      </c>
      <c r="E30" s="9" t="str">
        <f t="shared" si="1"/>
        <v>January</v>
      </c>
      <c r="F30" s="9" t="str">
        <f t="shared" si="2"/>
        <v>Sunday</v>
      </c>
      <c r="G30" s="10">
        <v>1831.17</v>
      </c>
    </row>
    <row r="31" spans="1:7" x14ac:dyDescent="0.3">
      <c r="A31" s="8">
        <v>30</v>
      </c>
      <c r="B31" s="8">
        <v>45</v>
      </c>
      <c r="C31" s="9">
        <v>44956</v>
      </c>
      <c r="D31" s="9" t="str">
        <f t="shared" si="0"/>
        <v>2023</v>
      </c>
      <c r="E31" s="9" t="str">
        <f t="shared" si="1"/>
        <v>January</v>
      </c>
      <c r="F31" s="9" t="str">
        <f t="shared" si="2"/>
        <v>Monday</v>
      </c>
      <c r="G31" s="10">
        <v>1420.97</v>
      </c>
    </row>
    <row r="32" spans="1:7" x14ac:dyDescent="0.3">
      <c r="A32" s="8">
        <v>31</v>
      </c>
      <c r="B32" s="8">
        <v>77</v>
      </c>
      <c r="C32" s="9">
        <v>44957</v>
      </c>
      <c r="D32" s="9" t="str">
        <f t="shared" si="0"/>
        <v>2023</v>
      </c>
      <c r="E32" s="9" t="str">
        <f t="shared" si="1"/>
        <v>January</v>
      </c>
      <c r="F32" s="9" t="str">
        <f t="shared" si="2"/>
        <v>Tuesday</v>
      </c>
      <c r="G32" s="10">
        <v>652.36</v>
      </c>
    </row>
    <row r="33" spans="1:7" x14ac:dyDescent="0.3">
      <c r="A33" s="8">
        <v>32</v>
      </c>
      <c r="B33" s="8">
        <v>48</v>
      </c>
      <c r="C33" s="9">
        <v>44958</v>
      </c>
      <c r="D33" s="9" t="str">
        <f t="shared" si="0"/>
        <v>2023</v>
      </c>
      <c r="E33" s="9" t="str">
        <f t="shared" si="1"/>
        <v>February</v>
      </c>
      <c r="F33" s="9" t="str">
        <f t="shared" si="2"/>
        <v>Wednesday</v>
      </c>
      <c r="G33" s="10">
        <v>1809.09</v>
      </c>
    </row>
    <row r="34" spans="1:7" x14ac:dyDescent="0.3">
      <c r="A34" s="8">
        <v>33</v>
      </c>
      <c r="B34" s="8">
        <v>82</v>
      </c>
      <c r="C34" s="9">
        <v>44959</v>
      </c>
      <c r="D34" s="9" t="str">
        <f t="shared" si="0"/>
        <v>2023</v>
      </c>
      <c r="E34" s="9" t="str">
        <f t="shared" si="1"/>
        <v>February</v>
      </c>
      <c r="F34" s="9" t="str">
        <f t="shared" si="2"/>
        <v>Thursday</v>
      </c>
      <c r="G34" s="10">
        <v>680.17</v>
      </c>
    </row>
    <row r="35" spans="1:7" x14ac:dyDescent="0.3">
      <c r="A35" s="8">
        <v>34</v>
      </c>
      <c r="B35" s="8">
        <v>63</v>
      </c>
      <c r="C35" s="9">
        <v>44960</v>
      </c>
      <c r="D35" s="9" t="str">
        <f t="shared" si="0"/>
        <v>2023</v>
      </c>
      <c r="E35" s="9" t="str">
        <f t="shared" si="1"/>
        <v>February</v>
      </c>
      <c r="F35" s="9" t="str">
        <f t="shared" si="2"/>
        <v>Friday</v>
      </c>
      <c r="G35" s="10">
        <v>1904.83</v>
      </c>
    </row>
    <row r="36" spans="1:7" x14ac:dyDescent="0.3">
      <c r="A36" s="8">
        <v>35</v>
      </c>
      <c r="B36" s="8">
        <v>66</v>
      </c>
      <c r="C36" s="9">
        <v>44961</v>
      </c>
      <c r="D36" s="9" t="str">
        <f t="shared" si="0"/>
        <v>2023</v>
      </c>
      <c r="E36" s="9" t="str">
        <f t="shared" si="1"/>
        <v>February</v>
      </c>
      <c r="F36" s="9" t="str">
        <f t="shared" si="2"/>
        <v>Saturday</v>
      </c>
      <c r="G36" s="10">
        <v>225.25</v>
      </c>
    </row>
    <row r="37" spans="1:7" x14ac:dyDescent="0.3">
      <c r="A37" s="8">
        <v>36</v>
      </c>
      <c r="B37" s="8">
        <v>59</v>
      </c>
      <c r="C37" s="9">
        <v>44962</v>
      </c>
      <c r="D37" s="9" t="str">
        <f t="shared" si="0"/>
        <v>2023</v>
      </c>
      <c r="E37" s="9" t="str">
        <f t="shared" si="1"/>
        <v>February</v>
      </c>
      <c r="F37" s="9" t="str">
        <f t="shared" si="2"/>
        <v>Sunday</v>
      </c>
      <c r="G37" s="10">
        <v>1618.18</v>
      </c>
    </row>
    <row r="38" spans="1:7" x14ac:dyDescent="0.3">
      <c r="A38" s="8">
        <v>37</v>
      </c>
      <c r="B38" s="8">
        <v>71</v>
      </c>
      <c r="C38" s="9">
        <v>44963</v>
      </c>
      <c r="D38" s="9" t="str">
        <f t="shared" si="0"/>
        <v>2023</v>
      </c>
      <c r="E38" s="9" t="str">
        <f t="shared" si="1"/>
        <v>February</v>
      </c>
      <c r="F38" s="9" t="str">
        <f t="shared" si="2"/>
        <v>Monday</v>
      </c>
      <c r="G38" s="10">
        <v>1207.5899999999999</v>
      </c>
    </row>
    <row r="39" spans="1:7" x14ac:dyDescent="0.3">
      <c r="A39" s="8">
        <v>38</v>
      </c>
      <c r="B39" s="8">
        <v>41</v>
      </c>
      <c r="C39" s="9">
        <v>44964</v>
      </c>
      <c r="D39" s="9" t="str">
        <f t="shared" si="0"/>
        <v>2023</v>
      </c>
      <c r="E39" s="9" t="str">
        <f t="shared" si="1"/>
        <v>February</v>
      </c>
      <c r="F39" s="9" t="str">
        <f t="shared" si="2"/>
        <v>Tuesday</v>
      </c>
      <c r="G39" s="10">
        <v>1095.9000000000001</v>
      </c>
    </row>
    <row r="40" spans="1:7" x14ac:dyDescent="0.3">
      <c r="A40" s="8">
        <v>39</v>
      </c>
      <c r="B40" s="8">
        <v>86</v>
      </c>
      <c r="C40" s="9">
        <v>44965</v>
      </c>
      <c r="D40" s="9" t="str">
        <f t="shared" si="0"/>
        <v>2023</v>
      </c>
      <c r="E40" s="9" t="str">
        <f t="shared" si="1"/>
        <v>February</v>
      </c>
      <c r="F40" s="9" t="str">
        <f t="shared" si="2"/>
        <v>Wednesday</v>
      </c>
      <c r="G40" s="10">
        <v>687.45</v>
      </c>
    </row>
    <row r="41" spans="1:7" x14ac:dyDescent="0.3">
      <c r="A41" s="8">
        <v>40</v>
      </c>
      <c r="B41" s="8">
        <v>77</v>
      </c>
      <c r="C41" s="9">
        <v>44966</v>
      </c>
      <c r="D41" s="9" t="str">
        <f t="shared" si="0"/>
        <v>2023</v>
      </c>
      <c r="E41" s="9" t="str">
        <f t="shared" si="1"/>
        <v>February</v>
      </c>
      <c r="F41" s="9" t="str">
        <f t="shared" si="2"/>
        <v>Thursday</v>
      </c>
      <c r="G41" s="10">
        <v>1793.96</v>
      </c>
    </row>
    <row r="42" spans="1:7" x14ac:dyDescent="0.3">
      <c r="A42" s="8">
        <v>41</v>
      </c>
      <c r="B42" s="8">
        <v>65</v>
      </c>
      <c r="C42" s="9">
        <v>44967</v>
      </c>
      <c r="D42" s="9" t="str">
        <f t="shared" si="0"/>
        <v>2023</v>
      </c>
      <c r="E42" s="9" t="str">
        <f t="shared" si="1"/>
        <v>February</v>
      </c>
      <c r="F42" s="9" t="str">
        <f t="shared" si="2"/>
        <v>Friday</v>
      </c>
      <c r="G42" s="10">
        <v>1012.3</v>
      </c>
    </row>
    <row r="43" spans="1:7" x14ac:dyDescent="0.3">
      <c r="A43" s="8">
        <v>42</v>
      </c>
      <c r="B43" s="8">
        <v>4</v>
      </c>
      <c r="C43" s="9">
        <v>44968</v>
      </c>
      <c r="D43" s="9" t="str">
        <f t="shared" si="0"/>
        <v>2023</v>
      </c>
      <c r="E43" s="9" t="str">
        <f t="shared" si="1"/>
        <v>February</v>
      </c>
      <c r="F43" s="9" t="str">
        <f t="shared" si="2"/>
        <v>Saturday</v>
      </c>
      <c r="G43" s="10">
        <v>555.1</v>
      </c>
    </row>
    <row r="44" spans="1:7" x14ac:dyDescent="0.3">
      <c r="A44" s="8">
        <v>43</v>
      </c>
      <c r="B44" s="8">
        <v>86</v>
      </c>
      <c r="C44" s="9">
        <v>44969</v>
      </c>
      <c r="D44" s="9" t="str">
        <f t="shared" si="0"/>
        <v>2023</v>
      </c>
      <c r="E44" s="9" t="str">
        <f t="shared" si="1"/>
        <v>February</v>
      </c>
      <c r="F44" s="9" t="str">
        <f t="shared" si="2"/>
        <v>Sunday</v>
      </c>
      <c r="G44" s="10">
        <v>1489.5</v>
      </c>
    </row>
    <row r="45" spans="1:7" x14ac:dyDescent="0.3">
      <c r="A45" s="8">
        <v>44</v>
      </c>
      <c r="B45" s="8">
        <v>18</v>
      </c>
      <c r="C45" s="9">
        <v>44970</v>
      </c>
      <c r="D45" s="9" t="str">
        <f t="shared" si="0"/>
        <v>2023</v>
      </c>
      <c r="E45" s="9" t="str">
        <f t="shared" si="1"/>
        <v>February</v>
      </c>
      <c r="F45" s="9" t="str">
        <f t="shared" si="2"/>
        <v>Monday</v>
      </c>
      <c r="G45" s="10">
        <v>1202.6099999999999</v>
      </c>
    </row>
    <row r="46" spans="1:7" x14ac:dyDescent="0.3">
      <c r="A46" s="8">
        <v>45</v>
      </c>
      <c r="B46" s="8">
        <v>63</v>
      </c>
      <c r="C46" s="9">
        <v>44971</v>
      </c>
      <c r="D46" s="9" t="str">
        <f t="shared" si="0"/>
        <v>2023</v>
      </c>
      <c r="E46" s="9" t="str">
        <f t="shared" si="1"/>
        <v>February</v>
      </c>
      <c r="F46" s="9" t="str">
        <f t="shared" si="2"/>
        <v>Tuesday</v>
      </c>
      <c r="G46" s="10">
        <v>129.9</v>
      </c>
    </row>
    <row r="47" spans="1:7" x14ac:dyDescent="0.3">
      <c r="A47" s="8">
        <v>46</v>
      </c>
      <c r="B47" s="8">
        <v>92</v>
      </c>
      <c r="C47" s="9">
        <v>44972</v>
      </c>
      <c r="D47" s="9" t="str">
        <f t="shared" si="0"/>
        <v>2023</v>
      </c>
      <c r="E47" s="9" t="str">
        <f t="shared" si="1"/>
        <v>February</v>
      </c>
      <c r="F47" s="9" t="str">
        <f t="shared" si="2"/>
        <v>Wednesday</v>
      </c>
      <c r="G47" s="10">
        <v>1483.48</v>
      </c>
    </row>
    <row r="48" spans="1:7" x14ac:dyDescent="0.3">
      <c r="A48" s="8">
        <v>47</v>
      </c>
      <c r="B48" s="8">
        <v>3</v>
      </c>
      <c r="C48" s="9">
        <v>44973</v>
      </c>
      <c r="D48" s="9" t="str">
        <f t="shared" si="0"/>
        <v>2023</v>
      </c>
      <c r="E48" s="9" t="str">
        <f t="shared" si="1"/>
        <v>February</v>
      </c>
      <c r="F48" s="9" t="str">
        <f t="shared" si="2"/>
        <v>Thursday</v>
      </c>
      <c r="G48" s="10">
        <v>1101.98</v>
      </c>
    </row>
    <row r="49" spans="1:7" x14ac:dyDescent="0.3">
      <c r="A49" s="8">
        <v>48</v>
      </c>
      <c r="B49" s="8">
        <v>23</v>
      </c>
      <c r="C49" s="9">
        <v>44974</v>
      </c>
      <c r="D49" s="9" t="str">
        <f t="shared" si="0"/>
        <v>2023</v>
      </c>
      <c r="E49" s="9" t="str">
        <f t="shared" si="1"/>
        <v>February</v>
      </c>
      <c r="F49" s="9" t="str">
        <f t="shared" si="2"/>
        <v>Friday</v>
      </c>
      <c r="G49" s="10">
        <v>1158.26</v>
      </c>
    </row>
    <row r="50" spans="1:7" x14ac:dyDescent="0.3">
      <c r="A50" s="8">
        <v>49</v>
      </c>
      <c r="B50" s="8">
        <v>49</v>
      </c>
      <c r="C50" s="9">
        <v>44975</v>
      </c>
      <c r="D50" s="9" t="str">
        <f t="shared" si="0"/>
        <v>2023</v>
      </c>
      <c r="E50" s="9" t="str">
        <f t="shared" si="1"/>
        <v>February</v>
      </c>
      <c r="F50" s="9" t="str">
        <f t="shared" si="2"/>
        <v>Saturday</v>
      </c>
      <c r="G50" s="10">
        <v>1625.14</v>
      </c>
    </row>
    <row r="51" spans="1:7" x14ac:dyDescent="0.3">
      <c r="A51" s="8">
        <v>50</v>
      </c>
      <c r="B51" s="8">
        <v>47</v>
      </c>
      <c r="C51" s="9">
        <v>44976</v>
      </c>
      <c r="D51" s="9" t="str">
        <f t="shared" si="0"/>
        <v>2023</v>
      </c>
      <c r="E51" s="9" t="str">
        <f t="shared" si="1"/>
        <v>February</v>
      </c>
      <c r="F51" s="9" t="str">
        <f t="shared" si="2"/>
        <v>Sunday</v>
      </c>
      <c r="G51" s="10">
        <v>325.44</v>
      </c>
    </row>
    <row r="52" spans="1:7" x14ac:dyDescent="0.3">
      <c r="A52" s="8">
        <v>51</v>
      </c>
      <c r="B52" s="8">
        <v>97</v>
      </c>
      <c r="C52" s="9">
        <v>44977</v>
      </c>
      <c r="D52" s="9" t="str">
        <f t="shared" si="0"/>
        <v>2023</v>
      </c>
      <c r="E52" s="9" t="str">
        <f t="shared" si="1"/>
        <v>February</v>
      </c>
      <c r="F52" s="9" t="str">
        <f t="shared" si="2"/>
        <v>Monday</v>
      </c>
      <c r="G52" s="10">
        <v>905.84</v>
      </c>
    </row>
    <row r="53" spans="1:7" x14ac:dyDescent="0.3">
      <c r="A53" s="8">
        <v>52</v>
      </c>
      <c r="B53" s="8">
        <v>16</v>
      </c>
      <c r="C53" s="9">
        <v>44978</v>
      </c>
      <c r="D53" s="9" t="str">
        <f t="shared" si="0"/>
        <v>2023</v>
      </c>
      <c r="E53" s="9" t="str">
        <f t="shared" si="1"/>
        <v>February</v>
      </c>
      <c r="F53" s="9" t="str">
        <f t="shared" si="2"/>
        <v>Tuesday</v>
      </c>
      <c r="G53" s="10">
        <v>336.05</v>
      </c>
    </row>
    <row r="54" spans="1:7" x14ac:dyDescent="0.3">
      <c r="A54" s="8">
        <v>53</v>
      </c>
      <c r="B54" s="8">
        <v>73</v>
      </c>
      <c r="C54" s="9">
        <v>44979</v>
      </c>
      <c r="D54" s="9" t="str">
        <f t="shared" si="0"/>
        <v>2023</v>
      </c>
      <c r="E54" s="9" t="str">
        <f t="shared" si="1"/>
        <v>February</v>
      </c>
      <c r="F54" s="9" t="str">
        <f t="shared" si="2"/>
        <v>Wednesday</v>
      </c>
      <c r="G54" s="10">
        <v>1989.1</v>
      </c>
    </row>
    <row r="55" spans="1:7" x14ac:dyDescent="0.3">
      <c r="A55" s="8">
        <v>54</v>
      </c>
      <c r="B55" s="8">
        <v>12</v>
      </c>
      <c r="C55" s="9">
        <v>44980</v>
      </c>
      <c r="D55" s="9" t="str">
        <f t="shared" si="0"/>
        <v>2023</v>
      </c>
      <c r="E55" s="9" t="str">
        <f t="shared" si="1"/>
        <v>February</v>
      </c>
      <c r="F55" s="9" t="str">
        <f t="shared" si="2"/>
        <v>Thursday</v>
      </c>
      <c r="G55" s="10">
        <v>1905.2</v>
      </c>
    </row>
    <row r="56" spans="1:7" x14ac:dyDescent="0.3">
      <c r="A56" s="8">
        <v>55</v>
      </c>
      <c r="B56" s="8">
        <v>43</v>
      </c>
      <c r="C56" s="9">
        <v>44981</v>
      </c>
      <c r="D56" s="9" t="str">
        <f t="shared" si="0"/>
        <v>2023</v>
      </c>
      <c r="E56" s="9" t="str">
        <f t="shared" si="1"/>
        <v>February</v>
      </c>
      <c r="F56" s="9" t="str">
        <f t="shared" si="2"/>
        <v>Friday</v>
      </c>
      <c r="G56" s="10">
        <v>999.07</v>
      </c>
    </row>
    <row r="57" spans="1:7" x14ac:dyDescent="0.3">
      <c r="A57" s="8">
        <v>56</v>
      </c>
      <c r="B57" s="8">
        <v>7</v>
      </c>
      <c r="C57" s="9">
        <v>44982</v>
      </c>
      <c r="D57" s="9" t="str">
        <f t="shared" si="0"/>
        <v>2023</v>
      </c>
      <c r="E57" s="9" t="str">
        <f t="shared" si="1"/>
        <v>February</v>
      </c>
      <c r="F57" s="9" t="str">
        <f t="shared" si="2"/>
        <v>Saturday</v>
      </c>
      <c r="G57" s="10">
        <v>1220.97</v>
      </c>
    </row>
    <row r="58" spans="1:7" x14ac:dyDescent="0.3">
      <c r="A58" s="8">
        <v>57</v>
      </c>
      <c r="B58" s="8">
        <v>29</v>
      </c>
      <c r="C58" s="9">
        <v>44983</v>
      </c>
      <c r="D58" s="9" t="str">
        <f t="shared" si="0"/>
        <v>2023</v>
      </c>
      <c r="E58" s="9" t="str">
        <f t="shared" si="1"/>
        <v>February</v>
      </c>
      <c r="F58" s="9" t="str">
        <f t="shared" si="2"/>
        <v>Sunday</v>
      </c>
      <c r="G58" s="10">
        <v>733.58</v>
      </c>
    </row>
    <row r="59" spans="1:7" x14ac:dyDescent="0.3">
      <c r="A59" s="8">
        <v>58</v>
      </c>
      <c r="B59" s="8">
        <v>63</v>
      </c>
      <c r="C59" s="9">
        <v>44984</v>
      </c>
      <c r="D59" s="9" t="str">
        <f t="shared" si="0"/>
        <v>2023</v>
      </c>
      <c r="E59" s="9" t="str">
        <f t="shared" si="1"/>
        <v>February</v>
      </c>
      <c r="F59" s="9" t="str">
        <f t="shared" si="2"/>
        <v>Monday</v>
      </c>
      <c r="G59" s="10">
        <v>1168.56</v>
      </c>
    </row>
    <row r="60" spans="1:7" x14ac:dyDescent="0.3">
      <c r="A60" s="8">
        <v>59</v>
      </c>
      <c r="B60" s="8">
        <v>68</v>
      </c>
      <c r="C60" s="9">
        <v>44985</v>
      </c>
      <c r="D60" s="9" t="str">
        <f t="shared" si="0"/>
        <v>2023</v>
      </c>
      <c r="E60" s="9" t="str">
        <f t="shared" si="1"/>
        <v>February</v>
      </c>
      <c r="F60" s="9" t="str">
        <f t="shared" si="2"/>
        <v>Tuesday</v>
      </c>
      <c r="G60" s="10">
        <v>1604.87</v>
      </c>
    </row>
    <row r="61" spans="1:7" x14ac:dyDescent="0.3">
      <c r="A61" s="8">
        <v>60</v>
      </c>
      <c r="B61" s="8">
        <v>5</v>
      </c>
      <c r="C61" s="9">
        <v>44986</v>
      </c>
      <c r="D61" s="9" t="str">
        <f t="shared" si="0"/>
        <v>2023</v>
      </c>
      <c r="E61" s="9" t="str">
        <f t="shared" si="1"/>
        <v>March</v>
      </c>
      <c r="F61" s="9" t="str">
        <f t="shared" si="2"/>
        <v>Wednesday</v>
      </c>
      <c r="G61" s="10">
        <v>764.29</v>
      </c>
    </row>
    <row r="62" spans="1:7" x14ac:dyDescent="0.3">
      <c r="A62" s="8">
        <v>61</v>
      </c>
      <c r="B62" s="8">
        <v>18</v>
      </c>
      <c r="C62" s="9">
        <v>44987</v>
      </c>
      <c r="D62" s="9" t="str">
        <f t="shared" si="0"/>
        <v>2023</v>
      </c>
      <c r="E62" s="9" t="str">
        <f t="shared" si="1"/>
        <v>March</v>
      </c>
      <c r="F62" s="9" t="str">
        <f t="shared" si="2"/>
        <v>Thursday</v>
      </c>
      <c r="G62" s="10">
        <v>1594.54</v>
      </c>
    </row>
    <row r="63" spans="1:7" x14ac:dyDescent="0.3">
      <c r="A63" s="8">
        <v>62</v>
      </c>
      <c r="B63" s="8">
        <v>62</v>
      </c>
      <c r="C63" s="9">
        <v>44988</v>
      </c>
      <c r="D63" s="9" t="str">
        <f t="shared" si="0"/>
        <v>2023</v>
      </c>
      <c r="E63" s="9" t="str">
        <f t="shared" si="1"/>
        <v>March</v>
      </c>
      <c r="F63" s="9" t="str">
        <f t="shared" si="2"/>
        <v>Friday</v>
      </c>
      <c r="G63" s="10">
        <v>154.13999999999999</v>
      </c>
    </row>
    <row r="64" spans="1:7" x14ac:dyDescent="0.3">
      <c r="A64" s="8">
        <v>63</v>
      </c>
      <c r="B64" s="8">
        <v>38</v>
      </c>
      <c r="C64" s="9">
        <v>44989</v>
      </c>
      <c r="D64" s="9" t="str">
        <f t="shared" si="0"/>
        <v>2023</v>
      </c>
      <c r="E64" s="9" t="str">
        <f t="shared" si="1"/>
        <v>March</v>
      </c>
      <c r="F64" s="9" t="str">
        <f t="shared" si="2"/>
        <v>Saturday</v>
      </c>
      <c r="G64" s="10">
        <v>826.49</v>
      </c>
    </row>
    <row r="65" spans="1:7" x14ac:dyDescent="0.3">
      <c r="A65" s="8">
        <v>64</v>
      </c>
      <c r="B65" s="8">
        <v>93</v>
      </c>
      <c r="C65" s="9">
        <v>44990</v>
      </c>
      <c r="D65" s="9" t="str">
        <f t="shared" si="0"/>
        <v>2023</v>
      </c>
      <c r="E65" s="9" t="str">
        <f t="shared" si="1"/>
        <v>March</v>
      </c>
      <c r="F65" s="9" t="str">
        <f t="shared" si="2"/>
        <v>Sunday</v>
      </c>
      <c r="G65" s="10">
        <v>571.65</v>
      </c>
    </row>
    <row r="66" spans="1:7" x14ac:dyDescent="0.3">
      <c r="A66" s="8">
        <v>65</v>
      </c>
      <c r="B66" s="8">
        <v>27</v>
      </c>
      <c r="C66" s="9">
        <v>44991</v>
      </c>
      <c r="D66" s="9" t="str">
        <f t="shared" ref="D66:D101" si="3">TEXT(C66,"yyyy")</f>
        <v>2023</v>
      </c>
      <c r="E66" s="9" t="str">
        <f t="shared" ref="E66:E101" si="4">TEXT(C66,"MMMM")</f>
        <v>March</v>
      </c>
      <c r="F66" s="9" t="str">
        <f t="shared" ref="F66:F101" si="5">TEXT(C66,"DDDD")</f>
        <v>Monday</v>
      </c>
      <c r="G66" s="10">
        <v>554.99</v>
      </c>
    </row>
    <row r="67" spans="1:7" x14ac:dyDescent="0.3">
      <c r="A67" s="8">
        <v>66</v>
      </c>
      <c r="B67" s="8">
        <v>29</v>
      </c>
      <c r="C67" s="9">
        <v>44992</v>
      </c>
      <c r="D67" s="9" t="str">
        <f t="shared" si="3"/>
        <v>2023</v>
      </c>
      <c r="E67" s="9" t="str">
        <f t="shared" si="4"/>
        <v>March</v>
      </c>
      <c r="F67" s="9" t="str">
        <f t="shared" si="5"/>
        <v>Tuesday</v>
      </c>
      <c r="G67" s="10">
        <v>1817.14</v>
      </c>
    </row>
    <row r="68" spans="1:7" x14ac:dyDescent="0.3">
      <c r="A68" s="8">
        <v>67</v>
      </c>
      <c r="B68" s="8">
        <v>85</v>
      </c>
      <c r="C68" s="9">
        <v>44993</v>
      </c>
      <c r="D68" s="9" t="str">
        <f t="shared" si="3"/>
        <v>2023</v>
      </c>
      <c r="E68" s="9" t="str">
        <f t="shared" si="4"/>
        <v>March</v>
      </c>
      <c r="F68" s="9" t="str">
        <f t="shared" si="5"/>
        <v>Wednesday</v>
      </c>
      <c r="G68" s="10">
        <v>1661.65</v>
      </c>
    </row>
    <row r="69" spans="1:7" x14ac:dyDescent="0.3">
      <c r="A69" s="8">
        <v>68</v>
      </c>
      <c r="B69" s="8">
        <v>21</v>
      </c>
      <c r="C69" s="9">
        <v>44994</v>
      </c>
      <c r="D69" s="9" t="str">
        <f t="shared" si="3"/>
        <v>2023</v>
      </c>
      <c r="E69" s="9" t="str">
        <f t="shared" si="4"/>
        <v>March</v>
      </c>
      <c r="F69" s="9" t="str">
        <f t="shared" si="5"/>
        <v>Thursday</v>
      </c>
      <c r="G69" s="10">
        <v>464.8</v>
      </c>
    </row>
    <row r="70" spans="1:7" x14ac:dyDescent="0.3">
      <c r="A70" s="8">
        <v>69</v>
      </c>
      <c r="B70" s="8">
        <v>8</v>
      </c>
      <c r="C70" s="9">
        <v>44995</v>
      </c>
      <c r="D70" s="9" t="str">
        <f t="shared" si="3"/>
        <v>2023</v>
      </c>
      <c r="E70" s="9" t="str">
        <f t="shared" si="4"/>
        <v>March</v>
      </c>
      <c r="F70" s="9" t="str">
        <f t="shared" si="5"/>
        <v>Friday</v>
      </c>
      <c r="G70" s="10">
        <v>1223.42</v>
      </c>
    </row>
    <row r="71" spans="1:7" x14ac:dyDescent="0.3">
      <c r="A71" s="8">
        <v>70</v>
      </c>
      <c r="B71" s="8">
        <v>52</v>
      </c>
      <c r="C71" s="9">
        <v>44996</v>
      </c>
      <c r="D71" s="9" t="str">
        <f t="shared" si="3"/>
        <v>2023</v>
      </c>
      <c r="E71" s="9" t="str">
        <f t="shared" si="4"/>
        <v>March</v>
      </c>
      <c r="F71" s="9" t="str">
        <f t="shared" si="5"/>
        <v>Saturday</v>
      </c>
      <c r="G71" s="10">
        <v>1390.81</v>
      </c>
    </row>
    <row r="72" spans="1:7" x14ac:dyDescent="0.3">
      <c r="A72" s="8">
        <v>71</v>
      </c>
      <c r="B72" s="8">
        <v>87</v>
      </c>
      <c r="C72" s="9">
        <v>44997</v>
      </c>
      <c r="D72" s="9" t="str">
        <f t="shared" si="3"/>
        <v>2023</v>
      </c>
      <c r="E72" s="9" t="str">
        <f t="shared" si="4"/>
        <v>March</v>
      </c>
      <c r="F72" s="9" t="str">
        <f t="shared" si="5"/>
        <v>Sunday</v>
      </c>
      <c r="G72" s="10">
        <v>1316.08</v>
      </c>
    </row>
    <row r="73" spans="1:7" x14ac:dyDescent="0.3">
      <c r="A73" s="8">
        <v>72</v>
      </c>
      <c r="B73" s="8">
        <v>47</v>
      </c>
      <c r="C73" s="9">
        <v>44998</v>
      </c>
      <c r="D73" s="9" t="str">
        <f t="shared" si="3"/>
        <v>2023</v>
      </c>
      <c r="E73" s="9" t="str">
        <f t="shared" si="4"/>
        <v>March</v>
      </c>
      <c r="F73" s="9" t="str">
        <f t="shared" si="5"/>
        <v>Monday</v>
      </c>
      <c r="G73" s="10">
        <v>447.21</v>
      </c>
    </row>
    <row r="74" spans="1:7" x14ac:dyDescent="0.3">
      <c r="A74" s="8">
        <v>73</v>
      </c>
      <c r="B74" s="8">
        <v>69</v>
      </c>
      <c r="C74" s="9">
        <v>44999</v>
      </c>
      <c r="D74" s="9" t="str">
        <f t="shared" si="3"/>
        <v>2023</v>
      </c>
      <c r="E74" s="9" t="str">
        <f t="shared" si="4"/>
        <v>March</v>
      </c>
      <c r="F74" s="9" t="str">
        <f t="shared" si="5"/>
        <v>Tuesday</v>
      </c>
      <c r="G74" s="10">
        <v>75</v>
      </c>
    </row>
    <row r="75" spans="1:7" x14ac:dyDescent="0.3">
      <c r="A75" s="8">
        <v>74</v>
      </c>
      <c r="B75" s="8">
        <v>20</v>
      </c>
      <c r="C75" s="9">
        <v>45000</v>
      </c>
      <c r="D75" s="9" t="str">
        <f t="shared" si="3"/>
        <v>2023</v>
      </c>
      <c r="E75" s="9" t="str">
        <f t="shared" si="4"/>
        <v>March</v>
      </c>
      <c r="F75" s="9" t="str">
        <f t="shared" si="5"/>
        <v>Wednesday</v>
      </c>
      <c r="G75" s="10">
        <v>1435.22</v>
      </c>
    </row>
    <row r="76" spans="1:7" x14ac:dyDescent="0.3">
      <c r="A76" s="8">
        <v>75</v>
      </c>
      <c r="B76" s="8">
        <v>73</v>
      </c>
      <c r="C76" s="9">
        <v>45001</v>
      </c>
      <c r="D76" s="9" t="str">
        <f t="shared" si="3"/>
        <v>2023</v>
      </c>
      <c r="E76" s="9" t="str">
        <f t="shared" si="4"/>
        <v>March</v>
      </c>
      <c r="F76" s="9" t="str">
        <f t="shared" si="5"/>
        <v>Thursday</v>
      </c>
      <c r="G76" s="10">
        <v>1601.56</v>
      </c>
    </row>
    <row r="77" spans="1:7" x14ac:dyDescent="0.3">
      <c r="A77" s="8">
        <v>76</v>
      </c>
      <c r="B77" s="8">
        <v>16</v>
      </c>
      <c r="C77" s="9">
        <v>45002</v>
      </c>
      <c r="D77" s="9" t="str">
        <f t="shared" si="3"/>
        <v>2023</v>
      </c>
      <c r="E77" s="9" t="str">
        <f t="shared" si="4"/>
        <v>March</v>
      </c>
      <c r="F77" s="9" t="str">
        <f t="shared" si="5"/>
        <v>Friday</v>
      </c>
      <c r="G77" s="10">
        <v>377.25</v>
      </c>
    </row>
    <row r="78" spans="1:7" x14ac:dyDescent="0.3">
      <c r="A78" s="8">
        <v>77</v>
      </c>
      <c r="B78" s="8">
        <v>75</v>
      </c>
      <c r="C78" s="9">
        <v>45003</v>
      </c>
      <c r="D78" s="9" t="str">
        <f t="shared" si="3"/>
        <v>2023</v>
      </c>
      <c r="E78" s="9" t="str">
        <f t="shared" si="4"/>
        <v>March</v>
      </c>
      <c r="F78" s="9" t="str">
        <f t="shared" si="5"/>
        <v>Saturday</v>
      </c>
      <c r="G78" s="10">
        <v>387.8</v>
      </c>
    </row>
    <row r="79" spans="1:7" x14ac:dyDescent="0.3">
      <c r="A79" s="8">
        <v>78</v>
      </c>
      <c r="B79" s="8">
        <v>7</v>
      </c>
      <c r="C79" s="9">
        <v>45004</v>
      </c>
      <c r="D79" s="9" t="str">
        <f t="shared" si="3"/>
        <v>2023</v>
      </c>
      <c r="E79" s="9" t="str">
        <f t="shared" si="4"/>
        <v>March</v>
      </c>
      <c r="F79" s="9" t="str">
        <f t="shared" si="5"/>
        <v>Sunday</v>
      </c>
      <c r="G79" s="10">
        <v>297.26</v>
      </c>
    </row>
    <row r="80" spans="1:7" x14ac:dyDescent="0.3">
      <c r="A80" s="8">
        <v>79</v>
      </c>
      <c r="B80" s="8">
        <v>67</v>
      </c>
      <c r="C80" s="9">
        <v>45005</v>
      </c>
      <c r="D80" s="9" t="str">
        <f t="shared" si="3"/>
        <v>2023</v>
      </c>
      <c r="E80" s="9" t="str">
        <f t="shared" si="4"/>
        <v>March</v>
      </c>
      <c r="F80" s="9" t="str">
        <f t="shared" si="5"/>
        <v>Monday</v>
      </c>
      <c r="G80" s="10">
        <v>1928.64</v>
      </c>
    </row>
    <row r="81" spans="1:7" x14ac:dyDescent="0.3">
      <c r="A81" s="8">
        <v>80</v>
      </c>
      <c r="B81" s="8">
        <v>65</v>
      </c>
      <c r="C81" s="9">
        <v>45006</v>
      </c>
      <c r="D81" s="9" t="str">
        <f t="shared" si="3"/>
        <v>2023</v>
      </c>
      <c r="E81" s="9" t="str">
        <f t="shared" si="4"/>
        <v>March</v>
      </c>
      <c r="F81" s="9" t="str">
        <f t="shared" si="5"/>
        <v>Tuesday</v>
      </c>
      <c r="G81" s="10">
        <v>33.159999999999997</v>
      </c>
    </row>
    <row r="82" spans="1:7" x14ac:dyDescent="0.3">
      <c r="A82" s="8">
        <v>81</v>
      </c>
      <c r="B82" s="8">
        <v>90</v>
      </c>
      <c r="C82" s="9">
        <v>45007</v>
      </c>
      <c r="D82" s="9" t="str">
        <f t="shared" si="3"/>
        <v>2023</v>
      </c>
      <c r="E82" s="9" t="str">
        <f t="shared" si="4"/>
        <v>March</v>
      </c>
      <c r="F82" s="9" t="str">
        <f t="shared" si="5"/>
        <v>Wednesday</v>
      </c>
      <c r="G82" s="10">
        <v>578.98</v>
      </c>
    </row>
    <row r="83" spans="1:7" x14ac:dyDescent="0.3">
      <c r="A83" s="8">
        <v>82</v>
      </c>
      <c r="B83" s="8">
        <v>96</v>
      </c>
      <c r="C83" s="9">
        <v>45008</v>
      </c>
      <c r="D83" s="9" t="str">
        <f t="shared" si="3"/>
        <v>2023</v>
      </c>
      <c r="E83" s="9" t="str">
        <f t="shared" si="4"/>
        <v>March</v>
      </c>
      <c r="F83" s="9" t="str">
        <f t="shared" si="5"/>
        <v>Thursday</v>
      </c>
      <c r="G83" s="10">
        <v>1057.1300000000001</v>
      </c>
    </row>
    <row r="84" spans="1:7" x14ac:dyDescent="0.3">
      <c r="A84" s="8">
        <v>83</v>
      </c>
      <c r="B84" s="8">
        <v>61</v>
      </c>
      <c r="C84" s="9">
        <v>45009</v>
      </c>
      <c r="D84" s="9" t="str">
        <f t="shared" si="3"/>
        <v>2023</v>
      </c>
      <c r="E84" s="9" t="str">
        <f t="shared" si="4"/>
        <v>March</v>
      </c>
      <c r="F84" s="9" t="str">
        <f t="shared" si="5"/>
        <v>Friday</v>
      </c>
      <c r="G84" s="10">
        <v>885.3</v>
      </c>
    </row>
    <row r="85" spans="1:7" x14ac:dyDescent="0.3">
      <c r="A85" s="8">
        <v>84</v>
      </c>
      <c r="B85" s="8">
        <v>11</v>
      </c>
      <c r="C85" s="9">
        <v>45010</v>
      </c>
      <c r="D85" s="9" t="str">
        <f t="shared" si="3"/>
        <v>2023</v>
      </c>
      <c r="E85" s="9" t="str">
        <f t="shared" si="4"/>
        <v>March</v>
      </c>
      <c r="F85" s="9" t="str">
        <f t="shared" si="5"/>
        <v>Saturday</v>
      </c>
      <c r="G85" s="10">
        <v>1050.28</v>
      </c>
    </row>
    <row r="86" spans="1:7" x14ac:dyDescent="0.3">
      <c r="A86" s="8">
        <v>85</v>
      </c>
      <c r="B86" s="8">
        <v>24</v>
      </c>
      <c r="C86" s="9">
        <v>45011</v>
      </c>
      <c r="D86" s="9" t="str">
        <f t="shared" si="3"/>
        <v>2023</v>
      </c>
      <c r="E86" s="9" t="str">
        <f t="shared" si="4"/>
        <v>March</v>
      </c>
      <c r="F86" s="9" t="str">
        <f t="shared" si="5"/>
        <v>Sunday</v>
      </c>
      <c r="G86" s="10">
        <v>88.22</v>
      </c>
    </row>
    <row r="87" spans="1:7" x14ac:dyDescent="0.3">
      <c r="A87" s="8">
        <v>86</v>
      </c>
      <c r="B87" s="8">
        <v>62</v>
      </c>
      <c r="C87" s="9">
        <v>45012</v>
      </c>
      <c r="D87" s="9" t="str">
        <f t="shared" si="3"/>
        <v>2023</v>
      </c>
      <c r="E87" s="9" t="str">
        <f t="shared" si="4"/>
        <v>March</v>
      </c>
      <c r="F87" s="9" t="str">
        <f t="shared" si="5"/>
        <v>Monday</v>
      </c>
      <c r="G87" s="10">
        <v>719.6</v>
      </c>
    </row>
    <row r="88" spans="1:7" x14ac:dyDescent="0.3">
      <c r="A88" s="8">
        <v>87</v>
      </c>
      <c r="B88" s="8">
        <v>86</v>
      </c>
      <c r="C88" s="9">
        <v>45013</v>
      </c>
      <c r="D88" s="9" t="str">
        <f t="shared" si="3"/>
        <v>2023</v>
      </c>
      <c r="E88" s="9" t="str">
        <f t="shared" si="4"/>
        <v>March</v>
      </c>
      <c r="F88" s="9" t="str">
        <f t="shared" si="5"/>
        <v>Tuesday</v>
      </c>
      <c r="G88" s="10">
        <v>1744.63</v>
      </c>
    </row>
    <row r="89" spans="1:7" x14ac:dyDescent="0.3">
      <c r="A89" s="8">
        <v>88</v>
      </c>
      <c r="B89" s="8">
        <v>48</v>
      </c>
      <c r="C89" s="9">
        <v>45014</v>
      </c>
      <c r="D89" s="9" t="str">
        <f t="shared" si="3"/>
        <v>2023</v>
      </c>
      <c r="E89" s="9" t="str">
        <f t="shared" si="4"/>
        <v>March</v>
      </c>
      <c r="F89" s="9" t="str">
        <f t="shared" si="5"/>
        <v>Wednesday</v>
      </c>
      <c r="G89" s="10">
        <v>1453.53</v>
      </c>
    </row>
    <row r="90" spans="1:7" x14ac:dyDescent="0.3">
      <c r="A90" s="8">
        <v>89</v>
      </c>
      <c r="B90" s="8">
        <v>57</v>
      </c>
      <c r="C90" s="9">
        <v>45015</v>
      </c>
      <c r="D90" s="9" t="str">
        <f t="shared" si="3"/>
        <v>2023</v>
      </c>
      <c r="E90" s="9" t="str">
        <f t="shared" si="4"/>
        <v>March</v>
      </c>
      <c r="F90" s="9" t="str">
        <f t="shared" si="5"/>
        <v>Thursday</v>
      </c>
      <c r="G90" s="10">
        <v>810.52</v>
      </c>
    </row>
    <row r="91" spans="1:7" x14ac:dyDescent="0.3">
      <c r="A91" s="8">
        <v>90</v>
      </c>
      <c r="B91" s="8">
        <v>91</v>
      </c>
      <c r="C91" s="9">
        <v>45016</v>
      </c>
      <c r="D91" s="9" t="str">
        <f t="shared" si="3"/>
        <v>2023</v>
      </c>
      <c r="E91" s="9" t="str">
        <f t="shared" si="4"/>
        <v>March</v>
      </c>
      <c r="F91" s="9" t="str">
        <f t="shared" si="5"/>
        <v>Friday</v>
      </c>
      <c r="G91" s="10">
        <v>1539.19</v>
      </c>
    </row>
    <row r="92" spans="1:7" x14ac:dyDescent="0.3">
      <c r="A92" s="8">
        <v>91</v>
      </c>
      <c r="B92" s="8">
        <v>37</v>
      </c>
      <c r="C92" s="9">
        <v>45017</v>
      </c>
      <c r="D92" s="9" t="str">
        <f t="shared" si="3"/>
        <v>2023</v>
      </c>
      <c r="E92" s="9" t="str">
        <f t="shared" si="4"/>
        <v>April</v>
      </c>
      <c r="F92" s="9" t="str">
        <f t="shared" si="5"/>
        <v>Saturday</v>
      </c>
      <c r="G92" s="10">
        <v>451.06</v>
      </c>
    </row>
    <row r="93" spans="1:7" x14ac:dyDescent="0.3">
      <c r="A93" s="8">
        <v>92</v>
      </c>
      <c r="B93" s="8">
        <v>16</v>
      </c>
      <c r="C93" s="9">
        <v>45018</v>
      </c>
      <c r="D93" s="9" t="str">
        <f t="shared" si="3"/>
        <v>2023</v>
      </c>
      <c r="E93" s="9" t="str">
        <f t="shared" si="4"/>
        <v>April</v>
      </c>
      <c r="F93" s="9" t="str">
        <f t="shared" si="5"/>
        <v>Sunday</v>
      </c>
      <c r="G93" s="10">
        <v>1356.87</v>
      </c>
    </row>
    <row r="94" spans="1:7" x14ac:dyDescent="0.3">
      <c r="A94" s="8">
        <v>93</v>
      </c>
      <c r="B94" s="8">
        <v>67</v>
      </c>
      <c r="C94" s="9">
        <v>45019</v>
      </c>
      <c r="D94" s="9" t="str">
        <f t="shared" si="3"/>
        <v>2023</v>
      </c>
      <c r="E94" s="9" t="str">
        <f t="shared" si="4"/>
        <v>April</v>
      </c>
      <c r="F94" s="9" t="str">
        <f t="shared" si="5"/>
        <v>Monday</v>
      </c>
      <c r="G94" s="10">
        <v>1629.28</v>
      </c>
    </row>
    <row r="95" spans="1:7" x14ac:dyDescent="0.3">
      <c r="A95" s="8">
        <v>94</v>
      </c>
      <c r="B95" s="8">
        <v>55</v>
      </c>
      <c r="C95" s="9">
        <v>45020</v>
      </c>
      <c r="D95" s="9" t="str">
        <f t="shared" si="3"/>
        <v>2023</v>
      </c>
      <c r="E95" s="9" t="str">
        <f t="shared" si="4"/>
        <v>April</v>
      </c>
      <c r="F95" s="9" t="str">
        <f t="shared" si="5"/>
        <v>Tuesday</v>
      </c>
      <c r="G95" s="10">
        <v>1933.65</v>
      </c>
    </row>
    <row r="96" spans="1:7" x14ac:dyDescent="0.3">
      <c r="A96" s="8">
        <v>95</v>
      </c>
      <c r="B96" s="8">
        <v>92</v>
      </c>
      <c r="C96" s="9">
        <v>45021</v>
      </c>
      <c r="D96" s="9" t="str">
        <f t="shared" si="3"/>
        <v>2023</v>
      </c>
      <c r="E96" s="9" t="str">
        <f t="shared" si="4"/>
        <v>April</v>
      </c>
      <c r="F96" s="9" t="str">
        <f t="shared" si="5"/>
        <v>Wednesday</v>
      </c>
      <c r="G96" s="10">
        <v>676.07</v>
      </c>
    </row>
    <row r="97" spans="1:7" x14ac:dyDescent="0.3">
      <c r="A97" s="8">
        <v>96</v>
      </c>
      <c r="B97" s="8">
        <v>3</v>
      </c>
      <c r="C97" s="9">
        <v>45022</v>
      </c>
      <c r="D97" s="9" t="str">
        <f t="shared" si="3"/>
        <v>2023</v>
      </c>
      <c r="E97" s="9" t="str">
        <f t="shared" si="4"/>
        <v>April</v>
      </c>
      <c r="F97" s="9" t="str">
        <f t="shared" si="5"/>
        <v>Thursday</v>
      </c>
      <c r="G97" s="10">
        <v>1858.17</v>
      </c>
    </row>
    <row r="98" spans="1:7" x14ac:dyDescent="0.3">
      <c r="A98" s="8">
        <v>97</v>
      </c>
      <c r="B98" s="8">
        <v>31</v>
      </c>
      <c r="C98" s="9">
        <v>45023</v>
      </c>
      <c r="D98" s="9" t="str">
        <f t="shared" si="3"/>
        <v>2023</v>
      </c>
      <c r="E98" s="9" t="str">
        <f t="shared" si="4"/>
        <v>April</v>
      </c>
      <c r="F98" s="9" t="str">
        <f t="shared" si="5"/>
        <v>Friday</v>
      </c>
      <c r="G98" s="10">
        <v>211.15</v>
      </c>
    </row>
    <row r="99" spans="1:7" x14ac:dyDescent="0.3">
      <c r="A99" s="8">
        <v>98</v>
      </c>
      <c r="B99" s="8">
        <v>69</v>
      </c>
      <c r="C99" s="9">
        <v>45024</v>
      </c>
      <c r="D99" s="9" t="str">
        <f t="shared" si="3"/>
        <v>2023</v>
      </c>
      <c r="E99" s="9" t="str">
        <f t="shared" si="4"/>
        <v>April</v>
      </c>
      <c r="F99" s="9" t="str">
        <f t="shared" si="5"/>
        <v>Saturday</v>
      </c>
      <c r="G99" s="10">
        <v>849.71</v>
      </c>
    </row>
    <row r="100" spans="1:7" x14ac:dyDescent="0.3">
      <c r="A100" s="8">
        <v>99</v>
      </c>
      <c r="B100" s="8">
        <v>59</v>
      </c>
      <c r="C100" s="9">
        <v>45025</v>
      </c>
      <c r="D100" s="9" t="str">
        <f t="shared" si="3"/>
        <v>2023</v>
      </c>
      <c r="E100" s="9" t="str">
        <f t="shared" si="4"/>
        <v>April</v>
      </c>
      <c r="F100" s="9" t="str">
        <f t="shared" si="5"/>
        <v>Sunday</v>
      </c>
      <c r="G100" s="10">
        <v>921.08</v>
      </c>
    </row>
    <row r="101" spans="1:7" x14ac:dyDescent="0.3">
      <c r="A101" s="8">
        <v>100</v>
      </c>
      <c r="B101" s="8">
        <v>84</v>
      </c>
      <c r="C101" s="9">
        <v>45026</v>
      </c>
      <c r="D101" s="9" t="str">
        <f t="shared" si="3"/>
        <v>2023</v>
      </c>
      <c r="E101" s="9" t="str">
        <f t="shared" si="4"/>
        <v>April</v>
      </c>
      <c r="F101" s="9" t="str">
        <f t="shared" si="5"/>
        <v>Monday</v>
      </c>
      <c r="G101" s="10">
        <v>1786.26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AB5D0-6FFD-4012-AACA-94E980E53820}">
  <dimension ref="A1:F101"/>
  <sheetViews>
    <sheetView workbookViewId="0">
      <selection activeCell="H15" sqref="H15"/>
    </sheetView>
  </sheetViews>
  <sheetFormatPr defaultRowHeight="14.4" x14ac:dyDescent="0.3"/>
  <cols>
    <col min="1" max="1" width="14.77734375" customWidth="1"/>
    <col min="2" max="2" width="10" customWidth="1"/>
    <col min="3" max="3" width="12.109375" customWidth="1"/>
    <col min="4" max="4" width="10" customWidth="1"/>
    <col min="5" max="5" width="11.6640625" style="1" bestFit="1" customWidth="1"/>
    <col min="6" max="6" width="11.77734375" style="4" bestFit="1" customWidth="1"/>
  </cols>
  <sheetData>
    <row r="1" spans="1:6" x14ac:dyDescent="0.3">
      <c r="A1" t="s">
        <v>438</v>
      </c>
      <c r="B1" t="s">
        <v>418</v>
      </c>
      <c r="C1" t="s">
        <v>435</v>
      </c>
      <c r="D1" t="s">
        <v>439</v>
      </c>
      <c r="E1" s="1" t="s">
        <v>440</v>
      </c>
      <c r="F1" s="4" t="s">
        <v>424</v>
      </c>
    </row>
    <row r="2" spans="1:6" x14ac:dyDescent="0.3">
      <c r="A2">
        <v>1</v>
      </c>
      <c r="B2">
        <v>81</v>
      </c>
      <c r="C2">
        <v>19</v>
      </c>
      <c r="D2">
        <v>4</v>
      </c>
      <c r="E2" s="1">
        <v>356.44</v>
      </c>
      <c r="F2" s="4">
        <v>127049.4736</v>
      </c>
    </row>
    <row r="3" spans="1:6" x14ac:dyDescent="0.3">
      <c r="A3">
        <v>2</v>
      </c>
      <c r="B3">
        <v>87</v>
      </c>
      <c r="C3">
        <v>89</v>
      </c>
      <c r="D3">
        <v>2</v>
      </c>
      <c r="E3" s="1">
        <v>971.93</v>
      </c>
      <c r="F3" s="4">
        <v>944647.92489999987</v>
      </c>
    </row>
    <row r="4" spans="1:6" x14ac:dyDescent="0.3">
      <c r="A4">
        <v>3</v>
      </c>
      <c r="B4">
        <v>47</v>
      </c>
      <c r="C4">
        <v>17</v>
      </c>
      <c r="D4">
        <v>1</v>
      </c>
      <c r="E4" s="1">
        <v>316.93</v>
      </c>
      <c r="F4" s="4">
        <v>100444.62490000001</v>
      </c>
    </row>
    <row r="5" spans="1:6" x14ac:dyDescent="0.3">
      <c r="A5">
        <v>4</v>
      </c>
      <c r="B5">
        <v>64</v>
      </c>
      <c r="C5">
        <v>44</v>
      </c>
      <c r="D5">
        <v>2</v>
      </c>
      <c r="E5" s="1">
        <v>940.3</v>
      </c>
      <c r="F5" s="4">
        <v>884164.09</v>
      </c>
    </row>
    <row r="6" spans="1:6" x14ac:dyDescent="0.3">
      <c r="A6">
        <v>5</v>
      </c>
      <c r="B6">
        <v>35</v>
      </c>
      <c r="C6">
        <v>10</v>
      </c>
      <c r="D6">
        <v>9</v>
      </c>
      <c r="E6" s="1">
        <v>483.53</v>
      </c>
      <c r="F6" s="4">
        <v>233801.26089999996</v>
      </c>
    </row>
    <row r="7" spans="1:6" x14ac:dyDescent="0.3">
      <c r="A7">
        <v>6</v>
      </c>
      <c r="B7">
        <v>23</v>
      </c>
      <c r="C7">
        <v>31</v>
      </c>
      <c r="D7">
        <v>5</v>
      </c>
      <c r="E7" s="1">
        <v>630.55999999999995</v>
      </c>
      <c r="F7" s="4">
        <v>397605.91359999991</v>
      </c>
    </row>
    <row r="8" spans="1:6" x14ac:dyDescent="0.3">
      <c r="A8">
        <v>7</v>
      </c>
      <c r="B8">
        <v>65</v>
      </c>
      <c r="C8">
        <v>30</v>
      </c>
      <c r="D8">
        <v>1</v>
      </c>
      <c r="E8" s="1">
        <v>847.13</v>
      </c>
      <c r="F8" s="4">
        <v>717629.23690000002</v>
      </c>
    </row>
    <row r="9" spans="1:6" x14ac:dyDescent="0.3">
      <c r="A9">
        <v>8</v>
      </c>
      <c r="B9">
        <v>36</v>
      </c>
      <c r="C9">
        <v>6</v>
      </c>
      <c r="D9">
        <v>4</v>
      </c>
      <c r="E9" s="1">
        <v>331</v>
      </c>
      <c r="F9" s="4">
        <v>109561</v>
      </c>
    </row>
    <row r="10" spans="1:6" x14ac:dyDescent="0.3">
      <c r="A10">
        <v>9</v>
      </c>
      <c r="B10">
        <v>4</v>
      </c>
      <c r="C10">
        <v>48</v>
      </c>
      <c r="D10">
        <v>1</v>
      </c>
      <c r="E10" s="1">
        <v>928.84</v>
      </c>
      <c r="F10" s="4">
        <v>862743.74560000002</v>
      </c>
    </row>
    <row r="11" spans="1:6" x14ac:dyDescent="0.3">
      <c r="A11">
        <v>10</v>
      </c>
      <c r="B11">
        <v>65</v>
      </c>
      <c r="C11">
        <v>48</v>
      </c>
      <c r="D11">
        <v>3</v>
      </c>
      <c r="E11" s="1">
        <v>557.66</v>
      </c>
      <c r="F11" s="4">
        <v>310984.67559999996</v>
      </c>
    </row>
    <row r="12" spans="1:6" x14ac:dyDescent="0.3">
      <c r="A12">
        <v>11</v>
      </c>
      <c r="B12">
        <v>100</v>
      </c>
      <c r="C12">
        <v>27</v>
      </c>
      <c r="D12">
        <v>7</v>
      </c>
      <c r="E12" s="1">
        <v>22.19</v>
      </c>
      <c r="F12" s="4">
        <v>492.39610000000005</v>
      </c>
    </row>
    <row r="13" spans="1:6" x14ac:dyDescent="0.3">
      <c r="A13">
        <v>12</v>
      </c>
      <c r="B13">
        <v>59</v>
      </c>
      <c r="C13">
        <v>24</v>
      </c>
      <c r="D13">
        <v>7</v>
      </c>
      <c r="E13" s="1">
        <v>895.85</v>
      </c>
      <c r="F13" s="4">
        <v>802547.22250000003</v>
      </c>
    </row>
    <row r="14" spans="1:6" x14ac:dyDescent="0.3">
      <c r="A14">
        <v>13</v>
      </c>
      <c r="B14">
        <v>1</v>
      </c>
      <c r="C14">
        <v>86</v>
      </c>
      <c r="D14">
        <v>1</v>
      </c>
      <c r="E14" s="1">
        <v>800.63</v>
      </c>
      <c r="F14" s="4">
        <v>641008.39690000005</v>
      </c>
    </row>
    <row r="15" spans="1:6" x14ac:dyDescent="0.3">
      <c r="A15">
        <v>14</v>
      </c>
      <c r="B15">
        <v>31</v>
      </c>
      <c r="C15">
        <v>41</v>
      </c>
      <c r="D15">
        <v>9</v>
      </c>
      <c r="E15" s="1">
        <v>363.48</v>
      </c>
      <c r="F15" s="4">
        <v>132117.71040000001</v>
      </c>
    </row>
    <row r="16" spans="1:6" x14ac:dyDescent="0.3">
      <c r="A16">
        <v>15</v>
      </c>
      <c r="B16">
        <v>7</v>
      </c>
      <c r="C16">
        <v>21</v>
      </c>
      <c r="D16">
        <v>8</v>
      </c>
      <c r="E16" s="1">
        <v>248.35</v>
      </c>
      <c r="F16" s="4">
        <v>61677.722499999996</v>
      </c>
    </row>
    <row r="17" spans="1:6" x14ac:dyDescent="0.3">
      <c r="A17">
        <v>16</v>
      </c>
      <c r="B17">
        <v>88</v>
      </c>
      <c r="C17">
        <v>47</v>
      </c>
      <c r="D17">
        <v>9</v>
      </c>
      <c r="E17" s="1">
        <v>678.06</v>
      </c>
      <c r="F17" s="4">
        <v>459765.36359999992</v>
      </c>
    </row>
    <row r="18" spans="1:6" x14ac:dyDescent="0.3">
      <c r="A18">
        <v>17</v>
      </c>
      <c r="B18">
        <v>91</v>
      </c>
      <c r="C18">
        <v>7</v>
      </c>
      <c r="D18">
        <v>4</v>
      </c>
      <c r="E18" s="1">
        <v>263.75</v>
      </c>
      <c r="F18" s="4">
        <v>69564.0625</v>
      </c>
    </row>
    <row r="19" spans="1:6" x14ac:dyDescent="0.3">
      <c r="A19">
        <v>18</v>
      </c>
      <c r="B19">
        <v>35</v>
      </c>
      <c r="C19">
        <v>87</v>
      </c>
      <c r="D19">
        <v>6</v>
      </c>
      <c r="E19" s="1">
        <v>671.61</v>
      </c>
      <c r="F19" s="4">
        <v>451059.99210000003</v>
      </c>
    </row>
    <row r="20" spans="1:6" x14ac:dyDescent="0.3">
      <c r="A20">
        <v>19</v>
      </c>
      <c r="B20">
        <v>80</v>
      </c>
      <c r="C20">
        <v>64</v>
      </c>
      <c r="D20">
        <v>7</v>
      </c>
      <c r="E20" s="1">
        <v>173.98</v>
      </c>
      <c r="F20" s="4">
        <v>30269.040399999998</v>
      </c>
    </row>
    <row r="21" spans="1:6" x14ac:dyDescent="0.3">
      <c r="A21">
        <v>20</v>
      </c>
      <c r="B21">
        <v>29</v>
      </c>
      <c r="C21">
        <v>80</v>
      </c>
      <c r="D21">
        <v>4</v>
      </c>
      <c r="E21" s="1">
        <v>497.17</v>
      </c>
      <c r="F21" s="4">
        <v>247178.00890000002</v>
      </c>
    </row>
    <row r="22" spans="1:6" x14ac:dyDescent="0.3">
      <c r="A22">
        <v>21</v>
      </c>
      <c r="B22">
        <v>39</v>
      </c>
      <c r="C22">
        <v>48</v>
      </c>
      <c r="D22">
        <v>4</v>
      </c>
      <c r="E22" s="1">
        <v>397.06</v>
      </c>
      <c r="F22" s="4">
        <v>157656.64360000001</v>
      </c>
    </row>
    <row r="23" spans="1:6" x14ac:dyDescent="0.3">
      <c r="A23">
        <v>22</v>
      </c>
      <c r="B23">
        <v>86</v>
      </c>
      <c r="C23">
        <v>66</v>
      </c>
      <c r="D23">
        <v>4</v>
      </c>
      <c r="E23" s="1">
        <v>138.57</v>
      </c>
      <c r="F23" s="4">
        <v>19201.644899999999</v>
      </c>
    </row>
    <row r="24" spans="1:6" x14ac:dyDescent="0.3">
      <c r="A24">
        <v>23</v>
      </c>
      <c r="B24">
        <v>78</v>
      </c>
      <c r="C24">
        <v>18</v>
      </c>
      <c r="D24">
        <v>7</v>
      </c>
      <c r="E24" s="1">
        <v>316.23</v>
      </c>
      <c r="F24" s="4">
        <v>100001.41290000001</v>
      </c>
    </row>
    <row r="25" spans="1:6" x14ac:dyDescent="0.3">
      <c r="A25">
        <v>24</v>
      </c>
      <c r="B25">
        <v>75</v>
      </c>
      <c r="C25">
        <v>80</v>
      </c>
      <c r="D25">
        <v>5</v>
      </c>
      <c r="E25" s="1">
        <v>948.39</v>
      </c>
      <c r="F25" s="4">
        <v>899443.59210000001</v>
      </c>
    </row>
    <row r="26" spans="1:6" x14ac:dyDescent="0.3">
      <c r="A26">
        <v>25</v>
      </c>
      <c r="B26">
        <v>49</v>
      </c>
      <c r="C26">
        <v>99</v>
      </c>
      <c r="D26">
        <v>9</v>
      </c>
      <c r="E26" s="1">
        <v>126.11</v>
      </c>
      <c r="F26" s="4">
        <v>15903.732099999999</v>
      </c>
    </row>
    <row r="27" spans="1:6" x14ac:dyDescent="0.3">
      <c r="A27">
        <v>26</v>
      </c>
      <c r="B27">
        <v>2</v>
      </c>
      <c r="C27">
        <v>96</v>
      </c>
      <c r="D27">
        <v>8</v>
      </c>
      <c r="E27" s="1">
        <v>570.07000000000005</v>
      </c>
      <c r="F27" s="4">
        <v>324979.80490000005</v>
      </c>
    </row>
    <row r="28" spans="1:6" x14ac:dyDescent="0.3">
      <c r="A28">
        <v>27</v>
      </c>
      <c r="B28">
        <v>38</v>
      </c>
      <c r="C28">
        <v>67</v>
      </c>
      <c r="D28">
        <v>9</v>
      </c>
      <c r="E28" s="1">
        <v>392.79</v>
      </c>
      <c r="F28" s="4">
        <v>154283.98410000003</v>
      </c>
    </row>
    <row r="29" spans="1:6" x14ac:dyDescent="0.3">
      <c r="A29">
        <v>28</v>
      </c>
      <c r="B29">
        <v>75</v>
      </c>
      <c r="C29">
        <v>14</v>
      </c>
      <c r="D29">
        <v>8</v>
      </c>
      <c r="E29" s="1">
        <v>671.4</v>
      </c>
      <c r="F29" s="4">
        <v>450777.95999999996</v>
      </c>
    </row>
    <row r="30" spans="1:6" x14ac:dyDescent="0.3">
      <c r="A30">
        <v>29</v>
      </c>
      <c r="B30">
        <v>41</v>
      </c>
      <c r="C30">
        <v>90</v>
      </c>
      <c r="D30">
        <v>8</v>
      </c>
      <c r="E30" s="1">
        <v>280.7</v>
      </c>
      <c r="F30" s="4">
        <v>78792.489999999991</v>
      </c>
    </row>
    <row r="31" spans="1:6" x14ac:dyDescent="0.3">
      <c r="A31">
        <v>30</v>
      </c>
      <c r="B31">
        <v>33</v>
      </c>
      <c r="C31">
        <v>3</v>
      </c>
      <c r="D31">
        <v>7</v>
      </c>
      <c r="E31" s="1">
        <v>563.05999999999995</v>
      </c>
      <c r="F31" s="4">
        <v>317036.56359999994</v>
      </c>
    </row>
    <row r="32" spans="1:6" x14ac:dyDescent="0.3">
      <c r="A32">
        <v>31</v>
      </c>
      <c r="B32">
        <v>73</v>
      </c>
      <c r="C32">
        <v>17</v>
      </c>
      <c r="D32">
        <v>7</v>
      </c>
      <c r="E32" s="1">
        <v>705.7</v>
      </c>
      <c r="F32" s="4">
        <v>498012.49000000005</v>
      </c>
    </row>
    <row r="33" spans="1:6" x14ac:dyDescent="0.3">
      <c r="A33">
        <v>32</v>
      </c>
      <c r="B33">
        <v>69</v>
      </c>
      <c r="C33">
        <v>35</v>
      </c>
      <c r="D33">
        <v>2</v>
      </c>
      <c r="E33" s="1">
        <v>357.57</v>
      </c>
      <c r="F33" s="4">
        <v>127856.30489999999</v>
      </c>
    </row>
    <row r="34" spans="1:6" x14ac:dyDescent="0.3">
      <c r="A34">
        <v>33</v>
      </c>
      <c r="B34">
        <v>79</v>
      </c>
      <c r="C34">
        <v>44</v>
      </c>
      <c r="D34">
        <v>8</v>
      </c>
      <c r="E34" s="1">
        <v>509.9</v>
      </c>
      <c r="F34" s="4">
        <v>259998.00999999998</v>
      </c>
    </row>
    <row r="35" spans="1:6" x14ac:dyDescent="0.3">
      <c r="A35">
        <v>34</v>
      </c>
      <c r="B35">
        <v>18</v>
      </c>
      <c r="C35">
        <v>79</v>
      </c>
      <c r="D35">
        <v>6</v>
      </c>
      <c r="E35" s="1">
        <v>762.15</v>
      </c>
      <c r="F35" s="4">
        <v>580872.62249999994</v>
      </c>
    </row>
    <row r="36" spans="1:6" x14ac:dyDescent="0.3">
      <c r="A36">
        <v>35</v>
      </c>
      <c r="B36">
        <v>16</v>
      </c>
      <c r="C36">
        <v>74</v>
      </c>
      <c r="D36">
        <v>8</v>
      </c>
      <c r="E36" s="1">
        <v>742.66</v>
      </c>
      <c r="F36" s="4">
        <v>551543.87559999991</v>
      </c>
    </row>
    <row r="37" spans="1:6" x14ac:dyDescent="0.3">
      <c r="A37">
        <v>36</v>
      </c>
      <c r="B37">
        <v>9</v>
      </c>
      <c r="C37">
        <v>85</v>
      </c>
      <c r="D37">
        <v>8</v>
      </c>
      <c r="E37" s="1">
        <v>857.85</v>
      </c>
      <c r="F37" s="4">
        <v>735906.62250000006</v>
      </c>
    </row>
    <row r="38" spans="1:6" x14ac:dyDescent="0.3">
      <c r="A38">
        <v>37</v>
      </c>
      <c r="B38">
        <v>50</v>
      </c>
      <c r="C38">
        <v>93</v>
      </c>
      <c r="D38">
        <v>5</v>
      </c>
      <c r="E38" s="1">
        <v>850.51</v>
      </c>
      <c r="F38" s="4">
        <v>723367.26009999996</v>
      </c>
    </row>
    <row r="39" spans="1:6" x14ac:dyDescent="0.3">
      <c r="A39">
        <v>38</v>
      </c>
      <c r="B39">
        <v>24</v>
      </c>
      <c r="C39">
        <v>1</v>
      </c>
      <c r="D39">
        <v>8</v>
      </c>
      <c r="E39" s="1">
        <v>170.53</v>
      </c>
      <c r="F39" s="4">
        <v>29080.480899999999</v>
      </c>
    </row>
    <row r="40" spans="1:6" x14ac:dyDescent="0.3">
      <c r="A40">
        <v>39</v>
      </c>
      <c r="B40">
        <v>32</v>
      </c>
      <c r="C40">
        <v>19</v>
      </c>
      <c r="D40">
        <v>5</v>
      </c>
      <c r="E40" s="1">
        <v>128.41999999999999</v>
      </c>
      <c r="F40" s="4">
        <v>16491.696399999997</v>
      </c>
    </row>
    <row r="41" spans="1:6" x14ac:dyDescent="0.3">
      <c r="A41">
        <v>40</v>
      </c>
      <c r="B41">
        <v>7</v>
      </c>
      <c r="C41">
        <v>9</v>
      </c>
      <c r="D41">
        <v>9</v>
      </c>
      <c r="E41" s="1">
        <v>929.37</v>
      </c>
      <c r="F41" s="4">
        <v>863728.5969</v>
      </c>
    </row>
    <row r="42" spans="1:6" x14ac:dyDescent="0.3">
      <c r="A42">
        <v>41</v>
      </c>
      <c r="B42">
        <v>17</v>
      </c>
      <c r="C42">
        <v>38</v>
      </c>
      <c r="D42">
        <v>2</v>
      </c>
      <c r="E42" s="1">
        <v>946.26</v>
      </c>
      <c r="F42" s="4">
        <v>895407.98759999999</v>
      </c>
    </row>
    <row r="43" spans="1:6" x14ac:dyDescent="0.3">
      <c r="A43">
        <v>42</v>
      </c>
      <c r="B43">
        <v>7</v>
      </c>
      <c r="C43">
        <v>65</v>
      </c>
      <c r="D43">
        <v>4</v>
      </c>
      <c r="E43" s="1">
        <v>837.13</v>
      </c>
      <c r="F43" s="4">
        <v>700786.63690000004</v>
      </c>
    </row>
    <row r="44" spans="1:6" x14ac:dyDescent="0.3">
      <c r="A44">
        <v>43</v>
      </c>
      <c r="B44">
        <v>77</v>
      </c>
      <c r="C44">
        <v>33</v>
      </c>
      <c r="D44">
        <v>2</v>
      </c>
      <c r="E44" s="1">
        <v>219.99</v>
      </c>
      <c r="F44" s="4">
        <v>48395.600100000003</v>
      </c>
    </row>
    <row r="45" spans="1:6" x14ac:dyDescent="0.3">
      <c r="A45">
        <v>44</v>
      </c>
      <c r="B45">
        <v>97</v>
      </c>
      <c r="C45">
        <v>35</v>
      </c>
      <c r="D45">
        <v>8</v>
      </c>
      <c r="E45" s="1">
        <v>146.16999999999999</v>
      </c>
      <c r="F45" s="4">
        <v>21365.668899999997</v>
      </c>
    </row>
    <row r="46" spans="1:6" x14ac:dyDescent="0.3">
      <c r="A46">
        <v>45</v>
      </c>
      <c r="B46">
        <v>93</v>
      </c>
      <c r="C46">
        <v>57</v>
      </c>
      <c r="D46">
        <v>1</v>
      </c>
      <c r="E46" s="1">
        <v>199.52</v>
      </c>
      <c r="F46" s="4">
        <v>39808.230400000008</v>
      </c>
    </row>
    <row r="47" spans="1:6" x14ac:dyDescent="0.3">
      <c r="A47">
        <v>46</v>
      </c>
      <c r="B47">
        <v>3</v>
      </c>
      <c r="C47">
        <v>22</v>
      </c>
      <c r="D47">
        <v>7</v>
      </c>
      <c r="E47" s="1">
        <v>434.42</v>
      </c>
      <c r="F47" s="4">
        <v>188720.73640000002</v>
      </c>
    </row>
    <row r="48" spans="1:6" x14ac:dyDescent="0.3">
      <c r="A48">
        <v>47</v>
      </c>
      <c r="B48">
        <v>36</v>
      </c>
      <c r="C48">
        <v>35</v>
      </c>
      <c r="D48">
        <v>7</v>
      </c>
      <c r="E48" s="1">
        <v>622.83000000000004</v>
      </c>
      <c r="F48" s="4">
        <v>387917.20890000003</v>
      </c>
    </row>
    <row r="49" spans="1:6" x14ac:dyDescent="0.3">
      <c r="A49">
        <v>48</v>
      </c>
      <c r="B49">
        <v>60</v>
      </c>
      <c r="C49">
        <v>47</v>
      </c>
      <c r="D49">
        <v>2</v>
      </c>
      <c r="E49" s="1">
        <v>777.09</v>
      </c>
      <c r="F49" s="4">
        <v>603868.86810000008</v>
      </c>
    </row>
    <row r="50" spans="1:6" x14ac:dyDescent="0.3">
      <c r="A50">
        <v>49</v>
      </c>
      <c r="B50">
        <v>57</v>
      </c>
      <c r="C50">
        <v>47</v>
      </c>
      <c r="D50">
        <v>4</v>
      </c>
      <c r="E50" s="1">
        <v>708.67</v>
      </c>
      <c r="F50" s="4">
        <v>502213.16889999993</v>
      </c>
    </row>
    <row r="51" spans="1:6" x14ac:dyDescent="0.3">
      <c r="A51">
        <v>50</v>
      </c>
      <c r="B51">
        <v>9</v>
      </c>
      <c r="C51">
        <v>60</v>
      </c>
      <c r="D51">
        <v>5</v>
      </c>
      <c r="E51" s="1">
        <v>504.86</v>
      </c>
      <c r="F51" s="4">
        <v>254883.61960000001</v>
      </c>
    </row>
    <row r="52" spans="1:6" x14ac:dyDescent="0.3">
      <c r="A52">
        <v>51</v>
      </c>
      <c r="B52">
        <v>10</v>
      </c>
      <c r="C52">
        <v>95</v>
      </c>
      <c r="D52">
        <v>3</v>
      </c>
      <c r="E52" s="1">
        <v>276.31</v>
      </c>
      <c r="F52" s="4">
        <v>76347.216100000005</v>
      </c>
    </row>
    <row r="53" spans="1:6" x14ac:dyDescent="0.3">
      <c r="A53">
        <v>52</v>
      </c>
      <c r="B53">
        <v>56</v>
      </c>
      <c r="C53">
        <v>55</v>
      </c>
      <c r="D53">
        <v>3</v>
      </c>
      <c r="E53" s="1">
        <v>34.71</v>
      </c>
      <c r="F53" s="4">
        <v>1204.7841000000001</v>
      </c>
    </row>
    <row r="54" spans="1:6" x14ac:dyDescent="0.3">
      <c r="A54">
        <v>53</v>
      </c>
      <c r="B54">
        <v>29</v>
      </c>
      <c r="C54">
        <v>25</v>
      </c>
      <c r="D54">
        <v>3</v>
      </c>
      <c r="E54" s="1">
        <v>734.26</v>
      </c>
      <c r="F54" s="4">
        <v>539137.7476</v>
      </c>
    </row>
    <row r="55" spans="1:6" x14ac:dyDescent="0.3">
      <c r="A55">
        <v>54</v>
      </c>
      <c r="B55">
        <v>47</v>
      </c>
      <c r="C55">
        <v>12</v>
      </c>
      <c r="D55">
        <v>3</v>
      </c>
      <c r="E55" s="1">
        <v>31.31</v>
      </c>
      <c r="F55" s="4">
        <v>980.31609999999989</v>
      </c>
    </row>
    <row r="56" spans="1:6" x14ac:dyDescent="0.3">
      <c r="A56">
        <v>55</v>
      </c>
      <c r="B56">
        <v>85</v>
      </c>
      <c r="C56">
        <v>27</v>
      </c>
      <c r="D56">
        <v>2</v>
      </c>
      <c r="E56" s="1">
        <v>893.18</v>
      </c>
      <c r="F56" s="4">
        <v>797770.51239999989</v>
      </c>
    </row>
    <row r="57" spans="1:6" x14ac:dyDescent="0.3">
      <c r="A57">
        <v>56</v>
      </c>
      <c r="B57">
        <v>6</v>
      </c>
      <c r="C57">
        <v>66</v>
      </c>
      <c r="D57">
        <v>5</v>
      </c>
      <c r="E57" s="1">
        <v>220.87</v>
      </c>
      <c r="F57" s="4">
        <v>48783.556900000003</v>
      </c>
    </row>
    <row r="58" spans="1:6" x14ac:dyDescent="0.3">
      <c r="A58">
        <v>57</v>
      </c>
      <c r="B58">
        <v>54</v>
      </c>
      <c r="C58">
        <v>71</v>
      </c>
      <c r="D58">
        <v>5</v>
      </c>
      <c r="E58" s="1">
        <v>144.41</v>
      </c>
      <c r="F58" s="4">
        <v>20854.248100000001</v>
      </c>
    </row>
    <row r="59" spans="1:6" x14ac:dyDescent="0.3">
      <c r="A59">
        <v>58</v>
      </c>
      <c r="B59">
        <v>84</v>
      </c>
      <c r="C59">
        <v>70</v>
      </c>
      <c r="D59">
        <v>5</v>
      </c>
      <c r="E59" s="1">
        <v>736.45</v>
      </c>
      <c r="F59" s="4">
        <v>542358.60250000004</v>
      </c>
    </row>
    <row r="60" spans="1:6" x14ac:dyDescent="0.3">
      <c r="A60">
        <v>59</v>
      </c>
      <c r="B60">
        <v>88</v>
      </c>
      <c r="C60">
        <v>28</v>
      </c>
      <c r="D60">
        <v>1</v>
      </c>
      <c r="E60" s="1">
        <v>197.66</v>
      </c>
      <c r="F60" s="4">
        <v>39069.475599999998</v>
      </c>
    </row>
    <row r="61" spans="1:6" x14ac:dyDescent="0.3">
      <c r="A61">
        <v>60</v>
      </c>
      <c r="B61">
        <v>60</v>
      </c>
      <c r="C61">
        <v>48</v>
      </c>
      <c r="D61">
        <v>3</v>
      </c>
      <c r="E61" s="1">
        <v>134.76</v>
      </c>
      <c r="F61" s="4">
        <v>18160.257599999997</v>
      </c>
    </row>
    <row r="62" spans="1:6" x14ac:dyDescent="0.3">
      <c r="A62">
        <v>61</v>
      </c>
      <c r="B62">
        <v>50</v>
      </c>
      <c r="C62">
        <v>87</v>
      </c>
      <c r="D62">
        <v>7</v>
      </c>
      <c r="E62" s="1">
        <v>256.32</v>
      </c>
      <c r="F62" s="4">
        <v>65699.9424</v>
      </c>
    </row>
    <row r="63" spans="1:6" x14ac:dyDescent="0.3">
      <c r="A63">
        <v>62</v>
      </c>
      <c r="B63">
        <v>21</v>
      </c>
      <c r="C63">
        <v>45</v>
      </c>
      <c r="D63">
        <v>5</v>
      </c>
      <c r="E63" s="1">
        <v>47.46</v>
      </c>
      <c r="F63" s="4">
        <v>2252.4515999999999</v>
      </c>
    </row>
    <row r="64" spans="1:6" x14ac:dyDescent="0.3">
      <c r="A64">
        <v>63</v>
      </c>
      <c r="B64">
        <v>52</v>
      </c>
      <c r="C64">
        <v>23</v>
      </c>
      <c r="D64">
        <v>9</v>
      </c>
      <c r="E64" s="1">
        <v>12.12</v>
      </c>
      <c r="F64" s="4">
        <v>146.89439999999999</v>
      </c>
    </row>
    <row r="65" spans="1:6" x14ac:dyDescent="0.3">
      <c r="A65">
        <v>64</v>
      </c>
      <c r="B65">
        <v>41</v>
      </c>
      <c r="C65">
        <v>29</v>
      </c>
      <c r="D65">
        <v>9</v>
      </c>
      <c r="E65" s="1">
        <v>452.84</v>
      </c>
      <c r="F65" s="4">
        <v>205064.06559999997</v>
      </c>
    </row>
    <row r="66" spans="1:6" x14ac:dyDescent="0.3">
      <c r="A66">
        <v>65</v>
      </c>
      <c r="B66">
        <v>37</v>
      </c>
      <c r="C66">
        <v>80</v>
      </c>
      <c r="D66">
        <v>5</v>
      </c>
      <c r="E66" s="1">
        <v>46.62</v>
      </c>
      <c r="F66" s="4">
        <v>2173.4243999999999</v>
      </c>
    </row>
    <row r="67" spans="1:6" x14ac:dyDescent="0.3">
      <c r="A67">
        <v>66</v>
      </c>
      <c r="B67">
        <v>34</v>
      </c>
      <c r="C67">
        <v>62</v>
      </c>
      <c r="D67">
        <v>4</v>
      </c>
      <c r="E67" s="1">
        <v>328.58</v>
      </c>
      <c r="F67" s="4">
        <v>107964.8164</v>
      </c>
    </row>
    <row r="68" spans="1:6" x14ac:dyDescent="0.3">
      <c r="A68">
        <v>67</v>
      </c>
      <c r="B68">
        <v>89</v>
      </c>
      <c r="C68">
        <v>7</v>
      </c>
      <c r="D68">
        <v>6</v>
      </c>
      <c r="E68" s="1">
        <v>242.55</v>
      </c>
      <c r="F68" s="4">
        <v>58830.502500000002</v>
      </c>
    </row>
    <row r="69" spans="1:6" x14ac:dyDescent="0.3">
      <c r="A69">
        <v>68</v>
      </c>
      <c r="B69">
        <v>81</v>
      </c>
      <c r="C69">
        <v>81</v>
      </c>
      <c r="D69">
        <v>8</v>
      </c>
      <c r="E69" s="1">
        <v>762.37</v>
      </c>
      <c r="F69" s="4">
        <v>581208.01690000005</v>
      </c>
    </row>
    <row r="70" spans="1:6" x14ac:dyDescent="0.3">
      <c r="A70">
        <v>69</v>
      </c>
      <c r="B70">
        <v>56</v>
      </c>
      <c r="C70">
        <v>73</v>
      </c>
      <c r="D70">
        <v>1</v>
      </c>
      <c r="E70" s="1">
        <v>986.61</v>
      </c>
      <c r="F70" s="4">
        <v>973399.29210000008</v>
      </c>
    </row>
    <row r="71" spans="1:6" x14ac:dyDescent="0.3">
      <c r="A71">
        <v>70</v>
      </c>
      <c r="B71">
        <v>8</v>
      </c>
      <c r="C71">
        <v>34</v>
      </c>
      <c r="D71">
        <v>1</v>
      </c>
      <c r="E71" s="1">
        <v>206.58</v>
      </c>
      <c r="F71" s="4">
        <v>42675.296400000007</v>
      </c>
    </row>
    <row r="72" spans="1:6" x14ac:dyDescent="0.3">
      <c r="A72">
        <v>71</v>
      </c>
      <c r="B72">
        <v>34</v>
      </c>
      <c r="C72">
        <v>29</v>
      </c>
      <c r="D72">
        <v>5</v>
      </c>
      <c r="E72" s="1">
        <v>27.21</v>
      </c>
      <c r="F72" s="4">
        <v>740.3841000000001</v>
      </c>
    </row>
    <row r="73" spans="1:6" x14ac:dyDescent="0.3">
      <c r="A73">
        <v>72</v>
      </c>
      <c r="B73">
        <v>30</v>
      </c>
      <c r="C73">
        <v>89</v>
      </c>
      <c r="D73">
        <v>1</v>
      </c>
      <c r="E73" s="1">
        <v>253.1</v>
      </c>
      <c r="F73" s="4">
        <v>64059.61</v>
      </c>
    </row>
    <row r="74" spans="1:6" x14ac:dyDescent="0.3">
      <c r="A74">
        <v>73</v>
      </c>
      <c r="B74">
        <v>81</v>
      </c>
      <c r="C74">
        <v>11</v>
      </c>
      <c r="D74">
        <v>4</v>
      </c>
      <c r="E74" s="1">
        <v>961.97</v>
      </c>
      <c r="F74" s="4">
        <v>925386.28090000001</v>
      </c>
    </row>
    <row r="75" spans="1:6" x14ac:dyDescent="0.3">
      <c r="A75">
        <v>74</v>
      </c>
      <c r="B75">
        <v>41</v>
      </c>
      <c r="C75">
        <v>89</v>
      </c>
      <c r="D75">
        <v>8</v>
      </c>
      <c r="E75" s="1">
        <v>722.91</v>
      </c>
      <c r="F75" s="4">
        <v>522598.86809999996</v>
      </c>
    </row>
    <row r="76" spans="1:6" x14ac:dyDescent="0.3">
      <c r="A76">
        <v>75</v>
      </c>
      <c r="B76">
        <v>53</v>
      </c>
      <c r="C76">
        <v>69</v>
      </c>
      <c r="D76">
        <v>6</v>
      </c>
      <c r="E76" s="1">
        <v>925.49</v>
      </c>
      <c r="F76" s="4">
        <v>856531.74010000005</v>
      </c>
    </row>
    <row r="77" spans="1:6" x14ac:dyDescent="0.3">
      <c r="A77">
        <v>76</v>
      </c>
      <c r="B77">
        <v>30</v>
      </c>
      <c r="C77">
        <v>33</v>
      </c>
      <c r="D77">
        <v>4</v>
      </c>
      <c r="E77" s="1">
        <v>214.78</v>
      </c>
      <c r="F77" s="4">
        <v>46130.448400000001</v>
      </c>
    </row>
    <row r="78" spans="1:6" x14ac:dyDescent="0.3">
      <c r="A78">
        <v>77</v>
      </c>
      <c r="B78">
        <v>78</v>
      </c>
      <c r="C78">
        <v>96</v>
      </c>
      <c r="D78">
        <v>6</v>
      </c>
      <c r="E78" s="1">
        <v>485.15</v>
      </c>
      <c r="F78" s="4">
        <v>235370.52249999999</v>
      </c>
    </row>
    <row r="79" spans="1:6" x14ac:dyDescent="0.3">
      <c r="A79">
        <v>78</v>
      </c>
      <c r="B79">
        <v>13</v>
      </c>
      <c r="C79">
        <v>73</v>
      </c>
      <c r="D79">
        <v>6</v>
      </c>
      <c r="E79" s="1">
        <v>467.54</v>
      </c>
      <c r="F79" s="4">
        <v>218593.65160000001</v>
      </c>
    </row>
    <row r="80" spans="1:6" x14ac:dyDescent="0.3">
      <c r="A80">
        <v>79</v>
      </c>
      <c r="B80">
        <v>41</v>
      </c>
      <c r="C80">
        <v>8</v>
      </c>
      <c r="D80">
        <v>1</v>
      </c>
      <c r="E80" s="1">
        <v>321.16000000000003</v>
      </c>
      <c r="F80" s="4">
        <v>103143.74560000001</v>
      </c>
    </row>
    <row r="81" spans="1:6" x14ac:dyDescent="0.3">
      <c r="A81">
        <v>80</v>
      </c>
      <c r="B81">
        <v>67</v>
      </c>
      <c r="C81">
        <v>28</v>
      </c>
      <c r="D81">
        <v>9</v>
      </c>
      <c r="E81" s="1">
        <v>987.58</v>
      </c>
      <c r="F81" s="4">
        <v>975314.25640000007</v>
      </c>
    </row>
    <row r="82" spans="1:6" x14ac:dyDescent="0.3">
      <c r="A82">
        <v>81</v>
      </c>
      <c r="B82">
        <v>83</v>
      </c>
      <c r="C82">
        <v>19</v>
      </c>
      <c r="D82">
        <v>9</v>
      </c>
      <c r="E82" s="1">
        <v>960.71</v>
      </c>
      <c r="F82" s="4">
        <v>922963.70410000009</v>
      </c>
    </row>
    <row r="83" spans="1:6" x14ac:dyDescent="0.3">
      <c r="A83">
        <v>82</v>
      </c>
      <c r="B83">
        <v>52</v>
      </c>
      <c r="C83">
        <v>65</v>
      </c>
      <c r="D83">
        <v>4</v>
      </c>
      <c r="E83" s="1">
        <v>862.49</v>
      </c>
      <c r="F83" s="4">
        <v>743889.00010000006</v>
      </c>
    </row>
    <row r="84" spans="1:6" x14ac:dyDescent="0.3">
      <c r="A84">
        <v>83</v>
      </c>
      <c r="B84">
        <v>8</v>
      </c>
      <c r="C84">
        <v>19</v>
      </c>
      <c r="D84">
        <v>7</v>
      </c>
      <c r="E84" s="1">
        <v>398</v>
      </c>
      <c r="F84" s="4">
        <v>158404</v>
      </c>
    </row>
    <row r="85" spans="1:6" x14ac:dyDescent="0.3">
      <c r="A85">
        <v>84</v>
      </c>
      <c r="B85">
        <v>92</v>
      </c>
      <c r="C85">
        <v>26</v>
      </c>
      <c r="D85">
        <v>1</v>
      </c>
      <c r="E85" s="1">
        <v>192.86</v>
      </c>
      <c r="F85" s="4">
        <v>37194.979600000006</v>
      </c>
    </row>
    <row r="86" spans="1:6" x14ac:dyDescent="0.3">
      <c r="A86">
        <v>85</v>
      </c>
      <c r="B86">
        <v>78</v>
      </c>
      <c r="C86">
        <v>64</v>
      </c>
      <c r="D86">
        <v>7</v>
      </c>
      <c r="E86" s="1">
        <v>90.54</v>
      </c>
      <c r="F86" s="4">
        <v>8197.4916000000012</v>
      </c>
    </row>
    <row r="87" spans="1:6" x14ac:dyDescent="0.3">
      <c r="A87">
        <v>86</v>
      </c>
      <c r="B87">
        <v>79</v>
      </c>
      <c r="C87">
        <v>76</v>
      </c>
      <c r="D87">
        <v>5</v>
      </c>
      <c r="E87" s="1">
        <v>885.15</v>
      </c>
      <c r="F87" s="4">
        <v>783490.52249999996</v>
      </c>
    </row>
    <row r="88" spans="1:6" x14ac:dyDescent="0.3">
      <c r="A88">
        <v>87</v>
      </c>
      <c r="B88">
        <v>53</v>
      </c>
      <c r="C88">
        <v>53</v>
      </c>
      <c r="D88">
        <v>6</v>
      </c>
      <c r="E88" s="1">
        <v>804.43</v>
      </c>
      <c r="F88" s="4">
        <v>647107.62489999994</v>
      </c>
    </row>
    <row r="89" spans="1:6" x14ac:dyDescent="0.3">
      <c r="A89">
        <v>88</v>
      </c>
      <c r="B89">
        <v>41</v>
      </c>
      <c r="C89">
        <v>2</v>
      </c>
      <c r="D89">
        <v>2</v>
      </c>
      <c r="E89" s="1">
        <v>904.04</v>
      </c>
      <c r="F89" s="4">
        <v>817288.32159999991</v>
      </c>
    </row>
    <row r="90" spans="1:6" x14ac:dyDescent="0.3">
      <c r="A90">
        <v>89</v>
      </c>
      <c r="B90">
        <v>40</v>
      </c>
      <c r="C90">
        <v>98</v>
      </c>
      <c r="D90">
        <v>1</v>
      </c>
      <c r="E90" s="1">
        <v>207.11</v>
      </c>
      <c r="F90" s="4">
        <v>42894.552100000008</v>
      </c>
    </row>
    <row r="91" spans="1:6" x14ac:dyDescent="0.3">
      <c r="A91">
        <v>90</v>
      </c>
      <c r="B91">
        <v>31</v>
      </c>
      <c r="C91">
        <v>40</v>
      </c>
      <c r="D91">
        <v>8</v>
      </c>
      <c r="E91" s="1">
        <v>670.84</v>
      </c>
      <c r="F91" s="4">
        <v>450026.30560000002</v>
      </c>
    </row>
    <row r="92" spans="1:6" x14ac:dyDescent="0.3">
      <c r="A92">
        <v>91</v>
      </c>
      <c r="B92">
        <v>46</v>
      </c>
      <c r="C92">
        <v>99</v>
      </c>
      <c r="D92">
        <v>2</v>
      </c>
      <c r="E92" s="1">
        <v>572.11</v>
      </c>
      <c r="F92" s="4">
        <v>327309.85210000002</v>
      </c>
    </row>
    <row r="93" spans="1:6" x14ac:dyDescent="0.3">
      <c r="A93">
        <v>92</v>
      </c>
      <c r="B93">
        <v>62</v>
      </c>
      <c r="C93">
        <v>64</v>
      </c>
      <c r="D93">
        <v>5</v>
      </c>
      <c r="E93" s="1">
        <v>19.82</v>
      </c>
      <c r="F93" s="4">
        <v>392.83240000000001</v>
      </c>
    </row>
    <row r="94" spans="1:6" x14ac:dyDescent="0.3">
      <c r="A94">
        <v>93</v>
      </c>
      <c r="B94">
        <v>21</v>
      </c>
      <c r="C94">
        <v>20</v>
      </c>
      <c r="D94">
        <v>4</v>
      </c>
      <c r="E94" s="1">
        <v>216.19</v>
      </c>
      <c r="F94" s="4">
        <v>46738.116099999999</v>
      </c>
    </row>
    <row r="95" spans="1:6" x14ac:dyDescent="0.3">
      <c r="A95">
        <v>94</v>
      </c>
      <c r="B95">
        <v>40</v>
      </c>
      <c r="C95">
        <v>79</v>
      </c>
      <c r="D95">
        <v>7</v>
      </c>
      <c r="E95" s="1">
        <v>315.62</v>
      </c>
      <c r="F95" s="4">
        <v>99615.984400000001</v>
      </c>
    </row>
    <row r="96" spans="1:6" x14ac:dyDescent="0.3">
      <c r="A96">
        <v>95</v>
      </c>
      <c r="B96">
        <v>43</v>
      </c>
      <c r="C96">
        <v>42</v>
      </c>
      <c r="D96">
        <v>3</v>
      </c>
      <c r="E96" s="1">
        <v>66.58</v>
      </c>
      <c r="F96" s="4">
        <v>4432.8963999999996</v>
      </c>
    </row>
    <row r="97" spans="1:6" x14ac:dyDescent="0.3">
      <c r="A97">
        <v>96</v>
      </c>
      <c r="B97">
        <v>97</v>
      </c>
      <c r="C97">
        <v>86</v>
      </c>
      <c r="D97">
        <v>7</v>
      </c>
      <c r="E97" s="1">
        <v>798.5</v>
      </c>
      <c r="F97" s="4">
        <v>637602.25</v>
      </c>
    </row>
    <row r="98" spans="1:6" x14ac:dyDescent="0.3">
      <c r="A98">
        <v>97</v>
      </c>
      <c r="B98">
        <v>91</v>
      </c>
      <c r="C98">
        <v>39</v>
      </c>
      <c r="D98">
        <v>5</v>
      </c>
      <c r="E98" s="1">
        <v>152.54</v>
      </c>
      <c r="F98" s="4">
        <v>23268.451599999997</v>
      </c>
    </row>
    <row r="99" spans="1:6" x14ac:dyDescent="0.3">
      <c r="A99">
        <v>98</v>
      </c>
      <c r="B99">
        <v>62</v>
      </c>
      <c r="C99">
        <v>100</v>
      </c>
      <c r="D99">
        <v>2</v>
      </c>
      <c r="E99" s="1">
        <v>659.83</v>
      </c>
      <c r="F99" s="4">
        <v>435375.62890000007</v>
      </c>
    </row>
    <row r="100" spans="1:6" x14ac:dyDescent="0.3">
      <c r="A100">
        <v>99</v>
      </c>
      <c r="B100">
        <v>42</v>
      </c>
      <c r="C100">
        <v>35</v>
      </c>
      <c r="D100">
        <v>6</v>
      </c>
      <c r="E100" s="1">
        <v>865.04</v>
      </c>
      <c r="F100" s="4">
        <v>748294.20159999991</v>
      </c>
    </row>
    <row r="101" spans="1:6" x14ac:dyDescent="0.3">
      <c r="A101">
        <v>100</v>
      </c>
      <c r="B101">
        <v>94</v>
      </c>
      <c r="C101">
        <v>38</v>
      </c>
      <c r="D101">
        <v>3</v>
      </c>
      <c r="E101" s="1">
        <v>599.99</v>
      </c>
      <c r="F101" s="4">
        <v>359988.0001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358E5-7394-4B63-91DA-39A9547A3651}">
  <dimension ref="A1:D101"/>
  <sheetViews>
    <sheetView topLeftCell="A34" workbookViewId="0">
      <selection activeCell="E11" sqref="E11"/>
    </sheetView>
  </sheetViews>
  <sheetFormatPr defaultRowHeight="14.4" x14ac:dyDescent="0.3"/>
  <cols>
    <col min="1" max="1" width="12.44140625" bestFit="1" customWidth="1"/>
    <col min="2" max="2" width="48.5546875" bestFit="1" customWidth="1"/>
    <col min="3" max="3" width="15.109375" bestFit="1" customWidth="1"/>
    <col min="4" max="4" width="8.33203125" style="4" bestFit="1" customWidth="1"/>
  </cols>
  <sheetData>
    <row r="1" spans="1:4" x14ac:dyDescent="0.3">
      <c r="A1" t="s">
        <v>435</v>
      </c>
      <c r="B1" t="s">
        <v>436</v>
      </c>
      <c r="C1" t="s">
        <v>421</v>
      </c>
      <c r="D1" s="4" t="s">
        <v>437</v>
      </c>
    </row>
    <row r="2" spans="1:4" x14ac:dyDescent="0.3">
      <c r="A2">
        <v>1</v>
      </c>
      <c r="B2" t="s">
        <v>81</v>
      </c>
      <c r="C2" t="s">
        <v>18</v>
      </c>
      <c r="D2" s="4">
        <v>695.98</v>
      </c>
    </row>
    <row r="3" spans="1:4" x14ac:dyDescent="0.3">
      <c r="A3">
        <v>2</v>
      </c>
      <c r="B3" t="s">
        <v>139</v>
      </c>
      <c r="C3" t="s">
        <v>18</v>
      </c>
      <c r="D3" s="4">
        <v>540.17999999999995</v>
      </c>
    </row>
    <row r="4" spans="1:4" x14ac:dyDescent="0.3">
      <c r="A4">
        <v>3</v>
      </c>
      <c r="B4" t="s">
        <v>67</v>
      </c>
      <c r="C4" t="s">
        <v>18</v>
      </c>
      <c r="D4" s="4">
        <v>457.07</v>
      </c>
    </row>
    <row r="5" spans="1:4" x14ac:dyDescent="0.3">
      <c r="A5">
        <v>4</v>
      </c>
      <c r="B5" t="s">
        <v>385</v>
      </c>
      <c r="C5" t="s">
        <v>9</v>
      </c>
      <c r="D5" s="4">
        <v>747.96</v>
      </c>
    </row>
    <row r="6" spans="1:4" x14ac:dyDescent="0.3">
      <c r="A6">
        <v>5</v>
      </c>
      <c r="B6" t="s">
        <v>386</v>
      </c>
      <c r="C6" t="s">
        <v>9</v>
      </c>
      <c r="D6" s="4">
        <v>352.89</v>
      </c>
    </row>
    <row r="7" spans="1:4" x14ac:dyDescent="0.3">
      <c r="A7">
        <v>6</v>
      </c>
      <c r="B7" t="s">
        <v>29</v>
      </c>
      <c r="C7" t="s">
        <v>1</v>
      </c>
      <c r="D7" s="4">
        <v>908.41</v>
      </c>
    </row>
    <row r="8" spans="1:4" x14ac:dyDescent="0.3">
      <c r="A8">
        <v>7</v>
      </c>
      <c r="B8" t="s">
        <v>46</v>
      </c>
      <c r="C8" t="s">
        <v>1</v>
      </c>
      <c r="D8" s="4">
        <v>801.94</v>
      </c>
    </row>
    <row r="9" spans="1:4" x14ac:dyDescent="0.3">
      <c r="A9">
        <v>8</v>
      </c>
      <c r="B9" t="s">
        <v>130</v>
      </c>
      <c r="C9" t="s">
        <v>18</v>
      </c>
      <c r="D9" s="4">
        <v>530.14</v>
      </c>
    </row>
    <row r="10" spans="1:4" x14ac:dyDescent="0.3">
      <c r="A10">
        <v>9</v>
      </c>
      <c r="B10" t="s">
        <v>82</v>
      </c>
      <c r="C10" t="s">
        <v>18</v>
      </c>
      <c r="D10" s="4">
        <v>122.03</v>
      </c>
    </row>
    <row r="11" spans="1:4" x14ac:dyDescent="0.3">
      <c r="A11">
        <v>10</v>
      </c>
      <c r="B11" t="s">
        <v>22</v>
      </c>
      <c r="C11" t="s">
        <v>18</v>
      </c>
      <c r="D11" s="4">
        <v>884.99</v>
      </c>
    </row>
    <row r="12" spans="1:4" x14ac:dyDescent="0.3">
      <c r="A12">
        <v>11</v>
      </c>
      <c r="B12" t="s">
        <v>125</v>
      </c>
      <c r="C12" t="s">
        <v>18</v>
      </c>
      <c r="D12" s="4">
        <v>651.47</v>
      </c>
    </row>
    <row r="13" spans="1:4" x14ac:dyDescent="0.3">
      <c r="A13">
        <v>12</v>
      </c>
      <c r="B13" t="s">
        <v>99</v>
      </c>
      <c r="C13" t="s">
        <v>18</v>
      </c>
      <c r="D13" s="4">
        <v>535.22</v>
      </c>
    </row>
    <row r="14" spans="1:4" x14ac:dyDescent="0.3">
      <c r="A14">
        <v>13</v>
      </c>
      <c r="B14" t="s">
        <v>387</v>
      </c>
      <c r="C14" t="s">
        <v>1</v>
      </c>
      <c r="D14" s="4">
        <v>390.02</v>
      </c>
    </row>
    <row r="15" spans="1:4" x14ac:dyDescent="0.3">
      <c r="A15">
        <v>14</v>
      </c>
      <c r="B15" t="s">
        <v>63</v>
      </c>
      <c r="C15" t="s">
        <v>18</v>
      </c>
      <c r="D15" s="4">
        <v>959.9</v>
      </c>
    </row>
    <row r="16" spans="1:4" x14ac:dyDescent="0.3">
      <c r="A16">
        <v>15</v>
      </c>
      <c r="B16" t="s">
        <v>388</v>
      </c>
      <c r="C16" t="s">
        <v>18</v>
      </c>
      <c r="D16" s="4">
        <v>118.89</v>
      </c>
    </row>
    <row r="17" spans="1:4" x14ac:dyDescent="0.3">
      <c r="A17">
        <v>16</v>
      </c>
      <c r="B17" t="s">
        <v>389</v>
      </c>
      <c r="C17" t="s">
        <v>18</v>
      </c>
      <c r="D17" s="4">
        <v>890.75</v>
      </c>
    </row>
    <row r="18" spans="1:4" x14ac:dyDescent="0.3">
      <c r="A18">
        <v>17</v>
      </c>
      <c r="B18" t="s">
        <v>12</v>
      </c>
      <c r="C18" t="s">
        <v>9</v>
      </c>
      <c r="D18" s="4">
        <v>307.14999999999998</v>
      </c>
    </row>
    <row r="19" spans="1:4" x14ac:dyDescent="0.3">
      <c r="A19">
        <v>18</v>
      </c>
      <c r="B19" t="s">
        <v>54</v>
      </c>
      <c r="C19" t="s">
        <v>18</v>
      </c>
      <c r="D19" s="4">
        <v>651.97</v>
      </c>
    </row>
    <row r="20" spans="1:4" x14ac:dyDescent="0.3">
      <c r="A20">
        <v>19</v>
      </c>
      <c r="B20" t="s">
        <v>0</v>
      </c>
      <c r="C20" t="s">
        <v>1</v>
      </c>
      <c r="D20" s="4">
        <v>766.1</v>
      </c>
    </row>
    <row r="21" spans="1:4" x14ac:dyDescent="0.3">
      <c r="A21">
        <v>20</v>
      </c>
      <c r="B21" t="s">
        <v>144</v>
      </c>
      <c r="C21" t="s">
        <v>18</v>
      </c>
      <c r="D21" s="4">
        <v>872.47</v>
      </c>
    </row>
    <row r="22" spans="1:4" x14ac:dyDescent="0.3">
      <c r="A22">
        <v>21</v>
      </c>
      <c r="B22" t="s">
        <v>43</v>
      </c>
      <c r="C22" t="s">
        <v>1</v>
      </c>
      <c r="D22" s="4">
        <v>972.57</v>
      </c>
    </row>
    <row r="23" spans="1:4" x14ac:dyDescent="0.3">
      <c r="A23">
        <v>22</v>
      </c>
      <c r="B23" t="s">
        <v>89</v>
      </c>
      <c r="C23" t="s">
        <v>9</v>
      </c>
      <c r="D23" s="4">
        <v>616.87</v>
      </c>
    </row>
    <row r="24" spans="1:4" x14ac:dyDescent="0.3">
      <c r="A24">
        <v>23</v>
      </c>
      <c r="B24" t="s">
        <v>111</v>
      </c>
      <c r="C24" t="s">
        <v>18</v>
      </c>
      <c r="D24" s="4">
        <v>595.86</v>
      </c>
    </row>
    <row r="25" spans="1:4" x14ac:dyDescent="0.3">
      <c r="A25">
        <v>24</v>
      </c>
      <c r="B25" t="s">
        <v>35</v>
      </c>
      <c r="C25" t="s">
        <v>9</v>
      </c>
      <c r="D25" s="4">
        <v>270.07</v>
      </c>
    </row>
    <row r="26" spans="1:4" x14ac:dyDescent="0.3">
      <c r="A26">
        <v>25</v>
      </c>
      <c r="B26" t="s">
        <v>97</v>
      </c>
      <c r="C26" t="s">
        <v>18</v>
      </c>
      <c r="D26" s="4">
        <v>231.28</v>
      </c>
    </row>
    <row r="27" spans="1:4" x14ac:dyDescent="0.3">
      <c r="A27">
        <v>26</v>
      </c>
      <c r="B27" t="s">
        <v>134</v>
      </c>
      <c r="C27" t="s">
        <v>9</v>
      </c>
      <c r="D27" s="4">
        <v>735.03</v>
      </c>
    </row>
    <row r="28" spans="1:4" x14ac:dyDescent="0.3">
      <c r="A28">
        <v>27</v>
      </c>
      <c r="B28" t="s">
        <v>33</v>
      </c>
      <c r="C28" t="s">
        <v>18</v>
      </c>
      <c r="D28" s="4">
        <v>706.08</v>
      </c>
    </row>
    <row r="29" spans="1:4" x14ac:dyDescent="0.3">
      <c r="A29">
        <v>28</v>
      </c>
      <c r="B29" t="s">
        <v>105</v>
      </c>
      <c r="C29" t="s">
        <v>9</v>
      </c>
      <c r="D29" s="4">
        <v>391.59</v>
      </c>
    </row>
    <row r="30" spans="1:4" x14ac:dyDescent="0.3">
      <c r="A30">
        <v>29</v>
      </c>
      <c r="B30" t="s">
        <v>113</v>
      </c>
      <c r="C30" t="s">
        <v>18</v>
      </c>
      <c r="D30" s="4">
        <v>172.64</v>
      </c>
    </row>
    <row r="31" spans="1:4" x14ac:dyDescent="0.3">
      <c r="A31">
        <v>30</v>
      </c>
      <c r="B31" t="s">
        <v>27</v>
      </c>
      <c r="C31" t="s">
        <v>1</v>
      </c>
      <c r="D31" s="4">
        <v>879.31</v>
      </c>
    </row>
    <row r="32" spans="1:4" x14ac:dyDescent="0.3">
      <c r="A32">
        <v>31</v>
      </c>
      <c r="B32" t="s">
        <v>25</v>
      </c>
      <c r="C32" t="s">
        <v>1</v>
      </c>
      <c r="D32" s="4">
        <v>537.09</v>
      </c>
    </row>
    <row r="33" spans="1:4" x14ac:dyDescent="0.3">
      <c r="A33">
        <v>32</v>
      </c>
      <c r="B33" t="s">
        <v>390</v>
      </c>
      <c r="C33" t="s">
        <v>18</v>
      </c>
      <c r="D33" s="4">
        <v>331.57</v>
      </c>
    </row>
    <row r="34" spans="1:4" x14ac:dyDescent="0.3">
      <c r="A34">
        <v>33</v>
      </c>
      <c r="B34" t="s">
        <v>86</v>
      </c>
      <c r="C34" t="s">
        <v>18</v>
      </c>
      <c r="D34" s="4">
        <v>644.4</v>
      </c>
    </row>
    <row r="35" spans="1:4" x14ac:dyDescent="0.3">
      <c r="A35">
        <v>34</v>
      </c>
      <c r="B35" t="s">
        <v>122</v>
      </c>
      <c r="C35" t="s">
        <v>18</v>
      </c>
      <c r="D35" s="4">
        <v>726.36</v>
      </c>
    </row>
    <row r="36" spans="1:4" x14ac:dyDescent="0.3">
      <c r="A36">
        <v>35</v>
      </c>
      <c r="B36" t="s">
        <v>70</v>
      </c>
      <c r="C36" t="s">
        <v>1</v>
      </c>
      <c r="D36" s="4">
        <v>860.37</v>
      </c>
    </row>
    <row r="37" spans="1:4" x14ac:dyDescent="0.3">
      <c r="A37">
        <v>36</v>
      </c>
      <c r="B37" t="s">
        <v>391</v>
      </c>
      <c r="C37" t="s">
        <v>1</v>
      </c>
      <c r="D37" s="4">
        <v>22.27</v>
      </c>
    </row>
    <row r="38" spans="1:4" x14ac:dyDescent="0.3">
      <c r="A38">
        <v>37</v>
      </c>
      <c r="B38" t="s">
        <v>392</v>
      </c>
      <c r="C38" t="s">
        <v>18</v>
      </c>
      <c r="D38" s="4">
        <v>752.55</v>
      </c>
    </row>
    <row r="39" spans="1:4" x14ac:dyDescent="0.3">
      <c r="A39">
        <v>38</v>
      </c>
      <c r="B39" t="s">
        <v>83</v>
      </c>
      <c r="C39" t="s">
        <v>1</v>
      </c>
      <c r="D39" s="4">
        <v>545.08000000000004</v>
      </c>
    </row>
    <row r="40" spans="1:4" x14ac:dyDescent="0.3">
      <c r="A40">
        <v>39</v>
      </c>
      <c r="B40" t="s">
        <v>147</v>
      </c>
      <c r="C40" t="s">
        <v>9</v>
      </c>
      <c r="D40" s="4">
        <v>890.43</v>
      </c>
    </row>
    <row r="41" spans="1:4" x14ac:dyDescent="0.3">
      <c r="A41">
        <v>40</v>
      </c>
      <c r="B41" t="s">
        <v>142</v>
      </c>
      <c r="C41" t="s">
        <v>18</v>
      </c>
      <c r="D41" s="4">
        <v>966.83</v>
      </c>
    </row>
    <row r="42" spans="1:4" x14ac:dyDescent="0.3">
      <c r="A42">
        <v>41</v>
      </c>
      <c r="B42" t="s">
        <v>41</v>
      </c>
      <c r="C42" t="s">
        <v>1</v>
      </c>
      <c r="D42" s="4">
        <v>948.45</v>
      </c>
    </row>
    <row r="43" spans="1:4" x14ac:dyDescent="0.3">
      <c r="A43">
        <v>42</v>
      </c>
      <c r="B43" t="s">
        <v>146</v>
      </c>
      <c r="C43" t="s">
        <v>18</v>
      </c>
      <c r="D43" s="4">
        <v>819.79</v>
      </c>
    </row>
    <row r="44" spans="1:4" x14ac:dyDescent="0.3">
      <c r="A44">
        <v>43</v>
      </c>
      <c r="B44" t="s">
        <v>393</v>
      </c>
      <c r="C44" t="s">
        <v>18</v>
      </c>
      <c r="D44" s="4">
        <v>401.06</v>
      </c>
    </row>
    <row r="45" spans="1:4" x14ac:dyDescent="0.3">
      <c r="A45">
        <v>44</v>
      </c>
      <c r="B45" t="s">
        <v>17</v>
      </c>
      <c r="C45" t="s">
        <v>18</v>
      </c>
      <c r="D45" s="4">
        <v>471.21</v>
      </c>
    </row>
    <row r="46" spans="1:4" x14ac:dyDescent="0.3">
      <c r="A46">
        <v>45</v>
      </c>
      <c r="B46" t="s">
        <v>109</v>
      </c>
      <c r="C46" t="s">
        <v>1</v>
      </c>
      <c r="D46" s="4">
        <v>533.98</v>
      </c>
    </row>
    <row r="47" spans="1:4" x14ac:dyDescent="0.3">
      <c r="A47">
        <v>46</v>
      </c>
      <c r="B47" t="s">
        <v>394</v>
      </c>
      <c r="C47" t="s">
        <v>18</v>
      </c>
      <c r="D47" s="4">
        <v>60.11</v>
      </c>
    </row>
    <row r="48" spans="1:4" x14ac:dyDescent="0.3">
      <c r="A48">
        <v>47</v>
      </c>
      <c r="B48" t="s">
        <v>44</v>
      </c>
      <c r="C48" t="s">
        <v>18</v>
      </c>
      <c r="D48" s="4">
        <v>32.97</v>
      </c>
    </row>
    <row r="49" spans="1:4" x14ac:dyDescent="0.3">
      <c r="A49">
        <v>48</v>
      </c>
      <c r="B49" t="s">
        <v>31</v>
      </c>
      <c r="C49" t="s">
        <v>1</v>
      </c>
      <c r="D49" s="4">
        <v>447.8</v>
      </c>
    </row>
    <row r="50" spans="1:4" x14ac:dyDescent="0.3">
      <c r="A50">
        <v>49</v>
      </c>
      <c r="B50" t="s">
        <v>395</v>
      </c>
      <c r="C50" t="s">
        <v>18</v>
      </c>
      <c r="D50" s="4">
        <v>230.34</v>
      </c>
    </row>
    <row r="51" spans="1:4" x14ac:dyDescent="0.3">
      <c r="A51">
        <v>50</v>
      </c>
      <c r="B51" t="s">
        <v>396</v>
      </c>
      <c r="C51" t="s">
        <v>18</v>
      </c>
      <c r="D51" s="4">
        <v>462.39</v>
      </c>
    </row>
    <row r="52" spans="1:4" x14ac:dyDescent="0.3">
      <c r="A52">
        <v>51</v>
      </c>
      <c r="B52" t="s">
        <v>397</v>
      </c>
      <c r="C52" t="s">
        <v>1</v>
      </c>
      <c r="D52" s="4">
        <v>286.2</v>
      </c>
    </row>
    <row r="53" spans="1:4" x14ac:dyDescent="0.3">
      <c r="A53">
        <v>52</v>
      </c>
      <c r="B53" t="s">
        <v>398</v>
      </c>
      <c r="C53" t="s">
        <v>9</v>
      </c>
      <c r="D53" s="4">
        <v>301.95</v>
      </c>
    </row>
    <row r="54" spans="1:4" x14ac:dyDescent="0.3">
      <c r="A54">
        <v>53</v>
      </c>
      <c r="B54" t="s">
        <v>138</v>
      </c>
      <c r="C54" t="s">
        <v>18</v>
      </c>
      <c r="D54" s="4">
        <v>515.09</v>
      </c>
    </row>
    <row r="55" spans="1:4" x14ac:dyDescent="0.3">
      <c r="A55">
        <v>54</v>
      </c>
      <c r="B55" t="s">
        <v>399</v>
      </c>
      <c r="C55" t="s">
        <v>18</v>
      </c>
      <c r="D55" s="4">
        <v>128.28</v>
      </c>
    </row>
    <row r="56" spans="1:4" x14ac:dyDescent="0.3">
      <c r="A56">
        <v>55</v>
      </c>
      <c r="B56" t="s">
        <v>96</v>
      </c>
      <c r="C56" t="s">
        <v>1</v>
      </c>
      <c r="D56" s="4">
        <v>308.70999999999998</v>
      </c>
    </row>
    <row r="57" spans="1:4" x14ac:dyDescent="0.3">
      <c r="A57">
        <v>56</v>
      </c>
      <c r="B57" t="s">
        <v>400</v>
      </c>
      <c r="C57" t="s">
        <v>9</v>
      </c>
      <c r="D57" s="4">
        <v>793.83</v>
      </c>
    </row>
    <row r="58" spans="1:4" x14ac:dyDescent="0.3">
      <c r="A58">
        <v>57</v>
      </c>
      <c r="B58" t="s">
        <v>88</v>
      </c>
      <c r="C58" t="s">
        <v>9</v>
      </c>
      <c r="D58" s="4">
        <v>887.61</v>
      </c>
    </row>
    <row r="59" spans="1:4" x14ac:dyDescent="0.3">
      <c r="A59">
        <v>58</v>
      </c>
      <c r="B59" t="s">
        <v>401</v>
      </c>
      <c r="C59" t="s">
        <v>9</v>
      </c>
      <c r="D59" s="4">
        <v>330.13</v>
      </c>
    </row>
    <row r="60" spans="1:4" x14ac:dyDescent="0.3">
      <c r="A60">
        <v>59</v>
      </c>
      <c r="B60" t="s">
        <v>402</v>
      </c>
      <c r="C60" t="s">
        <v>18</v>
      </c>
      <c r="D60" s="4">
        <v>102.92</v>
      </c>
    </row>
    <row r="61" spans="1:4" x14ac:dyDescent="0.3">
      <c r="A61">
        <v>60</v>
      </c>
      <c r="B61" t="s">
        <v>92</v>
      </c>
      <c r="C61" t="s">
        <v>18</v>
      </c>
      <c r="D61" s="4">
        <v>281.2</v>
      </c>
    </row>
    <row r="62" spans="1:4" x14ac:dyDescent="0.3">
      <c r="A62">
        <v>61</v>
      </c>
      <c r="B62" t="s">
        <v>403</v>
      </c>
      <c r="C62" t="s">
        <v>18</v>
      </c>
      <c r="D62" s="4">
        <v>379.09</v>
      </c>
    </row>
    <row r="63" spans="1:4" x14ac:dyDescent="0.3">
      <c r="A63">
        <v>62</v>
      </c>
      <c r="B63" t="s">
        <v>116</v>
      </c>
      <c r="C63" t="s">
        <v>1</v>
      </c>
      <c r="D63" s="4">
        <v>758.86</v>
      </c>
    </row>
    <row r="64" spans="1:4" x14ac:dyDescent="0.3">
      <c r="A64">
        <v>63</v>
      </c>
      <c r="B64" t="s">
        <v>404</v>
      </c>
      <c r="C64" t="s">
        <v>18</v>
      </c>
      <c r="D64" s="4">
        <v>362.22</v>
      </c>
    </row>
    <row r="65" spans="1:4" x14ac:dyDescent="0.3">
      <c r="A65">
        <v>64</v>
      </c>
      <c r="B65" t="s">
        <v>49</v>
      </c>
      <c r="C65" t="s">
        <v>1</v>
      </c>
      <c r="D65" s="4">
        <v>538.14</v>
      </c>
    </row>
    <row r="66" spans="1:4" x14ac:dyDescent="0.3">
      <c r="A66">
        <v>65</v>
      </c>
      <c r="B66" t="s">
        <v>84</v>
      </c>
      <c r="C66" t="s">
        <v>9</v>
      </c>
      <c r="D66" s="4">
        <v>48.4</v>
      </c>
    </row>
    <row r="67" spans="1:4" x14ac:dyDescent="0.3">
      <c r="A67">
        <v>66</v>
      </c>
      <c r="B67" t="s">
        <v>52</v>
      </c>
      <c r="C67" t="s">
        <v>1</v>
      </c>
      <c r="D67" s="4">
        <v>944.27</v>
      </c>
    </row>
    <row r="68" spans="1:4" x14ac:dyDescent="0.3">
      <c r="A68">
        <v>67</v>
      </c>
      <c r="B68" t="s">
        <v>61</v>
      </c>
      <c r="C68" t="s">
        <v>18</v>
      </c>
      <c r="D68" s="4">
        <v>41.71</v>
      </c>
    </row>
    <row r="69" spans="1:4" x14ac:dyDescent="0.3">
      <c r="A69">
        <v>68</v>
      </c>
      <c r="B69" t="s">
        <v>405</v>
      </c>
      <c r="C69" t="s">
        <v>1</v>
      </c>
      <c r="D69" s="4">
        <v>647.59</v>
      </c>
    </row>
    <row r="70" spans="1:4" x14ac:dyDescent="0.3">
      <c r="A70">
        <v>69</v>
      </c>
      <c r="B70" t="s">
        <v>128</v>
      </c>
      <c r="C70" t="s">
        <v>9</v>
      </c>
      <c r="D70" s="4">
        <v>575.21</v>
      </c>
    </row>
    <row r="71" spans="1:4" x14ac:dyDescent="0.3">
      <c r="A71">
        <v>70</v>
      </c>
      <c r="B71" t="s">
        <v>104</v>
      </c>
      <c r="C71" t="s">
        <v>18</v>
      </c>
      <c r="D71" s="4">
        <v>437.78</v>
      </c>
    </row>
    <row r="72" spans="1:4" x14ac:dyDescent="0.3">
      <c r="A72">
        <v>71</v>
      </c>
      <c r="B72" t="s">
        <v>102</v>
      </c>
      <c r="C72" t="s">
        <v>1</v>
      </c>
      <c r="D72" s="4">
        <v>375.25</v>
      </c>
    </row>
    <row r="73" spans="1:4" x14ac:dyDescent="0.3">
      <c r="A73">
        <v>72</v>
      </c>
      <c r="B73" t="s">
        <v>406</v>
      </c>
      <c r="C73" t="s">
        <v>18</v>
      </c>
      <c r="D73" s="4">
        <v>855.1</v>
      </c>
    </row>
    <row r="74" spans="1:4" x14ac:dyDescent="0.3">
      <c r="A74">
        <v>73</v>
      </c>
      <c r="B74" t="s">
        <v>120</v>
      </c>
      <c r="C74" t="s">
        <v>9</v>
      </c>
      <c r="D74" s="4">
        <v>227.28</v>
      </c>
    </row>
    <row r="75" spans="1:4" x14ac:dyDescent="0.3">
      <c r="A75">
        <v>74</v>
      </c>
      <c r="B75" t="s">
        <v>75</v>
      </c>
      <c r="C75" t="s">
        <v>1</v>
      </c>
      <c r="D75" s="4">
        <v>934.16</v>
      </c>
    </row>
    <row r="76" spans="1:4" x14ac:dyDescent="0.3">
      <c r="A76">
        <v>75</v>
      </c>
      <c r="B76" t="s">
        <v>407</v>
      </c>
      <c r="C76" t="s">
        <v>18</v>
      </c>
      <c r="D76" s="4">
        <v>735.01</v>
      </c>
    </row>
    <row r="77" spans="1:4" x14ac:dyDescent="0.3">
      <c r="A77">
        <v>76</v>
      </c>
      <c r="B77" t="s">
        <v>137</v>
      </c>
      <c r="C77" t="s">
        <v>18</v>
      </c>
      <c r="D77" s="4">
        <v>58.17</v>
      </c>
    </row>
    <row r="78" spans="1:4" x14ac:dyDescent="0.3">
      <c r="A78">
        <v>77</v>
      </c>
      <c r="B78" t="s">
        <v>408</v>
      </c>
      <c r="C78" t="s">
        <v>18</v>
      </c>
      <c r="D78" s="4">
        <v>200.61</v>
      </c>
    </row>
    <row r="79" spans="1:4" x14ac:dyDescent="0.3">
      <c r="A79">
        <v>78</v>
      </c>
      <c r="B79" t="s">
        <v>409</v>
      </c>
      <c r="C79" t="s">
        <v>18</v>
      </c>
      <c r="D79" s="4">
        <v>515.71</v>
      </c>
    </row>
    <row r="80" spans="1:4" x14ac:dyDescent="0.3">
      <c r="A80">
        <v>79</v>
      </c>
      <c r="B80" t="s">
        <v>73</v>
      </c>
      <c r="C80" t="s">
        <v>9</v>
      </c>
      <c r="D80" s="4">
        <v>521.59</v>
      </c>
    </row>
    <row r="81" spans="1:4" x14ac:dyDescent="0.3">
      <c r="A81">
        <v>80</v>
      </c>
      <c r="B81" t="s">
        <v>51</v>
      </c>
      <c r="C81" t="s">
        <v>18</v>
      </c>
      <c r="D81" s="4">
        <v>967.76</v>
      </c>
    </row>
    <row r="82" spans="1:4" x14ac:dyDescent="0.3">
      <c r="A82">
        <v>81</v>
      </c>
      <c r="B82" t="s">
        <v>118</v>
      </c>
      <c r="C82" t="s">
        <v>18</v>
      </c>
      <c r="D82" s="4">
        <v>714.96</v>
      </c>
    </row>
    <row r="83" spans="1:4" x14ac:dyDescent="0.3">
      <c r="A83">
        <v>82</v>
      </c>
      <c r="B83" t="s">
        <v>410</v>
      </c>
      <c r="C83" t="s">
        <v>9</v>
      </c>
      <c r="D83" s="4">
        <v>11.55</v>
      </c>
    </row>
    <row r="84" spans="1:4" x14ac:dyDescent="0.3">
      <c r="A84">
        <v>83</v>
      </c>
      <c r="B84" t="s">
        <v>411</v>
      </c>
      <c r="C84" t="s">
        <v>1</v>
      </c>
      <c r="D84" s="4">
        <v>782.88</v>
      </c>
    </row>
    <row r="85" spans="1:4" x14ac:dyDescent="0.3">
      <c r="A85">
        <v>84</v>
      </c>
      <c r="B85" t="s">
        <v>412</v>
      </c>
      <c r="C85" t="s">
        <v>9</v>
      </c>
      <c r="D85" s="4">
        <v>239.24</v>
      </c>
    </row>
    <row r="86" spans="1:4" x14ac:dyDescent="0.3">
      <c r="A86">
        <v>85</v>
      </c>
      <c r="B86" t="s">
        <v>77</v>
      </c>
      <c r="C86" t="s">
        <v>9</v>
      </c>
      <c r="D86" s="4">
        <v>612.41999999999996</v>
      </c>
    </row>
    <row r="87" spans="1:4" x14ac:dyDescent="0.3">
      <c r="A87">
        <v>86</v>
      </c>
      <c r="B87" t="s">
        <v>38</v>
      </c>
      <c r="C87" t="s">
        <v>9</v>
      </c>
      <c r="D87" s="4">
        <v>887.96</v>
      </c>
    </row>
    <row r="88" spans="1:4" x14ac:dyDescent="0.3">
      <c r="A88">
        <v>87</v>
      </c>
      <c r="B88" t="s">
        <v>47</v>
      </c>
      <c r="C88" t="s">
        <v>18</v>
      </c>
      <c r="D88" s="4">
        <v>276.95999999999998</v>
      </c>
    </row>
    <row r="89" spans="1:4" x14ac:dyDescent="0.3">
      <c r="A89">
        <v>88</v>
      </c>
      <c r="B89" t="s">
        <v>413</v>
      </c>
      <c r="C89" t="s">
        <v>18</v>
      </c>
      <c r="D89" s="4">
        <v>90.61</v>
      </c>
    </row>
    <row r="90" spans="1:4" x14ac:dyDescent="0.3">
      <c r="A90">
        <v>89</v>
      </c>
      <c r="B90" t="s">
        <v>8</v>
      </c>
      <c r="C90" t="s">
        <v>9</v>
      </c>
      <c r="D90" s="4">
        <v>886.06</v>
      </c>
    </row>
    <row r="91" spans="1:4" x14ac:dyDescent="0.3">
      <c r="A91">
        <v>90</v>
      </c>
      <c r="B91" t="s">
        <v>65</v>
      </c>
      <c r="C91" t="s">
        <v>1</v>
      </c>
      <c r="D91" s="4">
        <v>156.66999999999999</v>
      </c>
    </row>
    <row r="92" spans="1:4" x14ac:dyDescent="0.3">
      <c r="A92">
        <v>91</v>
      </c>
      <c r="B92" t="s">
        <v>414</v>
      </c>
      <c r="C92" t="s">
        <v>9</v>
      </c>
      <c r="D92" s="4">
        <v>614.57000000000005</v>
      </c>
    </row>
    <row r="93" spans="1:4" x14ac:dyDescent="0.3">
      <c r="A93">
        <v>92</v>
      </c>
      <c r="B93" t="s">
        <v>415</v>
      </c>
      <c r="C93" t="s">
        <v>18</v>
      </c>
      <c r="D93" s="4">
        <v>816.44</v>
      </c>
    </row>
    <row r="94" spans="1:4" x14ac:dyDescent="0.3">
      <c r="A94">
        <v>93</v>
      </c>
      <c r="B94" t="s">
        <v>79</v>
      </c>
      <c r="C94" t="s">
        <v>1</v>
      </c>
      <c r="D94" s="4">
        <v>592.80999999999995</v>
      </c>
    </row>
    <row r="95" spans="1:4" x14ac:dyDescent="0.3">
      <c r="A95">
        <v>94</v>
      </c>
      <c r="B95" t="s">
        <v>416</v>
      </c>
      <c r="C95" t="s">
        <v>18</v>
      </c>
      <c r="D95" s="4">
        <v>708.17</v>
      </c>
    </row>
    <row r="96" spans="1:4" x14ac:dyDescent="0.3">
      <c r="A96">
        <v>95</v>
      </c>
      <c r="B96" t="s">
        <v>94</v>
      </c>
      <c r="C96" t="s">
        <v>9</v>
      </c>
      <c r="D96" s="4">
        <v>696.76</v>
      </c>
    </row>
    <row r="97" spans="1:4" x14ac:dyDescent="0.3">
      <c r="A97">
        <v>96</v>
      </c>
      <c r="B97" t="s">
        <v>59</v>
      </c>
      <c r="C97" t="s">
        <v>18</v>
      </c>
      <c r="D97" s="4">
        <v>479.46</v>
      </c>
    </row>
    <row r="98" spans="1:4" x14ac:dyDescent="0.3">
      <c r="A98">
        <v>97</v>
      </c>
      <c r="B98" t="s">
        <v>417</v>
      </c>
      <c r="C98" t="s">
        <v>9</v>
      </c>
      <c r="D98" s="4">
        <v>135.97999999999999</v>
      </c>
    </row>
    <row r="99" spans="1:4" x14ac:dyDescent="0.3">
      <c r="A99">
        <v>98</v>
      </c>
      <c r="B99" t="s">
        <v>140</v>
      </c>
      <c r="C99" t="s">
        <v>18</v>
      </c>
      <c r="D99" s="4">
        <v>94.42</v>
      </c>
    </row>
    <row r="100" spans="1:4" x14ac:dyDescent="0.3">
      <c r="A100">
        <v>99</v>
      </c>
      <c r="B100" t="s">
        <v>57</v>
      </c>
      <c r="C100" t="s">
        <v>9</v>
      </c>
      <c r="D100" s="4">
        <v>444.73</v>
      </c>
    </row>
    <row r="101" spans="1:4" x14ac:dyDescent="0.3">
      <c r="A101">
        <v>100</v>
      </c>
      <c r="B101" t="s">
        <v>149</v>
      </c>
      <c r="C101" t="s">
        <v>1</v>
      </c>
      <c r="D101" s="4">
        <v>460.21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FB706-7E31-4D81-BFD2-128CAF39B899}">
  <dimension ref="A3:G89"/>
  <sheetViews>
    <sheetView topLeftCell="A30" workbookViewId="0">
      <selection activeCell="E28" sqref="E28"/>
    </sheetView>
  </sheetViews>
  <sheetFormatPr defaultRowHeight="14.4" x14ac:dyDescent="0.3"/>
  <cols>
    <col min="1" max="1" width="18.6640625" bestFit="1" customWidth="1"/>
    <col min="2" max="2" width="41.44140625" bestFit="1" customWidth="1"/>
    <col min="3" max="3" width="14.88671875" bestFit="1" customWidth="1"/>
    <col min="5" max="5" width="35.77734375" bestFit="1" customWidth="1"/>
    <col min="6" max="6" width="27.109375" bestFit="1" customWidth="1"/>
    <col min="7" max="7" width="18.109375" bestFit="1" customWidth="1"/>
  </cols>
  <sheetData>
    <row r="3" spans="1:6" x14ac:dyDescent="0.3">
      <c r="A3" s="1" t="s">
        <v>446</v>
      </c>
    </row>
    <row r="4" spans="1:6" x14ac:dyDescent="0.3">
      <c r="A4" s="1">
        <v>248226.76999999984</v>
      </c>
      <c r="E4" s="16" t="s">
        <v>447</v>
      </c>
      <c r="F4" s="15" t="s">
        <v>450</v>
      </c>
    </row>
    <row r="5" spans="1:6" x14ac:dyDescent="0.3">
      <c r="E5" s="17" t="s">
        <v>4</v>
      </c>
      <c r="F5" s="15">
        <v>29</v>
      </c>
    </row>
    <row r="6" spans="1:6" x14ac:dyDescent="0.3">
      <c r="E6" s="17" t="s">
        <v>15</v>
      </c>
      <c r="F6" s="15">
        <v>24</v>
      </c>
    </row>
    <row r="7" spans="1:6" x14ac:dyDescent="0.3">
      <c r="A7" s="2" t="s">
        <v>447</v>
      </c>
      <c r="B7" s="1" t="s">
        <v>451</v>
      </c>
      <c r="E7" s="17" t="s">
        <v>40</v>
      </c>
      <c r="F7" s="15">
        <v>18</v>
      </c>
    </row>
    <row r="8" spans="1:6" x14ac:dyDescent="0.3">
      <c r="A8" s="3" t="s">
        <v>1</v>
      </c>
      <c r="B8" s="1">
        <v>66060.239999999991</v>
      </c>
      <c r="E8" s="17" t="s">
        <v>20</v>
      </c>
      <c r="F8" s="15">
        <v>14</v>
      </c>
    </row>
    <row r="9" spans="1:6" x14ac:dyDescent="0.3">
      <c r="A9" s="3" t="s">
        <v>18</v>
      </c>
      <c r="B9" s="1">
        <v>110090.03000000001</v>
      </c>
      <c r="E9" s="17" t="s">
        <v>37</v>
      </c>
      <c r="F9" s="15">
        <v>15</v>
      </c>
    </row>
    <row r="10" spans="1:6" x14ac:dyDescent="0.3">
      <c r="A10" s="3" t="s">
        <v>9</v>
      </c>
      <c r="B10" s="1">
        <v>72076.5</v>
      </c>
      <c r="E10" s="17" t="s">
        <v>448</v>
      </c>
      <c r="F10" s="15">
        <v>100</v>
      </c>
    </row>
    <row r="11" spans="1:6" x14ac:dyDescent="0.3">
      <c r="A11" s="3" t="s">
        <v>448</v>
      </c>
      <c r="B11" s="1">
        <v>248226.77000000002</v>
      </c>
    </row>
    <row r="12" spans="1:6" x14ac:dyDescent="0.3">
      <c r="A12" s="16" t="s">
        <v>424</v>
      </c>
      <c r="B12" s="15" t="s">
        <v>459</v>
      </c>
    </row>
    <row r="14" spans="1:6" x14ac:dyDescent="0.3">
      <c r="A14" s="16" t="s">
        <v>447</v>
      </c>
      <c r="B14" s="15" t="s">
        <v>449</v>
      </c>
      <c r="E14" s="15" t="s">
        <v>453</v>
      </c>
    </row>
    <row r="15" spans="1:6" x14ac:dyDescent="0.3">
      <c r="A15" s="17" t="s">
        <v>59</v>
      </c>
      <c r="B15" s="15">
        <v>5</v>
      </c>
      <c r="E15" s="15">
        <v>42.27</v>
      </c>
    </row>
    <row r="16" spans="1:6" x14ac:dyDescent="0.3">
      <c r="A16" s="17" t="s">
        <v>113</v>
      </c>
      <c r="B16" s="15">
        <v>5</v>
      </c>
    </row>
    <row r="17" spans="1:6" x14ac:dyDescent="0.3">
      <c r="A17" s="17" t="s">
        <v>51</v>
      </c>
      <c r="B17" s="15">
        <v>5</v>
      </c>
    </row>
    <row r="18" spans="1:6" x14ac:dyDescent="0.3">
      <c r="A18" s="17" t="s">
        <v>44</v>
      </c>
      <c r="B18" s="15">
        <v>4</v>
      </c>
      <c r="E18" s="16" t="s">
        <v>447</v>
      </c>
      <c r="F18" s="15" t="s">
        <v>454</v>
      </c>
    </row>
    <row r="19" spans="1:6" x14ac:dyDescent="0.3">
      <c r="A19" s="17" t="s">
        <v>49</v>
      </c>
      <c r="B19" s="15">
        <v>3</v>
      </c>
      <c r="E19" s="17" t="s">
        <v>5</v>
      </c>
      <c r="F19" s="15">
        <v>100</v>
      </c>
    </row>
    <row r="20" spans="1:6" x14ac:dyDescent="0.3">
      <c r="A20" s="17" t="s">
        <v>70</v>
      </c>
      <c r="B20" s="15">
        <v>2</v>
      </c>
      <c r="E20" s="18" t="s">
        <v>6</v>
      </c>
      <c r="F20" s="15">
        <v>31</v>
      </c>
    </row>
    <row r="21" spans="1:6" x14ac:dyDescent="0.3">
      <c r="A21" s="17" t="s">
        <v>0</v>
      </c>
      <c r="B21" s="15">
        <v>1</v>
      </c>
      <c r="E21" s="18" t="s">
        <v>71</v>
      </c>
      <c r="F21" s="15">
        <v>28</v>
      </c>
    </row>
    <row r="22" spans="1:6" x14ac:dyDescent="0.3">
      <c r="A22" s="17" t="s">
        <v>448</v>
      </c>
      <c r="B22" s="15"/>
      <c r="E22" s="18" t="s">
        <v>108</v>
      </c>
      <c r="F22" s="15">
        <v>31</v>
      </c>
    </row>
    <row r="23" spans="1:6" x14ac:dyDescent="0.3">
      <c r="E23" s="18" t="s">
        <v>143</v>
      </c>
      <c r="F23" s="15">
        <v>10</v>
      </c>
    </row>
    <row r="24" spans="1:6" x14ac:dyDescent="0.3">
      <c r="E24" s="17" t="s">
        <v>448</v>
      </c>
      <c r="F24" s="15">
        <v>100</v>
      </c>
    </row>
    <row r="26" spans="1:6" x14ac:dyDescent="0.3">
      <c r="A26" s="16" t="s">
        <v>447</v>
      </c>
      <c r="B26" s="15" t="s">
        <v>452</v>
      </c>
    </row>
    <row r="27" spans="1:6" x14ac:dyDescent="0.3">
      <c r="A27" s="17" t="s">
        <v>95</v>
      </c>
      <c r="B27" s="15">
        <v>51</v>
      </c>
      <c r="E27" s="4" t="s">
        <v>455</v>
      </c>
    </row>
    <row r="28" spans="1:6" x14ac:dyDescent="0.3">
      <c r="A28" s="17" t="s">
        <v>136</v>
      </c>
      <c r="B28" s="15">
        <v>85</v>
      </c>
      <c r="E28" s="4">
        <v>1043.3809000000001</v>
      </c>
    </row>
    <row r="29" spans="1:6" x14ac:dyDescent="0.3">
      <c r="A29" s="17" t="s">
        <v>36</v>
      </c>
      <c r="B29" s="15">
        <v>12</v>
      </c>
    </row>
    <row r="30" spans="1:6" x14ac:dyDescent="0.3">
      <c r="A30" s="17" t="s">
        <v>50</v>
      </c>
      <c r="B30" s="15">
        <v>57</v>
      </c>
    </row>
    <row r="31" spans="1:6" x14ac:dyDescent="0.3">
      <c r="A31" s="17" t="s">
        <v>64</v>
      </c>
      <c r="B31" s="15">
        <v>28</v>
      </c>
      <c r="E31" s="11" t="s">
        <v>447</v>
      </c>
      <c r="F31" s="4" t="s">
        <v>456</v>
      </c>
    </row>
    <row r="32" spans="1:6" x14ac:dyDescent="0.3">
      <c r="A32" s="17" t="s">
        <v>132</v>
      </c>
      <c r="B32" s="15">
        <v>81</v>
      </c>
      <c r="E32" s="13" t="s">
        <v>6</v>
      </c>
      <c r="F32" s="4">
        <v>79550.299999999988</v>
      </c>
    </row>
    <row r="33" spans="1:6" x14ac:dyDescent="0.3">
      <c r="A33" s="17" t="s">
        <v>106</v>
      </c>
      <c r="B33" s="15">
        <v>59</v>
      </c>
      <c r="E33" s="13" t="s">
        <v>71</v>
      </c>
      <c r="F33" s="4">
        <v>68880.790000000008</v>
      </c>
    </row>
    <row r="34" spans="1:6" x14ac:dyDescent="0.3">
      <c r="A34" s="17" t="s">
        <v>101</v>
      </c>
      <c r="B34" s="15">
        <v>134</v>
      </c>
      <c r="E34" s="13" t="s">
        <v>108</v>
      </c>
      <c r="F34" s="4">
        <v>80616.450000000012</v>
      </c>
    </row>
    <row r="35" spans="1:6" x14ac:dyDescent="0.3">
      <c r="A35" s="17" t="s">
        <v>58</v>
      </c>
      <c r="B35" s="15">
        <v>146</v>
      </c>
      <c r="E35" s="13" t="s">
        <v>143</v>
      </c>
      <c r="F35" s="4">
        <v>19179.230000000003</v>
      </c>
    </row>
    <row r="36" spans="1:6" x14ac:dyDescent="0.3">
      <c r="A36" s="17" t="s">
        <v>141</v>
      </c>
      <c r="B36" s="15">
        <v>89</v>
      </c>
      <c r="E36" s="13" t="s">
        <v>448</v>
      </c>
      <c r="F36" s="4">
        <v>248226.77000000002</v>
      </c>
    </row>
    <row r="37" spans="1:6" x14ac:dyDescent="0.3">
      <c r="A37" s="17" t="s">
        <v>93</v>
      </c>
      <c r="B37" s="15">
        <v>122</v>
      </c>
    </row>
    <row r="38" spans="1:6" x14ac:dyDescent="0.3">
      <c r="A38" s="17" t="s">
        <v>2</v>
      </c>
      <c r="B38" s="15">
        <v>77</v>
      </c>
    </row>
    <row r="39" spans="1:6" x14ac:dyDescent="0.3">
      <c r="A39" s="17" t="s">
        <v>69</v>
      </c>
      <c r="B39" s="15">
        <v>71</v>
      </c>
      <c r="E39" s="11" t="s">
        <v>447</v>
      </c>
      <c r="F39" s="4" t="s">
        <v>457</v>
      </c>
    </row>
    <row r="40" spans="1:6" x14ac:dyDescent="0.3">
      <c r="A40" s="17" t="s">
        <v>85</v>
      </c>
      <c r="B40" s="15">
        <v>42</v>
      </c>
      <c r="E40" s="13" t="s">
        <v>69</v>
      </c>
      <c r="F40" s="4">
        <v>13304.23</v>
      </c>
    </row>
    <row r="41" spans="1:6" x14ac:dyDescent="0.3">
      <c r="A41" s="17" t="s">
        <v>53</v>
      </c>
      <c r="B41" s="15">
        <v>22</v>
      </c>
      <c r="E41" s="13" t="s">
        <v>78</v>
      </c>
      <c r="F41" s="4">
        <v>12053.04</v>
      </c>
    </row>
    <row r="42" spans="1:6" x14ac:dyDescent="0.3">
      <c r="A42" s="17" t="s">
        <v>74</v>
      </c>
      <c r="B42" s="15">
        <v>137</v>
      </c>
      <c r="E42" s="13" t="s">
        <v>30</v>
      </c>
      <c r="F42" s="4">
        <v>14934.970000000001</v>
      </c>
    </row>
    <row r="43" spans="1:6" x14ac:dyDescent="0.3">
      <c r="A43" s="17" t="s">
        <v>117</v>
      </c>
      <c r="B43" s="15">
        <v>67</v>
      </c>
      <c r="E43" s="13" t="s">
        <v>448</v>
      </c>
      <c r="F43" s="4">
        <v>40292.240000000005</v>
      </c>
    </row>
    <row r="44" spans="1:6" x14ac:dyDescent="0.3">
      <c r="A44" s="17" t="s">
        <v>90</v>
      </c>
      <c r="B44" s="15">
        <v>141</v>
      </c>
    </row>
    <row r="45" spans="1:6" x14ac:dyDescent="0.3">
      <c r="A45" s="17" t="s">
        <v>110</v>
      </c>
      <c r="B45" s="15">
        <v>148</v>
      </c>
    </row>
    <row r="46" spans="1:6" x14ac:dyDescent="0.3">
      <c r="A46" s="17" t="s">
        <v>78</v>
      </c>
      <c r="B46" s="15">
        <v>135</v>
      </c>
      <c r="E46" s="11" t="s">
        <v>447</v>
      </c>
      <c r="F46" s="4" t="s">
        <v>458</v>
      </c>
    </row>
    <row r="47" spans="1:6" x14ac:dyDescent="0.3">
      <c r="A47" s="17" t="s">
        <v>114</v>
      </c>
      <c r="B47" s="15">
        <v>64</v>
      </c>
      <c r="E47" s="13" t="s">
        <v>70</v>
      </c>
      <c r="F47" s="4">
        <v>3441.48</v>
      </c>
    </row>
    <row r="48" spans="1:6" x14ac:dyDescent="0.3">
      <c r="A48" s="17" t="s">
        <v>112</v>
      </c>
      <c r="B48" s="15">
        <v>63</v>
      </c>
      <c r="E48" s="13" t="s">
        <v>51</v>
      </c>
      <c r="F48" s="4">
        <v>2903.2799999999997</v>
      </c>
    </row>
    <row r="49" spans="1:7" x14ac:dyDescent="0.3">
      <c r="A49" s="17" t="s">
        <v>72</v>
      </c>
      <c r="B49" s="15">
        <v>33</v>
      </c>
      <c r="E49" s="13" t="s">
        <v>0</v>
      </c>
      <c r="F49" s="4">
        <v>3064.4</v>
      </c>
    </row>
    <row r="50" spans="1:7" x14ac:dyDescent="0.3">
      <c r="A50" s="17" t="s">
        <v>39</v>
      </c>
      <c r="B50" s="15">
        <v>96</v>
      </c>
      <c r="E50" s="13" t="s">
        <v>448</v>
      </c>
      <c r="F50" s="4">
        <v>9409.16</v>
      </c>
    </row>
    <row r="51" spans="1:7" x14ac:dyDescent="0.3">
      <c r="A51" s="17" t="s">
        <v>23</v>
      </c>
      <c r="B51" s="15">
        <v>12</v>
      </c>
    </row>
    <row r="52" spans="1:7" x14ac:dyDescent="0.3">
      <c r="A52" s="17" t="s">
        <v>119</v>
      </c>
      <c r="B52" s="15">
        <v>68</v>
      </c>
    </row>
    <row r="53" spans="1:7" x14ac:dyDescent="0.3">
      <c r="A53" s="17" t="s">
        <v>42</v>
      </c>
      <c r="B53" s="15">
        <v>14</v>
      </c>
      <c r="E53" s="19"/>
      <c r="F53" s="20"/>
      <c r="G53" s="21"/>
    </row>
    <row r="54" spans="1:7" x14ac:dyDescent="0.3">
      <c r="A54" s="17" t="s">
        <v>34</v>
      </c>
      <c r="B54" s="15">
        <v>131</v>
      </c>
      <c r="E54" s="22"/>
      <c r="F54" s="12"/>
      <c r="G54" s="23"/>
    </row>
    <row r="55" spans="1:7" x14ac:dyDescent="0.3">
      <c r="A55" s="17" t="s">
        <v>45</v>
      </c>
      <c r="B55" s="15">
        <v>107</v>
      </c>
      <c r="E55" s="22"/>
      <c r="F55" s="12"/>
      <c r="G55" s="23"/>
    </row>
    <row r="56" spans="1:7" x14ac:dyDescent="0.3">
      <c r="A56" s="17" t="s">
        <v>115</v>
      </c>
      <c r="B56" s="15">
        <v>65</v>
      </c>
      <c r="E56" s="22"/>
      <c r="F56" s="12"/>
      <c r="G56" s="23"/>
    </row>
    <row r="57" spans="1:7" x14ac:dyDescent="0.3">
      <c r="A57" s="17" t="s">
        <v>62</v>
      </c>
      <c r="B57" s="15">
        <v>27</v>
      </c>
      <c r="E57" s="22"/>
      <c r="F57" s="12"/>
      <c r="G57" s="23"/>
    </row>
    <row r="58" spans="1:7" x14ac:dyDescent="0.3">
      <c r="A58" s="17" t="s">
        <v>98</v>
      </c>
      <c r="B58" s="15">
        <v>128</v>
      </c>
      <c r="E58" s="22"/>
      <c r="F58" s="12"/>
      <c r="G58" s="23"/>
    </row>
    <row r="59" spans="1:7" x14ac:dyDescent="0.3">
      <c r="A59" s="17" t="s">
        <v>87</v>
      </c>
      <c r="B59" s="15">
        <v>105</v>
      </c>
      <c r="E59" s="22"/>
      <c r="F59" s="12"/>
      <c r="G59" s="23"/>
    </row>
    <row r="60" spans="1:7" x14ac:dyDescent="0.3">
      <c r="A60" s="17" t="s">
        <v>32</v>
      </c>
      <c r="B60" s="15">
        <v>9</v>
      </c>
      <c r="E60" s="22"/>
      <c r="F60" s="12"/>
      <c r="G60" s="23"/>
    </row>
    <row r="61" spans="1:7" x14ac:dyDescent="0.3">
      <c r="A61" s="17" t="s">
        <v>124</v>
      </c>
      <c r="B61" s="15">
        <v>71</v>
      </c>
      <c r="E61" s="22"/>
      <c r="F61" s="12"/>
      <c r="G61" s="23"/>
    </row>
    <row r="62" spans="1:7" x14ac:dyDescent="0.3">
      <c r="A62" s="17" t="s">
        <v>150</v>
      </c>
      <c r="B62" s="15">
        <v>100</v>
      </c>
      <c r="E62" s="22"/>
      <c r="F62" s="12"/>
      <c r="G62" s="23"/>
    </row>
    <row r="63" spans="1:7" x14ac:dyDescent="0.3">
      <c r="A63" s="17" t="s">
        <v>19</v>
      </c>
      <c r="B63" s="15">
        <v>224</v>
      </c>
      <c r="E63" s="22"/>
      <c r="F63" s="12"/>
      <c r="G63" s="23"/>
    </row>
    <row r="64" spans="1:7" x14ac:dyDescent="0.3">
      <c r="A64" s="17" t="s">
        <v>121</v>
      </c>
      <c r="B64" s="15">
        <v>69</v>
      </c>
      <c r="E64" s="22"/>
      <c r="F64" s="12"/>
      <c r="G64" s="23"/>
    </row>
    <row r="65" spans="1:7" x14ac:dyDescent="0.3">
      <c r="A65" s="17" t="s">
        <v>60</v>
      </c>
      <c r="B65" s="15">
        <v>26</v>
      </c>
      <c r="E65" s="22"/>
      <c r="F65" s="12"/>
      <c r="G65" s="23"/>
    </row>
    <row r="66" spans="1:7" x14ac:dyDescent="0.3">
      <c r="A66" s="17" t="s">
        <v>148</v>
      </c>
      <c r="B66" s="15">
        <v>97</v>
      </c>
      <c r="E66" s="22"/>
      <c r="F66" s="12"/>
      <c r="G66" s="23"/>
    </row>
    <row r="67" spans="1:7" x14ac:dyDescent="0.3">
      <c r="A67" s="17" t="s">
        <v>76</v>
      </c>
      <c r="B67" s="15">
        <v>35</v>
      </c>
      <c r="E67" s="22"/>
      <c r="F67" s="12"/>
      <c r="G67" s="23"/>
    </row>
    <row r="68" spans="1:7" x14ac:dyDescent="0.3">
      <c r="A68" s="17" t="s">
        <v>135</v>
      </c>
      <c r="B68" s="15">
        <v>84</v>
      </c>
      <c r="E68" s="22"/>
      <c r="F68" s="12"/>
      <c r="G68" s="23"/>
    </row>
    <row r="69" spans="1:7" x14ac:dyDescent="0.3">
      <c r="A69" s="17" t="s">
        <v>127</v>
      </c>
      <c r="B69" s="15">
        <v>74</v>
      </c>
      <c r="E69" s="22"/>
      <c r="F69" s="12"/>
      <c r="G69" s="23"/>
    </row>
    <row r="70" spans="1:7" x14ac:dyDescent="0.3">
      <c r="A70" s="17" t="s">
        <v>91</v>
      </c>
      <c r="B70" s="15">
        <v>49</v>
      </c>
      <c r="E70" s="24"/>
      <c r="F70" s="25"/>
      <c r="G70" s="26"/>
    </row>
    <row r="71" spans="1:7" x14ac:dyDescent="0.3">
      <c r="A71" s="17" t="s">
        <v>100</v>
      </c>
      <c r="B71" s="15">
        <v>54</v>
      </c>
    </row>
    <row r="72" spans="1:7" x14ac:dyDescent="0.3">
      <c r="A72" s="17" t="s">
        <v>126</v>
      </c>
      <c r="B72" s="15">
        <v>171</v>
      </c>
    </row>
    <row r="73" spans="1:7" x14ac:dyDescent="0.3">
      <c r="A73" s="17" t="s">
        <v>66</v>
      </c>
      <c r="B73" s="15">
        <v>119</v>
      </c>
    </row>
    <row r="74" spans="1:7" x14ac:dyDescent="0.3">
      <c r="A74" s="17" t="s">
        <v>56</v>
      </c>
      <c r="B74" s="15">
        <v>24</v>
      </c>
    </row>
    <row r="75" spans="1:7" x14ac:dyDescent="0.3">
      <c r="A75" s="17" t="s">
        <v>30</v>
      </c>
      <c r="B75" s="15">
        <v>181</v>
      </c>
    </row>
    <row r="76" spans="1:7" x14ac:dyDescent="0.3">
      <c r="A76" s="17" t="s">
        <v>123</v>
      </c>
      <c r="B76" s="15">
        <v>70</v>
      </c>
    </row>
    <row r="77" spans="1:7" x14ac:dyDescent="0.3">
      <c r="A77" s="17" t="s">
        <v>80</v>
      </c>
      <c r="B77" s="15">
        <v>37</v>
      </c>
    </row>
    <row r="78" spans="1:7" x14ac:dyDescent="0.3">
      <c r="A78" s="17" t="s">
        <v>55</v>
      </c>
      <c r="B78" s="15">
        <v>23</v>
      </c>
    </row>
    <row r="79" spans="1:7" x14ac:dyDescent="0.3">
      <c r="A79" s="17" t="s">
        <v>131</v>
      </c>
      <c r="B79" s="15">
        <v>172</v>
      </c>
    </row>
    <row r="80" spans="1:7" x14ac:dyDescent="0.3">
      <c r="A80" s="17" t="s">
        <v>145</v>
      </c>
      <c r="B80" s="15">
        <v>94</v>
      </c>
    </row>
    <row r="81" spans="1:2" x14ac:dyDescent="0.3">
      <c r="A81" s="17" t="s">
        <v>13</v>
      </c>
      <c r="B81" s="15">
        <v>3</v>
      </c>
    </row>
    <row r="82" spans="1:2" x14ac:dyDescent="0.3">
      <c r="A82" s="17" t="s">
        <v>10</v>
      </c>
      <c r="B82" s="15">
        <v>88</v>
      </c>
    </row>
    <row r="83" spans="1:2" x14ac:dyDescent="0.3">
      <c r="A83" s="17" t="s">
        <v>68</v>
      </c>
      <c r="B83" s="15">
        <v>30</v>
      </c>
    </row>
    <row r="84" spans="1:2" x14ac:dyDescent="0.3">
      <c r="A84" s="17" t="s">
        <v>129</v>
      </c>
      <c r="B84" s="15">
        <v>77</v>
      </c>
    </row>
    <row r="85" spans="1:2" x14ac:dyDescent="0.3">
      <c r="A85" s="17" t="s">
        <v>48</v>
      </c>
      <c r="B85" s="15">
        <v>187</v>
      </c>
    </row>
    <row r="86" spans="1:2" x14ac:dyDescent="0.3">
      <c r="A86" s="17" t="s">
        <v>107</v>
      </c>
      <c r="B86" s="15">
        <v>60</v>
      </c>
    </row>
    <row r="87" spans="1:2" x14ac:dyDescent="0.3">
      <c r="A87" s="17" t="s">
        <v>133</v>
      </c>
      <c r="B87" s="15">
        <v>82</v>
      </c>
    </row>
    <row r="88" spans="1:2" x14ac:dyDescent="0.3">
      <c r="A88" s="17" t="s">
        <v>103</v>
      </c>
      <c r="B88" s="15">
        <v>123</v>
      </c>
    </row>
    <row r="89" spans="1:2" x14ac:dyDescent="0.3">
      <c r="A89" s="17" t="s">
        <v>448</v>
      </c>
      <c r="B89" s="15">
        <v>5050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B77DE-D689-4C25-8EE9-86DF2B42412C}">
  <dimension ref="CH120"/>
  <sheetViews>
    <sheetView tabSelected="1" topLeftCell="Y1" zoomScale="37" zoomScaleNormal="37" workbookViewId="0">
      <selection activeCell="CH120" sqref="CH120"/>
    </sheetView>
  </sheetViews>
  <sheetFormatPr defaultRowHeight="14.4" x14ac:dyDescent="0.3"/>
  <sheetData>
    <row r="120" spans="86:86" x14ac:dyDescent="0.3">
      <c r="CH120" t="s">
        <v>460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293E9-F782-4566-88D4-A1A614AE1508}">
  <dimension ref="A1:R101"/>
  <sheetViews>
    <sheetView workbookViewId="0">
      <selection activeCell="P5" sqref="P5"/>
    </sheetView>
  </sheetViews>
  <sheetFormatPr defaultRowHeight="14.4" x14ac:dyDescent="0.3"/>
  <cols>
    <col min="1" max="1" width="10" customWidth="1"/>
    <col min="2" max="2" width="12.109375" customWidth="1"/>
    <col min="3" max="3" width="14.77734375" customWidth="1"/>
    <col min="4" max="4" width="10.44140625" customWidth="1"/>
    <col min="6" max="6" width="10.21875" customWidth="1"/>
    <col min="7" max="7" width="11" style="4" customWidth="1"/>
    <col min="8" max="8" width="10.21875" customWidth="1"/>
    <col min="9" max="9" width="13.33203125" customWidth="1"/>
    <col min="10" max="10" width="10.5546875" customWidth="1"/>
    <col min="11" max="11" width="9" customWidth="1"/>
    <col min="14" max="14" width="12.5546875" style="14" bestFit="1" customWidth="1"/>
    <col min="18" max="18" width="14.44140625" customWidth="1"/>
  </cols>
  <sheetData>
    <row r="1" spans="1:18" x14ac:dyDescent="0.3">
      <c r="A1" t="s">
        <v>418</v>
      </c>
      <c r="B1" t="s">
        <v>419</v>
      </c>
      <c r="C1" t="s">
        <v>420</v>
      </c>
      <c r="D1" t="s">
        <v>421</v>
      </c>
      <c r="E1" t="s">
        <v>362</v>
      </c>
      <c r="F1" t="s">
        <v>422</v>
      </c>
      <c r="G1" s="4" t="s">
        <v>423</v>
      </c>
      <c r="H1" t="s">
        <v>424</v>
      </c>
      <c r="I1" t="s">
        <v>425</v>
      </c>
      <c r="J1" t="s">
        <v>426</v>
      </c>
      <c r="K1" t="s">
        <v>427</v>
      </c>
      <c r="L1" t="s">
        <v>428</v>
      </c>
      <c r="M1" t="s">
        <v>429</v>
      </c>
      <c r="N1" s="14" t="s">
        <v>430</v>
      </c>
      <c r="O1" t="s">
        <v>431</v>
      </c>
      <c r="P1" t="s">
        <v>432</v>
      </c>
      <c r="Q1" t="s">
        <v>433</v>
      </c>
      <c r="R1" t="s">
        <v>434</v>
      </c>
    </row>
    <row r="2" spans="1:18" x14ac:dyDescent="0.3">
      <c r="A2">
        <v>1</v>
      </c>
      <c r="B2">
        <v>19</v>
      </c>
      <c r="C2" t="s">
        <v>0</v>
      </c>
      <c r="D2" t="s">
        <v>1</v>
      </c>
      <c r="E2">
        <v>766.1</v>
      </c>
      <c r="F2">
        <v>4</v>
      </c>
      <c r="G2" s="4">
        <v>356.44</v>
      </c>
      <c r="H2">
        <v>1425.76</v>
      </c>
      <c r="I2">
        <v>43</v>
      </c>
      <c r="J2" t="s">
        <v>2</v>
      </c>
      <c r="K2" t="s">
        <v>3</v>
      </c>
      <c r="L2">
        <v>39</v>
      </c>
      <c r="M2" t="s">
        <v>4</v>
      </c>
      <c r="N2" s="14">
        <v>44927</v>
      </c>
      <c r="O2" t="str">
        <f>TEXT(Consolidated_table[[#This Row],[order_date]],"YYYY")</f>
        <v>2023</v>
      </c>
      <c r="P2" t="s">
        <v>6</v>
      </c>
      <c r="Q2" t="s">
        <v>7</v>
      </c>
      <c r="R2">
        <v>189.82</v>
      </c>
    </row>
    <row r="3" spans="1:18" x14ac:dyDescent="0.3">
      <c r="A3">
        <v>2</v>
      </c>
      <c r="B3">
        <v>89</v>
      </c>
      <c r="C3" t="s">
        <v>8</v>
      </c>
      <c r="D3" t="s">
        <v>9</v>
      </c>
      <c r="E3">
        <v>886.06</v>
      </c>
      <c r="F3">
        <v>2</v>
      </c>
      <c r="G3" s="4">
        <v>971.93</v>
      </c>
      <c r="H3">
        <v>1943.86</v>
      </c>
      <c r="I3">
        <v>23</v>
      </c>
      <c r="J3" t="s">
        <v>10</v>
      </c>
      <c r="K3" t="s">
        <v>3</v>
      </c>
      <c r="L3">
        <v>44</v>
      </c>
      <c r="M3" t="s">
        <v>4</v>
      </c>
      <c r="N3" s="14">
        <v>44928</v>
      </c>
      <c r="O3" t="str">
        <f>TEXT(Consolidated_table[[#This Row],[order_date]],"YYYY")</f>
        <v>2023</v>
      </c>
      <c r="P3" t="s">
        <v>6</v>
      </c>
      <c r="Q3" t="s">
        <v>11</v>
      </c>
      <c r="R3">
        <v>1502.44</v>
      </c>
    </row>
    <row r="4" spans="1:18" x14ac:dyDescent="0.3">
      <c r="A4">
        <v>3</v>
      </c>
      <c r="B4">
        <v>17</v>
      </c>
      <c r="C4" t="s">
        <v>12</v>
      </c>
      <c r="D4" t="s">
        <v>9</v>
      </c>
      <c r="E4">
        <v>307.14999999999998</v>
      </c>
      <c r="F4">
        <v>1</v>
      </c>
      <c r="G4" s="4">
        <v>316.93</v>
      </c>
      <c r="H4">
        <v>316.93</v>
      </c>
      <c r="I4">
        <v>89</v>
      </c>
      <c r="J4" t="s">
        <v>13</v>
      </c>
      <c r="K4" t="s">
        <v>14</v>
      </c>
      <c r="L4">
        <v>35</v>
      </c>
      <c r="M4" t="s">
        <v>15</v>
      </c>
      <c r="N4" s="14">
        <v>44929</v>
      </c>
      <c r="O4" t="str">
        <f>TEXT(Consolidated_table[[#This Row],[order_date]],"YYYY")</f>
        <v>2023</v>
      </c>
      <c r="P4" t="s">
        <v>6</v>
      </c>
      <c r="Q4" t="s">
        <v>16</v>
      </c>
      <c r="R4">
        <v>922.41</v>
      </c>
    </row>
    <row r="5" spans="1:18" x14ac:dyDescent="0.3">
      <c r="A5">
        <v>4</v>
      </c>
      <c r="B5">
        <v>44</v>
      </c>
      <c r="C5" t="s">
        <v>17</v>
      </c>
      <c r="D5" t="s">
        <v>18</v>
      </c>
      <c r="E5">
        <v>471.21</v>
      </c>
      <c r="F5">
        <v>2</v>
      </c>
      <c r="G5" s="4">
        <v>940.3</v>
      </c>
      <c r="H5">
        <v>1880.6</v>
      </c>
      <c r="I5">
        <v>16</v>
      </c>
      <c r="J5" t="s">
        <v>19</v>
      </c>
      <c r="K5" t="s">
        <v>3</v>
      </c>
      <c r="L5">
        <v>40</v>
      </c>
      <c r="M5" t="s">
        <v>20</v>
      </c>
      <c r="N5" s="14">
        <v>44930</v>
      </c>
      <c r="O5" t="str">
        <f>TEXT(Consolidated_table[[#This Row],[order_date]],"YYYY")</f>
        <v>2023</v>
      </c>
      <c r="P5" t="s">
        <v>6</v>
      </c>
      <c r="Q5" t="s">
        <v>21</v>
      </c>
      <c r="R5">
        <v>1596.18</v>
      </c>
    </row>
    <row r="6" spans="1:18" x14ac:dyDescent="0.3">
      <c r="A6">
        <v>5</v>
      </c>
      <c r="B6">
        <v>10</v>
      </c>
      <c r="C6" t="s">
        <v>22</v>
      </c>
      <c r="D6" t="s">
        <v>18</v>
      </c>
      <c r="E6">
        <v>884.99</v>
      </c>
      <c r="F6">
        <v>9</v>
      </c>
      <c r="G6" s="4">
        <v>483.53</v>
      </c>
      <c r="H6">
        <v>4351.7699999999995</v>
      </c>
      <c r="I6">
        <v>83</v>
      </c>
      <c r="J6" t="s">
        <v>23</v>
      </c>
      <c r="K6" t="s">
        <v>14</v>
      </c>
      <c r="L6">
        <v>27</v>
      </c>
      <c r="M6" t="s">
        <v>20</v>
      </c>
      <c r="N6" s="14">
        <v>44931</v>
      </c>
      <c r="O6" t="str">
        <f>TEXT(Consolidated_table[[#This Row],[order_date]],"YYYY")</f>
        <v>2023</v>
      </c>
      <c r="P6" t="s">
        <v>6</v>
      </c>
      <c r="Q6" t="s">
        <v>24</v>
      </c>
      <c r="R6">
        <v>746.89</v>
      </c>
    </row>
    <row r="7" spans="1:18" x14ac:dyDescent="0.3">
      <c r="A7">
        <v>6</v>
      </c>
      <c r="B7">
        <v>31</v>
      </c>
      <c r="C7" t="s">
        <v>25</v>
      </c>
      <c r="D7" t="s">
        <v>1</v>
      </c>
      <c r="E7">
        <v>537.09</v>
      </c>
      <c r="F7">
        <v>5</v>
      </c>
      <c r="G7" s="4">
        <v>630.55999999999995</v>
      </c>
      <c r="H7">
        <v>3152.7999999999997</v>
      </c>
      <c r="I7">
        <v>43</v>
      </c>
      <c r="J7" t="s">
        <v>2</v>
      </c>
      <c r="K7" t="s">
        <v>3</v>
      </c>
      <c r="L7">
        <v>39</v>
      </c>
      <c r="M7" t="s">
        <v>4</v>
      </c>
      <c r="N7" s="14">
        <v>44932</v>
      </c>
      <c r="O7" t="str">
        <f>TEXT(Consolidated_table[[#This Row],[order_date]],"YYYY")</f>
        <v>2023</v>
      </c>
      <c r="P7" t="s">
        <v>6</v>
      </c>
      <c r="Q7" t="s">
        <v>26</v>
      </c>
      <c r="R7">
        <v>745.43</v>
      </c>
    </row>
    <row r="8" spans="1:18" x14ac:dyDescent="0.3">
      <c r="A8">
        <v>7</v>
      </c>
      <c r="B8">
        <v>30</v>
      </c>
      <c r="C8" t="s">
        <v>27</v>
      </c>
      <c r="D8" t="s">
        <v>1</v>
      </c>
      <c r="E8">
        <v>879.31</v>
      </c>
      <c r="F8">
        <v>1</v>
      </c>
      <c r="G8" s="4">
        <v>847.13</v>
      </c>
      <c r="H8">
        <v>847.13</v>
      </c>
      <c r="I8">
        <v>83</v>
      </c>
      <c r="J8" t="s">
        <v>23</v>
      </c>
      <c r="K8" t="s">
        <v>14</v>
      </c>
      <c r="L8">
        <v>27</v>
      </c>
      <c r="M8" t="s">
        <v>20</v>
      </c>
      <c r="N8" s="14">
        <v>44933</v>
      </c>
      <c r="O8" t="str">
        <f>TEXT(Consolidated_table[[#This Row],[order_date]],"YYYY")</f>
        <v>2023</v>
      </c>
      <c r="P8" t="s">
        <v>6</v>
      </c>
      <c r="Q8" t="s">
        <v>28</v>
      </c>
      <c r="R8">
        <v>259.16000000000003</v>
      </c>
    </row>
    <row r="9" spans="1:18" x14ac:dyDescent="0.3">
      <c r="A9">
        <v>8</v>
      </c>
      <c r="B9">
        <v>6</v>
      </c>
      <c r="C9" t="s">
        <v>29</v>
      </c>
      <c r="D9" t="s">
        <v>1</v>
      </c>
      <c r="E9">
        <v>908.41</v>
      </c>
      <c r="F9">
        <v>4</v>
      </c>
      <c r="G9" s="4">
        <v>331</v>
      </c>
      <c r="H9">
        <v>1324</v>
      </c>
      <c r="I9">
        <v>3</v>
      </c>
      <c r="J9" t="s">
        <v>30</v>
      </c>
      <c r="K9" t="s">
        <v>3</v>
      </c>
      <c r="L9">
        <v>37</v>
      </c>
      <c r="M9" t="s">
        <v>15</v>
      </c>
      <c r="N9" s="14">
        <v>44934</v>
      </c>
      <c r="O9" t="str">
        <f>TEXT(Consolidated_table[[#This Row],[order_date]],"YYYY")</f>
        <v>2023</v>
      </c>
      <c r="P9" t="s">
        <v>6</v>
      </c>
      <c r="Q9" t="s">
        <v>7</v>
      </c>
      <c r="R9">
        <v>1493.98</v>
      </c>
    </row>
    <row r="10" spans="1:18" x14ac:dyDescent="0.3">
      <c r="A10">
        <v>9</v>
      </c>
      <c r="B10">
        <v>48</v>
      </c>
      <c r="C10" t="s">
        <v>31</v>
      </c>
      <c r="D10" t="s">
        <v>1</v>
      </c>
      <c r="E10">
        <v>447.8</v>
      </c>
      <c r="F10">
        <v>1</v>
      </c>
      <c r="G10" s="4">
        <v>928.84</v>
      </c>
      <c r="H10">
        <v>928.84</v>
      </c>
      <c r="I10">
        <v>1</v>
      </c>
      <c r="J10" t="s">
        <v>32</v>
      </c>
      <c r="K10" t="s">
        <v>3</v>
      </c>
      <c r="L10">
        <v>19</v>
      </c>
      <c r="M10" t="s">
        <v>15</v>
      </c>
      <c r="N10" s="14">
        <v>44935</v>
      </c>
      <c r="O10" t="str">
        <f>TEXT(Consolidated_table[[#This Row],[order_date]],"YYYY")</f>
        <v>2023</v>
      </c>
      <c r="P10" t="s">
        <v>6</v>
      </c>
      <c r="Q10" t="s">
        <v>11</v>
      </c>
      <c r="R10">
        <v>1261.0999999999999</v>
      </c>
    </row>
    <row r="11" spans="1:18" x14ac:dyDescent="0.3">
      <c r="A11">
        <v>10</v>
      </c>
      <c r="B11">
        <v>48</v>
      </c>
      <c r="C11" t="s">
        <v>31</v>
      </c>
      <c r="D11" t="s">
        <v>1</v>
      </c>
      <c r="E11">
        <v>447.8</v>
      </c>
      <c r="F11">
        <v>3</v>
      </c>
      <c r="G11" s="4">
        <v>557.66</v>
      </c>
      <c r="H11">
        <v>1672.98</v>
      </c>
      <c r="I11">
        <v>3</v>
      </c>
      <c r="J11" t="s">
        <v>30</v>
      </c>
      <c r="K11" t="s">
        <v>3</v>
      </c>
      <c r="L11">
        <v>37</v>
      </c>
      <c r="M11" t="s">
        <v>15</v>
      </c>
      <c r="N11" s="14">
        <v>44936</v>
      </c>
      <c r="O11" t="str">
        <f>TEXT(Consolidated_table[[#This Row],[order_date]],"YYYY")</f>
        <v>2023</v>
      </c>
      <c r="P11" t="s">
        <v>6</v>
      </c>
      <c r="Q11" t="s">
        <v>16</v>
      </c>
      <c r="R11">
        <v>383.74</v>
      </c>
    </row>
    <row r="12" spans="1:18" x14ac:dyDescent="0.3">
      <c r="A12">
        <v>11</v>
      </c>
      <c r="B12">
        <v>27</v>
      </c>
      <c r="C12" t="s">
        <v>33</v>
      </c>
      <c r="D12" t="s">
        <v>18</v>
      </c>
      <c r="E12">
        <v>706.08</v>
      </c>
      <c r="F12">
        <v>7</v>
      </c>
      <c r="G12" s="4">
        <v>22.19</v>
      </c>
      <c r="H12">
        <v>155.33000000000001</v>
      </c>
      <c r="I12">
        <v>48</v>
      </c>
      <c r="J12" t="s">
        <v>34</v>
      </c>
      <c r="K12" t="s">
        <v>3</v>
      </c>
      <c r="L12">
        <v>48</v>
      </c>
      <c r="M12" t="s">
        <v>20</v>
      </c>
      <c r="N12" s="14">
        <v>44937</v>
      </c>
      <c r="O12" t="str">
        <f>TEXT(Consolidated_table[[#This Row],[order_date]],"YYYY")</f>
        <v>2023</v>
      </c>
      <c r="P12" t="s">
        <v>6</v>
      </c>
      <c r="Q12" t="s">
        <v>21</v>
      </c>
      <c r="R12">
        <v>541.16999999999996</v>
      </c>
    </row>
    <row r="13" spans="1:18" x14ac:dyDescent="0.3">
      <c r="A13">
        <v>12</v>
      </c>
      <c r="B13">
        <v>24</v>
      </c>
      <c r="C13" t="s">
        <v>35</v>
      </c>
      <c r="D13" t="s">
        <v>9</v>
      </c>
      <c r="E13">
        <v>270.07</v>
      </c>
      <c r="F13">
        <v>7</v>
      </c>
      <c r="G13" s="4">
        <v>895.85</v>
      </c>
      <c r="H13">
        <v>6270.95</v>
      </c>
      <c r="I13">
        <v>58</v>
      </c>
      <c r="J13" t="s">
        <v>36</v>
      </c>
      <c r="K13" t="s">
        <v>14</v>
      </c>
      <c r="L13">
        <v>60</v>
      </c>
      <c r="M13" t="s">
        <v>37</v>
      </c>
      <c r="N13" s="14">
        <v>44938</v>
      </c>
      <c r="O13" t="str">
        <f>TEXT(Consolidated_table[[#This Row],[order_date]],"YYYY")</f>
        <v>2023</v>
      </c>
      <c r="P13" t="s">
        <v>6</v>
      </c>
      <c r="Q13" t="s">
        <v>24</v>
      </c>
      <c r="R13">
        <v>535.69000000000005</v>
      </c>
    </row>
    <row r="14" spans="1:18" x14ac:dyDescent="0.3">
      <c r="A14">
        <v>13</v>
      </c>
      <c r="B14">
        <v>86</v>
      </c>
      <c r="C14" t="s">
        <v>38</v>
      </c>
      <c r="D14" t="s">
        <v>9</v>
      </c>
      <c r="E14">
        <v>887.96</v>
      </c>
      <c r="F14">
        <v>1</v>
      </c>
      <c r="G14" s="4">
        <v>800.63</v>
      </c>
      <c r="H14">
        <v>800.63</v>
      </c>
      <c r="I14">
        <v>61</v>
      </c>
      <c r="J14" t="s">
        <v>39</v>
      </c>
      <c r="K14" t="s">
        <v>14</v>
      </c>
      <c r="L14">
        <v>51</v>
      </c>
      <c r="M14" t="s">
        <v>40</v>
      </c>
      <c r="N14" s="14">
        <v>44939</v>
      </c>
      <c r="O14" t="str">
        <f>TEXT(Consolidated_table[[#This Row],[order_date]],"YYYY")</f>
        <v>2023</v>
      </c>
      <c r="P14" t="s">
        <v>6</v>
      </c>
      <c r="Q14" t="s">
        <v>26</v>
      </c>
      <c r="R14">
        <v>1344.33</v>
      </c>
    </row>
    <row r="15" spans="1:18" x14ac:dyDescent="0.3">
      <c r="A15">
        <v>14</v>
      </c>
      <c r="B15">
        <v>41</v>
      </c>
      <c r="C15" t="s">
        <v>41</v>
      </c>
      <c r="D15" t="s">
        <v>1</v>
      </c>
      <c r="E15">
        <v>948.45</v>
      </c>
      <c r="F15">
        <v>9</v>
      </c>
      <c r="G15" s="4">
        <v>363.48</v>
      </c>
      <c r="H15">
        <v>3271.32</v>
      </c>
      <c r="I15">
        <v>15</v>
      </c>
      <c r="J15" t="s">
        <v>42</v>
      </c>
      <c r="K15" t="s">
        <v>3</v>
      </c>
      <c r="L15">
        <v>35</v>
      </c>
      <c r="M15" t="s">
        <v>4</v>
      </c>
      <c r="N15" s="14">
        <v>44940</v>
      </c>
      <c r="O15" t="str">
        <f>TEXT(Consolidated_table[[#This Row],[order_date]],"YYYY")</f>
        <v>2023</v>
      </c>
      <c r="P15" t="s">
        <v>6</v>
      </c>
      <c r="Q15" t="s">
        <v>28</v>
      </c>
      <c r="R15">
        <v>1363.97</v>
      </c>
    </row>
    <row r="16" spans="1:18" x14ac:dyDescent="0.3">
      <c r="A16">
        <v>15</v>
      </c>
      <c r="B16">
        <v>21</v>
      </c>
      <c r="C16" t="s">
        <v>43</v>
      </c>
      <c r="D16" t="s">
        <v>1</v>
      </c>
      <c r="E16">
        <v>972.57</v>
      </c>
      <c r="F16">
        <v>8</v>
      </c>
      <c r="G16" s="4">
        <v>248.35</v>
      </c>
      <c r="H16">
        <v>1986.8</v>
      </c>
      <c r="I16">
        <v>43</v>
      </c>
      <c r="J16" t="s">
        <v>2</v>
      </c>
      <c r="K16" t="s">
        <v>3</v>
      </c>
      <c r="L16">
        <v>39</v>
      </c>
      <c r="M16" t="s">
        <v>4</v>
      </c>
      <c r="N16" s="14">
        <v>44941</v>
      </c>
      <c r="O16" t="str">
        <f>TEXT(Consolidated_table[[#This Row],[order_date]],"YYYY")</f>
        <v>2023</v>
      </c>
      <c r="P16" t="s">
        <v>6</v>
      </c>
      <c r="Q16" t="s">
        <v>7</v>
      </c>
      <c r="R16">
        <v>1116.9100000000001</v>
      </c>
    </row>
    <row r="17" spans="1:18" x14ac:dyDescent="0.3">
      <c r="A17">
        <v>16</v>
      </c>
      <c r="B17">
        <v>47</v>
      </c>
      <c r="C17" t="s">
        <v>44</v>
      </c>
      <c r="D17" t="s">
        <v>18</v>
      </c>
      <c r="E17">
        <v>32.97</v>
      </c>
      <c r="F17">
        <v>9</v>
      </c>
      <c r="G17" s="4">
        <v>678.06</v>
      </c>
      <c r="H17">
        <v>6102.5399999999991</v>
      </c>
      <c r="I17">
        <v>37</v>
      </c>
      <c r="J17" t="s">
        <v>45</v>
      </c>
      <c r="K17" t="s">
        <v>3</v>
      </c>
      <c r="L17">
        <v>39</v>
      </c>
      <c r="M17" t="s">
        <v>40</v>
      </c>
      <c r="N17" s="14">
        <v>44942</v>
      </c>
      <c r="O17" t="str">
        <f>TEXT(Consolidated_table[[#This Row],[order_date]],"YYYY")</f>
        <v>2023</v>
      </c>
      <c r="P17" t="s">
        <v>6</v>
      </c>
      <c r="Q17" t="s">
        <v>11</v>
      </c>
      <c r="R17">
        <v>1316.84</v>
      </c>
    </row>
    <row r="18" spans="1:18" x14ac:dyDescent="0.3">
      <c r="A18">
        <v>17</v>
      </c>
      <c r="B18">
        <v>7</v>
      </c>
      <c r="C18" t="s">
        <v>46</v>
      </c>
      <c r="D18" t="s">
        <v>1</v>
      </c>
      <c r="E18">
        <v>801.94</v>
      </c>
      <c r="F18">
        <v>4</v>
      </c>
      <c r="G18" s="4">
        <v>263.75</v>
      </c>
      <c r="H18">
        <v>1055</v>
      </c>
      <c r="I18">
        <v>23</v>
      </c>
      <c r="J18" t="s">
        <v>10</v>
      </c>
      <c r="K18" t="s">
        <v>3</v>
      </c>
      <c r="L18">
        <v>44</v>
      </c>
      <c r="M18" t="s">
        <v>4</v>
      </c>
      <c r="N18" s="14">
        <v>44943</v>
      </c>
      <c r="O18" t="str">
        <f>TEXT(Consolidated_table[[#This Row],[order_date]],"YYYY")</f>
        <v>2023</v>
      </c>
      <c r="P18" t="s">
        <v>6</v>
      </c>
      <c r="Q18" t="s">
        <v>16</v>
      </c>
      <c r="R18">
        <v>753.48</v>
      </c>
    </row>
    <row r="19" spans="1:18" x14ac:dyDescent="0.3">
      <c r="A19">
        <v>18</v>
      </c>
      <c r="B19">
        <v>87</v>
      </c>
      <c r="C19" t="s">
        <v>47</v>
      </c>
      <c r="D19" t="s">
        <v>18</v>
      </c>
      <c r="E19">
        <v>276.95999999999998</v>
      </c>
      <c r="F19">
        <v>6</v>
      </c>
      <c r="G19" s="4">
        <v>671.61</v>
      </c>
      <c r="H19">
        <v>4029.66</v>
      </c>
      <c r="I19">
        <v>86</v>
      </c>
      <c r="J19" t="s">
        <v>48</v>
      </c>
      <c r="K19" t="s">
        <v>14</v>
      </c>
      <c r="L19">
        <v>44</v>
      </c>
      <c r="M19" t="s">
        <v>4</v>
      </c>
      <c r="N19" s="14">
        <v>44944</v>
      </c>
      <c r="O19" t="str">
        <f>TEXT(Consolidated_table[[#This Row],[order_date]],"YYYY")</f>
        <v>2023</v>
      </c>
      <c r="P19" t="s">
        <v>6</v>
      </c>
      <c r="Q19" t="s">
        <v>21</v>
      </c>
      <c r="R19">
        <v>1247.6199999999999</v>
      </c>
    </row>
    <row r="20" spans="1:18" x14ac:dyDescent="0.3">
      <c r="A20">
        <v>19</v>
      </c>
      <c r="B20">
        <v>64</v>
      </c>
      <c r="C20" t="s">
        <v>49</v>
      </c>
      <c r="D20" t="s">
        <v>1</v>
      </c>
      <c r="E20">
        <v>538.14</v>
      </c>
      <c r="F20">
        <v>7</v>
      </c>
      <c r="G20" s="4">
        <v>173.98</v>
      </c>
      <c r="H20">
        <v>1217.8599999999999</v>
      </c>
      <c r="I20">
        <v>41</v>
      </c>
      <c r="J20" t="s">
        <v>50</v>
      </c>
      <c r="K20" t="s">
        <v>3</v>
      </c>
      <c r="L20">
        <v>22</v>
      </c>
      <c r="M20" t="s">
        <v>15</v>
      </c>
      <c r="N20" s="14">
        <v>44945</v>
      </c>
      <c r="O20" t="str">
        <f>TEXT(Consolidated_table[[#This Row],[order_date]],"YYYY")</f>
        <v>2023</v>
      </c>
      <c r="P20" t="s">
        <v>6</v>
      </c>
      <c r="Q20" t="s">
        <v>24</v>
      </c>
      <c r="R20">
        <v>1140.6300000000001</v>
      </c>
    </row>
    <row r="21" spans="1:18" x14ac:dyDescent="0.3">
      <c r="A21">
        <v>20</v>
      </c>
      <c r="B21">
        <v>80</v>
      </c>
      <c r="C21" t="s">
        <v>51</v>
      </c>
      <c r="D21" t="s">
        <v>18</v>
      </c>
      <c r="E21">
        <v>967.76</v>
      </c>
      <c r="F21">
        <v>4</v>
      </c>
      <c r="G21" s="4">
        <v>497.17</v>
      </c>
      <c r="H21">
        <v>1988.68</v>
      </c>
      <c r="I21">
        <v>3</v>
      </c>
      <c r="J21" t="s">
        <v>30</v>
      </c>
      <c r="K21" t="s">
        <v>3</v>
      </c>
      <c r="L21">
        <v>37</v>
      </c>
      <c r="M21" t="s">
        <v>15</v>
      </c>
      <c r="N21" s="14">
        <v>44946</v>
      </c>
      <c r="O21" t="str">
        <f>TEXT(Consolidated_table[[#This Row],[order_date]],"YYYY")</f>
        <v>2023</v>
      </c>
      <c r="P21" t="s">
        <v>6</v>
      </c>
      <c r="Q21" t="s">
        <v>26</v>
      </c>
      <c r="R21">
        <v>1570.77</v>
      </c>
    </row>
    <row r="22" spans="1:18" x14ac:dyDescent="0.3">
      <c r="A22">
        <v>21</v>
      </c>
      <c r="B22">
        <v>48</v>
      </c>
      <c r="C22" t="s">
        <v>31</v>
      </c>
      <c r="D22" t="s">
        <v>1</v>
      </c>
      <c r="E22">
        <v>447.8</v>
      </c>
      <c r="F22">
        <v>4</v>
      </c>
      <c r="G22" s="4">
        <v>397.06</v>
      </c>
      <c r="H22">
        <v>1588.24</v>
      </c>
      <c r="I22">
        <v>23</v>
      </c>
      <c r="J22" t="s">
        <v>10</v>
      </c>
      <c r="K22" t="s">
        <v>3</v>
      </c>
      <c r="L22">
        <v>44</v>
      </c>
      <c r="M22" t="s">
        <v>4</v>
      </c>
      <c r="N22" s="14">
        <v>44947</v>
      </c>
      <c r="O22" t="str">
        <f>TEXT(Consolidated_table[[#This Row],[order_date]],"YYYY")</f>
        <v>2023</v>
      </c>
      <c r="P22" t="s">
        <v>6</v>
      </c>
      <c r="Q22" t="s">
        <v>28</v>
      </c>
      <c r="R22">
        <v>1053.43</v>
      </c>
    </row>
    <row r="23" spans="1:18" x14ac:dyDescent="0.3">
      <c r="A23">
        <v>22</v>
      </c>
      <c r="B23">
        <v>66</v>
      </c>
      <c r="C23" t="s">
        <v>52</v>
      </c>
      <c r="D23" t="s">
        <v>1</v>
      </c>
      <c r="E23">
        <v>944.27</v>
      </c>
      <c r="F23">
        <v>4</v>
      </c>
      <c r="G23" s="4">
        <v>138.57</v>
      </c>
      <c r="H23">
        <v>554.28</v>
      </c>
      <c r="I23">
        <v>64</v>
      </c>
      <c r="J23" t="s">
        <v>53</v>
      </c>
      <c r="K23" t="s">
        <v>14</v>
      </c>
      <c r="L23">
        <v>64</v>
      </c>
      <c r="M23" t="s">
        <v>4</v>
      </c>
      <c r="N23" s="14">
        <v>44948</v>
      </c>
      <c r="O23" t="str">
        <f>TEXT(Consolidated_table[[#This Row],[order_date]],"YYYY")</f>
        <v>2023</v>
      </c>
      <c r="P23" t="s">
        <v>6</v>
      </c>
      <c r="Q23" t="s">
        <v>7</v>
      </c>
      <c r="R23">
        <v>375.93</v>
      </c>
    </row>
    <row r="24" spans="1:18" x14ac:dyDescent="0.3">
      <c r="A24">
        <v>23</v>
      </c>
      <c r="B24">
        <v>18</v>
      </c>
      <c r="C24" t="s">
        <v>54</v>
      </c>
      <c r="D24" t="s">
        <v>18</v>
      </c>
      <c r="E24">
        <v>651.97</v>
      </c>
      <c r="F24">
        <v>7</v>
      </c>
      <c r="G24" s="4">
        <v>316.23</v>
      </c>
      <c r="H24">
        <v>2213.61</v>
      </c>
      <c r="I24">
        <v>19</v>
      </c>
      <c r="J24" t="s">
        <v>55</v>
      </c>
      <c r="K24" t="s">
        <v>3</v>
      </c>
      <c r="L24">
        <v>43</v>
      </c>
      <c r="M24" t="s">
        <v>15</v>
      </c>
      <c r="N24" s="14">
        <v>44949</v>
      </c>
      <c r="O24" t="str">
        <f>TEXT(Consolidated_table[[#This Row],[order_date]],"YYYY")</f>
        <v>2023</v>
      </c>
      <c r="P24" t="s">
        <v>6</v>
      </c>
      <c r="Q24" t="s">
        <v>11</v>
      </c>
      <c r="R24">
        <v>1588.75</v>
      </c>
    </row>
    <row r="25" spans="1:18" x14ac:dyDescent="0.3">
      <c r="A25">
        <v>24</v>
      </c>
      <c r="B25">
        <v>80</v>
      </c>
      <c r="C25" t="s">
        <v>51</v>
      </c>
      <c r="D25" t="s">
        <v>18</v>
      </c>
      <c r="E25">
        <v>967.76</v>
      </c>
      <c r="F25">
        <v>5</v>
      </c>
      <c r="G25" s="4">
        <v>948.39</v>
      </c>
      <c r="H25">
        <v>4741.95</v>
      </c>
      <c r="I25">
        <v>79</v>
      </c>
      <c r="J25" t="s">
        <v>56</v>
      </c>
      <c r="K25" t="s">
        <v>14</v>
      </c>
      <c r="L25">
        <v>64</v>
      </c>
      <c r="M25" t="s">
        <v>20</v>
      </c>
      <c r="N25" s="14">
        <v>44950</v>
      </c>
      <c r="O25" t="str">
        <f>TEXT(Consolidated_table[[#This Row],[order_date]],"YYYY")</f>
        <v>2023</v>
      </c>
      <c r="P25" t="s">
        <v>6</v>
      </c>
      <c r="Q25" t="s">
        <v>16</v>
      </c>
      <c r="R25">
        <v>1656.57</v>
      </c>
    </row>
    <row r="26" spans="1:18" x14ac:dyDescent="0.3">
      <c r="A26">
        <v>25</v>
      </c>
      <c r="B26">
        <v>99</v>
      </c>
      <c r="C26" t="s">
        <v>57</v>
      </c>
      <c r="D26" t="s">
        <v>9</v>
      </c>
      <c r="E26">
        <v>444.73</v>
      </c>
      <c r="F26">
        <v>9</v>
      </c>
      <c r="G26" s="4">
        <v>126.11</v>
      </c>
      <c r="H26">
        <v>1134.99</v>
      </c>
      <c r="I26">
        <v>65</v>
      </c>
      <c r="J26" t="s">
        <v>58</v>
      </c>
      <c r="K26" t="s">
        <v>14</v>
      </c>
      <c r="L26">
        <v>51</v>
      </c>
      <c r="M26" t="s">
        <v>4</v>
      </c>
      <c r="N26" s="14">
        <v>44951</v>
      </c>
      <c r="O26" t="str">
        <f>TEXT(Consolidated_table[[#This Row],[order_date]],"YYYY")</f>
        <v>2023</v>
      </c>
      <c r="P26" t="s">
        <v>6</v>
      </c>
      <c r="Q26" t="s">
        <v>21</v>
      </c>
      <c r="R26">
        <v>742.28</v>
      </c>
    </row>
    <row r="27" spans="1:18" x14ac:dyDescent="0.3">
      <c r="A27">
        <v>26</v>
      </c>
      <c r="B27">
        <v>96</v>
      </c>
      <c r="C27" t="s">
        <v>59</v>
      </c>
      <c r="D27" t="s">
        <v>18</v>
      </c>
      <c r="E27">
        <v>479.46</v>
      </c>
      <c r="F27">
        <v>8</v>
      </c>
      <c r="G27" s="4">
        <v>570.07000000000005</v>
      </c>
      <c r="H27">
        <v>4560.5600000000004</v>
      </c>
      <c r="I27">
        <v>98</v>
      </c>
      <c r="J27" t="s">
        <v>60</v>
      </c>
      <c r="K27" t="s">
        <v>14</v>
      </c>
      <c r="L27">
        <v>49</v>
      </c>
      <c r="M27" t="s">
        <v>4</v>
      </c>
      <c r="N27" s="14">
        <v>44952</v>
      </c>
      <c r="O27" t="str">
        <f>TEXT(Consolidated_table[[#This Row],[order_date]],"YYYY")</f>
        <v>2023</v>
      </c>
      <c r="P27" t="s">
        <v>6</v>
      </c>
      <c r="Q27" t="s">
        <v>24</v>
      </c>
      <c r="R27">
        <v>25.44</v>
      </c>
    </row>
    <row r="28" spans="1:18" x14ac:dyDescent="0.3">
      <c r="A28">
        <v>27</v>
      </c>
      <c r="B28">
        <v>67</v>
      </c>
      <c r="C28" t="s">
        <v>61</v>
      </c>
      <c r="D28" t="s">
        <v>18</v>
      </c>
      <c r="E28">
        <v>41.71</v>
      </c>
      <c r="F28">
        <v>9</v>
      </c>
      <c r="G28" s="4">
        <v>392.79</v>
      </c>
      <c r="H28">
        <v>3535.11</v>
      </c>
      <c r="I28">
        <v>50</v>
      </c>
      <c r="J28" t="s">
        <v>62</v>
      </c>
      <c r="K28" t="s">
        <v>3</v>
      </c>
      <c r="L28">
        <v>50</v>
      </c>
      <c r="M28" t="s">
        <v>15</v>
      </c>
      <c r="N28" s="14">
        <v>44953</v>
      </c>
      <c r="O28" t="str">
        <f>TEXT(Consolidated_table[[#This Row],[order_date]],"YYYY")</f>
        <v>2023</v>
      </c>
      <c r="P28" t="s">
        <v>6</v>
      </c>
      <c r="Q28" t="s">
        <v>26</v>
      </c>
      <c r="R28">
        <v>1585.99</v>
      </c>
    </row>
    <row r="29" spans="1:18" x14ac:dyDescent="0.3">
      <c r="A29">
        <v>28</v>
      </c>
      <c r="B29">
        <v>14</v>
      </c>
      <c r="C29" t="s">
        <v>63</v>
      </c>
      <c r="D29" t="s">
        <v>18</v>
      </c>
      <c r="E29">
        <v>959.9</v>
      </c>
      <c r="F29">
        <v>8</v>
      </c>
      <c r="G29" s="4">
        <v>671.4</v>
      </c>
      <c r="H29">
        <v>5371.2</v>
      </c>
      <c r="I29">
        <v>70</v>
      </c>
      <c r="J29" t="s">
        <v>64</v>
      </c>
      <c r="K29" t="s">
        <v>14</v>
      </c>
      <c r="L29">
        <v>22</v>
      </c>
      <c r="M29" t="s">
        <v>40</v>
      </c>
      <c r="N29" s="14">
        <v>44954</v>
      </c>
      <c r="O29" t="str">
        <f>TEXT(Consolidated_table[[#This Row],[order_date]],"YYYY")</f>
        <v>2023</v>
      </c>
      <c r="P29" t="s">
        <v>6</v>
      </c>
      <c r="Q29" t="s">
        <v>28</v>
      </c>
      <c r="R29">
        <v>879.49</v>
      </c>
    </row>
    <row r="30" spans="1:18" x14ac:dyDescent="0.3">
      <c r="A30">
        <v>29</v>
      </c>
      <c r="B30">
        <v>90</v>
      </c>
      <c r="C30" t="s">
        <v>65</v>
      </c>
      <c r="D30" t="s">
        <v>1</v>
      </c>
      <c r="E30">
        <v>156.66999999999999</v>
      </c>
      <c r="F30">
        <v>8</v>
      </c>
      <c r="G30" s="4">
        <v>280.7</v>
      </c>
      <c r="H30">
        <v>2245.6</v>
      </c>
      <c r="I30">
        <v>91</v>
      </c>
      <c r="J30" t="s">
        <v>66</v>
      </c>
      <c r="K30" t="s">
        <v>14</v>
      </c>
      <c r="L30">
        <v>55</v>
      </c>
      <c r="M30" t="s">
        <v>37</v>
      </c>
      <c r="N30" s="14">
        <v>44955</v>
      </c>
      <c r="O30" t="str">
        <f>TEXT(Consolidated_table[[#This Row],[order_date]],"YYYY")</f>
        <v>2023</v>
      </c>
      <c r="P30" t="s">
        <v>6</v>
      </c>
      <c r="Q30" t="s">
        <v>7</v>
      </c>
      <c r="R30">
        <v>1831.17</v>
      </c>
    </row>
    <row r="31" spans="1:18" x14ac:dyDescent="0.3">
      <c r="A31">
        <v>30</v>
      </c>
      <c r="B31">
        <v>3</v>
      </c>
      <c r="C31" t="s">
        <v>67</v>
      </c>
      <c r="D31" t="s">
        <v>18</v>
      </c>
      <c r="E31">
        <v>457.07</v>
      </c>
      <c r="F31">
        <v>7</v>
      </c>
      <c r="G31" s="4">
        <v>563.05999999999995</v>
      </c>
      <c r="H31">
        <v>3941.4199999999996</v>
      </c>
      <c r="I31">
        <v>45</v>
      </c>
      <c r="J31" t="s">
        <v>68</v>
      </c>
      <c r="K31" t="s">
        <v>3</v>
      </c>
      <c r="L31">
        <v>46</v>
      </c>
      <c r="M31" t="s">
        <v>15</v>
      </c>
      <c r="N31" s="14">
        <v>44956</v>
      </c>
      <c r="O31" t="str">
        <f>TEXT(Consolidated_table[[#This Row],[order_date]],"YYYY")</f>
        <v>2023</v>
      </c>
      <c r="P31" t="s">
        <v>6</v>
      </c>
      <c r="Q31" t="s">
        <v>11</v>
      </c>
      <c r="R31">
        <v>1420.97</v>
      </c>
    </row>
    <row r="32" spans="1:18" x14ac:dyDescent="0.3">
      <c r="A32">
        <v>31</v>
      </c>
      <c r="B32">
        <v>17</v>
      </c>
      <c r="C32" t="s">
        <v>12</v>
      </c>
      <c r="D32" t="s">
        <v>9</v>
      </c>
      <c r="E32">
        <v>307.14999999999998</v>
      </c>
      <c r="F32">
        <v>7</v>
      </c>
      <c r="G32" s="4">
        <v>705.7</v>
      </c>
      <c r="H32">
        <v>4939.9000000000005</v>
      </c>
      <c r="I32">
        <v>77</v>
      </c>
      <c r="J32" t="s">
        <v>69</v>
      </c>
      <c r="K32" t="s">
        <v>14</v>
      </c>
      <c r="L32">
        <v>25</v>
      </c>
      <c r="M32" t="s">
        <v>40</v>
      </c>
      <c r="N32" s="14">
        <v>44957</v>
      </c>
      <c r="O32" t="str">
        <f>TEXT(Consolidated_table[[#This Row],[order_date]],"YYYY")</f>
        <v>2023</v>
      </c>
      <c r="P32" t="s">
        <v>6</v>
      </c>
      <c r="Q32" t="s">
        <v>16</v>
      </c>
      <c r="R32">
        <v>652.36</v>
      </c>
    </row>
    <row r="33" spans="1:18" x14ac:dyDescent="0.3">
      <c r="A33">
        <v>32</v>
      </c>
      <c r="B33">
        <v>35</v>
      </c>
      <c r="C33" t="s">
        <v>70</v>
      </c>
      <c r="D33" t="s">
        <v>1</v>
      </c>
      <c r="E33">
        <v>860.37</v>
      </c>
      <c r="F33">
        <v>2</v>
      </c>
      <c r="G33" s="4">
        <v>357.57</v>
      </c>
      <c r="H33">
        <v>715.14</v>
      </c>
      <c r="I33">
        <v>48</v>
      </c>
      <c r="J33" t="s">
        <v>34</v>
      </c>
      <c r="K33" t="s">
        <v>3</v>
      </c>
      <c r="L33">
        <v>48</v>
      </c>
      <c r="M33" t="s">
        <v>20</v>
      </c>
      <c r="N33" s="14">
        <v>44958</v>
      </c>
      <c r="O33" t="str">
        <f>TEXT(Consolidated_table[[#This Row],[order_date]],"YYYY")</f>
        <v>2023</v>
      </c>
      <c r="P33" t="s">
        <v>71</v>
      </c>
      <c r="Q33" t="s">
        <v>21</v>
      </c>
      <c r="R33">
        <v>1809.09</v>
      </c>
    </row>
    <row r="34" spans="1:18" x14ac:dyDescent="0.3">
      <c r="A34">
        <v>33</v>
      </c>
      <c r="B34">
        <v>44</v>
      </c>
      <c r="C34" t="s">
        <v>17</v>
      </c>
      <c r="D34" t="s">
        <v>18</v>
      </c>
      <c r="E34">
        <v>471.21</v>
      </c>
      <c r="F34">
        <v>8</v>
      </c>
      <c r="G34" s="4">
        <v>509.9</v>
      </c>
      <c r="H34">
        <v>4079.2</v>
      </c>
      <c r="I34">
        <v>82</v>
      </c>
      <c r="J34" t="s">
        <v>72</v>
      </c>
      <c r="K34" t="s">
        <v>14</v>
      </c>
      <c r="L34">
        <v>37</v>
      </c>
      <c r="M34" t="s">
        <v>15</v>
      </c>
      <c r="N34" s="14">
        <v>44959</v>
      </c>
      <c r="O34" t="str">
        <f>TEXT(Consolidated_table[[#This Row],[order_date]],"YYYY")</f>
        <v>2023</v>
      </c>
      <c r="P34" t="s">
        <v>71</v>
      </c>
      <c r="Q34" t="s">
        <v>24</v>
      </c>
      <c r="R34">
        <v>680.17</v>
      </c>
    </row>
    <row r="35" spans="1:18" x14ac:dyDescent="0.3">
      <c r="A35">
        <v>34</v>
      </c>
      <c r="B35">
        <v>79</v>
      </c>
      <c r="C35" t="s">
        <v>73</v>
      </c>
      <c r="D35" t="s">
        <v>9</v>
      </c>
      <c r="E35">
        <v>521.59</v>
      </c>
      <c r="F35">
        <v>6</v>
      </c>
      <c r="G35" s="4">
        <v>762.15</v>
      </c>
      <c r="H35">
        <v>4572.8999999999996</v>
      </c>
      <c r="I35">
        <v>63</v>
      </c>
      <c r="J35" t="s">
        <v>74</v>
      </c>
      <c r="K35" t="s">
        <v>14</v>
      </c>
      <c r="L35">
        <v>48</v>
      </c>
      <c r="M35" t="s">
        <v>37</v>
      </c>
      <c r="N35" s="14">
        <v>44960</v>
      </c>
      <c r="O35" t="str">
        <f>TEXT(Consolidated_table[[#This Row],[order_date]],"YYYY")</f>
        <v>2023</v>
      </c>
      <c r="P35" t="s">
        <v>71</v>
      </c>
      <c r="Q35" t="s">
        <v>26</v>
      </c>
      <c r="R35">
        <v>1904.83</v>
      </c>
    </row>
    <row r="36" spans="1:18" x14ac:dyDescent="0.3">
      <c r="A36">
        <v>35</v>
      </c>
      <c r="B36">
        <v>74</v>
      </c>
      <c r="C36" t="s">
        <v>75</v>
      </c>
      <c r="D36" t="s">
        <v>1</v>
      </c>
      <c r="E36">
        <v>934.16</v>
      </c>
      <c r="F36">
        <v>8</v>
      </c>
      <c r="G36" s="4">
        <v>742.66</v>
      </c>
      <c r="H36">
        <v>5941.28</v>
      </c>
      <c r="I36">
        <v>66</v>
      </c>
      <c r="J36" t="s">
        <v>76</v>
      </c>
      <c r="K36" t="s">
        <v>14</v>
      </c>
      <c r="L36">
        <v>29</v>
      </c>
      <c r="M36" t="s">
        <v>40</v>
      </c>
      <c r="N36" s="14">
        <v>44961</v>
      </c>
      <c r="O36" t="str">
        <f>TEXT(Consolidated_table[[#This Row],[order_date]],"YYYY")</f>
        <v>2023</v>
      </c>
      <c r="P36" t="s">
        <v>71</v>
      </c>
      <c r="Q36" t="s">
        <v>28</v>
      </c>
      <c r="R36">
        <v>225.25</v>
      </c>
    </row>
    <row r="37" spans="1:18" x14ac:dyDescent="0.3">
      <c r="A37">
        <v>36</v>
      </c>
      <c r="B37">
        <v>85</v>
      </c>
      <c r="C37" t="s">
        <v>77</v>
      </c>
      <c r="D37" t="s">
        <v>9</v>
      </c>
      <c r="E37">
        <v>612.41999999999996</v>
      </c>
      <c r="F37">
        <v>8</v>
      </c>
      <c r="G37" s="4">
        <v>857.85</v>
      </c>
      <c r="H37">
        <v>6862.8</v>
      </c>
      <c r="I37">
        <v>59</v>
      </c>
      <c r="J37" t="s">
        <v>78</v>
      </c>
      <c r="K37" t="s">
        <v>14</v>
      </c>
      <c r="L37">
        <v>56</v>
      </c>
      <c r="M37" t="s">
        <v>40</v>
      </c>
      <c r="N37" s="14">
        <v>44962</v>
      </c>
      <c r="O37" t="str">
        <f>TEXT(Consolidated_table[[#This Row],[order_date]],"YYYY")</f>
        <v>2023</v>
      </c>
      <c r="P37" t="s">
        <v>71</v>
      </c>
      <c r="Q37" t="s">
        <v>7</v>
      </c>
      <c r="R37">
        <v>1618.18</v>
      </c>
    </row>
    <row r="38" spans="1:18" x14ac:dyDescent="0.3">
      <c r="A38">
        <v>37</v>
      </c>
      <c r="B38">
        <v>93</v>
      </c>
      <c r="C38" t="s">
        <v>79</v>
      </c>
      <c r="D38" t="s">
        <v>1</v>
      </c>
      <c r="E38">
        <v>592.80999999999995</v>
      </c>
      <c r="F38">
        <v>5</v>
      </c>
      <c r="G38" s="4">
        <v>850.51</v>
      </c>
      <c r="H38">
        <v>4252.55</v>
      </c>
      <c r="I38">
        <v>71</v>
      </c>
      <c r="J38" t="s">
        <v>80</v>
      </c>
      <c r="K38" t="s">
        <v>14</v>
      </c>
      <c r="L38">
        <v>59</v>
      </c>
      <c r="M38" t="s">
        <v>4</v>
      </c>
      <c r="N38" s="14">
        <v>44963</v>
      </c>
      <c r="O38" t="str">
        <f>TEXT(Consolidated_table[[#This Row],[order_date]],"YYYY")</f>
        <v>2023</v>
      </c>
      <c r="P38" t="s">
        <v>71</v>
      </c>
      <c r="Q38" t="s">
        <v>11</v>
      </c>
      <c r="R38">
        <v>1207.5899999999999</v>
      </c>
    </row>
    <row r="39" spans="1:18" x14ac:dyDescent="0.3">
      <c r="A39">
        <v>38</v>
      </c>
      <c r="B39">
        <v>1</v>
      </c>
      <c r="C39" t="s">
        <v>81</v>
      </c>
      <c r="D39" t="s">
        <v>18</v>
      </c>
      <c r="E39">
        <v>695.98</v>
      </c>
      <c r="F39">
        <v>8</v>
      </c>
      <c r="G39" s="4">
        <v>170.53</v>
      </c>
      <c r="H39">
        <v>1364.24</v>
      </c>
      <c r="I39">
        <v>41</v>
      </c>
      <c r="J39" t="s">
        <v>50</v>
      </c>
      <c r="K39" t="s">
        <v>3</v>
      </c>
      <c r="L39">
        <v>22</v>
      </c>
      <c r="M39" t="s">
        <v>15</v>
      </c>
      <c r="N39" s="14">
        <v>44964</v>
      </c>
      <c r="O39" t="str">
        <f>TEXT(Consolidated_table[[#This Row],[order_date]],"YYYY")</f>
        <v>2023</v>
      </c>
      <c r="P39" t="s">
        <v>71</v>
      </c>
      <c r="Q39" t="s">
        <v>16</v>
      </c>
      <c r="R39">
        <v>1095.9000000000001</v>
      </c>
    </row>
    <row r="40" spans="1:18" x14ac:dyDescent="0.3">
      <c r="A40">
        <v>39</v>
      </c>
      <c r="B40">
        <v>19</v>
      </c>
      <c r="C40" t="s">
        <v>0</v>
      </c>
      <c r="D40" t="s">
        <v>1</v>
      </c>
      <c r="E40">
        <v>766.1</v>
      </c>
      <c r="F40">
        <v>5</v>
      </c>
      <c r="G40" s="4">
        <v>128.41999999999999</v>
      </c>
      <c r="H40">
        <v>642.09999999999991</v>
      </c>
      <c r="I40">
        <v>86</v>
      </c>
      <c r="J40" t="s">
        <v>48</v>
      </c>
      <c r="K40" t="s">
        <v>14</v>
      </c>
      <c r="L40">
        <v>44</v>
      </c>
      <c r="M40" t="s">
        <v>4</v>
      </c>
      <c r="N40" s="14">
        <v>44965</v>
      </c>
      <c r="O40" t="str">
        <f>TEXT(Consolidated_table[[#This Row],[order_date]],"YYYY")</f>
        <v>2023</v>
      </c>
      <c r="P40" t="s">
        <v>71</v>
      </c>
      <c r="Q40" t="s">
        <v>21</v>
      </c>
      <c r="R40">
        <v>687.45</v>
      </c>
    </row>
    <row r="41" spans="1:18" x14ac:dyDescent="0.3">
      <c r="A41">
        <v>40</v>
      </c>
      <c r="B41">
        <v>9</v>
      </c>
      <c r="C41" t="s">
        <v>82</v>
      </c>
      <c r="D41" t="s">
        <v>18</v>
      </c>
      <c r="E41">
        <v>122.03</v>
      </c>
      <c r="F41">
        <v>9</v>
      </c>
      <c r="G41" s="4">
        <v>929.37</v>
      </c>
      <c r="H41">
        <v>8364.33</v>
      </c>
      <c r="I41">
        <v>77</v>
      </c>
      <c r="J41" t="s">
        <v>69</v>
      </c>
      <c r="K41" t="s">
        <v>14</v>
      </c>
      <c r="L41">
        <v>25</v>
      </c>
      <c r="M41" t="s">
        <v>40</v>
      </c>
      <c r="N41" s="14">
        <v>44966</v>
      </c>
      <c r="O41" t="str">
        <f>TEXT(Consolidated_table[[#This Row],[order_date]],"YYYY")</f>
        <v>2023</v>
      </c>
      <c r="P41" t="s">
        <v>71</v>
      </c>
      <c r="Q41" t="s">
        <v>24</v>
      </c>
      <c r="R41">
        <v>1793.96</v>
      </c>
    </row>
    <row r="42" spans="1:18" x14ac:dyDescent="0.3">
      <c r="A42">
        <v>41</v>
      </c>
      <c r="B42">
        <v>38</v>
      </c>
      <c r="C42" t="s">
        <v>83</v>
      </c>
      <c r="D42" t="s">
        <v>1</v>
      </c>
      <c r="E42">
        <v>545.08000000000004</v>
      </c>
      <c r="F42">
        <v>2</v>
      </c>
      <c r="G42" s="4">
        <v>946.26</v>
      </c>
      <c r="H42">
        <v>1892.52</v>
      </c>
      <c r="I42">
        <v>65</v>
      </c>
      <c r="J42" t="s">
        <v>58</v>
      </c>
      <c r="K42" t="s">
        <v>14</v>
      </c>
      <c r="L42">
        <v>51</v>
      </c>
      <c r="M42" t="s">
        <v>4</v>
      </c>
      <c r="N42" s="14">
        <v>44967</v>
      </c>
      <c r="O42" t="str">
        <f>TEXT(Consolidated_table[[#This Row],[order_date]],"YYYY")</f>
        <v>2023</v>
      </c>
      <c r="P42" t="s">
        <v>71</v>
      </c>
      <c r="Q42" t="s">
        <v>26</v>
      </c>
      <c r="R42">
        <v>1012.3</v>
      </c>
    </row>
    <row r="43" spans="1:18" x14ac:dyDescent="0.3">
      <c r="A43">
        <v>42</v>
      </c>
      <c r="B43">
        <v>65</v>
      </c>
      <c r="C43" t="s">
        <v>84</v>
      </c>
      <c r="D43" t="s">
        <v>9</v>
      </c>
      <c r="E43">
        <v>48.4</v>
      </c>
      <c r="F43">
        <v>4</v>
      </c>
      <c r="G43" s="4">
        <v>837.13</v>
      </c>
      <c r="H43">
        <v>3348.52</v>
      </c>
      <c r="I43">
        <v>4</v>
      </c>
      <c r="J43" t="s">
        <v>85</v>
      </c>
      <c r="K43" t="s">
        <v>3</v>
      </c>
      <c r="L43">
        <v>20</v>
      </c>
      <c r="M43" t="s">
        <v>37</v>
      </c>
      <c r="N43" s="14">
        <v>44968</v>
      </c>
      <c r="O43" t="str">
        <f>TEXT(Consolidated_table[[#This Row],[order_date]],"YYYY")</f>
        <v>2023</v>
      </c>
      <c r="P43" t="s">
        <v>71</v>
      </c>
      <c r="Q43" t="s">
        <v>28</v>
      </c>
      <c r="R43">
        <v>555.1</v>
      </c>
    </row>
    <row r="44" spans="1:18" x14ac:dyDescent="0.3">
      <c r="A44">
        <v>43</v>
      </c>
      <c r="B44">
        <v>33</v>
      </c>
      <c r="C44" t="s">
        <v>86</v>
      </c>
      <c r="D44" t="s">
        <v>18</v>
      </c>
      <c r="E44">
        <v>644.4</v>
      </c>
      <c r="F44">
        <v>2</v>
      </c>
      <c r="G44" s="4">
        <v>219.99</v>
      </c>
      <c r="H44">
        <v>439.98</v>
      </c>
      <c r="I44">
        <v>86</v>
      </c>
      <c r="J44" t="s">
        <v>48</v>
      </c>
      <c r="K44" t="s">
        <v>14</v>
      </c>
      <c r="L44">
        <v>44</v>
      </c>
      <c r="M44" t="s">
        <v>4</v>
      </c>
      <c r="N44" s="14">
        <v>44969</v>
      </c>
      <c r="O44" t="str">
        <f>TEXT(Consolidated_table[[#This Row],[order_date]],"YYYY")</f>
        <v>2023</v>
      </c>
      <c r="P44" t="s">
        <v>71</v>
      </c>
      <c r="Q44" t="s">
        <v>7</v>
      </c>
      <c r="R44">
        <v>1489.5</v>
      </c>
    </row>
    <row r="45" spans="1:18" x14ac:dyDescent="0.3">
      <c r="A45">
        <v>44</v>
      </c>
      <c r="B45">
        <v>35</v>
      </c>
      <c r="C45" t="s">
        <v>70</v>
      </c>
      <c r="D45" t="s">
        <v>1</v>
      </c>
      <c r="E45">
        <v>860.37</v>
      </c>
      <c r="F45">
        <v>8</v>
      </c>
      <c r="G45" s="4">
        <v>146.16999999999999</v>
      </c>
      <c r="H45">
        <v>1169.3599999999999</v>
      </c>
      <c r="I45">
        <v>18</v>
      </c>
      <c r="J45" t="s">
        <v>87</v>
      </c>
      <c r="K45" t="s">
        <v>3</v>
      </c>
      <c r="L45">
        <v>53</v>
      </c>
      <c r="M45" t="s">
        <v>37</v>
      </c>
      <c r="N45" s="14">
        <v>44970</v>
      </c>
      <c r="O45" t="str">
        <f>TEXT(Consolidated_table[[#This Row],[order_date]],"YYYY")</f>
        <v>2023</v>
      </c>
      <c r="P45" t="s">
        <v>71</v>
      </c>
      <c r="Q45" t="s">
        <v>11</v>
      </c>
      <c r="R45">
        <v>1202.6099999999999</v>
      </c>
    </row>
    <row r="46" spans="1:18" x14ac:dyDescent="0.3">
      <c r="A46">
        <v>45</v>
      </c>
      <c r="B46">
        <v>57</v>
      </c>
      <c r="C46" t="s">
        <v>88</v>
      </c>
      <c r="D46" t="s">
        <v>9</v>
      </c>
      <c r="E46">
        <v>887.61</v>
      </c>
      <c r="F46">
        <v>1</v>
      </c>
      <c r="G46" s="4">
        <v>199.52</v>
      </c>
      <c r="H46">
        <v>199.52</v>
      </c>
      <c r="I46">
        <v>63</v>
      </c>
      <c r="J46" t="s">
        <v>74</v>
      </c>
      <c r="K46" t="s">
        <v>14</v>
      </c>
      <c r="L46">
        <v>48</v>
      </c>
      <c r="M46" t="s">
        <v>37</v>
      </c>
      <c r="N46" s="14">
        <v>44971</v>
      </c>
      <c r="O46" t="str">
        <f>TEXT(Consolidated_table[[#This Row],[order_date]],"YYYY")</f>
        <v>2023</v>
      </c>
      <c r="P46" t="s">
        <v>71</v>
      </c>
      <c r="Q46" t="s">
        <v>16</v>
      </c>
      <c r="R46">
        <v>129.9</v>
      </c>
    </row>
    <row r="47" spans="1:18" x14ac:dyDescent="0.3">
      <c r="A47">
        <v>46</v>
      </c>
      <c r="B47">
        <v>22</v>
      </c>
      <c r="C47" t="s">
        <v>89</v>
      </c>
      <c r="D47" t="s">
        <v>9</v>
      </c>
      <c r="E47">
        <v>616.87</v>
      </c>
      <c r="F47">
        <v>7</v>
      </c>
      <c r="G47" s="4">
        <v>434.42</v>
      </c>
      <c r="H47">
        <v>3040.94</v>
      </c>
      <c r="I47">
        <v>92</v>
      </c>
      <c r="J47" t="s">
        <v>90</v>
      </c>
      <c r="K47" t="s">
        <v>14</v>
      </c>
      <c r="L47">
        <v>60</v>
      </c>
      <c r="M47" t="s">
        <v>15</v>
      </c>
      <c r="N47" s="14">
        <v>44972</v>
      </c>
      <c r="O47" t="str">
        <f>TEXT(Consolidated_table[[#This Row],[order_date]],"YYYY")</f>
        <v>2023</v>
      </c>
      <c r="P47" t="s">
        <v>71</v>
      </c>
      <c r="Q47" t="s">
        <v>21</v>
      </c>
      <c r="R47">
        <v>1483.48</v>
      </c>
    </row>
    <row r="48" spans="1:18" x14ac:dyDescent="0.3">
      <c r="A48">
        <v>47</v>
      </c>
      <c r="B48">
        <v>35</v>
      </c>
      <c r="C48" t="s">
        <v>70</v>
      </c>
      <c r="D48" t="s">
        <v>1</v>
      </c>
      <c r="E48">
        <v>860.37</v>
      </c>
      <c r="F48">
        <v>7</v>
      </c>
      <c r="G48" s="4">
        <v>622.83000000000004</v>
      </c>
      <c r="H48">
        <v>4359.8100000000004</v>
      </c>
      <c r="I48">
        <v>3</v>
      </c>
      <c r="J48" t="s">
        <v>30</v>
      </c>
      <c r="K48" t="s">
        <v>3</v>
      </c>
      <c r="L48">
        <v>37</v>
      </c>
      <c r="M48" t="s">
        <v>15</v>
      </c>
      <c r="N48" s="14">
        <v>44973</v>
      </c>
      <c r="O48" t="str">
        <f>TEXT(Consolidated_table[[#This Row],[order_date]],"YYYY")</f>
        <v>2023</v>
      </c>
      <c r="P48" t="s">
        <v>71</v>
      </c>
      <c r="Q48" t="s">
        <v>24</v>
      </c>
      <c r="R48">
        <v>1101.98</v>
      </c>
    </row>
    <row r="49" spans="1:18" x14ac:dyDescent="0.3">
      <c r="A49">
        <v>48</v>
      </c>
      <c r="B49">
        <v>47</v>
      </c>
      <c r="C49" t="s">
        <v>44</v>
      </c>
      <c r="D49" t="s">
        <v>18</v>
      </c>
      <c r="E49">
        <v>32.97</v>
      </c>
      <c r="F49">
        <v>2</v>
      </c>
      <c r="G49" s="4">
        <v>777.09</v>
      </c>
      <c r="H49">
        <v>1554.18</v>
      </c>
      <c r="I49">
        <v>23</v>
      </c>
      <c r="J49" t="s">
        <v>10</v>
      </c>
      <c r="K49" t="s">
        <v>3</v>
      </c>
      <c r="L49">
        <v>44</v>
      </c>
      <c r="M49" t="s">
        <v>4</v>
      </c>
      <c r="N49" s="14">
        <v>44974</v>
      </c>
      <c r="O49" t="str">
        <f>TEXT(Consolidated_table[[#This Row],[order_date]],"YYYY")</f>
        <v>2023</v>
      </c>
      <c r="P49" t="s">
        <v>71</v>
      </c>
      <c r="Q49" t="s">
        <v>26</v>
      </c>
      <c r="R49">
        <v>1158.26</v>
      </c>
    </row>
    <row r="50" spans="1:18" x14ac:dyDescent="0.3">
      <c r="A50">
        <v>49</v>
      </c>
      <c r="B50">
        <v>47</v>
      </c>
      <c r="C50" t="s">
        <v>44</v>
      </c>
      <c r="D50" t="s">
        <v>18</v>
      </c>
      <c r="E50">
        <v>32.97</v>
      </c>
      <c r="F50">
        <v>4</v>
      </c>
      <c r="G50" s="4">
        <v>708.67</v>
      </c>
      <c r="H50">
        <v>2834.68</v>
      </c>
      <c r="I50">
        <v>49</v>
      </c>
      <c r="J50" t="s">
        <v>91</v>
      </c>
      <c r="K50" t="s">
        <v>3</v>
      </c>
      <c r="L50">
        <v>28</v>
      </c>
      <c r="M50" t="s">
        <v>4</v>
      </c>
      <c r="N50" s="14">
        <v>44975</v>
      </c>
      <c r="O50" t="str">
        <f>TEXT(Consolidated_table[[#This Row],[order_date]],"YYYY")</f>
        <v>2023</v>
      </c>
      <c r="P50" t="s">
        <v>71</v>
      </c>
      <c r="Q50" t="s">
        <v>28</v>
      </c>
      <c r="R50">
        <v>1625.14</v>
      </c>
    </row>
    <row r="51" spans="1:18" x14ac:dyDescent="0.3">
      <c r="A51">
        <v>50</v>
      </c>
      <c r="B51">
        <v>60</v>
      </c>
      <c r="C51" t="s">
        <v>92</v>
      </c>
      <c r="D51" t="s">
        <v>18</v>
      </c>
      <c r="E51">
        <v>281.2</v>
      </c>
      <c r="F51">
        <v>5</v>
      </c>
      <c r="G51" s="4">
        <v>504.86</v>
      </c>
      <c r="H51">
        <v>2524.3000000000002</v>
      </c>
      <c r="I51">
        <v>47</v>
      </c>
      <c r="J51" t="s">
        <v>93</v>
      </c>
      <c r="K51" t="s">
        <v>3</v>
      </c>
      <c r="L51">
        <v>30</v>
      </c>
      <c r="M51" t="s">
        <v>15</v>
      </c>
      <c r="N51" s="14">
        <v>44976</v>
      </c>
      <c r="O51" t="str">
        <f>TEXT(Consolidated_table[[#This Row],[order_date]],"YYYY")</f>
        <v>2023</v>
      </c>
      <c r="P51" t="s">
        <v>71</v>
      </c>
      <c r="Q51" t="s">
        <v>7</v>
      </c>
      <c r="R51">
        <v>325.44</v>
      </c>
    </row>
    <row r="52" spans="1:18" x14ac:dyDescent="0.3">
      <c r="A52">
        <v>51</v>
      </c>
      <c r="B52">
        <v>95</v>
      </c>
      <c r="C52" t="s">
        <v>94</v>
      </c>
      <c r="D52" t="s">
        <v>9</v>
      </c>
      <c r="E52">
        <v>696.76</v>
      </c>
      <c r="F52">
        <v>3</v>
      </c>
      <c r="G52" s="4">
        <v>276.31</v>
      </c>
      <c r="H52">
        <v>828.93000000000006</v>
      </c>
      <c r="I52">
        <v>97</v>
      </c>
      <c r="J52" t="s">
        <v>95</v>
      </c>
      <c r="K52" t="s">
        <v>14</v>
      </c>
      <c r="L52">
        <v>34</v>
      </c>
      <c r="M52" t="s">
        <v>4</v>
      </c>
      <c r="N52" s="14">
        <v>44977</v>
      </c>
      <c r="O52" t="str">
        <f>TEXT(Consolidated_table[[#This Row],[order_date]],"YYYY")</f>
        <v>2023</v>
      </c>
      <c r="P52" t="s">
        <v>71</v>
      </c>
      <c r="Q52" t="s">
        <v>11</v>
      </c>
      <c r="R52">
        <v>905.84</v>
      </c>
    </row>
    <row r="53" spans="1:18" x14ac:dyDescent="0.3">
      <c r="A53">
        <v>52</v>
      </c>
      <c r="B53">
        <v>55</v>
      </c>
      <c r="C53" t="s">
        <v>96</v>
      </c>
      <c r="D53" t="s">
        <v>1</v>
      </c>
      <c r="E53">
        <v>308.70999999999998</v>
      </c>
      <c r="F53">
        <v>3</v>
      </c>
      <c r="G53" s="4">
        <v>34.71</v>
      </c>
      <c r="H53">
        <v>104.13</v>
      </c>
      <c r="I53">
        <v>16</v>
      </c>
      <c r="J53" t="s">
        <v>19</v>
      </c>
      <c r="K53" t="s">
        <v>3</v>
      </c>
      <c r="L53">
        <v>40</v>
      </c>
      <c r="M53" t="s">
        <v>20</v>
      </c>
      <c r="N53" s="14">
        <v>44978</v>
      </c>
      <c r="O53" t="str">
        <f>TEXT(Consolidated_table[[#This Row],[order_date]],"YYYY")</f>
        <v>2023</v>
      </c>
      <c r="P53" t="s">
        <v>71</v>
      </c>
      <c r="Q53" t="s">
        <v>16</v>
      </c>
      <c r="R53">
        <v>336.05</v>
      </c>
    </row>
    <row r="54" spans="1:18" x14ac:dyDescent="0.3">
      <c r="A54">
        <v>53</v>
      </c>
      <c r="B54">
        <v>25</v>
      </c>
      <c r="C54" t="s">
        <v>97</v>
      </c>
      <c r="D54" t="s">
        <v>18</v>
      </c>
      <c r="E54">
        <v>231.28</v>
      </c>
      <c r="F54">
        <v>3</v>
      </c>
      <c r="G54" s="4">
        <v>734.26</v>
      </c>
      <c r="H54">
        <v>2202.7799999999997</v>
      </c>
      <c r="I54">
        <v>73</v>
      </c>
      <c r="J54" t="s">
        <v>98</v>
      </c>
      <c r="K54" t="s">
        <v>14</v>
      </c>
      <c r="L54">
        <v>40</v>
      </c>
      <c r="M54" t="s">
        <v>40</v>
      </c>
      <c r="N54" s="14">
        <v>44979</v>
      </c>
      <c r="O54" t="str">
        <f>TEXT(Consolidated_table[[#This Row],[order_date]],"YYYY")</f>
        <v>2023</v>
      </c>
      <c r="P54" t="s">
        <v>71</v>
      </c>
      <c r="Q54" t="s">
        <v>21</v>
      </c>
      <c r="R54">
        <v>1989.1</v>
      </c>
    </row>
    <row r="55" spans="1:18" x14ac:dyDescent="0.3">
      <c r="A55">
        <v>54</v>
      </c>
      <c r="B55">
        <v>12</v>
      </c>
      <c r="C55" t="s">
        <v>99</v>
      </c>
      <c r="D55" t="s">
        <v>18</v>
      </c>
      <c r="E55">
        <v>535.22</v>
      </c>
      <c r="F55">
        <v>3</v>
      </c>
      <c r="G55" s="4">
        <v>31.31</v>
      </c>
      <c r="H55">
        <v>93.929999999999993</v>
      </c>
      <c r="I55">
        <v>12</v>
      </c>
      <c r="J55" t="s">
        <v>100</v>
      </c>
      <c r="K55" t="s">
        <v>3</v>
      </c>
      <c r="L55">
        <v>36</v>
      </c>
      <c r="M55" t="s">
        <v>4</v>
      </c>
      <c r="N55" s="14">
        <v>44980</v>
      </c>
      <c r="O55" t="str">
        <f>TEXT(Consolidated_table[[#This Row],[order_date]],"YYYY")</f>
        <v>2023</v>
      </c>
      <c r="P55" t="s">
        <v>71</v>
      </c>
      <c r="Q55" t="s">
        <v>24</v>
      </c>
      <c r="R55">
        <v>1905.2</v>
      </c>
    </row>
    <row r="56" spans="1:18" x14ac:dyDescent="0.3">
      <c r="A56">
        <v>55</v>
      </c>
      <c r="B56">
        <v>27</v>
      </c>
      <c r="C56" t="s">
        <v>33</v>
      </c>
      <c r="D56" t="s">
        <v>18</v>
      </c>
      <c r="E56">
        <v>706.08</v>
      </c>
      <c r="F56">
        <v>2</v>
      </c>
      <c r="G56" s="4">
        <v>893.18</v>
      </c>
      <c r="H56">
        <v>1786.36</v>
      </c>
      <c r="I56">
        <v>43</v>
      </c>
      <c r="J56" t="s">
        <v>2</v>
      </c>
      <c r="K56" t="s">
        <v>3</v>
      </c>
      <c r="L56">
        <v>39</v>
      </c>
      <c r="M56" t="s">
        <v>4</v>
      </c>
      <c r="N56" s="14">
        <v>44981</v>
      </c>
      <c r="O56" t="str">
        <f>TEXT(Consolidated_table[[#This Row],[order_date]],"YYYY")</f>
        <v>2023</v>
      </c>
      <c r="P56" t="s">
        <v>71</v>
      </c>
      <c r="Q56" t="s">
        <v>26</v>
      </c>
      <c r="R56">
        <v>999.07</v>
      </c>
    </row>
    <row r="57" spans="1:18" x14ac:dyDescent="0.3">
      <c r="A57">
        <v>56</v>
      </c>
      <c r="B57">
        <v>66</v>
      </c>
      <c r="C57" t="s">
        <v>52</v>
      </c>
      <c r="D57" t="s">
        <v>1</v>
      </c>
      <c r="E57">
        <v>944.27</v>
      </c>
      <c r="F57">
        <v>5</v>
      </c>
      <c r="G57" s="4">
        <v>220.87</v>
      </c>
      <c r="H57">
        <v>1104.3499999999999</v>
      </c>
      <c r="I57">
        <v>7</v>
      </c>
      <c r="J57" t="s">
        <v>101</v>
      </c>
      <c r="K57" t="s">
        <v>3</v>
      </c>
      <c r="L57">
        <v>58</v>
      </c>
      <c r="M57" t="s">
        <v>20</v>
      </c>
      <c r="N57" s="14">
        <v>44982</v>
      </c>
      <c r="O57" t="str">
        <f>TEXT(Consolidated_table[[#This Row],[order_date]],"YYYY")</f>
        <v>2023</v>
      </c>
      <c r="P57" t="s">
        <v>71</v>
      </c>
      <c r="Q57" t="s">
        <v>28</v>
      </c>
      <c r="R57">
        <v>1220.97</v>
      </c>
    </row>
    <row r="58" spans="1:18" x14ac:dyDescent="0.3">
      <c r="A58">
        <v>57</v>
      </c>
      <c r="B58">
        <v>71</v>
      </c>
      <c r="C58" t="s">
        <v>102</v>
      </c>
      <c r="D58" t="s">
        <v>1</v>
      </c>
      <c r="E58">
        <v>375.25</v>
      </c>
      <c r="F58">
        <v>5</v>
      </c>
      <c r="G58" s="4">
        <v>144.41</v>
      </c>
      <c r="H58">
        <v>722.05</v>
      </c>
      <c r="I58">
        <v>29</v>
      </c>
      <c r="J58" t="s">
        <v>103</v>
      </c>
      <c r="K58" t="s">
        <v>3</v>
      </c>
      <c r="L58">
        <v>64</v>
      </c>
      <c r="M58" t="s">
        <v>4</v>
      </c>
      <c r="N58" s="14">
        <v>44983</v>
      </c>
      <c r="O58" t="str">
        <f>TEXT(Consolidated_table[[#This Row],[order_date]],"YYYY")</f>
        <v>2023</v>
      </c>
      <c r="P58" t="s">
        <v>71</v>
      </c>
      <c r="Q58" t="s">
        <v>7</v>
      </c>
      <c r="R58">
        <v>733.58</v>
      </c>
    </row>
    <row r="59" spans="1:18" x14ac:dyDescent="0.3">
      <c r="A59">
        <v>58</v>
      </c>
      <c r="B59">
        <v>70</v>
      </c>
      <c r="C59" t="s">
        <v>104</v>
      </c>
      <c r="D59" t="s">
        <v>18</v>
      </c>
      <c r="E59">
        <v>437.78</v>
      </c>
      <c r="F59">
        <v>5</v>
      </c>
      <c r="G59" s="4">
        <v>736.45</v>
      </c>
      <c r="H59">
        <v>3682.25</v>
      </c>
      <c r="I59">
        <v>63</v>
      </c>
      <c r="J59" t="s">
        <v>74</v>
      </c>
      <c r="K59" t="s">
        <v>14</v>
      </c>
      <c r="L59">
        <v>48</v>
      </c>
      <c r="M59" t="s">
        <v>37</v>
      </c>
      <c r="N59" s="14">
        <v>44984</v>
      </c>
      <c r="O59" t="str">
        <f>TEXT(Consolidated_table[[#This Row],[order_date]],"YYYY")</f>
        <v>2023</v>
      </c>
      <c r="P59" t="s">
        <v>71</v>
      </c>
      <c r="Q59" t="s">
        <v>11</v>
      </c>
      <c r="R59">
        <v>1168.56</v>
      </c>
    </row>
    <row r="60" spans="1:18" x14ac:dyDescent="0.3">
      <c r="A60">
        <v>59</v>
      </c>
      <c r="B60">
        <v>28</v>
      </c>
      <c r="C60" t="s">
        <v>105</v>
      </c>
      <c r="D60" t="s">
        <v>9</v>
      </c>
      <c r="E60">
        <v>391.59</v>
      </c>
      <c r="F60">
        <v>1</v>
      </c>
      <c r="G60" s="4">
        <v>197.66</v>
      </c>
      <c r="H60">
        <v>197.66</v>
      </c>
      <c r="I60">
        <v>68</v>
      </c>
      <c r="J60" t="s">
        <v>106</v>
      </c>
      <c r="K60" t="s">
        <v>14</v>
      </c>
      <c r="L60">
        <v>27</v>
      </c>
      <c r="M60" t="s">
        <v>37</v>
      </c>
      <c r="N60" s="14">
        <v>44985</v>
      </c>
      <c r="O60" t="str">
        <f>TEXT(Consolidated_table[[#This Row],[order_date]],"YYYY")</f>
        <v>2023</v>
      </c>
      <c r="P60" t="s">
        <v>71</v>
      </c>
      <c r="Q60" t="s">
        <v>16</v>
      </c>
      <c r="R60">
        <v>1604.87</v>
      </c>
    </row>
    <row r="61" spans="1:18" x14ac:dyDescent="0.3">
      <c r="A61">
        <v>60</v>
      </c>
      <c r="B61">
        <v>48</v>
      </c>
      <c r="C61" t="s">
        <v>31</v>
      </c>
      <c r="D61" t="s">
        <v>1</v>
      </c>
      <c r="E61">
        <v>447.8</v>
      </c>
      <c r="F61">
        <v>3</v>
      </c>
      <c r="G61" s="4">
        <v>134.76</v>
      </c>
      <c r="H61">
        <v>404.28</v>
      </c>
      <c r="I61">
        <v>5</v>
      </c>
      <c r="J61" t="s">
        <v>107</v>
      </c>
      <c r="K61" t="s">
        <v>3</v>
      </c>
      <c r="L61">
        <v>56</v>
      </c>
      <c r="M61" t="s">
        <v>15</v>
      </c>
      <c r="N61" s="14">
        <v>44986</v>
      </c>
      <c r="O61" t="str">
        <f>TEXT(Consolidated_table[[#This Row],[order_date]],"YYYY")</f>
        <v>2023</v>
      </c>
      <c r="P61" t="s">
        <v>108</v>
      </c>
      <c r="Q61" t="s">
        <v>21</v>
      </c>
      <c r="R61">
        <v>764.29</v>
      </c>
    </row>
    <row r="62" spans="1:18" x14ac:dyDescent="0.3">
      <c r="A62">
        <v>61</v>
      </c>
      <c r="B62">
        <v>87</v>
      </c>
      <c r="C62" t="s">
        <v>47</v>
      </c>
      <c r="D62" t="s">
        <v>18</v>
      </c>
      <c r="E62">
        <v>276.95999999999998</v>
      </c>
      <c r="F62">
        <v>7</v>
      </c>
      <c r="G62" s="4">
        <v>256.32</v>
      </c>
      <c r="H62">
        <v>1794.24</v>
      </c>
      <c r="I62">
        <v>18</v>
      </c>
      <c r="J62" t="s">
        <v>87</v>
      </c>
      <c r="K62" t="s">
        <v>3</v>
      </c>
      <c r="L62">
        <v>53</v>
      </c>
      <c r="M62" t="s">
        <v>37</v>
      </c>
      <c r="N62" s="14">
        <v>44987</v>
      </c>
      <c r="O62" t="str">
        <f>TEXT(Consolidated_table[[#This Row],[order_date]],"YYYY")</f>
        <v>2023</v>
      </c>
      <c r="P62" t="s">
        <v>108</v>
      </c>
      <c r="Q62" t="s">
        <v>24</v>
      </c>
      <c r="R62">
        <v>1594.54</v>
      </c>
    </row>
    <row r="63" spans="1:18" x14ac:dyDescent="0.3">
      <c r="A63">
        <v>62</v>
      </c>
      <c r="B63">
        <v>45</v>
      </c>
      <c r="C63" t="s">
        <v>109</v>
      </c>
      <c r="D63" t="s">
        <v>1</v>
      </c>
      <c r="E63">
        <v>533.98</v>
      </c>
      <c r="F63">
        <v>5</v>
      </c>
      <c r="G63" s="4">
        <v>47.46</v>
      </c>
      <c r="H63">
        <v>237.3</v>
      </c>
      <c r="I63">
        <v>62</v>
      </c>
      <c r="J63" t="s">
        <v>110</v>
      </c>
      <c r="K63" t="s">
        <v>14</v>
      </c>
      <c r="L63">
        <v>36</v>
      </c>
      <c r="M63" t="s">
        <v>15</v>
      </c>
      <c r="N63" s="14">
        <v>44988</v>
      </c>
      <c r="O63" t="str">
        <f>TEXT(Consolidated_table[[#This Row],[order_date]],"YYYY")</f>
        <v>2023</v>
      </c>
      <c r="P63" t="s">
        <v>108</v>
      </c>
      <c r="Q63" t="s">
        <v>26</v>
      </c>
      <c r="R63">
        <v>154.13999999999999</v>
      </c>
    </row>
    <row r="64" spans="1:18" x14ac:dyDescent="0.3">
      <c r="A64">
        <v>63</v>
      </c>
      <c r="B64">
        <v>23</v>
      </c>
      <c r="C64" t="s">
        <v>111</v>
      </c>
      <c r="D64" t="s">
        <v>18</v>
      </c>
      <c r="E64">
        <v>595.86</v>
      </c>
      <c r="F64">
        <v>9</v>
      </c>
      <c r="G64" s="4">
        <v>12.12</v>
      </c>
      <c r="H64">
        <v>109.08</v>
      </c>
      <c r="I64">
        <v>38</v>
      </c>
      <c r="J64" t="s">
        <v>112</v>
      </c>
      <c r="K64" t="s">
        <v>3</v>
      </c>
      <c r="L64">
        <v>22</v>
      </c>
      <c r="M64" t="s">
        <v>15</v>
      </c>
      <c r="N64" s="14">
        <v>44989</v>
      </c>
      <c r="O64" t="str">
        <f>TEXT(Consolidated_table[[#This Row],[order_date]],"YYYY")</f>
        <v>2023</v>
      </c>
      <c r="P64" t="s">
        <v>108</v>
      </c>
      <c r="Q64" t="s">
        <v>28</v>
      </c>
      <c r="R64">
        <v>826.49</v>
      </c>
    </row>
    <row r="65" spans="1:18" x14ac:dyDescent="0.3">
      <c r="A65">
        <v>64</v>
      </c>
      <c r="B65">
        <v>29</v>
      </c>
      <c r="C65" t="s">
        <v>113</v>
      </c>
      <c r="D65" t="s">
        <v>18</v>
      </c>
      <c r="E65">
        <v>172.64</v>
      </c>
      <c r="F65">
        <v>9</v>
      </c>
      <c r="G65" s="4">
        <v>452.84</v>
      </c>
      <c r="H65">
        <v>4075.56</v>
      </c>
      <c r="I65">
        <v>93</v>
      </c>
      <c r="J65" t="s">
        <v>114</v>
      </c>
      <c r="K65" t="s">
        <v>14</v>
      </c>
      <c r="L65">
        <v>53</v>
      </c>
      <c r="M65" t="s">
        <v>4</v>
      </c>
      <c r="N65" s="14">
        <v>44990</v>
      </c>
      <c r="O65" t="str">
        <f>TEXT(Consolidated_table[[#This Row],[order_date]],"YYYY")</f>
        <v>2023</v>
      </c>
      <c r="P65" t="s">
        <v>108</v>
      </c>
      <c r="Q65" t="s">
        <v>7</v>
      </c>
      <c r="R65">
        <v>571.65</v>
      </c>
    </row>
    <row r="66" spans="1:18" x14ac:dyDescent="0.3">
      <c r="A66">
        <v>65</v>
      </c>
      <c r="B66">
        <v>80</v>
      </c>
      <c r="C66" t="s">
        <v>51</v>
      </c>
      <c r="D66" t="s">
        <v>18</v>
      </c>
      <c r="E66">
        <v>967.76</v>
      </c>
      <c r="F66">
        <v>5</v>
      </c>
      <c r="G66" s="4">
        <v>46.62</v>
      </c>
      <c r="H66">
        <v>233.1</v>
      </c>
      <c r="I66">
        <v>27</v>
      </c>
      <c r="J66" t="s">
        <v>115</v>
      </c>
      <c r="K66" t="s">
        <v>3</v>
      </c>
      <c r="L66">
        <v>37</v>
      </c>
      <c r="M66" t="s">
        <v>37</v>
      </c>
      <c r="N66" s="14">
        <v>44991</v>
      </c>
      <c r="O66" t="str">
        <f>TEXT(Consolidated_table[[#This Row],[order_date]],"YYYY")</f>
        <v>2023</v>
      </c>
      <c r="P66" t="s">
        <v>108</v>
      </c>
      <c r="Q66" t="s">
        <v>11</v>
      </c>
      <c r="R66">
        <v>554.99</v>
      </c>
    </row>
    <row r="67" spans="1:18" x14ac:dyDescent="0.3">
      <c r="A67">
        <v>66</v>
      </c>
      <c r="B67">
        <v>62</v>
      </c>
      <c r="C67" t="s">
        <v>116</v>
      </c>
      <c r="D67" t="s">
        <v>1</v>
      </c>
      <c r="E67">
        <v>758.86</v>
      </c>
      <c r="F67">
        <v>4</v>
      </c>
      <c r="G67" s="4">
        <v>328.58</v>
      </c>
      <c r="H67">
        <v>1314.32</v>
      </c>
      <c r="I67">
        <v>29</v>
      </c>
      <c r="J67" t="s">
        <v>103</v>
      </c>
      <c r="K67" t="s">
        <v>3</v>
      </c>
      <c r="L67">
        <v>64</v>
      </c>
      <c r="M67" t="s">
        <v>4</v>
      </c>
      <c r="N67" s="14">
        <v>44992</v>
      </c>
      <c r="O67" t="str">
        <f>TEXT(Consolidated_table[[#This Row],[order_date]],"YYYY")</f>
        <v>2023</v>
      </c>
      <c r="P67" t="s">
        <v>108</v>
      </c>
      <c r="Q67" t="s">
        <v>16</v>
      </c>
      <c r="R67">
        <v>1817.14</v>
      </c>
    </row>
    <row r="68" spans="1:18" x14ac:dyDescent="0.3">
      <c r="A68">
        <v>67</v>
      </c>
      <c r="B68">
        <v>7</v>
      </c>
      <c r="C68" t="s">
        <v>46</v>
      </c>
      <c r="D68" t="s">
        <v>1</v>
      </c>
      <c r="E68">
        <v>801.94</v>
      </c>
      <c r="F68">
        <v>6</v>
      </c>
      <c r="G68" s="4">
        <v>242.55</v>
      </c>
      <c r="H68">
        <v>1455.3000000000002</v>
      </c>
      <c r="I68">
        <v>85</v>
      </c>
      <c r="J68" t="s">
        <v>117</v>
      </c>
      <c r="K68" t="s">
        <v>14</v>
      </c>
      <c r="L68">
        <v>30</v>
      </c>
      <c r="M68" t="s">
        <v>37</v>
      </c>
      <c r="N68" s="14">
        <v>44993</v>
      </c>
      <c r="O68" t="str">
        <f>TEXT(Consolidated_table[[#This Row],[order_date]],"YYYY")</f>
        <v>2023</v>
      </c>
      <c r="P68" t="s">
        <v>108</v>
      </c>
      <c r="Q68" t="s">
        <v>21</v>
      </c>
      <c r="R68">
        <v>1661.65</v>
      </c>
    </row>
    <row r="69" spans="1:18" x14ac:dyDescent="0.3">
      <c r="A69">
        <v>68</v>
      </c>
      <c r="B69">
        <v>81</v>
      </c>
      <c r="C69" t="s">
        <v>118</v>
      </c>
      <c r="D69" t="s">
        <v>18</v>
      </c>
      <c r="E69">
        <v>714.96</v>
      </c>
      <c r="F69">
        <v>8</v>
      </c>
      <c r="G69" s="4">
        <v>762.37</v>
      </c>
      <c r="H69">
        <v>6098.96</v>
      </c>
      <c r="I69">
        <v>21</v>
      </c>
      <c r="J69" t="s">
        <v>119</v>
      </c>
      <c r="K69" t="s">
        <v>3</v>
      </c>
      <c r="L69">
        <v>27</v>
      </c>
      <c r="M69" t="s">
        <v>37</v>
      </c>
      <c r="N69" s="14">
        <v>44994</v>
      </c>
      <c r="O69" t="str">
        <f>TEXT(Consolidated_table[[#This Row],[order_date]],"YYYY")</f>
        <v>2023</v>
      </c>
      <c r="P69" t="s">
        <v>108</v>
      </c>
      <c r="Q69" t="s">
        <v>24</v>
      </c>
      <c r="R69">
        <v>464.8</v>
      </c>
    </row>
    <row r="70" spans="1:18" x14ac:dyDescent="0.3">
      <c r="A70">
        <v>69</v>
      </c>
      <c r="B70">
        <v>73</v>
      </c>
      <c r="C70" t="s">
        <v>120</v>
      </c>
      <c r="D70" t="s">
        <v>9</v>
      </c>
      <c r="E70">
        <v>227.28</v>
      </c>
      <c r="F70">
        <v>1</v>
      </c>
      <c r="G70" s="4">
        <v>986.61</v>
      </c>
      <c r="H70">
        <v>986.61</v>
      </c>
      <c r="I70">
        <v>8</v>
      </c>
      <c r="J70" t="s">
        <v>121</v>
      </c>
      <c r="K70" t="s">
        <v>3</v>
      </c>
      <c r="L70">
        <v>34</v>
      </c>
      <c r="M70" t="s">
        <v>20</v>
      </c>
      <c r="N70" s="14">
        <v>44995</v>
      </c>
      <c r="O70" t="str">
        <f>TEXT(Consolidated_table[[#This Row],[order_date]],"YYYY")</f>
        <v>2023</v>
      </c>
      <c r="P70" t="s">
        <v>108</v>
      </c>
      <c r="Q70" t="s">
        <v>26</v>
      </c>
      <c r="R70">
        <v>1223.42</v>
      </c>
    </row>
    <row r="71" spans="1:18" x14ac:dyDescent="0.3">
      <c r="A71">
        <v>70</v>
      </c>
      <c r="B71">
        <v>34</v>
      </c>
      <c r="C71" t="s">
        <v>122</v>
      </c>
      <c r="D71" t="s">
        <v>18</v>
      </c>
      <c r="E71">
        <v>726.36</v>
      </c>
      <c r="F71">
        <v>1</v>
      </c>
      <c r="G71" s="4">
        <v>206.58</v>
      </c>
      <c r="H71">
        <v>206.58</v>
      </c>
      <c r="I71">
        <v>52</v>
      </c>
      <c r="J71" t="s">
        <v>123</v>
      </c>
      <c r="K71" t="s">
        <v>3</v>
      </c>
      <c r="L71">
        <v>24</v>
      </c>
      <c r="M71" t="s">
        <v>20</v>
      </c>
      <c r="N71" s="14">
        <v>44996</v>
      </c>
      <c r="O71" t="str">
        <f>TEXT(Consolidated_table[[#This Row],[order_date]],"YYYY")</f>
        <v>2023</v>
      </c>
      <c r="P71" t="s">
        <v>108</v>
      </c>
      <c r="Q71" t="s">
        <v>28</v>
      </c>
      <c r="R71">
        <v>1390.81</v>
      </c>
    </row>
    <row r="72" spans="1:18" x14ac:dyDescent="0.3">
      <c r="A72">
        <v>71</v>
      </c>
      <c r="B72">
        <v>29</v>
      </c>
      <c r="C72" t="s">
        <v>113</v>
      </c>
      <c r="D72" t="s">
        <v>18</v>
      </c>
      <c r="E72">
        <v>172.64</v>
      </c>
      <c r="F72">
        <v>5</v>
      </c>
      <c r="G72" s="4">
        <v>27.21</v>
      </c>
      <c r="H72">
        <v>136.05000000000001</v>
      </c>
      <c r="I72">
        <v>87</v>
      </c>
      <c r="J72" t="s">
        <v>124</v>
      </c>
      <c r="K72" t="s">
        <v>14</v>
      </c>
      <c r="L72">
        <v>44</v>
      </c>
      <c r="M72" t="s">
        <v>40</v>
      </c>
      <c r="N72" s="14">
        <v>44997</v>
      </c>
      <c r="O72" t="str">
        <f>TEXT(Consolidated_table[[#This Row],[order_date]],"YYYY")</f>
        <v>2023</v>
      </c>
      <c r="P72" t="s">
        <v>108</v>
      </c>
      <c r="Q72" t="s">
        <v>7</v>
      </c>
      <c r="R72">
        <v>1316.08</v>
      </c>
    </row>
    <row r="73" spans="1:18" x14ac:dyDescent="0.3">
      <c r="A73">
        <v>72</v>
      </c>
      <c r="B73">
        <v>89</v>
      </c>
      <c r="C73" t="s">
        <v>8</v>
      </c>
      <c r="D73" t="s">
        <v>9</v>
      </c>
      <c r="E73">
        <v>886.06</v>
      </c>
      <c r="F73">
        <v>1</v>
      </c>
      <c r="G73" s="4">
        <v>253.1</v>
      </c>
      <c r="H73">
        <v>253.1</v>
      </c>
      <c r="I73">
        <v>47</v>
      </c>
      <c r="J73" t="s">
        <v>93</v>
      </c>
      <c r="K73" t="s">
        <v>3</v>
      </c>
      <c r="L73">
        <v>30</v>
      </c>
      <c r="M73" t="s">
        <v>15</v>
      </c>
      <c r="N73" s="14">
        <v>44998</v>
      </c>
      <c r="O73" t="str">
        <f>TEXT(Consolidated_table[[#This Row],[order_date]],"YYYY")</f>
        <v>2023</v>
      </c>
      <c r="P73" t="s">
        <v>108</v>
      </c>
      <c r="Q73" t="s">
        <v>11</v>
      </c>
      <c r="R73">
        <v>447.21</v>
      </c>
    </row>
    <row r="74" spans="1:18" x14ac:dyDescent="0.3">
      <c r="A74">
        <v>73</v>
      </c>
      <c r="B74">
        <v>11</v>
      </c>
      <c r="C74" t="s">
        <v>125</v>
      </c>
      <c r="D74" t="s">
        <v>18</v>
      </c>
      <c r="E74">
        <v>651.47</v>
      </c>
      <c r="F74">
        <v>4</v>
      </c>
      <c r="G74" s="4">
        <v>961.97</v>
      </c>
      <c r="H74">
        <v>3847.88</v>
      </c>
      <c r="I74">
        <v>69</v>
      </c>
      <c r="J74" t="s">
        <v>126</v>
      </c>
      <c r="K74" t="s">
        <v>14</v>
      </c>
      <c r="L74">
        <v>63</v>
      </c>
      <c r="M74" t="s">
        <v>40</v>
      </c>
      <c r="N74" s="14">
        <v>44999</v>
      </c>
      <c r="O74" t="str">
        <f>TEXT(Consolidated_table[[#This Row],[order_date]],"YYYY")</f>
        <v>2023</v>
      </c>
      <c r="P74" t="s">
        <v>108</v>
      </c>
      <c r="Q74" t="s">
        <v>16</v>
      </c>
      <c r="R74">
        <v>75</v>
      </c>
    </row>
    <row r="75" spans="1:18" x14ac:dyDescent="0.3">
      <c r="A75">
        <v>74</v>
      </c>
      <c r="B75">
        <v>89</v>
      </c>
      <c r="C75" t="s">
        <v>8</v>
      </c>
      <c r="D75" t="s">
        <v>9</v>
      </c>
      <c r="E75">
        <v>886.06</v>
      </c>
      <c r="F75">
        <v>8</v>
      </c>
      <c r="G75" s="4">
        <v>722.91</v>
      </c>
      <c r="H75">
        <v>5783.28</v>
      </c>
      <c r="I75">
        <v>20</v>
      </c>
      <c r="J75" t="s">
        <v>127</v>
      </c>
      <c r="K75" t="s">
        <v>3</v>
      </c>
      <c r="L75">
        <v>29</v>
      </c>
      <c r="M75" t="s">
        <v>40</v>
      </c>
      <c r="N75" s="14">
        <v>45000</v>
      </c>
      <c r="O75" t="str">
        <f>TEXT(Consolidated_table[[#This Row],[order_date]],"YYYY")</f>
        <v>2023</v>
      </c>
      <c r="P75" t="s">
        <v>108</v>
      </c>
      <c r="Q75" t="s">
        <v>21</v>
      </c>
      <c r="R75">
        <v>1435.22</v>
      </c>
    </row>
    <row r="76" spans="1:18" x14ac:dyDescent="0.3">
      <c r="A76">
        <v>75</v>
      </c>
      <c r="B76">
        <v>69</v>
      </c>
      <c r="C76" t="s">
        <v>128</v>
      </c>
      <c r="D76" t="s">
        <v>9</v>
      </c>
      <c r="E76">
        <v>575.21</v>
      </c>
      <c r="F76">
        <v>6</v>
      </c>
      <c r="G76" s="4">
        <v>925.49</v>
      </c>
      <c r="H76">
        <v>5552.9400000000005</v>
      </c>
      <c r="I76">
        <v>73</v>
      </c>
      <c r="J76" t="s">
        <v>98</v>
      </c>
      <c r="K76" t="s">
        <v>14</v>
      </c>
      <c r="L76">
        <v>40</v>
      </c>
      <c r="M76" t="s">
        <v>40</v>
      </c>
      <c r="N76" s="14">
        <v>45001</v>
      </c>
      <c r="O76" t="str">
        <f>TEXT(Consolidated_table[[#This Row],[order_date]],"YYYY")</f>
        <v>2023</v>
      </c>
      <c r="P76" t="s">
        <v>108</v>
      </c>
      <c r="Q76" t="s">
        <v>24</v>
      </c>
      <c r="R76">
        <v>1601.56</v>
      </c>
    </row>
    <row r="77" spans="1:18" x14ac:dyDescent="0.3">
      <c r="A77">
        <v>76</v>
      </c>
      <c r="B77">
        <v>33</v>
      </c>
      <c r="C77" t="s">
        <v>86</v>
      </c>
      <c r="D77" t="s">
        <v>18</v>
      </c>
      <c r="E77">
        <v>644.4</v>
      </c>
      <c r="F77">
        <v>4</v>
      </c>
      <c r="G77" s="4">
        <v>214.78</v>
      </c>
      <c r="H77">
        <v>859.12</v>
      </c>
      <c r="I77">
        <v>16</v>
      </c>
      <c r="J77" t="s">
        <v>19</v>
      </c>
      <c r="K77" t="s">
        <v>3</v>
      </c>
      <c r="L77">
        <v>40</v>
      </c>
      <c r="M77" t="s">
        <v>20</v>
      </c>
      <c r="N77" s="14">
        <v>45002</v>
      </c>
      <c r="O77" t="str">
        <f>TEXT(Consolidated_table[[#This Row],[order_date]],"YYYY")</f>
        <v>2023</v>
      </c>
      <c r="P77" t="s">
        <v>108</v>
      </c>
      <c r="Q77" t="s">
        <v>26</v>
      </c>
      <c r="R77">
        <v>377.25</v>
      </c>
    </row>
    <row r="78" spans="1:18" x14ac:dyDescent="0.3">
      <c r="A78">
        <v>77</v>
      </c>
      <c r="B78">
        <v>96</v>
      </c>
      <c r="C78" t="s">
        <v>59</v>
      </c>
      <c r="D78" t="s">
        <v>18</v>
      </c>
      <c r="E78">
        <v>479.46</v>
      </c>
      <c r="F78">
        <v>6</v>
      </c>
      <c r="G78" s="4">
        <v>485.15</v>
      </c>
      <c r="H78">
        <v>2910.8999999999996</v>
      </c>
      <c r="I78">
        <v>75</v>
      </c>
      <c r="J78" t="s">
        <v>129</v>
      </c>
      <c r="K78" t="s">
        <v>14</v>
      </c>
      <c r="L78">
        <v>37</v>
      </c>
      <c r="M78" t="s">
        <v>15</v>
      </c>
      <c r="N78" s="14">
        <v>45003</v>
      </c>
      <c r="O78" t="str">
        <f>TEXT(Consolidated_table[[#This Row],[order_date]],"YYYY")</f>
        <v>2023</v>
      </c>
      <c r="P78" t="s">
        <v>108</v>
      </c>
      <c r="Q78" t="s">
        <v>28</v>
      </c>
      <c r="R78">
        <v>387.8</v>
      </c>
    </row>
    <row r="79" spans="1:18" x14ac:dyDescent="0.3">
      <c r="A79">
        <v>78</v>
      </c>
      <c r="B79">
        <v>73</v>
      </c>
      <c r="C79" t="s">
        <v>120</v>
      </c>
      <c r="D79" t="s">
        <v>9</v>
      </c>
      <c r="E79">
        <v>227.28</v>
      </c>
      <c r="F79">
        <v>6</v>
      </c>
      <c r="G79" s="4">
        <v>467.54</v>
      </c>
      <c r="H79">
        <v>2805.2400000000002</v>
      </c>
      <c r="I79">
        <v>7</v>
      </c>
      <c r="J79" t="s">
        <v>101</v>
      </c>
      <c r="K79" t="s">
        <v>3</v>
      </c>
      <c r="L79">
        <v>58</v>
      </c>
      <c r="M79" t="s">
        <v>20</v>
      </c>
      <c r="N79" s="14">
        <v>45004</v>
      </c>
      <c r="O79" t="str">
        <f>TEXT(Consolidated_table[[#This Row],[order_date]],"YYYY")</f>
        <v>2023</v>
      </c>
      <c r="P79" t="s">
        <v>108</v>
      </c>
      <c r="Q79" t="s">
        <v>7</v>
      </c>
      <c r="R79">
        <v>297.26</v>
      </c>
    </row>
    <row r="80" spans="1:18" x14ac:dyDescent="0.3">
      <c r="A80">
        <v>79</v>
      </c>
      <c r="B80">
        <v>8</v>
      </c>
      <c r="C80" t="s">
        <v>130</v>
      </c>
      <c r="D80" t="s">
        <v>18</v>
      </c>
      <c r="E80">
        <v>530.14</v>
      </c>
      <c r="F80">
        <v>1</v>
      </c>
      <c r="G80" s="4">
        <v>321.16000000000003</v>
      </c>
      <c r="H80">
        <v>321.16000000000003</v>
      </c>
      <c r="I80">
        <v>67</v>
      </c>
      <c r="J80" t="s">
        <v>131</v>
      </c>
      <c r="K80" t="s">
        <v>14</v>
      </c>
      <c r="L80">
        <v>31</v>
      </c>
      <c r="M80" t="s">
        <v>4</v>
      </c>
      <c r="N80" s="14">
        <v>45005</v>
      </c>
      <c r="O80" t="str">
        <f>TEXT(Consolidated_table[[#This Row],[order_date]],"YYYY")</f>
        <v>2023</v>
      </c>
      <c r="P80" t="s">
        <v>108</v>
      </c>
      <c r="Q80" t="s">
        <v>11</v>
      </c>
      <c r="R80">
        <v>1928.64</v>
      </c>
    </row>
    <row r="81" spans="1:18" x14ac:dyDescent="0.3">
      <c r="A81">
        <v>80</v>
      </c>
      <c r="B81">
        <v>28</v>
      </c>
      <c r="C81" t="s">
        <v>105</v>
      </c>
      <c r="D81" t="s">
        <v>9</v>
      </c>
      <c r="E81">
        <v>391.59</v>
      </c>
      <c r="F81">
        <v>9</v>
      </c>
      <c r="G81" s="4">
        <v>987.58</v>
      </c>
      <c r="H81">
        <v>8888.2200000000012</v>
      </c>
      <c r="I81">
        <v>65</v>
      </c>
      <c r="J81" t="s">
        <v>58</v>
      </c>
      <c r="K81" t="s">
        <v>14</v>
      </c>
      <c r="L81">
        <v>51</v>
      </c>
      <c r="M81" t="s">
        <v>4</v>
      </c>
      <c r="N81" s="14">
        <v>45006</v>
      </c>
      <c r="O81" t="str">
        <f>TEXT(Consolidated_table[[#This Row],[order_date]],"YYYY")</f>
        <v>2023</v>
      </c>
      <c r="P81" t="s">
        <v>108</v>
      </c>
      <c r="Q81" t="s">
        <v>16</v>
      </c>
      <c r="R81">
        <v>33.159999999999997</v>
      </c>
    </row>
    <row r="82" spans="1:18" x14ac:dyDescent="0.3">
      <c r="A82">
        <v>81</v>
      </c>
      <c r="B82">
        <v>19</v>
      </c>
      <c r="C82" t="s">
        <v>0</v>
      </c>
      <c r="D82" t="s">
        <v>1</v>
      </c>
      <c r="E82">
        <v>766.1</v>
      </c>
      <c r="F82">
        <v>9</v>
      </c>
      <c r="G82" s="4">
        <v>960.71</v>
      </c>
      <c r="H82">
        <v>8646.39</v>
      </c>
      <c r="I82">
        <v>90</v>
      </c>
      <c r="J82" t="s">
        <v>132</v>
      </c>
      <c r="K82" t="s">
        <v>14</v>
      </c>
      <c r="L82">
        <v>43</v>
      </c>
      <c r="M82" t="s">
        <v>4</v>
      </c>
      <c r="N82" s="14">
        <v>45007</v>
      </c>
      <c r="O82" t="str">
        <f>TEXT(Consolidated_table[[#This Row],[order_date]],"YYYY")</f>
        <v>2023</v>
      </c>
      <c r="P82" t="s">
        <v>108</v>
      </c>
      <c r="Q82" t="s">
        <v>21</v>
      </c>
      <c r="R82">
        <v>578.98</v>
      </c>
    </row>
    <row r="83" spans="1:18" x14ac:dyDescent="0.3">
      <c r="A83">
        <v>82</v>
      </c>
      <c r="B83">
        <v>65</v>
      </c>
      <c r="C83" t="s">
        <v>84</v>
      </c>
      <c r="D83" t="s">
        <v>9</v>
      </c>
      <c r="E83">
        <v>48.4</v>
      </c>
      <c r="F83">
        <v>4</v>
      </c>
      <c r="G83" s="4">
        <v>862.49</v>
      </c>
      <c r="H83">
        <v>3449.96</v>
      </c>
      <c r="I83">
        <v>96</v>
      </c>
      <c r="J83" t="s">
        <v>133</v>
      </c>
      <c r="K83" t="s">
        <v>14</v>
      </c>
      <c r="L83">
        <v>46</v>
      </c>
      <c r="M83" t="s">
        <v>37</v>
      </c>
      <c r="N83" s="14">
        <v>45008</v>
      </c>
      <c r="O83" t="str">
        <f>TEXT(Consolidated_table[[#This Row],[order_date]],"YYYY")</f>
        <v>2023</v>
      </c>
      <c r="P83" t="s">
        <v>108</v>
      </c>
      <c r="Q83" t="s">
        <v>24</v>
      </c>
      <c r="R83">
        <v>1057.1300000000001</v>
      </c>
    </row>
    <row r="84" spans="1:18" x14ac:dyDescent="0.3">
      <c r="A84">
        <v>83</v>
      </c>
      <c r="B84">
        <v>19</v>
      </c>
      <c r="C84" t="s">
        <v>0</v>
      </c>
      <c r="D84" t="s">
        <v>1</v>
      </c>
      <c r="E84">
        <v>766.1</v>
      </c>
      <c r="F84">
        <v>7</v>
      </c>
      <c r="G84" s="4">
        <v>398</v>
      </c>
      <c r="H84">
        <v>2786</v>
      </c>
      <c r="I84">
        <v>61</v>
      </c>
      <c r="J84" t="s">
        <v>39</v>
      </c>
      <c r="K84" t="s">
        <v>14</v>
      </c>
      <c r="L84">
        <v>51</v>
      </c>
      <c r="M84" t="s">
        <v>40</v>
      </c>
      <c r="N84" s="14">
        <v>45009</v>
      </c>
      <c r="O84" t="str">
        <f>TEXT(Consolidated_table[[#This Row],[order_date]],"YYYY")</f>
        <v>2023</v>
      </c>
      <c r="P84" t="s">
        <v>108</v>
      </c>
      <c r="Q84" t="s">
        <v>26</v>
      </c>
      <c r="R84">
        <v>885.3</v>
      </c>
    </row>
    <row r="85" spans="1:18" x14ac:dyDescent="0.3">
      <c r="A85">
        <v>84</v>
      </c>
      <c r="B85">
        <v>26</v>
      </c>
      <c r="C85" t="s">
        <v>134</v>
      </c>
      <c r="D85" t="s">
        <v>9</v>
      </c>
      <c r="E85">
        <v>735.03</v>
      </c>
      <c r="F85">
        <v>1</v>
      </c>
      <c r="G85" s="4">
        <v>192.86</v>
      </c>
      <c r="H85">
        <v>192.86</v>
      </c>
      <c r="I85">
        <v>11</v>
      </c>
      <c r="J85" t="s">
        <v>135</v>
      </c>
      <c r="K85" t="s">
        <v>3</v>
      </c>
      <c r="L85">
        <v>46</v>
      </c>
      <c r="M85" t="s">
        <v>40</v>
      </c>
      <c r="N85" s="14">
        <v>45010</v>
      </c>
      <c r="O85" t="str">
        <f>TEXT(Consolidated_table[[#This Row],[order_date]],"YYYY")</f>
        <v>2023</v>
      </c>
      <c r="P85" t="s">
        <v>108</v>
      </c>
      <c r="Q85" t="s">
        <v>28</v>
      </c>
      <c r="R85">
        <v>1050.28</v>
      </c>
    </row>
    <row r="86" spans="1:18" x14ac:dyDescent="0.3">
      <c r="A86">
        <v>85</v>
      </c>
      <c r="B86">
        <v>64</v>
      </c>
      <c r="C86" t="s">
        <v>49</v>
      </c>
      <c r="D86" t="s">
        <v>1</v>
      </c>
      <c r="E86">
        <v>538.14</v>
      </c>
      <c r="F86">
        <v>7</v>
      </c>
      <c r="G86" s="4">
        <v>90.54</v>
      </c>
      <c r="H86">
        <v>633.78000000000009</v>
      </c>
      <c r="I86">
        <v>24</v>
      </c>
      <c r="J86" t="s">
        <v>136</v>
      </c>
      <c r="K86" t="s">
        <v>3</v>
      </c>
      <c r="L86">
        <v>36</v>
      </c>
      <c r="M86" t="s">
        <v>4</v>
      </c>
      <c r="N86" s="14">
        <v>45011</v>
      </c>
      <c r="O86" t="str">
        <f>TEXT(Consolidated_table[[#This Row],[order_date]],"YYYY")</f>
        <v>2023</v>
      </c>
      <c r="P86" t="s">
        <v>108</v>
      </c>
      <c r="Q86" t="s">
        <v>7</v>
      </c>
      <c r="R86">
        <v>88.22</v>
      </c>
    </row>
    <row r="87" spans="1:18" x14ac:dyDescent="0.3">
      <c r="A87">
        <v>86</v>
      </c>
      <c r="B87">
        <v>76</v>
      </c>
      <c r="C87" t="s">
        <v>137</v>
      </c>
      <c r="D87" t="s">
        <v>18</v>
      </c>
      <c r="E87">
        <v>58.17</v>
      </c>
      <c r="F87">
        <v>5</v>
      </c>
      <c r="G87" s="4">
        <v>885.15</v>
      </c>
      <c r="H87">
        <v>4425.75</v>
      </c>
      <c r="I87">
        <v>62</v>
      </c>
      <c r="J87" t="s">
        <v>110</v>
      </c>
      <c r="K87" t="s">
        <v>14</v>
      </c>
      <c r="L87">
        <v>36</v>
      </c>
      <c r="M87" t="s">
        <v>15</v>
      </c>
      <c r="N87" s="14">
        <v>45012</v>
      </c>
      <c r="O87" t="str">
        <f>TEXT(Consolidated_table[[#This Row],[order_date]],"YYYY")</f>
        <v>2023</v>
      </c>
      <c r="P87" t="s">
        <v>108</v>
      </c>
      <c r="Q87" t="s">
        <v>11</v>
      </c>
      <c r="R87">
        <v>719.6</v>
      </c>
    </row>
    <row r="88" spans="1:18" x14ac:dyDescent="0.3">
      <c r="A88">
        <v>87</v>
      </c>
      <c r="B88">
        <v>53</v>
      </c>
      <c r="C88" t="s">
        <v>138</v>
      </c>
      <c r="D88" t="s">
        <v>18</v>
      </c>
      <c r="E88">
        <v>515.09</v>
      </c>
      <c r="F88">
        <v>6</v>
      </c>
      <c r="G88" s="4">
        <v>804.43</v>
      </c>
      <c r="H88">
        <v>4826.58</v>
      </c>
      <c r="I88">
        <v>86</v>
      </c>
      <c r="J88" t="s">
        <v>48</v>
      </c>
      <c r="K88" t="s">
        <v>14</v>
      </c>
      <c r="L88">
        <v>44</v>
      </c>
      <c r="M88" t="s">
        <v>4</v>
      </c>
      <c r="N88" s="14">
        <v>45013</v>
      </c>
      <c r="O88" t="str">
        <f>TEXT(Consolidated_table[[#This Row],[order_date]],"YYYY")</f>
        <v>2023</v>
      </c>
      <c r="P88" t="s">
        <v>108</v>
      </c>
      <c r="Q88" t="s">
        <v>16</v>
      </c>
      <c r="R88">
        <v>1744.63</v>
      </c>
    </row>
    <row r="89" spans="1:18" x14ac:dyDescent="0.3">
      <c r="A89">
        <v>88</v>
      </c>
      <c r="B89">
        <v>2</v>
      </c>
      <c r="C89" t="s">
        <v>139</v>
      </c>
      <c r="D89" t="s">
        <v>18</v>
      </c>
      <c r="E89">
        <v>540.17999999999995</v>
      </c>
      <c r="F89">
        <v>2</v>
      </c>
      <c r="G89" s="4">
        <v>904.04</v>
      </c>
      <c r="H89">
        <v>1808.08</v>
      </c>
      <c r="I89">
        <v>48</v>
      </c>
      <c r="J89" t="s">
        <v>34</v>
      </c>
      <c r="K89" t="s">
        <v>3</v>
      </c>
      <c r="L89">
        <v>48</v>
      </c>
      <c r="M89" t="s">
        <v>20</v>
      </c>
      <c r="N89" s="14">
        <v>45014</v>
      </c>
      <c r="O89" t="str">
        <f>TEXT(Consolidated_table[[#This Row],[order_date]],"YYYY")</f>
        <v>2023</v>
      </c>
      <c r="P89" t="s">
        <v>108</v>
      </c>
      <c r="Q89" t="s">
        <v>21</v>
      </c>
      <c r="R89">
        <v>1453.53</v>
      </c>
    </row>
    <row r="90" spans="1:18" x14ac:dyDescent="0.3">
      <c r="A90">
        <v>89</v>
      </c>
      <c r="B90">
        <v>98</v>
      </c>
      <c r="C90" t="s">
        <v>140</v>
      </c>
      <c r="D90" t="s">
        <v>18</v>
      </c>
      <c r="E90">
        <v>94.42</v>
      </c>
      <c r="F90">
        <v>1</v>
      </c>
      <c r="G90" s="4">
        <v>207.11</v>
      </c>
      <c r="H90">
        <v>207.11</v>
      </c>
      <c r="I90">
        <v>57</v>
      </c>
      <c r="J90" t="s">
        <v>141</v>
      </c>
      <c r="K90" t="s">
        <v>14</v>
      </c>
      <c r="L90">
        <v>54</v>
      </c>
      <c r="M90" t="s">
        <v>37</v>
      </c>
      <c r="N90" s="14">
        <v>45015</v>
      </c>
      <c r="O90" t="str">
        <f>TEXT(Consolidated_table[[#This Row],[order_date]],"YYYY")</f>
        <v>2023</v>
      </c>
      <c r="P90" t="s">
        <v>108</v>
      </c>
      <c r="Q90" t="s">
        <v>24</v>
      </c>
      <c r="R90">
        <v>810.52</v>
      </c>
    </row>
    <row r="91" spans="1:18" x14ac:dyDescent="0.3">
      <c r="A91">
        <v>90</v>
      </c>
      <c r="B91">
        <v>40</v>
      </c>
      <c r="C91" t="s">
        <v>142</v>
      </c>
      <c r="D91" t="s">
        <v>18</v>
      </c>
      <c r="E91">
        <v>966.83</v>
      </c>
      <c r="F91">
        <v>8</v>
      </c>
      <c r="G91" s="4">
        <v>670.84</v>
      </c>
      <c r="H91">
        <v>5366.72</v>
      </c>
      <c r="I91">
        <v>91</v>
      </c>
      <c r="J91" t="s">
        <v>66</v>
      </c>
      <c r="K91" t="s">
        <v>14</v>
      </c>
      <c r="L91">
        <v>55</v>
      </c>
      <c r="M91" t="s">
        <v>37</v>
      </c>
      <c r="N91" s="14">
        <v>45016</v>
      </c>
      <c r="O91" t="str">
        <f>TEXT(Consolidated_table[[#This Row],[order_date]],"YYYY")</f>
        <v>2023</v>
      </c>
      <c r="P91" t="s">
        <v>108</v>
      </c>
      <c r="Q91" t="s">
        <v>26</v>
      </c>
      <c r="R91">
        <v>1539.19</v>
      </c>
    </row>
    <row r="92" spans="1:18" x14ac:dyDescent="0.3">
      <c r="A92">
        <v>91</v>
      </c>
      <c r="B92">
        <v>99</v>
      </c>
      <c r="C92" t="s">
        <v>57</v>
      </c>
      <c r="D92" t="s">
        <v>9</v>
      </c>
      <c r="E92">
        <v>444.73</v>
      </c>
      <c r="F92">
        <v>2</v>
      </c>
      <c r="G92" s="4">
        <v>572.11</v>
      </c>
      <c r="H92">
        <v>1144.22</v>
      </c>
      <c r="I92">
        <v>37</v>
      </c>
      <c r="J92" t="s">
        <v>45</v>
      </c>
      <c r="K92" t="s">
        <v>3</v>
      </c>
      <c r="L92">
        <v>39</v>
      </c>
      <c r="M92" t="s">
        <v>40</v>
      </c>
      <c r="N92" s="14">
        <v>45017</v>
      </c>
      <c r="O92" t="str">
        <f>TEXT(Consolidated_table[[#This Row],[order_date]],"YYYY")</f>
        <v>2023</v>
      </c>
      <c r="P92" t="s">
        <v>143</v>
      </c>
      <c r="Q92" t="s">
        <v>28</v>
      </c>
      <c r="R92">
        <v>451.06</v>
      </c>
    </row>
    <row r="93" spans="1:18" x14ac:dyDescent="0.3">
      <c r="A93">
        <v>92</v>
      </c>
      <c r="B93">
        <v>64</v>
      </c>
      <c r="C93" t="s">
        <v>49</v>
      </c>
      <c r="D93" t="s">
        <v>1</v>
      </c>
      <c r="E93">
        <v>538.14</v>
      </c>
      <c r="F93">
        <v>5</v>
      </c>
      <c r="G93" s="4">
        <v>19.82</v>
      </c>
      <c r="H93">
        <v>99.1</v>
      </c>
      <c r="I93">
        <v>16</v>
      </c>
      <c r="J93" t="s">
        <v>19</v>
      </c>
      <c r="K93" t="s">
        <v>3</v>
      </c>
      <c r="L93">
        <v>40</v>
      </c>
      <c r="M93" t="s">
        <v>20</v>
      </c>
      <c r="N93" s="14">
        <v>45018</v>
      </c>
      <c r="O93" t="str">
        <f>TEXT(Consolidated_table[[#This Row],[order_date]],"YYYY")</f>
        <v>2023</v>
      </c>
      <c r="P93" t="s">
        <v>143</v>
      </c>
      <c r="Q93" t="s">
        <v>7</v>
      </c>
      <c r="R93">
        <v>1356.87</v>
      </c>
    </row>
    <row r="94" spans="1:18" x14ac:dyDescent="0.3">
      <c r="A94">
        <v>93</v>
      </c>
      <c r="B94">
        <v>20</v>
      </c>
      <c r="C94" t="s">
        <v>144</v>
      </c>
      <c r="D94" t="s">
        <v>18</v>
      </c>
      <c r="E94">
        <v>872.47</v>
      </c>
      <c r="F94">
        <v>4</v>
      </c>
      <c r="G94" s="4">
        <v>216.19</v>
      </c>
      <c r="H94">
        <v>864.76</v>
      </c>
      <c r="I94">
        <v>67</v>
      </c>
      <c r="J94" t="s">
        <v>131</v>
      </c>
      <c r="K94" t="s">
        <v>14</v>
      </c>
      <c r="L94">
        <v>31</v>
      </c>
      <c r="M94" t="s">
        <v>4</v>
      </c>
      <c r="N94" s="14">
        <v>45019</v>
      </c>
      <c r="O94" t="str">
        <f>TEXT(Consolidated_table[[#This Row],[order_date]],"YYYY")</f>
        <v>2023</v>
      </c>
      <c r="P94" t="s">
        <v>143</v>
      </c>
      <c r="Q94" t="s">
        <v>11</v>
      </c>
      <c r="R94">
        <v>1629.28</v>
      </c>
    </row>
    <row r="95" spans="1:18" x14ac:dyDescent="0.3">
      <c r="A95">
        <v>94</v>
      </c>
      <c r="B95">
        <v>79</v>
      </c>
      <c r="C95" t="s">
        <v>73</v>
      </c>
      <c r="D95" t="s">
        <v>9</v>
      </c>
      <c r="E95">
        <v>521.59</v>
      </c>
      <c r="F95">
        <v>7</v>
      </c>
      <c r="G95" s="4">
        <v>315.62</v>
      </c>
      <c r="H95">
        <v>2209.34</v>
      </c>
      <c r="I95">
        <v>55</v>
      </c>
      <c r="J95" t="s">
        <v>145</v>
      </c>
      <c r="K95" t="s">
        <v>14</v>
      </c>
      <c r="L95">
        <v>34</v>
      </c>
      <c r="M95" t="s">
        <v>15</v>
      </c>
      <c r="N95" s="14">
        <v>45020</v>
      </c>
      <c r="O95" t="str">
        <f>TEXT(Consolidated_table[[#This Row],[order_date]],"YYYY")</f>
        <v>2023</v>
      </c>
      <c r="P95" t="s">
        <v>143</v>
      </c>
      <c r="Q95" t="s">
        <v>16</v>
      </c>
      <c r="R95">
        <v>1933.65</v>
      </c>
    </row>
    <row r="96" spans="1:18" x14ac:dyDescent="0.3">
      <c r="A96">
        <v>95</v>
      </c>
      <c r="B96">
        <v>42</v>
      </c>
      <c r="C96" t="s">
        <v>146</v>
      </c>
      <c r="D96" t="s">
        <v>18</v>
      </c>
      <c r="E96">
        <v>819.79</v>
      </c>
      <c r="F96">
        <v>3</v>
      </c>
      <c r="G96" s="4">
        <v>66.58</v>
      </c>
      <c r="H96">
        <v>199.74</v>
      </c>
      <c r="I96">
        <v>92</v>
      </c>
      <c r="J96" t="s">
        <v>90</v>
      </c>
      <c r="K96" t="s">
        <v>14</v>
      </c>
      <c r="L96">
        <v>60</v>
      </c>
      <c r="M96" t="s">
        <v>15</v>
      </c>
      <c r="N96" s="14">
        <v>45021</v>
      </c>
      <c r="O96" t="str">
        <f>TEXT(Consolidated_table[[#This Row],[order_date]],"YYYY")</f>
        <v>2023</v>
      </c>
      <c r="P96" t="s">
        <v>143</v>
      </c>
      <c r="Q96" t="s">
        <v>21</v>
      </c>
      <c r="R96">
        <v>676.07</v>
      </c>
    </row>
    <row r="97" spans="1:18" x14ac:dyDescent="0.3">
      <c r="A97">
        <v>96</v>
      </c>
      <c r="B97">
        <v>86</v>
      </c>
      <c r="C97" t="s">
        <v>38</v>
      </c>
      <c r="D97" t="s">
        <v>9</v>
      </c>
      <c r="E97">
        <v>887.96</v>
      </c>
      <c r="F97">
        <v>7</v>
      </c>
      <c r="G97" s="4">
        <v>798.5</v>
      </c>
      <c r="H97">
        <v>5589.5</v>
      </c>
      <c r="I97">
        <v>3</v>
      </c>
      <c r="J97" t="s">
        <v>30</v>
      </c>
      <c r="K97" t="s">
        <v>3</v>
      </c>
      <c r="L97">
        <v>37</v>
      </c>
      <c r="M97" t="s">
        <v>15</v>
      </c>
      <c r="N97" s="14">
        <v>45022</v>
      </c>
      <c r="O97" t="str">
        <f>TEXT(Consolidated_table[[#This Row],[order_date]],"YYYY")</f>
        <v>2023</v>
      </c>
      <c r="P97" t="s">
        <v>143</v>
      </c>
      <c r="Q97" t="s">
        <v>24</v>
      </c>
      <c r="R97">
        <v>1858.17</v>
      </c>
    </row>
    <row r="98" spans="1:18" x14ac:dyDescent="0.3">
      <c r="A98">
        <v>97</v>
      </c>
      <c r="B98">
        <v>39</v>
      </c>
      <c r="C98" t="s">
        <v>147</v>
      </c>
      <c r="D98" t="s">
        <v>9</v>
      </c>
      <c r="E98">
        <v>890.43</v>
      </c>
      <c r="F98">
        <v>5</v>
      </c>
      <c r="G98" s="4">
        <v>152.54</v>
      </c>
      <c r="H98">
        <v>762.69999999999993</v>
      </c>
      <c r="I98">
        <v>31</v>
      </c>
      <c r="J98" t="s">
        <v>148</v>
      </c>
      <c r="K98" t="s">
        <v>3</v>
      </c>
      <c r="L98">
        <v>40</v>
      </c>
      <c r="M98" t="s">
        <v>40</v>
      </c>
      <c r="N98" s="14">
        <v>45023</v>
      </c>
      <c r="O98" t="str">
        <f>TEXT(Consolidated_table[[#This Row],[order_date]],"YYYY")</f>
        <v>2023</v>
      </c>
      <c r="P98" t="s">
        <v>143</v>
      </c>
      <c r="Q98" t="s">
        <v>26</v>
      </c>
      <c r="R98">
        <v>211.15</v>
      </c>
    </row>
    <row r="99" spans="1:18" x14ac:dyDescent="0.3">
      <c r="A99">
        <v>98</v>
      </c>
      <c r="B99">
        <v>100</v>
      </c>
      <c r="C99" t="s">
        <v>149</v>
      </c>
      <c r="D99" t="s">
        <v>1</v>
      </c>
      <c r="E99">
        <v>460.21</v>
      </c>
      <c r="F99">
        <v>2</v>
      </c>
      <c r="G99" s="4">
        <v>659.83</v>
      </c>
      <c r="H99">
        <v>1319.66</v>
      </c>
      <c r="I99">
        <v>69</v>
      </c>
      <c r="J99" t="s">
        <v>126</v>
      </c>
      <c r="K99" t="s">
        <v>14</v>
      </c>
      <c r="L99">
        <v>63</v>
      </c>
      <c r="M99" t="s">
        <v>40</v>
      </c>
      <c r="N99" s="14">
        <v>45024</v>
      </c>
      <c r="O99" t="str">
        <f>TEXT(Consolidated_table[[#This Row],[order_date]],"YYYY")</f>
        <v>2023</v>
      </c>
      <c r="P99" t="s">
        <v>143</v>
      </c>
      <c r="Q99" t="s">
        <v>28</v>
      </c>
      <c r="R99">
        <v>849.71</v>
      </c>
    </row>
    <row r="100" spans="1:18" x14ac:dyDescent="0.3">
      <c r="A100">
        <v>99</v>
      </c>
      <c r="B100">
        <v>35</v>
      </c>
      <c r="C100" t="s">
        <v>70</v>
      </c>
      <c r="D100" t="s">
        <v>1</v>
      </c>
      <c r="E100">
        <v>860.37</v>
      </c>
      <c r="F100">
        <v>6</v>
      </c>
      <c r="G100" s="4">
        <v>865.04</v>
      </c>
      <c r="H100">
        <v>5190.24</v>
      </c>
      <c r="I100">
        <v>59</v>
      </c>
      <c r="J100" t="s">
        <v>78</v>
      </c>
      <c r="K100" t="s">
        <v>14</v>
      </c>
      <c r="L100">
        <v>56</v>
      </c>
      <c r="M100" t="s">
        <v>40</v>
      </c>
      <c r="N100" s="14">
        <v>45025</v>
      </c>
      <c r="O100" t="str">
        <f>TEXT(Consolidated_table[[#This Row],[order_date]],"YYYY")</f>
        <v>2023</v>
      </c>
      <c r="P100" t="s">
        <v>143</v>
      </c>
      <c r="Q100" t="s">
        <v>7</v>
      </c>
      <c r="R100">
        <v>921.08</v>
      </c>
    </row>
    <row r="101" spans="1:18" x14ac:dyDescent="0.3">
      <c r="A101">
        <v>100</v>
      </c>
      <c r="B101">
        <v>38</v>
      </c>
      <c r="C101" t="s">
        <v>83</v>
      </c>
      <c r="D101" t="s">
        <v>1</v>
      </c>
      <c r="E101">
        <v>545.08000000000004</v>
      </c>
      <c r="F101">
        <v>3</v>
      </c>
      <c r="G101" s="4">
        <v>599.99</v>
      </c>
      <c r="H101">
        <v>1799.97</v>
      </c>
      <c r="I101">
        <v>84</v>
      </c>
      <c r="J101" t="s">
        <v>150</v>
      </c>
      <c r="K101" t="s">
        <v>14</v>
      </c>
      <c r="L101">
        <v>64</v>
      </c>
      <c r="M101" t="s">
        <v>15</v>
      </c>
      <c r="N101" s="14">
        <v>45026</v>
      </c>
      <c r="O101" t="str">
        <f>TEXT(Consolidated_table[[#This Row],[order_date]],"YYYY")</f>
        <v>2023</v>
      </c>
      <c r="P101" t="s">
        <v>143</v>
      </c>
      <c r="Q101" t="s">
        <v>11</v>
      </c>
      <c r="R101">
        <v>1786.26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CUSTOMERS TABLE</vt:lpstr>
      <vt:lpstr>ORDERS TABLE</vt:lpstr>
      <vt:lpstr>ORDERS_ITEM</vt:lpstr>
      <vt:lpstr>PRODUCTS TABLE</vt:lpstr>
      <vt:lpstr>PIVOT TABLE</vt:lpstr>
      <vt:lpstr>STORE INTERACTIVE DASHBOARD</vt:lpstr>
      <vt:lpstr>CONSOLIDATED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p:lastModifiedBy>
  <dcterms:created xsi:type="dcterms:W3CDTF">2024-07-24T08:18:19Z</dcterms:created>
  <dcterms:modified xsi:type="dcterms:W3CDTF">2024-07-29T13:17:39Z</dcterms:modified>
</cp:coreProperties>
</file>