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"/>
    </mc:Choice>
  </mc:AlternateContent>
  <xr:revisionPtr revIDLastSave="0" documentId="8_{F8B29237-F1EF-40DB-AF75-8429E6E16991}" xr6:coauthVersionLast="47" xr6:coauthVersionMax="47" xr10:uidLastSave="{00000000-0000-0000-0000-000000000000}"/>
  <bookViews>
    <workbookView xWindow="-120" yWindow="-120" windowWidth="20730" windowHeight="1116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3" l="1"/>
  <c r="J3" i="13"/>
  <c r="J4" i="13"/>
  <c r="J5" i="13"/>
  <c r="J6" i="13"/>
  <c r="J7" i="13"/>
  <c r="J8" i="13"/>
  <c r="J9" i="13"/>
  <c r="J10" i="13"/>
  <c r="J2" i="13"/>
  <c r="K3" i="13"/>
  <c r="K4" i="13"/>
  <c r="K5" i="13"/>
  <c r="K6" i="13"/>
  <c r="K7" i="13"/>
  <c r="K8" i="13"/>
  <c r="K9" i="13"/>
  <c r="K10" i="13"/>
  <c r="L2" i="5"/>
  <c r="K2" i="5"/>
  <c r="J2" i="5"/>
  <c r="L2" i="12"/>
  <c r="K2" i="12"/>
  <c r="J2" i="12"/>
  <c r="K2" i="7" a="1"/>
  <c r="K2" i="7" s="1"/>
  <c r="J2" i="7" a="1"/>
  <c r="J2" i="7" s="1"/>
  <c r="L2" i="7" a="1"/>
  <c r="L2" i="7" s="1"/>
  <c r="J3" i="1"/>
  <c r="J4" i="1"/>
  <c r="J5" i="1"/>
  <c r="J6" i="1"/>
  <c r="J7" i="1"/>
  <c r="J8" i="1"/>
  <c r="J9" i="1"/>
  <c r="J10" i="1"/>
  <c r="J11" i="1"/>
  <c r="J12" i="1"/>
  <c r="J2" i="1"/>
  <c r="J3" i="6"/>
  <c r="J4" i="6"/>
  <c r="J5" i="6"/>
  <c r="J6" i="6"/>
  <c r="J7" i="6"/>
  <c r="J8" i="6"/>
  <c r="J9" i="6"/>
  <c r="J10" i="6"/>
  <c r="J2" i="6"/>
  <c r="J2" i="3" a="1"/>
  <c r="J2" i="3" s="1"/>
  <c r="K3" i="8" a="1"/>
  <c r="K3" i="8" s="1"/>
  <c r="K2" i="8" a="1"/>
  <c r="K2" i="8" s="1"/>
  <c r="L2" i="4" a="1"/>
  <c r="L2" i="4" s="1"/>
  <c r="K2" i="4" a="1"/>
  <c r="K2" i="4" s="1"/>
  <c r="J2" i="2" a="1"/>
  <c r="J2" i="2" s="1"/>
  <c r="J2" i="8" a="1"/>
  <c r="J2" i="8" s="1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<sst xmlns="http://schemas.openxmlformats.org/spreadsheetml/2006/main" count="582" uniqueCount="101">
  <si>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</si>
  <si>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</si>
  <si>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</si>
  <si>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</si>
  <si>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</si>
  <si>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</si>
  <si>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</si>
  <si>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</si>
  <si>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</si>
  <si>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</si>
  <si>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</si>
  <si>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</si>
  <si>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</si>
  <si>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</si>
  <si>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</si>
  <si>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</si>
  <si>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</si>
  <si>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</si>
  <si>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</si>
  <si>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</si>
  <si>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</si>
  <si>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</si>
  <si>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</si>
  <si>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</si>
  <si>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</si>
  <si>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</si>
  <si>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</si>
  <si>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</si>
  <si>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</si>
  <si>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</si>
  <si>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</si>
  <si>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</si>
  <si>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</si>
  <si>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</si>
  <si>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</si>
  <si>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</si>
  <si>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</si>
  <si>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</si>
  <si>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</si>
  <si>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</si>
  <si>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</si>
  <si>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</si>
  <si>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</si>
  <si>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</si>
  <si>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</si>
  <si>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</si>
  <si>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</si>
  <si>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</si>
  <si>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</si>
  <si>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</si>
  <si>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</si>
  <si>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</si>
  <si>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</si>
  <si>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</si>
  <si>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</si>
  <si>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</si>
  <si>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</si>
  <si>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</si>
  <si>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</si>
  <si>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</si>
  <si>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</si>
  <si>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</si>
  <si>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</si>
  <si>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</si>
  <si>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</si>
  <si>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</si>
  <si>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</si>
  <si>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</si>
  <si>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</si>
  <si>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</si>
  <si>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</si>
  <si>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</si>
  <si>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</si>
  <si>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</si>
  <si>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</si>
  <si>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</si>
  <si>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</si>
  <si>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</si>
  <si>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</si>
  <si>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</si>
  <si>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</si>
  <si>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</si>
  <si>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</si>
  <si>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Left</t>
  </si>
  <si>
    <t>Right</t>
  </si>
  <si>
    <t>with 1 instances</t>
  </si>
  <si>
    <t>Days</t>
  </si>
  <si>
    <t>NETWORK Days</t>
  </si>
  <si>
    <t>11/02/2001</t>
  </si>
  <si>
    <t>09/06/2015</t>
  </si>
  <si>
    <t>10/03/1999</t>
  </si>
  <si>
    <t>07/04/2000</t>
  </si>
  <si>
    <t>09/08/2017</t>
  </si>
  <si>
    <t>01/05/2000</t>
  </si>
  <si>
    <t>12/03/2015</t>
  </si>
  <si>
    <t>05/06/2021</t>
  </si>
  <si>
    <t>05/06/2001</t>
  </si>
  <si>
    <t>09/11/2013</t>
  </si>
  <si>
    <t>11/08/2003</t>
  </si>
  <si>
    <t>06/09/2002</t>
  </si>
  <si>
    <t>08/10/2003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</si>
</sst>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  <xf numFmtId="1" fontId="0" fillId="0" borderId="0" xfId="0" applyNumberFormat="1"/>
    <xf numFmtId="0" fontId="0" fillId="2" borderId="0" xfId="0" applyFill="1"/>
    <xf numFmtId="0" fontId="0" fillId="2" borderId="0" xfId="0" applyNumberFormat="1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6" Type="http://schemas.microsoft.com/office/2017/06/relationships/rdRichValue" Target="richData/rdrichvalu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8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L10"/>
  <sheetViews>
    <sheetView tabSelected="1" workbookViewId="0">
      <selection activeCell="J1" sqref="J1:K1"/>
    </sheetView>
  </sheetViews>
  <sheetFormatPr defaultColWidth="13.7109375" defaultRowHeight="15" x14ac:dyDescent="0.25"/>
  <cols>
    <col min="1" max="1" width="10.7109375" bestFit="1" customWidth="1"/>
    <col min="4" max="4" width="7.7109375" style="4" customWidth="1"/>
    <col min="9" max="9" width="24.5703125" customWidth="1"/>
  </cols>
  <sheetData>
    <row r="1" spans="1:12" x14ac:dyDescent="0.25">
      <c r="A1" t="s">
        <v>20</v>
      </c>
      <c r="B1" t="s">
        <v>0</v>
      </c>
      <c r="C1" t="s">
        <v>1</v>
      </c>
      <c r="D1" s="4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s="5" t="s">
        <v>79</v>
      </c>
      <c r="K1" s="5" t="s">
        <v>80</v>
      </c>
    </row>
    <row r="2" spans="1:12" x14ac:dyDescent="0.25">
      <c r="A2">
        <v>1001</v>
      </c>
      <c r="B2" t="s">
        <v>2</v>
      </c>
      <c r="C2" t="s">
        <v>3</v>
      </c>
      <c r="D2" s="4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2">
        <f>MAX(G:G)</f>
        <v>65000</v>
      </c>
      <c r="K2" s="2">
        <f>MIN(G:G)</f>
        <v>36000</v>
      </c>
    </row>
    <row r="3" spans="1:12" x14ac:dyDescent="0.25">
      <c r="A3">
        <v>1002</v>
      </c>
      <c r="B3" t="s">
        <v>4</v>
      </c>
      <c r="C3" t="s">
        <v>5</v>
      </c>
      <c r="D3" s="4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2"/>
      <c r="K3" s="2"/>
      <c r="L3" s="4"/>
    </row>
    <row r="4" spans="1:12" x14ac:dyDescent="0.25">
      <c r="A4">
        <v>1003</v>
      </c>
      <c r="B4" t="s">
        <v>6</v>
      </c>
      <c r="C4" t="s">
        <v>7</v>
      </c>
      <c r="D4" s="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 s="4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 s="4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 s="4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 s="4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 s="4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 s="4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1"/>
  <sheetViews>
    <sheetView workbookViewId="0">
      <selection activeCell="L11" sqref="L11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1" max="11" width="18.855468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s="5" t="s">
        <v>81</v>
      </c>
      <c r="K1" s="5" t="s">
        <v>82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2" t="str" cm="1">
        <f t="array" ref="J2:J10">IF(D2:D10&gt;32,"Seniors","Juniors")</f>
        <v>Juniors</v>
      </c>
      <c r="K2" t="e" cm="1" vm="1">
        <f t="array" aca="1" ref="K2" ca="1">_xlfn.IFS(C2:C10="Martin","Leader",C2:C10="Scott","Expert",C2:C10="malone","Junior")</f>
        <v>#VALUE!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Juniors</v>
      </c>
      <c r="K3" t="e" cm="1">
        <f t="array" ref="K3:K11">_xlfn.IFS(C3:C11="Martin","Leader",C3:C11="Scott","Expert",C3:C11="malone","Junior")</f>
        <v>#N/A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Juniors</v>
      </c>
      <c r="K4" t="e">
        <v>#N/A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Juniors</v>
      </c>
      <c r="K5" t="str">
        <v>Leader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Juniors</v>
      </c>
      <c r="K6" t="e">
        <v>#N/A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Seniors</v>
      </c>
      <c r="K7" t="str">
        <v>Expert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Juniors</v>
      </c>
      <c r="K8" t="e">
        <v>#N/A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Seniors</v>
      </c>
      <c r="K9" t="e">
        <v>#N/A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Juniors</v>
      </c>
      <c r="K10" t="str">
        <v>Junior</v>
      </c>
    </row>
    <row r="11" spans="1:11" x14ac:dyDescent="0.25">
      <c r="K11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1" sqref="J1"/>
    </sheetView>
  </sheetViews>
  <sheetFormatPr defaultColWidth="10.85546875" defaultRowHeight="15" x14ac:dyDescent="0.25"/>
  <cols>
    <col min="1" max="1" width="10.7109375" bestFit="1" customWidth="1"/>
    <col min="11" max="11" width="10.855468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s="5" t="s">
        <v>19</v>
      </c>
      <c r="L1" t="s">
        <v>35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L10"/>
  <sheetViews>
    <sheetView topLeftCell="B1" workbookViewId="0">
      <selection activeCell="K1" sqref="K1:L1"/>
    </sheetView>
  </sheetViews>
  <sheetFormatPr defaultColWidth="14.5703125" defaultRowHeight="15" x14ac:dyDescent="0.25"/>
  <cols>
    <col min="4" max="4" width="8" customWidth="1"/>
    <col min="10" max="10" width="32.28515625" bestFit="1" customWidth="1"/>
    <col min="12" max="12" width="14.5703125" style="2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s="5" t="s">
        <v>83</v>
      </c>
      <c r="L1" s="6" t="s">
        <v>84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3" t="s">
        <v>48</v>
      </c>
      <c r="I2" s="3" t="s">
        <v>56</v>
      </c>
      <c r="J2" s="1" t="s">
        <v>39</v>
      </c>
      <c r="K2" t="str" cm="1">
        <f t="array" ref="K2:K10">LEFT(E2:E10,3)</f>
        <v>Mal</v>
      </c>
      <c r="L2" s="2" t="str" cm="1">
        <f t="array" ref="L2:L10">RIGHT(I2:I10,4)</f>
        <v>2015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3" t="s">
        <v>49</v>
      </c>
      <c r="I3" s="3" t="s">
        <v>57</v>
      </c>
      <c r="J3" s="1" t="s">
        <v>40</v>
      </c>
      <c r="K3" t="str">
        <v>Fem</v>
      </c>
      <c r="L3" s="2" t="str">
        <v>2015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3" t="s">
        <v>50</v>
      </c>
      <c r="I4" s="3" t="s">
        <v>58</v>
      </c>
      <c r="J4" s="1" t="s">
        <v>41</v>
      </c>
      <c r="K4" t="str">
        <v>Mal</v>
      </c>
      <c r="L4" s="2" t="str">
        <v>2017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3" t="s">
        <v>51</v>
      </c>
      <c r="I5" s="3" t="s">
        <v>59</v>
      </c>
      <c r="J5" s="1" t="s">
        <v>42</v>
      </c>
      <c r="K5" t="str">
        <v>Fem</v>
      </c>
      <c r="L5" s="2" t="str">
        <v>2015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3" t="s">
        <v>52</v>
      </c>
      <c r="I6" s="3" t="s">
        <v>60</v>
      </c>
      <c r="J6" s="1" t="s">
        <v>43</v>
      </c>
      <c r="K6" t="str">
        <v>Mal</v>
      </c>
      <c r="L6" s="2" t="str">
        <v>2017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3" t="s">
        <v>52</v>
      </c>
      <c r="I7" s="3" t="s">
        <v>61</v>
      </c>
      <c r="J7" s="1" t="s">
        <v>44</v>
      </c>
      <c r="K7" t="str">
        <v>Mal</v>
      </c>
      <c r="L7" s="2" t="str">
        <v>2013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3" t="s">
        <v>53</v>
      </c>
      <c r="I8" s="3" t="s">
        <v>61</v>
      </c>
      <c r="J8" s="1" t="s">
        <v>45</v>
      </c>
      <c r="K8" t="str">
        <v>Fem</v>
      </c>
      <c r="L8" s="2" t="str">
        <v>2013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3" t="s">
        <v>54</v>
      </c>
      <c r="I9" s="3" t="s">
        <v>62</v>
      </c>
      <c r="J9" s="1" t="s">
        <v>46</v>
      </c>
      <c r="K9" t="str">
        <v>Mal</v>
      </c>
      <c r="L9" s="2" t="str">
        <v>2015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3" t="s">
        <v>55</v>
      </c>
      <c r="I10" s="3" t="s">
        <v>62</v>
      </c>
      <c r="J10" s="1" t="s">
        <v>47</v>
      </c>
      <c r="K10" t="str">
        <v>Mal</v>
      </c>
      <c r="L10" s="2" t="str">
        <v>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workbookViewId="0">
      <selection activeCell="J2" sqref="J2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0" max="10" width="22.85546875" customWidth="1"/>
    <col min="11" max="11" width="13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s="5" t="s">
        <v>70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TEXT(H2:H10,"dd/mm/yyyy")</f>
        <v>02/11/2001</v>
      </c>
      <c r="K2" s="3"/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3"/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3"/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3"/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3"/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3"/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3"/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3"/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3"/>
    </row>
    <row r="12" spans="1:11" x14ac:dyDescent="0.25">
      <c r="H12" s="1"/>
    </row>
    <row r="13" spans="1:11" x14ac:dyDescent="0.25">
      <c r="H1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J1" sqref="J1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s="5" t="s">
        <v>68</v>
      </c>
      <c r="K1" t="s">
        <v>69</v>
      </c>
    </row>
    <row r="2" spans="1:11" x14ac:dyDescent="0.25">
      <c r="A2">
        <v>1001</v>
      </c>
      <c r="B2" s="3" t="s">
        <v>2</v>
      </c>
      <c r="C2" s="3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TRIM(C:C)</f>
        <v>Halpert</v>
      </c>
    </row>
    <row r="3" spans="1:11" x14ac:dyDescent="0.25">
      <c r="A3">
        <v>1002</v>
      </c>
      <c r="B3" s="3" t="s">
        <v>4</v>
      </c>
      <c r="C3" s="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TRIM(C:C)</f>
        <v>Beasley</v>
      </c>
    </row>
    <row r="4" spans="1:11" x14ac:dyDescent="0.25">
      <c r="A4">
        <v>1003</v>
      </c>
      <c r="B4" s="3" t="s">
        <v>6</v>
      </c>
      <c r="C4" s="3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Schrute</v>
      </c>
    </row>
    <row r="5" spans="1:11" x14ac:dyDescent="0.25">
      <c r="A5">
        <v>1004</v>
      </c>
      <c r="B5" s="3" t="s">
        <v>13</v>
      </c>
      <c r="C5" s="3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Martin</v>
      </c>
    </row>
    <row r="6" spans="1:11" x14ac:dyDescent="0.25">
      <c r="A6">
        <v>1005</v>
      </c>
      <c r="B6" s="3" t="s">
        <v>14</v>
      </c>
      <c r="C6" s="3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Flenderson</v>
      </c>
    </row>
    <row r="7" spans="1:11" x14ac:dyDescent="0.25">
      <c r="A7">
        <v>1006</v>
      </c>
      <c r="B7" s="3" t="s">
        <v>8</v>
      </c>
      <c r="C7" s="3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Scott</v>
      </c>
    </row>
    <row r="8" spans="1:11" x14ac:dyDescent="0.25">
      <c r="A8">
        <v>1007</v>
      </c>
      <c r="B8" s="3" t="s">
        <v>33</v>
      </c>
      <c r="C8" s="3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Palmer</v>
      </c>
    </row>
    <row r="9" spans="1:11" x14ac:dyDescent="0.25">
      <c r="A9">
        <v>1008</v>
      </c>
      <c r="B9" s="3" t="s">
        <v>16</v>
      </c>
      <c r="C9" s="3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Hudson</v>
      </c>
    </row>
    <row r="10" spans="1:11" x14ac:dyDescent="0.25">
      <c r="A10">
        <v>1009</v>
      </c>
      <c r="B10" s="3" t="s">
        <v>10</v>
      </c>
      <c r="C10" s="3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topLeftCell="C1" workbookViewId="0">
      <selection activeCell="H14" sqref="H14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7" max="7" width="13.7109375" style="2"/>
    <col min="10" max="11" width="20" customWidth="1"/>
    <col min="12" max="12" width="16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36</v>
      </c>
      <c r="I1" t="s">
        <v>37</v>
      </c>
      <c r="J1" s="5" t="s">
        <v>71</v>
      </c>
      <c r="K1" s="5" t="s">
        <v>85</v>
      </c>
      <c r="L1" s="5" t="s">
        <v>72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3" t="s">
        <v>48</v>
      </c>
      <c r="I2" s="3" t="s">
        <v>56</v>
      </c>
      <c r="J2" t="str" cm="1">
        <f t="array" ref="J2:J10">SUBSTITUTE(H2:H10,"/","_",2)</f>
        <v>11/2_2001</v>
      </c>
      <c r="K2" t="str" cm="1">
        <f t="array" ref="K2:K10">SUBSTITUTE(H2:H10,"/","_",1)</f>
        <v>11_2/2001</v>
      </c>
      <c r="L2" t="str" cm="1">
        <f t="array" ref="L2:L10">SUBSTITUTE(H2:H10,"/","_")</f>
        <v>11_2_2001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3" t="s">
        <v>49</v>
      </c>
      <c r="I3" s="3" t="s">
        <v>57</v>
      </c>
      <c r="J3" t="str">
        <v>10/3_1999</v>
      </c>
      <c r="K3" t="str">
        <v>10_3/1999</v>
      </c>
      <c r="L3" t="str">
        <v>10_3_1999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3" t="s">
        <v>50</v>
      </c>
      <c r="I4" s="3" t="s">
        <v>58</v>
      </c>
      <c r="J4" t="str">
        <v>7/4_2000</v>
      </c>
      <c r="K4" t="str">
        <v>7_4/2000</v>
      </c>
      <c r="L4" t="str">
        <v>7_4_2000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3" t="s">
        <v>51</v>
      </c>
      <c r="I5" s="3" t="s">
        <v>59</v>
      </c>
      <c r="J5" t="str">
        <v>1/5_2000</v>
      </c>
      <c r="K5" t="str">
        <v>1_5/2000</v>
      </c>
      <c r="L5" t="str">
        <v>1_5_2000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3" t="s">
        <v>52</v>
      </c>
      <c r="I6" s="3" t="s">
        <v>60</v>
      </c>
      <c r="J6" t="str">
        <v>5/6_2001</v>
      </c>
      <c r="K6" t="str">
        <v>5_6/2001</v>
      </c>
      <c r="L6" t="str">
        <v>5_6_2001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3" t="s">
        <v>52</v>
      </c>
      <c r="I7" s="3" t="s">
        <v>61</v>
      </c>
      <c r="J7" t="str">
        <v>5/6_2001</v>
      </c>
      <c r="K7" t="str">
        <v>5_6/2001</v>
      </c>
      <c r="L7" t="str">
        <v>5_6_2001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3" t="s">
        <v>53</v>
      </c>
      <c r="I8" s="3" t="s">
        <v>61</v>
      </c>
      <c r="J8" t="str">
        <v>11/8_2003</v>
      </c>
      <c r="K8" t="str">
        <v>11_8/2003</v>
      </c>
      <c r="L8" t="str">
        <v>11_8_2003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3" t="s">
        <v>54</v>
      </c>
      <c r="I9" s="3" t="s">
        <v>62</v>
      </c>
      <c r="J9" t="str">
        <v>6/9_2002</v>
      </c>
      <c r="K9" t="str">
        <v>6_9/2002</v>
      </c>
      <c r="L9" t="str">
        <v>6_9_2002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3" t="s">
        <v>55</v>
      </c>
      <c r="I10" s="3" t="s">
        <v>62</v>
      </c>
      <c r="J10" t="str">
        <v>8/10_2003</v>
      </c>
      <c r="K10" t="str">
        <v>8_10/2003</v>
      </c>
      <c r="L10" t="str">
        <v>8_10_2003</v>
      </c>
    </row>
    <row r="12" spans="1:12" x14ac:dyDescent="0.25">
      <c r="H12" s="3"/>
      <c r="I12" s="3"/>
    </row>
    <row r="13" spans="1:12" x14ac:dyDescent="0.25">
      <c r="H13" s="3"/>
      <c r="I13" s="3"/>
    </row>
    <row r="14" spans="1:12" x14ac:dyDescent="0.25">
      <c r="H14" s="3"/>
      <c r="I14" s="3"/>
    </row>
    <row r="15" spans="1:12" x14ac:dyDescent="0.25">
      <c r="H15" s="3"/>
      <c r="I15" s="3"/>
    </row>
    <row r="16" spans="1:12" x14ac:dyDescent="0.25">
      <c r="H16" s="3"/>
      <c r="I16" s="3"/>
    </row>
    <row r="17" spans="8:9" x14ac:dyDescent="0.25">
      <c r="H17" s="3"/>
      <c r="I17" s="3"/>
    </row>
    <row r="18" spans="8:9" x14ac:dyDescent="0.25">
      <c r="H18" s="3"/>
      <c r="I18" s="3"/>
    </row>
    <row r="19" spans="8:9" x14ac:dyDescent="0.25">
      <c r="H19" s="3"/>
      <c r="I19" s="3"/>
    </row>
    <row r="20" spans="8:9" x14ac:dyDescent="0.25">
      <c r="H20" s="3"/>
      <c r="I20" s="3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topLeftCell="B1" workbookViewId="0">
      <selection activeCell="J8" sqref="J8"/>
    </sheetView>
  </sheetViews>
  <sheetFormatPr defaultColWidth="13" defaultRowHeight="15" x14ac:dyDescent="0.25"/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s="5" t="s">
        <v>73</v>
      </c>
      <c r="K1" s="5" t="s">
        <v>74</v>
      </c>
      <c r="L1" s="5" t="s">
        <v>75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SUM(D:D)</f>
        <v>288</v>
      </c>
      <c r="K2">
        <f ca="1">SUMIF(D2:D10,"&gt;35",G2:G9)</f>
        <v>48000</v>
      </c>
      <c r="L2">
        <f>SUMIFS(G2:G10,E2:E10,"Male",D2:D10,"&gt;32")</f>
        <v>113000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10" sqref="L10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s="5" t="s">
        <v>76</v>
      </c>
      <c r="K1" s="5" t="s">
        <v>77</v>
      </c>
      <c r="L1" s="5" t="s">
        <v>78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COUNT(D:D)</f>
        <v>9</v>
      </c>
      <c r="K2">
        <f>COUNTIF(D:D,"&gt;30")</f>
        <v>6</v>
      </c>
      <c r="L2">
        <f>COUNTIFS(D:D,"&gt;30",G:G,"&gt;40000")</f>
        <v>6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workbookViewId="0">
      <selection activeCell="J1" sqref="J1"/>
    </sheetView>
  </sheetViews>
  <sheetFormatPr defaultRowHeight="15" x14ac:dyDescent="0.25"/>
  <cols>
    <col min="2" max="2" width="10.42578125" customWidth="1"/>
    <col min="3" max="5" width="10.7109375" customWidth="1"/>
    <col min="6" max="6" width="16.5703125" customWidth="1"/>
    <col min="8" max="8" width="14.28515625" customWidth="1"/>
    <col min="9" max="9" width="14.7109375" customWidth="1"/>
    <col min="10" max="10" width="22" bestFit="1" customWidth="1"/>
  </cols>
  <sheetData>
    <row r="1" spans="1:10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s="5" t="s">
        <v>18</v>
      </c>
    </row>
    <row r="2" spans="1:10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CONCATENATE(B:B,"   ",C:C)</f>
        <v>Jim   Halpert</v>
      </c>
    </row>
    <row r="3" spans="1:10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2" si="0">CONCATENATE(B:B,"   ",C:C)</f>
        <v>Pam   Beasley</v>
      </c>
    </row>
    <row r="4" spans="1:10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  Schrute</v>
      </c>
    </row>
    <row r="5" spans="1:10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  Martin</v>
      </c>
    </row>
    <row r="6" spans="1:10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  Flenderson</v>
      </c>
    </row>
    <row r="7" spans="1:10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  Scott</v>
      </c>
    </row>
    <row r="8" spans="1:10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  Palmer</v>
      </c>
    </row>
    <row r="9" spans="1:10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  Hudson</v>
      </c>
    </row>
    <row r="10" spans="1:10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  Malone</v>
      </c>
    </row>
    <row r="11" spans="1:10" x14ac:dyDescent="0.25">
      <c r="H11" t="str">
        <f t="shared" ref="H11:H12" si="1">CONCATENATE(B11," ",C11)</f>
        <v xml:space="preserve"> </v>
      </c>
      <c r="J11" t="str">
        <f t="shared" si="0"/>
        <v xml:space="preserve">   </v>
      </c>
    </row>
    <row r="12" spans="1:10" x14ac:dyDescent="0.25">
      <c r="H12" t="str">
        <f t="shared" si="1"/>
        <v xml:space="preserve"> </v>
      </c>
      <c r="J12" t="str">
        <f t="shared" si="0"/>
        <v xml:space="preserve">  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workbookViewId="0">
      <selection activeCell="J14" sqref="J14"/>
    </sheetView>
  </sheetViews>
  <sheetFormatPr defaultRowHeight="15" x14ac:dyDescent="0.25"/>
  <cols>
    <col min="8" max="8" width="14.42578125" style="1" customWidth="1"/>
    <col min="9" max="9" width="13.28515625" style="1" customWidth="1"/>
    <col min="10" max="10" width="13.42578125" style="1" customWidth="1"/>
    <col min="11" max="11" width="15.5703125" style="2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s="1" t="s">
        <v>36</v>
      </c>
      <c r="I1" s="1" t="s">
        <v>37</v>
      </c>
      <c r="J1" s="7" t="s">
        <v>86</v>
      </c>
      <c r="K1" s="6" t="s">
        <v>87</v>
      </c>
    </row>
    <row r="2" spans="1:11" x14ac:dyDescent="0.25"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1" t="s">
        <v>88</v>
      </c>
      <c r="I2" s="1" t="s">
        <v>89</v>
      </c>
      <c r="J2" s="2">
        <f>_xlfn.DAYS(I2,H2)</f>
        <v>5231</v>
      </c>
      <c r="K2" s="2">
        <f>NETWORKDAYS(H2,I2)</f>
        <v>3737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1" t="s">
        <v>90</v>
      </c>
      <c r="I3" s="1" t="s">
        <v>57</v>
      </c>
      <c r="J3" s="2">
        <f t="shared" ref="J3:J10" si="0">_xlfn.DAYS(I3,H3)</f>
        <v>6058</v>
      </c>
      <c r="K3" s="2">
        <f t="shared" ref="K3:K10" si="1">NETWORKDAYS(H3,I3)</f>
        <v>4328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1" t="s">
        <v>91</v>
      </c>
      <c r="I4" s="1" t="s">
        <v>92</v>
      </c>
      <c r="J4" s="2">
        <f t="shared" si="0"/>
        <v>6333</v>
      </c>
      <c r="K4" s="2">
        <f t="shared" si="1"/>
        <v>4524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1" t="s">
        <v>93</v>
      </c>
      <c r="I5" s="1" t="s">
        <v>94</v>
      </c>
      <c r="J5" s="2">
        <f t="shared" si="0"/>
        <v>5428</v>
      </c>
      <c r="K5" s="2">
        <f t="shared" si="1"/>
        <v>3879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1" t="s">
        <v>95</v>
      </c>
      <c r="I6" s="1" t="s">
        <v>60</v>
      </c>
      <c r="J6" s="2" t="e">
        <f t="shared" si="0"/>
        <v>#VALUE!</v>
      </c>
      <c r="K6" s="2" t="e">
        <f t="shared" si="1"/>
        <v>#VALUE!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1" t="s">
        <v>96</v>
      </c>
      <c r="I7" s="1" t="s">
        <v>97</v>
      </c>
      <c r="J7" s="2">
        <f t="shared" si="0"/>
        <v>4540</v>
      </c>
      <c r="K7" s="2">
        <f t="shared" si="1"/>
        <v>3244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1" t="s">
        <v>98</v>
      </c>
      <c r="I8" s="1" t="s">
        <v>97</v>
      </c>
      <c r="J8" s="2">
        <f t="shared" si="0"/>
        <v>3743</v>
      </c>
      <c r="K8" s="2">
        <f t="shared" si="1"/>
        <v>2675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1" t="s">
        <v>99</v>
      </c>
      <c r="I9" s="1" t="s">
        <v>62</v>
      </c>
      <c r="J9" s="2" t="e">
        <f t="shared" si="0"/>
        <v>#VALUE!</v>
      </c>
      <c r="K9" s="2" t="e">
        <f t="shared" si="1"/>
        <v>#VALUE!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1" t="s">
        <v>100</v>
      </c>
      <c r="I10" s="1" t="s">
        <v>62</v>
      </c>
      <c r="J10" s="2" t="e">
        <f t="shared" si="0"/>
        <v>#VALUE!</v>
      </c>
      <c r="K10" s="2" t="e">
        <f t="shared" si="1"/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Zakir khan</cp:lastModifiedBy>
  <dcterms:created xsi:type="dcterms:W3CDTF">2021-12-16T14:18:34Z</dcterms:created>
  <dcterms:modified xsi:type="dcterms:W3CDTF">2024-08-29T22:53:43Z</dcterms:modified>
</cp:coreProperties>
</file>