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retórios\Zaldef\"/>
    </mc:Choice>
  </mc:AlternateContent>
  <xr:revisionPtr revIDLastSave="0" documentId="13_ncr:1_{8A815922-EAE2-4DDD-A148-832620B32F1D}" xr6:coauthVersionLast="36" xr6:coauthVersionMax="36" xr10:uidLastSave="{00000000-0000-0000-0000-000000000000}"/>
  <bookViews>
    <workbookView xWindow="0" yWindow="0" windowWidth="11190" windowHeight="4470" xr2:uid="{D8B1BDF2-9A06-4949-A91B-2FA5AD11481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C16" i="1"/>
  <c r="I8" i="1"/>
  <c r="I10" i="1"/>
  <c r="I6" i="1"/>
  <c r="I7" i="1" s="1"/>
  <c r="B15" i="1"/>
  <c r="E15" i="1"/>
  <c r="E14" i="1"/>
  <c r="E16" i="1"/>
  <c r="I9" i="1" l="1"/>
  <c r="I14" i="1"/>
  <c r="I15" i="1" s="1"/>
  <c r="F19" i="1"/>
  <c r="F18" i="1"/>
  <c r="F17" i="1"/>
  <c r="C5" i="1"/>
  <c r="F20" i="1" l="1"/>
  <c r="F21" i="1" s="1"/>
</calcChain>
</file>

<file path=xl/sharedStrings.xml><?xml version="1.0" encoding="utf-8"?>
<sst xmlns="http://schemas.openxmlformats.org/spreadsheetml/2006/main" count="42" uniqueCount="32">
  <si>
    <t>Pergunta 1</t>
  </si>
  <si>
    <t>Valor Maximo</t>
  </si>
  <si>
    <t xml:space="preserve">Comprimento </t>
  </si>
  <si>
    <t>Dados</t>
  </si>
  <si>
    <t>Obtidos</t>
  </si>
  <si>
    <t>Constatnte elastica</t>
  </si>
  <si>
    <t>Pergunta 2</t>
  </si>
  <si>
    <t>Pergunta 3</t>
  </si>
  <si>
    <t>Pergunta 4</t>
  </si>
  <si>
    <t>Pergunta 5</t>
  </si>
  <si>
    <t>Pergunta 6</t>
  </si>
  <si>
    <t>Massa da terra</t>
  </si>
  <si>
    <t>Raio da terra</t>
  </si>
  <si>
    <t>Constante gravitacional</t>
  </si>
  <si>
    <t>Massa do Planeta</t>
  </si>
  <si>
    <t>Raio do Planeta</t>
  </si>
  <si>
    <t>Força Gravitacional da terra</t>
  </si>
  <si>
    <t>Força Gravitacional do planeta</t>
  </si>
  <si>
    <t>Razão</t>
  </si>
  <si>
    <t>Raio do satelite</t>
  </si>
  <si>
    <t>Velocidade Linear</t>
  </si>
  <si>
    <t>Massa</t>
  </si>
  <si>
    <t>Raio do disco</t>
  </si>
  <si>
    <t>Tempo que completa a volta</t>
  </si>
  <si>
    <t>Velocidade Angular</t>
  </si>
  <si>
    <t>Velocidade tangencial</t>
  </si>
  <si>
    <t>Força Normal</t>
  </si>
  <si>
    <t>Força Centripeta</t>
  </si>
  <si>
    <t>Coeficiente de atrito minimo</t>
  </si>
  <si>
    <t>Raio</t>
  </si>
  <si>
    <t>velocidade</t>
  </si>
  <si>
    <t>Ângulo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</si>
</sst>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4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10" xfId="0" applyFill="1" applyBorder="1"/>
    <xf numFmtId="0" fontId="0" fillId="4" borderId="5" xfId="0" applyFill="1" applyBorder="1"/>
    <xf numFmtId="0" fontId="0" fillId="3" borderId="6" xfId="0" applyFill="1" applyBorder="1"/>
    <xf numFmtId="0" fontId="0" fillId="4" borderId="9" xfId="0" applyFill="1" applyBorder="1"/>
    <xf numFmtId="0" fontId="0" fillId="4" borderId="11" xfId="0" applyFill="1" applyBorder="1"/>
    <xf numFmtId="0" fontId="0" fillId="0" borderId="0" xfId="0" applyBorder="1"/>
    <xf numFmtId="0" fontId="0" fillId="4" borderId="6" xfId="0" applyFill="1" applyBorder="1"/>
    <xf numFmtId="0" fontId="0" fillId="4" borderId="8" xfId="0" applyFill="1" applyBorder="1"/>
    <xf numFmtId="0" fontId="0" fillId="4" borderId="14" xfId="0" applyFill="1" applyBorder="1"/>
    <xf numFmtId="0" fontId="0" fillId="4" borderId="15" xfId="0" applyFill="1" applyBorder="1"/>
    <xf numFmtId="0" fontId="0" fillId="5" borderId="12" xfId="0" applyFill="1" applyBorder="1"/>
    <xf numFmtId="0" fontId="0" fillId="5" borderId="0" xfId="0" applyFill="1" applyBorder="1"/>
    <xf numFmtId="0" fontId="0" fillId="5" borderId="13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/>
    <xf numFmtId="0" fontId="0" fillId="4" borderId="0" xfId="0" applyFill="1" applyBorder="1"/>
    <xf numFmtId="2" fontId="2" fillId="4" borderId="10" xfId="0" applyNumberFormat="1" applyFont="1" applyFill="1" applyBorder="1"/>
    <xf numFmtId="0" fontId="2" fillId="4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89B5-87F3-48A6-9E12-E9626429B308}">
  <dimension ref="A1:S21"/>
  <sheetViews>
    <sheetView tabSelected="1" workbookViewId="0">
      <selection activeCell="I11" sqref="I11"/>
    </sheetView>
  </sheetViews>
  <sheetFormatPr defaultRowHeight="15" x14ac:dyDescent="0.25"/>
  <cols>
    <col min="1" max="1" width="18.140625" bestFit="1" customWidth="1"/>
    <col min="2" max="2" width="8.5703125" bestFit="1" customWidth="1"/>
    <col min="3" max="3" width="8" bestFit="1" customWidth="1"/>
    <col min="4" max="4" width="28.140625" bestFit="1" customWidth="1"/>
    <col min="5" max="5" width="11" bestFit="1" customWidth="1"/>
    <col min="6" max="6" width="12" bestFit="1" customWidth="1"/>
    <col min="7" max="7" width="26.5703125" bestFit="1" customWidth="1"/>
    <col min="8" max="8" width="6.42578125" bestFit="1" customWidth="1"/>
    <col min="9" max="9" width="12" bestFit="1" customWidth="1"/>
    <col min="10" max="10" width="18.140625" customWidth="1"/>
    <col min="11" max="11" width="6.42578125" customWidth="1"/>
    <col min="12" max="12" width="12" customWidth="1"/>
    <col min="13" max="13" width="28.140625" bestFit="1" customWidth="1"/>
    <col min="14" max="14" width="12" bestFit="1" customWidth="1"/>
    <col min="15" max="15" width="19.28515625" bestFit="1" customWidth="1"/>
    <col min="16" max="16" width="18.140625" bestFit="1" customWidth="1"/>
    <col min="17" max="17" width="6.42578125" bestFit="1" customWidth="1"/>
    <col min="18" max="18" width="12" bestFit="1" customWidth="1"/>
  </cols>
  <sheetData>
    <row r="1" spans="1:19" ht="15.75" thickBot="1" x14ac:dyDescent="0.3">
      <c r="A1" s="22" t="s">
        <v>0</v>
      </c>
      <c r="B1" s="23"/>
      <c r="C1" s="24"/>
      <c r="D1" s="22" t="s">
        <v>6</v>
      </c>
      <c r="E1" s="23"/>
      <c r="F1" s="24"/>
      <c r="G1" s="22" t="s">
        <v>7</v>
      </c>
      <c r="H1" s="23"/>
      <c r="I1" s="24"/>
    </row>
    <row r="2" spans="1:19" ht="15.75" thickBot="1" x14ac:dyDescent="0.3">
      <c r="A2" s="1"/>
      <c r="B2" s="2" t="s">
        <v>3</v>
      </c>
      <c r="C2" s="3" t="s">
        <v>4</v>
      </c>
      <c r="D2" s="1"/>
      <c r="E2" s="2" t="s">
        <v>3</v>
      </c>
      <c r="F2" s="3" t="s">
        <v>4</v>
      </c>
      <c r="G2" s="1"/>
      <c r="H2" s="2" t="s">
        <v>3</v>
      </c>
      <c r="I2" s="3" t="s">
        <v>4</v>
      </c>
    </row>
    <row r="3" spans="1:19" x14ac:dyDescent="0.25">
      <c r="A3" s="8" t="s">
        <v>1</v>
      </c>
      <c r="B3" s="8">
        <v>12</v>
      </c>
      <c r="C3" s="9"/>
      <c r="D3" s="8"/>
      <c r="E3" s="8"/>
      <c r="F3" s="9"/>
      <c r="G3" s="8" t="s">
        <v>21</v>
      </c>
      <c r="H3" s="8">
        <v>3.7999999999999999E-2</v>
      </c>
      <c r="I3" s="9"/>
    </row>
    <row r="4" spans="1:19" x14ac:dyDescent="0.25">
      <c r="A4" s="4" t="s">
        <v>2</v>
      </c>
      <c r="B4" s="4">
        <v>0.22</v>
      </c>
      <c r="C4" s="5"/>
      <c r="D4" s="4"/>
      <c r="E4" s="4"/>
      <c r="F4" s="5"/>
      <c r="G4" s="4" t="s">
        <v>22</v>
      </c>
      <c r="H4" s="4">
        <v>0.13300000000000001</v>
      </c>
      <c r="I4" s="5"/>
    </row>
    <row r="5" spans="1:19" ht="15.75" thickBot="1" x14ac:dyDescent="0.3">
      <c r="A5" s="10" t="s">
        <v>5</v>
      </c>
      <c r="B5" s="6"/>
      <c r="C5" s="27">
        <f>B3/B4</f>
        <v>54.545454545454547</v>
      </c>
      <c r="D5" s="10"/>
      <c r="E5" s="6"/>
      <c r="F5" s="7"/>
      <c r="G5" s="10" t="s">
        <v>23</v>
      </c>
      <c r="H5" s="10">
        <v>1.6</v>
      </c>
      <c r="I5" s="7"/>
      <c r="S5" s="12"/>
    </row>
    <row r="6" spans="1:19" x14ac:dyDescent="0.25">
      <c r="G6" s="4" t="s">
        <v>24</v>
      </c>
      <c r="H6" s="25"/>
      <c r="I6">
        <f>2*PI()/H5</f>
        <v>3.9269908169872414</v>
      </c>
    </row>
    <row r="7" spans="1:19" x14ac:dyDescent="0.25">
      <c r="G7" s="4" t="s">
        <v>25</v>
      </c>
      <c r="H7" s="25"/>
      <c r="I7">
        <f>H4*I6</f>
        <v>0.52228977865930315</v>
      </c>
    </row>
    <row r="8" spans="1:19" x14ac:dyDescent="0.25">
      <c r="G8" s="4" t="s">
        <v>26</v>
      </c>
      <c r="H8" s="25"/>
      <c r="I8">
        <f>H3*9.8</f>
        <v>0.37240000000000001</v>
      </c>
    </row>
    <row r="9" spans="1:19" x14ac:dyDescent="0.25">
      <c r="G9" s="26" t="s">
        <v>27</v>
      </c>
      <c r="H9" s="25"/>
      <c r="I9">
        <f>H3*I7^2/H4</f>
        <v>7.7939032254852519E-2</v>
      </c>
    </row>
    <row r="10" spans="1:19" x14ac:dyDescent="0.25">
      <c r="G10" s="26" t="s">
        <v>28</v>
      </c>
      <c r="H10" s="25"/>
      <c r="I10">
        <f>I9/I8</f>
        <v>0.20928848618381449</v>
      </c>
    </row>
    <row r="11" spans="1:19" ht="15.75" thickBot="1" x14ac:dyDescent="0.3">
      <c r="I11">
        <f>I7^2/(H4*9.8)</f>
        <v>0.20928848618381451</v>
      </c>
    </row>
    <row r="12" spans="1:19" ht="15.75" thickBot="1" x14ac:dyDescent="0.3">
      <c r="A12" s="22" t="s">
        <v>8</v>
      </c>
      <c r="B12" s="23"/>
      <c r="C12" s="24"/>
      <c r="D12" s="22" t="s">
        <v>9</v>
      </c>
      <c r="E12" s="23"/>
      <c r="F12" s="24"/>
      <c r="G12" s="22" t="s">
        <v>10</v>
      </c>
      <c r="H12" s="23"/>
      <c r="I12" s="24"/>
    </row>
    <row r="13" spans="1:19" ht="15.75" thickBot="1" x14ac:dyDescent="0.3">
      <c r="A13" s="1"/>
      <c r="B13" s="2" t="s">
        <v>3</v>
      </c>
      <c r="C13" s="3" t="s">
        <v>4</v>
      </c>
      <c r="D13" s="1"/>
      <c r="E13" s="2" t="s">
        <v>3</v>
      </c>
      <c r="F13" s="3" t="s">
        <v>4</v>
      </c>
      <c r="G13" s="1"/>
      <c r="H13" s="2" t="s">
        <v>3</v>
      </c>
      <c r="I13" s="3" t="s">
        <v>4</v>
      </c>
    </row>
    <row r="14" spans="1:19" x14ac:dyDescent="0.25">
      <c r="A14" s="8" t="s">
        <v>29</v>
      </c>
      <c r="B14" s="8">
        <v>9</v>
      </c>
      <c r="C14" s="9"/>
      <c r="D14" s="15" t="s">
        <v>11</v>
      </c>
      <c r="E14" s="8">
        <f>5.972 * 10^24</f>
        <v>5.9720000000000003E+24</v>
      </c>
      <c r="F14" s="9"/>
      <c r="G14" s="8" t="s">
        <v>19</v>
      </c>
      <c r="H14" s="8">
        <v>20</v>
      </c>
      <c r="I14" s="13">
        <f>E15*H14</f>
        <v>127420000</v>
      </c>
    </row>
    <row r="15" spans="1:19" ht="15.75" thickBot="1" x14ac:dyDescent="0.3">
      <c r="A15" s="4" t="s">
        <v>30</v>
      </c>
      <c r="B15" s="4">
        <f>26/3.6</f>
        <v>7.2222222222222223</v>
      </c>
      <c r="C15" s="5"/>
      <c r="D15" s="11" t="s">
        <v>12</v>
      </c>
      <c r="E15" s="4">
        <f>6.371*10^6</f>
        <v>6371000</v>
      </c>
      <c r="F15" s="5"/>
      <c r="G15" s="10" t="s">
        <v>20</v>
      </c>
      <c r="H15" s="6"/>
      <c r="I15" s="28">
        <f>SQRT(E14*E16/I14)</f>
        <v>1768.6186499789951</v>
      </c>
    </row>
    <row r="16" spans="1:19" ht="15.75" thickBot="1" x14ac:dyDescent="0.3">
      <c r="A16" s="10" t="s">
        <v>31</v>
      </c>
      <c r="B16" s="6"/>
      <c r="C16" s="28">
        <f>DEGREES(ATAN((B15^2/B14)/9.8))</f>
        <v>30.599595352221897</v>
      </c>
      <c r="D16" s="11" t="s">
        <v>13</v>
      </c>
      <c r="E16" s="4">
        <f>6.674 * 10^(-11)</f>
        <v>6.6739999999999994E-11</v>
      </c>
      <c r="F16" s="5"/>
      <c r="G16" s="21"/>
      <c r="H16" s="20"/>
      <c r="I16" s="20"/>
    </row>
    <row r="17" spans="4:9" x14ac:dyDescent="0.25">
      <c r="D17" s="11" t="s">
        <v>14</v>
      </c>
      <c r="E17" s="4">
        <v>8</v>
      </c>
      <c r="F17" s="14">
        <f>E14*E17</f>
        <v>4.7776000000000003E+25</v>
      </c>
      <c r="H17" s="12"/>
      <c r="I17" s="12"/>
    </row>
    <row r="18" spans="4:9" ht="15.75" thickBot="1" x14ac:dyDescent="0.3">
      <c r="D18" s="16" t="s">
        <v>15</v>
      </c>
      <c r="E18" s="10">
        <v>5</v>
      </c>
      <c r="F18" s="7">
        <f>E15*E18</f>
        <v>31855000</v>
      </c>
    </row>
    <row r="19" spans="4:9" x14ac:dyDescent="0.25">
      <c r="D19" s="15" t="s">
        <v>16</v>
      </c>
      <c r="E19" s="17"/>
      <c r="F19" s="13">
        <f>E16*(E14/(E15^2))</f>
        <v>9.8195320328159585</v>
      </c>
    </row>
    <row r="20" spans="4:9" x14ac:dyDescent="0.25">
      <c r="D20" s="11" t="s">
        <v>17</v>
      </c>
      <c r="E20" s="18"/>
      <c r="F20" s="14">
        <f>E16*(F17/(F18^2))</f>
        <v>3.1422502505011067</v>
      </c>
    </row>
    <row r="21" spans="4:9" ht="15.75" thickBot="1" x14ac:dyDescent="0.3">
      <c r="D21" s="16" t="s">
        <v>18</v>
      </c>
      <c r="E21" s="19"/>
      <c r="F21" s="28">
        <f>F20/F19</f>
        <v>0.32</v>
      </c>
    </row>
  </sheetData>
  <mergeCells count="6">
    <mergeCell ref="G12:I12"/>
    <mergeCell ref="A1:C1"/>
    <mergeCell ref="D1:F1"/>
    <mergeCell ref="G1:I1"/>
    <mergeCell ref="A12:C12"/>
    <mergeCell ref="D12:F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PUCC</dc:creator>
  <cp:lastModifiedBy>Guilh</cp:lastModifiedBy>
  <dcterms:created xsi:type="dcterms:W3CDTF">2023-04-11T15:52:28Z</dcterms:created>
  <dcterms:modified xsi:type="dcterms:W3CDTF">2023-04-11T21:46:45Z</dcterms:modified>
</cp:coreProperties>
</file>