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xampp\htdocs\Skripsi\"/>
    </mc:Choice>
  </mc:AlternateContent>
  <xr:revisionPtr revIDLastSave="0" documentId="13_ncr:1_{70A17811-7B72-458E-8AD2-BBCA9D41D873}" xr6:coauthVersionLast="31" xr6:coauthVersionMax="31" xr10:uidLastSave="{00000000-0000-0000-0000-000000000000}"/>
  <bookViews>
    <workbookView xWindow="0" yWindow="0" windowWidth="23040" windowHeight="9180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K59" i="2" l="1"/>
  <c r="K60" i="2"/>
  <c r="K61" i="2"/>
  <c r="K62" i="2"/>
  <c r="K63" i="2"/>
  <c r="K64" i="2"/>
  <c r="K65" i="2"/>
  <c r="K66" i="2"/>
  <c r="K67" i="2"/>
  <c r="K68" i="2"/>
  <c r="K69" i="2"/>
  <c r="K58" i="2"/>
  <c r="K73" i="2"/>
  <c r="K74" i="2"/>
  <c r="K75" i="2"/>
  <c r="K76" i="2"/>
  <c r="K77" i="2"/>
  <c r="K78" i="2"/>
  <c r="K79" i="2"/>
  <c r="K80" i="2"/>
  <c r="K81" i="2"/>
  <c r="K82" i="2"/>
  <c r="K83" i="2"/>
  <c r="K72" i="2"/>
  <c r="F79" i="2"/>
  <c r="G78" i="2"/>
  <c r="F77" i="2"/>
  <c r="H77" i="2" s="1"/>
  <c r="I77" i="2" s="1"/>
  <c r="G76" i="2"/>
  <c r="F75" i="2"/>
  <c r="G74" i="2"/>
  <c r="G80" i="2"/>
  <c r="F81" i="2"/>
  <c r="H81" i="2" s="1"/>
  <c r="I81" i="2" s="1"/>
  <c r="G82" i="2"/>
  <c r="F83" i="2"/>
  <c r="G83" i="2"/>
  <c r="H83" i="2" s="1"/>
  <c r="I83" i="2" s="1"/>
  <c r="F82" i="2"/>
  <c r="H82" i="2"/>
  <c r="I82" i="2" s="1"/>
  <c r="G81" i="2"/>
  <c r="F80" i="2"/>
  <c r="H80" i="2" s="1"/>
  <c r="I80" i="2" s="1"/>
  <c r="G79" i="2"/>
  <c r="H79" i="2" s="1"/>
  <c r="I79" i="2" s="1"/>
  <c r="F78" i="2"/>
  <c r="H78" i="2"/>
  <c r="I78" i="2"/>
  <c r="G77" i="2"/>
  <c r="F76" i="2"/>
  <c r="H76" i="2" s="1"/>
  <c r="I76" i="2" s="1"/>
  <c r="G75" i="2"/>
  <c r="F74" i="2"/>
  <c r="H74" i="2" s="1"/>
  <c r="I74" i="2" s="1"/>
  <c r="G73" i="2"/>
  <c r="F73" i="2"/>
  <c r="H73" i="2" s="1"/>
  <c r="I73" i="2" s="1"/>
  <c r="G72" i="2"/>
  <c r="F72" i="2"/>
  <c r="H72" i="2"/>
  <c r="I72" i="2" s="1"/>
  <c r="F69" i="2"/>
  <c r="G68" i="2"/>
  <c r="F67" i="2"/>
  <c r="G66" i="2"/>
  <c r="F65" i="2"/>
  <c r="G64" i="2"/>
  <c r="G69" i="2"/>
  <c r="F68" i="2"/>
  <c r="H68" i="2" s="1"/>
  <c r="I68" i="2" s="1"/>
  <c r="G67" i="2"/>
  <c r="F66" i="2"/>
  <c r="H66" i="2" s="1"/>
  <c r="I66" i="2" s="1"/>
  <c r="G65" i="2"/>
  <c r="F64" i="2"/>
  <c r="H64" i="2" s="1"/>
  <c r="I64" i="2" s="1"/>
  <c r="F63" i="2"/>
  <c r="H63" i="2"/>
  <c r="I63" i="2" s="1"/>
  <c r="G62" i="2"/>
  <c r="F61" i="2"/>
  <c r="G60" i="2"/>
  <c r="G61" i="2"/>
  <c r="H61" i="2"/>
  <c r="I61" i="2" s="1"/>
  <c r="G63" i="2"/>
  <c r="F62" i="2"/>
  <c r="H62" i="2" s="1"/>
  <c r="I62" i="2" s="1"/>
  <c r="F60" i="2"/>
  <c r="H60" i="2" s="1"/>
  <c r="I60" i="2" s="1"/>
  <c r="F59" i="2"/>
  <c r="G59" i="2"/>
  <c r="G58" i="2"/>
  <c r="F58" i="2"/>
  <c r="H58" i="2"/>
  <c r="I58" i="2"/>
  <c r="K87" i="2"/>
  <c r="K88" i="2"/>
  <c r="K89" i="2"/>
  <c r="K90" i="2"/>
  <c r="K91" i="2"/>
  <c r="K92" i="2"/>
  <c r="K93" i="2"/>
  <c r="K94" i="2"/>
  <c r="K95" i="2"/>
  <c r="K96" i="2"/>
  <c r="K97" i="2"/>
  <c r="K86" i="2"/>
  <c r="G92" i="2"/>
  <c r="F93" i="2"/>
  <c r="G94" i="2"/>
  <c r="F95" i="2"/>
  <c r="H95" i="2" s="1"/>
  <c r="I95" i="2" s="1"/>
  <c r="G96" i="2"/>
  <c r="F97" i="2"/>
  <c r="G97" i="2"/>
  <c r="F96" i="2"/>
  <c r="H96" i="2" s="1"/>
  <c r="I96" i="2" s="1"/>
  <c r="G95" i="2"/>
  <c r="F94" i="2"/>
  <c r="G93" i="2"/>
  <c r="F92" i="2"/>
  <c r="H92" i="2" s="1"/>
  <c r="I92" i="2" s="1"/>
  <c r="F91" i="2"/>
  <c r="H91" i="2"/>
  <c r="I91" i="2" s="1"/>
  <c r="G90" i="2"/>
  <c r="F89" i="2"/>
  <c r="G88" i="2"/>
  <c r="G89" i="2"/>
  <c r="G91" i="2"/>
  <c r="F90" i="2"/>
  <c r="H90" i="2"/>
  <c r="I90" i="2" s="1"/>
  <c r="F88" i="2"/>
  <c r="H88" i="2" s="1"/>
  <c r="I88" i="2" s="1"/>
  <c r="G87" i="2"/>
  <c r="F87" i="2"/>
  <c r="G86" i="2"/>
  <c r="F86" i="2"/>
  <c r="H86" i="2" s="1"/>
  <c r="I86" i="2" s="1"/>
  <c r="G55" i="2"/>
  <c r="F55" i="2"/>
  <c r="H55" i="2" s="1"/>
  <c r="I55" i="2" s="1"/>
  <c r="G54" i="2"/>
  <c r="H54" i="2" s="1"/>
  <c r="I54" i="2" s="1"/>
  <c r="F54" i="2"/>
  <c r="G53" i="2"/>
  <c r="F53" i="2"/>
  <c r="H53" i="2" s="1"/>
  <c r="I53" i="2" s="1"/>
  <c r="G52" i="2"/>
  <c r="H52" i="2" s="1"/>
  <c r="I52" i="2" s="1"/>
  <c r="F52" i="2"/>
  <c r="G51" i="2"/>
  <c r="H51" i="2" s="1"/>
  <c r="I51" i="2" s="1"/>
  <c r="F51" i="2"/>
  <c r="G50" i="2"/>
  <c r="F50" i="2"/>
  <c r="H50" i="2"/>
  <c r="I50" i="2" s="1"/>
  <c r="G49" i="2"/>
  <c r="F49" i="2"/>
  <c r="G48" i="2"/>
  <c r="H48" i="2" s="1"/>
  <c r="I48" i="2" s="1"/>
  <c r="F48" i="2"/>
  <c r="G47" i="2"/>
  <c r="H47" i="2" s="1"/>
  <c r="I47" i="2" s="1"/>
  <c r="F47" i="2"/>
  <c r="G46" i="2"/>
  <c r="F46" i="2"/>
  <c r="H46" i="2" s="1"/>
  <c r="I46" i="2" s="1"/>
  <c r="G45" i="2"/>
  <c r="H45" i="2" s="1"/>
  <c r="I45" i="2" s="1"/>
  <c r="F45" i="2"/>
  <c r="G44" i="2"/>
  <c r="H44" i="2" s="1"/>
  <c r="I44" i="2" s="1"/>
  <c r="F44" i="2"/>
  <c r="K45" i="2"/>
  <c r="K46" i="2"/>
  <c r="K47" i="2"/>
  <c r="K48" i="2"/>
  <c r="K49" i="2"/>
  <c r="F107" i="2" s="1"/>
  <c r="J105" i="2" s="1"/>
  <c r="N105" i="2" s="1"/>
  <c r="O105" i="2" s="1"/>
  <c r="J113" i="2" s="1"/>
  <c r="K50" i="2"/>
  <c r="K51" i="2"/>
  <c r="K52" i="2"/>
  <c r="K53" i="2"/>
  <c r="K54" i="2"/>
  <c r="F112" i="2"/>
  <c r="M104" i="2" s="1"/>
  <c r="K55" i="2"/>
  <c r="K44" i="2"/>
  <c r="H89" i="2"/>
  <c r="I89" i="2" s="1"/>
  <c r="H87" i="2"/>
  <c r="I87" i="2" s="1"/>
  <c r="H94" i="2"/>
  <c r="I94" i="2" s="1"/>
  <c r="H97" i="2"/>
  <c r="I97" i="2" s="1"/>
  <c r="H93" i="2"/>
  <c r="I93" i="2" s="1"/>
  <c r="H75" i="2"/>
  <c r="I75" i="2"/>
  <c r="H65" i="2"/>
  <c r="I65" i="2" s="1"/>
  <c r="K31" i="2"/>
  <c r="K32" i="2"/>
  <c r="K33" i="2"/>
  <c r="K34" i="2"/>
  <c r="K35" i="2"/>
  <c r="K36" i="2"/>
  <c r="K37" i="2"/>
  <c r="K38" i="2"/>
  <c r="K39" i="2"/>
  <c r="K40" i="2"/>
  <c r="K41" i="2"/>
  <c r="K30" i="2"/>
  <c r="F102" i="2"/>
  <c r="K102" i="2" s="1"/>
  <c r="G41" i="2"/>
  <c r="F41" i="2"/>
  <c r="H41" i="2"/>
  <c r="I41" i="2" s="1"/>
  <c r="G40" i="2"/>
  <c r="F40" i="2"/>
  <c r="H40" i="2"/>
  <c r="I40" i="2" s="1"/>
  <c r="G39" i="2"/>
  <c r="F39" i="2"/>
  <c r="H39" i="2"/>
  <c r="I39" i="2" s="1"/>
  <c r="G38" i="2"/>
  <c r="F38" i="2"/>
  <c r="H38" i="2"/>
  <c r="I38" i="2" s="1"/>
  <c r="G37" i="2"/>
  <c r="F37" i="2"/>
  <c r="G36" i="2"/>
  <c r="H36" i="2" s="1"/>
  <c r="I36" i="2" s="1"/>
  <c r="F36" i="2"/>
  <c r="G35" i="2"/>
  <c r="H35" i="2" s="1"/>
  <c r="I35" i="2" s="1"/>
  <c r="F35" i="2"/>
  <c r="G34" i="2"/>
  <c r="H34" i="2" s="1"/>
  <c r="I34" i="2" s="1"/>
  <c r="F34" i="2"/>
  <c r="G33" i="2"/>
  <c r="H33" i="2" s="1"/>
  <c r="I33" i="2" s="1"/>
  <c r="F33" i="2"/>
  <c r="G32" i="2"/>
  <c r="H32" i="2" s="1"/>
  <c r="I32" i="2" s="1"/>
  <c r="F32" i="2"/>
  <c r="G31" i="2"/>
  <c r="H31" i="2" s="1"/>
  <c r="I31" i="2" s="1"/>
  <c r="F31" i="2"/>
  <c r="G30" i="2"/>
  <c r="F30" i="2"/>
  <c r="K17" i="2"/>
  <c r="F103" i="2" s="1"/>
  <c r="J103" i="2" s="1"/>
  <c r="K18" i="2"/>
  <c r="K19" i="2"/>
  <c r="F105" i="2" s="1"/>
  <c r="J104" i="2" s="1"/>
  <c r="K20" i="2"/>
  <c r="F106" i="2" s="1"/>
  <c r="M102" i="2" s="1"/>
  <c r="K21" i="2"/>
  <c r="K22" i="2"/>
  <c r="F108" i="2" s="1"/>
  <c r="L103" i="2" s="1"/>
  <c r="K23" i="2"/>
  <c r="F109" i="2" s="1"/>
  <c r="K104" i="2" s="1"/>
  <c r="K24" i="2"/>
  <c r="F110" i="2" s="1"/>
  <c r="M103" i="2" s="1"/>
  <c r="K25" i="2"/>
  <c r="F111" i="2"/>
  <c r="K105" i="2" s="1"/>
  <c r="K26" i="2"/>
  <c r="K27" i="2"/>
  <c r="F113" i="2"/>
  <c r="L105" i="2" s="1"/>
  <c r="K16" i="2"/>
  <c r="F27" i="2"/>
  <c r="H27" i="2"/>
  <c r="I27" i="2" s="1"/>
  <c r="G27" i="2"/>
  <c r="G26" i="2"/>
  <c r="F26" i="2"/>
  <c r="H26" i="2" s="1"/>
  <c r="I26" i="2" s="1"/>
  <c r="G25" i="2"/>
  <c r="H25" i="2" s="1"/>
  <c r="I25" i="2" s="1"/>
  <c r="F25" i="2"/>
  <c r="G24" i="2"/>
  <c r="H24" i="2" s="1"/>
  <c r="I24" i="2" s="1"/>
  <c r="F24" i="2"/>
  <c r="G23" i="2"/>
  <c r="F23" i="2"/>
  <c r="G22" i="2"/>
  <c r="F22" i="2"/>
  <c r="F21" i="2"/>
  <c r="G20" i="2"/>
  <c r="H20" i="2" s="1"/>
  <c r="I20" i="2" s="1"/>
  <c r="F19" i="2"/>
  <c r="H19" i="2"/>
  <c r="I19" i="2" s="1"/>
  <c r="G18" i="2"/>
  <c r="G19" i="2"/>
  <c r="G21" i="2"/>
  <c r="H21" i="2" s="1"/>
  <c r="I21" i="2" s="1"/>
  <c r="F20" i="2"/>
  <c r="F18" i="2"/>
  <c r="H18" i="2" s="1"/>
  <c r="I18" i="2" s="1"/>
  <c r="G17" i="2"/>
  <c r="F17" i="2"/>
  <c r="G16" i="2"/>
  <c r="F16" i="2"/>
  <c r="H16" i="2" s="1"/>
  <c r="I16" i="2" s="1"/>
  <c r="D13" i="2"/>
  <c r="H17" i="2"/>
  <c r="I17" i="2" s="1"/>
  <c r="H22" i="2"/>
  <c r="I22" i="2" s="1"/>
  <c r="H23" i="2"/>
  <c r="I23" i="2" s="1"/>
  <c r="F104" i="2"/>
  <c r="L102" i="2"/>
  <c r="L106" i="2" s="1"/>
  <c r="L107" i="2" s="1"/>
  <c r="K112" i="2" s="1"/>
  <c r="H69" i="2"/>
  <c r="I69" i="2" s="1"/>
  <c r="H67" i="2"/>
  <c r="I67" i="2" s="1"/>
  <c r="H37" i="2"/>
  <c r="I37" i="2"/>
  <c r="H49" i="2"/>
  <c r="I49" i="2" s="1"/>
  <c r="H59" i="2"/>
  <c r="I59" i="2" s="1"/>
  <c r="H30" i="2"/>
  <c r="I30" i="2" s="1"/>
  <c r="N104" i="2" l="1"/>
  <c r="O104" i="2" s="1"/>
  <c r="J112" i="2" s="1"/>
  <c r="L112" i="2" s="1"/>
  <c r="N103" i="2"/>
  <c r="O103" i="2" s="1"/>
  <c r="J111" i="2" s="1"/>
  <c r="J106" i="2"/>
  <c r="J107" i="2" s="1"/>
  <c r="K110" i="2" s="1"/>
  <c r="M106" i="2"/>
  <c r="M107" i="2" s="1"/>
  <c r="K113" i="2" s="1"/>
  <c r="L113" i="2" s="1"/>
  <c r="N102" i="2"/>
  <c r="O102" i="2" s="1"/>
  <c r="J110" i="2" s="1"/>
  <c r="K106" i="2"/>
  <c r="K107" i="2" s="1"/>
  <c r="K111" i="2" s="1"/>
  <c r="L111" i="2" l="1"/>
  <c r="L110" i="2"/>
</calcChain>
</file>

<file path=xl/sharedStrings.xml><?xml version="1.0" encoding="utf-8"?>
<sst xmlns="http://schemas.openxmlformats.org/spreadsheetml/2006/main" count="373" uniqueCount="73">
  <si>
    <t>Kriteria</t>
  </si>
  <si>
    <t>Alternatif</t>
  </si>
  <si>
    <t>Galaxy</t>
  </si>
  <si>
    <t>Iphone</t>
  </si>
  <si>
    <t>BB</t>
  </si>
  <si>
    <t>Lumia</t>
  </si>
  <si>
    <t>Parameter</t>
  </si>
  <si>
    <t>q</t>
  </si>
  <si>
    <t>p</t>
  </si>
  <si>
    <t>Harga</t>
  </si>
  <si>
    <t>Kualitas</t>
  </si>
  <si>
    <t>Fitur</t>
  </si>
  <si>
    <t>Populer</t>
  </si>
  <si>
    <t>Pelayanan Garansi</t>
  </si>
  <si>
    <t>Keawetan</t>
  </si>
  <si>
    <t>|d|</t>
  </si>
  <si>
    <t>q = 500, p = 1000</t>
  </si>
  <si>
    <t>p = 20</t>
  </si>
  <si>
    <t>minimasi</t>
  </si>
  <si>
    <t>maksimasi</t>
  </si>
  <si>
    <t>Min Maks</t>
  </si>
  <si>
    <t>Tipe Preferensi</t>
  </si>
  <si>
    <t>Bobot</t>
  </si>
  <si>
    <t>Maksimasi</t>
  </si>
  <si>
    <t>Kriteria Tipe 3</t>
  </si>
  <si>
    <t>Minimasi</t>
  </si>
  <si>
    <t>Kriteria Tipe 4</t>
  </si>
  <si>
    <t>P=0 jika |d| &lt;= q</t>
  </si>
  <si>
    <t>P=(|d|-q)/(p-q) jika q &lt; |d| &lt;= p</t>
  </si>
  <si>
    <t>P=1 jika p &lt; |d|</t>
  </si>
  <si>
    <t>a</t>
  </si>
  <si>
    <t>b</t>
  </si>
  <si>
    <t>karena minimasi dan a&gt;b maka P=0</t>
  </si>
  <si>
    <t>karena minimasi dan a&lt;b maka P=(|d|-q)/(p-q) jika q &lt; |d| &lt;= p</t>
  </si>
  <si>
    <t>karena minimasi dan a&lt;b maka P=0 jika |d| &lt;= q</t>
  </si>
  <si>
    <t>karena minimasi dan a=b maka P=0</t>
  </si>
  <si>
    <t>Bobot=0.2</t>
  </si>
  <si>
    <t>P (Preferensi)</t>
  </si>
  <si>
    <t>IP (Index Preferensi)</t>
  </si>
  <si>
    <t>d (jarak)</t>
  </si>
  <si>
    <t>Bobot=0.25</t>
  </si>
  <si>
    <t>karena maksimasi dan a&lt;b maka P=0</t>
  </si>
  <si>
    <t>P=d/p jika -p &lt;= d &lt;= p</t>
  </si>
  <si>
    <t>P=1 jika d &lt; -p atau d &gt; p</t>
  </si>
  <si>
    <t>karena maksimasi dan a&gt;b maka P=d/p jika -p &lt;= d &lt;= p</t>
  </si>
  <si>
    <t>p = 2</t>
  </si>
  <si>
    <t>karena maksimasi dan a=b maka P=0</t>
  </si>
  <si>
    <t>Kriteria Tipe 1</t>
  </si>
  <si>
    <t>Bobot=0.125</t>
  </si>
  <si>
    <t>P=0 jika d=0</t>
  </si>
  <si>
    <t>P=1 jika d&lt;&gt;0</t>
  </si>
  <si>
    <t>karena maksimasi dan a&gt;b maka P=1 jika d&lt;&gt;0</t>
  </si>
  <si>
    <t>Kriteria Tipe 2</t>
  </si>
  <si>
    <t>q = 20</t>
  </si>
  <si>
    <t>Bobot=0.1</t>
  </si>
  <si>
    <t>P=0 jika -q &lt;= d &lt;= q</t>
  </si>
  <si>
    <t>P=1 jika d &lt; -q atau d &gt; q</t>
  </si>
  <si>
    <t>Kriteria Tipe 5</t>
  </si>
  <si>
    <t>P=0.5 jika q &lt; |d| &lt;= p</t>
  </si>
  <si>
    <t>q = 1, p = 2</t>
  </si>
  <si>
    <t>karena minimasi dan a&lt;b maka P=0.5 jika q &lt; |d| &lt;= p</t>
  </si>
  <si>
    <t>karena maksimasi dan a&gt;b maka P=0 jika -q &lt;= d &lt;= q</t>
  </si>
  <si>
    <t>karena maksimasi dan a&gt;b maka P=1 jika d &lt; -q atau d &gt; q</t>
  </si>
  <si>
    <t>karena minimasi dan a&lt;b maka P=1 jika p &lt; |d|</t>
  </si>
  <si>
    <t>Total Indeks Preferensi</t>
  </si>
  <si>
    <t>Jumlah</t>
  </si>
  <si>
    <t>Leaving</t>
  </si>
  <si>
    <t>Entering</t>
  </si>
  <si>
    <t>Leaving Flow</t>
  </si>
  <si>
    <t>Entering Flow</t>
  </si>
  <si>
    <t>Net Flow</t>
  </si>
  <si>
    <t>Urutan</t>
  </si>
  <si>
    <t>Perhitungan Penentuan Alternatif Produk Terbaik dengan Metode PROMETHEE (Preference Ranking Organization Method For Enrichment Evaluation)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</si>
</sst>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0" xfId="1" applyAlignment="1" applyProtection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3" borderId="0" xfId="0" applyFont="1" applyFill="1"/>
    <xf numFmtId="0" fontId="4" fillId="3" borderId="0" xfId="0" applyFont="1" applyFill="1"/>
    <xf numFmtId="0" fontId="0" fillId="7" borderId="0" xfId="0" applyFill="1"/>
    <xf numFmtId="0" fontId="2" fillId="7" borderId="0" xfId="0" applyFont="1" applyFill="1"/>
    <xf numFmtId="0" fontId="4" fillId="7" borderId="0" xfId="0" applyFont="1" applyFill="1"/>
    <xf numFmtId="0" fontId="0" fillId="8" borderId="0" xfId="0" applyFill="1"/>
    <xf numFmtId="0" fontId="2" fillId="4" borderId="0" xfId="0" applyFont="1" applyFill="1"/>
    <xf numFmtId="0" fontId="4" fillId="4" borderId="0" xfId="0" applyFont="1" applyFill="1"/>
    <xf numFmtId="0" fontId="0" fillId="9" borderId="0" xfId="0" applyFill="1"/>
    <xf numFmtId="0" fontId="2" fillId="9" borderId="0" xfId="0" applyFont="1" applyFill="1"/>
    <xf numFmtId="0" fontId="4" fillId="9" borderId="0" xfId="0" applyFont="1" applyFill="1"/>
    <xf numFmtId="0" fontId="0" fillId="10" borderId="0" xfId="0" applyFill="1"/>
    <xf numFmtId="0" fontId="2" fillId="10" borderId="0" xfId="0" applyFont="1" applyFill="1"/>
    <xf numFmtId="0" fontId="4" fillId="10" borderId="0" xfId="0" applyFont="1" applyFill="1"/>
    <xf numFmtId="0" fontId="2" fillId="5" borderId="0" xfId="0" applyFont="1" applyFill="1"/>
    <xf numFmtId="0" fontId="4" fillId="5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13"/>
  <sheetViews>
    <sheetView tabSelected="1" zoomScale="90" zoomScaleNormal="90" workbookViewId="0">
      <selection activeCell="M9" sqref="M9"/>
    </sheetView>
  </sheetViews>
  <sheetFormatPr defaultRowHeight="15" x14ac:dyDescent="0.25"/>
  <cols>
    <col min="1" max="1" width="4.42578125" customWidth="1"/>
    <col min="2" max="2" width="17.42578125" bestFit="1" customWidth="1"/>
    <col min="3" max="3" width="11.85546875" customWidth="1"/>
    <col min="4" max="4" width="10.28515625" bestFit="1" customWidth="1"/>
    <col min="5" max="5" width="9.5703125" bestFit="1" customWidth="1"/>
    <col min="8" max="8" width="11.85546875" bestFit="1" customWidth="1"/>
    <col min="9" max="9" width="16" customWidth="1"/>
    <col min="10" max="10" width="11.5703125" customWidth="1"/>
    <col min="11" max="11" width="12.7109375" customWidth="1"/>
  </cols>
  <sheetData>
    <row r="2" spans="2:17" ht="18.75" x14ac:dyDescent="0.3">
      <c r="B2" s="2" t="s">
        <v>72</v>
      </c>
    </row>
    <row r="3" spans="2:17" x14ac:dyDescent="0.25">
      <c r="B3" s="1"/>
    </row>
    <row r="5" spans="2:17" x14ac:dyDescent="0.25">
      <c r="B5" s="25" t="s">
        <v>0</v>
      </c>
      <c r="C5" s="25" t="s">
        <v>20</v>
      </c>
      <c r="D5" s="25" t="s">
        <v>22</v>
      </c>
      <c r="E5" s="24" t="s">
        <v>1</v>
      </c>
      <c r="F5" s="24"/>
      <c r="G5" s="24"/>
      <c r="H5" s="24"/>
      <c r="I5" s="25" t="s">
        <v>21</v>
      </c>
      <c r="J5" s="24" t="s">
        <v>6</v>
      </c>
      <c r="K5" s="24"/>
    </row>
    <row r="6" spans="2:17" x14ac:dyDescent="0.25">
      <c r="B6" s="25"/>
      <c r="C6" s="25"/>
      <c r="D6" s="25"/>
      <c r="E6" s="5" t="s">
        <v>2</v>
      </c>
      <c r="F6" s="5" t="s">
        <v>3</v>
      </c>
      <c r="G6" s="5" t="s">
        <v>4</v>
      </c>
      <c r="H6" s="5" t="s">
        <v>5</v>
      </c>
      <c r="I6" s="25"/>
      <c r="J6" s="5" t="s">
        <v>7</v>
      </c>
      <c r="K6" s="5" t="s">
        <v>8</v>
      </c>
    </row>
    <row r="7" spans="2:17" x14ac:dyDescent="0.25">
      <c r="B7" s="5" t="s">
        <v>9</v>
      </c>
      <c r="C7" s="5" t="s">
        <v>18</v>
      </c>
      <c r="D7" s="5">
        <v>0.2</v>
      </c>
      <c r="E7" s="5">
        <v>3500</v>
      </c>
      <c r="F7" s="5">
        <v>4500</v>
      </c>
      <c r="G7" s="5">
        <v>4000</v>
      </c>
      <c r="H7" s="5">
        <v>4000</v>
      </c>
      <c r="I7" s="5">
        <v>4</v>
      </c>
      <c r="J7" s="5">
        <v>500</v>
      </c>
      <c r="K7" s="5">
        <v>1000</v>
      </c>
    </row>
    <row r="8" spans="2:17" x14ac:dyDescent="0.25">
      <c r="B8" s="5" t="s">
        <v>10</v>
      </c>
      <c r="C8" s="5" t="s">
        <v>19</v>
      </c>
      <c r="D8" s="5">
        <v>0.25</v>
      </c>
      <c r="E8" s="5">
        <v>70</v>
      </c>
      <c r="F8" s="5">
        <v>90</v>
      </c>
      <c r="G8" s="5">
        <v>80</v>
      </c>
      <c r="H8" s="5">
        <v>70</v>
      </c>
      <c r="I8" s="5">
        <v>3</v>
      </c>
      <c r="J8" s="5"/>
      <c r="K8" s="5">
        <v>20</v>
      </c>
    </row>
    <row r="9" spans="2:17" x14ac:dyDescent="0.25">
      <c r="B9" s="5" t="s">
        <v>11</v>
      </c>
      <c r="C9" s="5" t="s">
        <v>19</v>
      </c>
      <c r="D9" s="5">
        <v>0.2</v>
      </c>
      <c r="E9" s="5">
        <v>10</v>
      </c>
      <c r="F9" s="5">
        <v>10</v>
      </c>
      <c r="G9" s="5">
        <v>9</v>
      </c>
      <c r="H9" s="5">
        <v>8</v>
      </c>
      <c r="I9" s="5">
        <v>3</v>
      </c>
      <c r="J9" s="5"/>
      <c r="K9" s="5">
        <v>2</v>
      </c>
    </row>
    <row r="10" spans="2:17" x14ac:dyDescent="0.25">
      <c r="B10" s="5" t="s">
        <v>12</v>
      </c>
      <c r="C10" s="5" t="s">
        <v>19</v>
      </c>
      <c r="D10" s="5">
        <v>0.125</v>
      </c>
      <c r="E10" s="5">
        <v>80</v>
      </c>
      <c r="F10" s="5">
        <v>60</v>
      </c>
      <c r="G10" s="5">
        <v>90</v>
      </c>
      <c r="H10" s="5">
        <v>50</v>
      </c>
      <c r="I10" s="5">
        <v>2</v>
      </c>
      <c r="J10" s="5">
        <v>20</v>
      </c>
      <c r="K10" s="5"/>
    </row>
    <row r="11" spans="2:17" x14ac:dyDescent="0.25">
      <c r="B11" s="5" t="s">
        <v>13</v>
      </c>
      <c r="C11" s="5" t="s">
        <v>18</v>
      </c>
      <c r="D11" s="5">
        <v>0.125</v>
      </c>
      <c r="E11" s="5">
        <v>1</v>
      </c>
      <c r="F11" s="5">
        <v>5</v>
      </c>
      <c r="G11" s="5">
        <v>2</v>
      </c>
      <c r="H11" s="5">
        <v>4</v>
      </c>
      <c r="I11" s="5">
        <v>5</v>
      </c>
      <c r="J11" s="5">
        <v>1</v>
      </c>
      <c r="K11" s="5">
        <v>2</v>
      </c>
    </row>
    <row r="12" spans="2:17" x14ac:dyDescent="0.25">
      <c r="B12" s="5" t="s">
        <v>14</v>
      </c>
      <c r="C12" s="5" t="s">
        <v>19</v>
      </c>
      <c r="D12" s="5">
        <v>0.1</v>
      </c>
      <c r="E12" s="5">
        <v>36</v>
      </c>
      <c r="F12" s="5">
        <v>48</v>
      </c>
      <c r="G12" s="5">
        <v>48</v>
      </c>
      <c r="H12" s="5">
        <v>60</v>
      </c>
      <c r="I12" s="5">
        <v>1</v>
      </c>
      <c r="J12" s="5"/>
      <c r="K12" s="5"/>
    </row>
    <row r="13" spans="2:17" x14ac:dyDescent="0.25">
      <c r="D13" s="3">
        <f>SUM(D7:D12)</f>
        <v>1</v>
      </c>
    </row>
    <row r="15" spans="2:17" x14ac:dyDescent="0.25">
      <c r="B15" s="4" t="s">
        <v>9</v>
      </c>
      <c r="D15" s="4" t="s">
        <v>9</v>
      </c>
      <c r="E15" s="4"/>
      <c r="F15" s="4" t="s">
        <v>30</v>
      </c>
      <c r="G15" s="4" t="s">
        <v>31</v>
      </c>
      <c r="H15" s="4" t="s">
        <v>39</v>
      </c>
      <c r="I15" s="4" t="s">
        <v>15</v>
      </c>
      <c r="J15" s="4" t="s">
        <v>37</v>
      </c>
      <c r="K15" s="4" t="s">
        <v>38</v>
      </c>
      <c r="L15" s="4"/>
      <c r="M15" s="4"/>
      <c r="N15" s="4"/>
      <c r="O15" s="4"/>
      <c r="P15" s="4"/>
      <c r="Q15" s="4"/>
    </row>
    <row r="16" spans="2:17" x14ac:dyDescent="0.25">
      <c r="B16" s="8" t="s">
        <v>26</v>
      </c>
      <c r="D16" s="4" t="s">
        <v>2</v>
      </c>
      <c r="E16" s="4" t="s">
        <v>3</v>
      </c>
      <c r="F16" s="4">
        <f>E7</f>
        <v>3500</v>
      </c>
      <c r="G16" s="4">
        <f>F7</f>
        <v>4500</v>
      </c>
      <c r="H16" s="4">
        <f>F16-G16</f>
        <v>-1000</v>
      </c>
      <c r="I16" s="4">
        <f>ABS(H16)</f>
        <v>1000</v>
      </c>
      <c r="J16" s="4">
        <v>0.5</v>
      </c>
      <c r="K16" s="4">
        <f>J16*$D$7</f>
        <v>0.1</v>
      </c>
      <c r="L16" s="4" t="s">
        <v>60</v>
      </c>
      <c r="M16" s="4"/>
      <c r="N16" s="4"/>
      <c r="O16" s="4"/>
      <c r="P16" s="4"/>
      <c r="Q16" s="4"/>
    </row>
    <row r="17" spans="2:17" x14ac:dyDescent="0.25">
      <c r="B17" s="9" t="s">
        <v>25</v>
      </c>
      <c r="D17" s="4" t="s">
        <v>3</v>
      </c>
      <c r="E17" s="4" t="s">
        <v>2</v>
      </c>
      <c r="F17" s="4">
        <f>F7</f>
        <v>4500</v>
      </c>
      <c r="G17" s="4">
        <f>E7</f>
        <v>3500</v>
      </c>
      <c r="H17" s="4">
        <f t="shared" ref="H17:H27" si="0">F17-G17</f>
        <v>1000</v>
      </c>
      <c r="I17" s="4">
        <f t="shared" ref="I17:I27" si="1">ABS(H17)</f>
        <v>1000</v>
      </c>
      <c r="J17" s="4">
        <v>0</v>
      </c>
      <c r="K17" s="4">
        <f t="shared" ref="K17:K27" si="2">J17*$D$7</f>
        <v>0</v>
      </c>
      <c r="L17" s="4" t="s">
        <v>32</v>
      </c>
      <c r="M17" s="4"/>
      <c r="N17" s="4"/>
      <c r="O17" s="4"/>
      <c r="P17" s="4"/>
      <c r="Q17" s="4"/>
    </row>
    <row r="18" spans="2:17" x14ac:dyDescent="0.25">
      <c r="B18" s="4" t="s">
        <v>16</v>
      </c>
      <c r="D18" s="4" t="s">
        <v>2</v>
      </c>
      <c r="E18" s="4" t="s">
        <v>4</v>
      </c>
      <c r="F18" s="4">
        <f>E7</f>
        <v>3500</v>
      </c>
      <c r="G18" s="4">
        <f>G7</f>
        <v>4000</v>
      </c>
      <c r="H18" s="4">
        <f t="shared" si="0"/>
        <v>-500</v>
      </c>
      <c r="I18" s="4">
        <f t="shared" si="1"/>
        <v>500</v>
      </c>
      <c r="J18" s="4">
        <v>0</v>
      </c>
      <c r="K18" s="4">
        <f t="shared" si="2"/>
        <v>0</v>
      </c>
      <c r="L18" s="4" t="s">
        <v>34</v>
      </c>
      <c r="M18" s="4"/>
      <c r="N18" s="4"/>
      <c r="O18" s="4"/>
      <c r="P18" s="4"/>
      <c r="Q18" s="4"/>
    </row>
    <row r="19" spans="2:17" x14ac:dyDescent="0.25">
      <c r="B19" s="4" t="s">
        <v>27</v>
      </c>
      <c r="D19" s="4" t="s">
        <v>4</v>
      </c>
      <c r="E19" s="4" t="s">
        <v>2</v>
      </c>
      <c r="F19" s="4">
        <f>G7</f>
        <v>4000</v>
      </c>
      <c r="G19" s="4">
        <f>E7</f>
        <v>3500</v>
      </c>
      <c r="H19" s="4">
        <f t="shared" si="0"/>
        <v>500</v>
      </c>
      <c r="I19" s="4">
        <f t="shared" si="1"/>
        <v>500</v>
      </c>
      <c r="J19" s="4">
        <v>0</v>
      </c>
      <c r="K19" s="4">
        <f t="shared" si="2"/>
        <v>0</v>
      </c>
      <c r="L19" s="4" t="s">
        <v>32</v>
      </c>
      <c r="M19" s="4"/>
      <c r="N19" s="4"/>
      <c r="O19" s="4"/>
      <c r="P19" s="4"/>
      <c r="Q19" s="4"/>
    </row>
    <row r="20" spans="2:17" x14ac:dyDescent="0.25">
      <c r="B20" s="4" t="s">
        <v>58</v>
      </c>
      <c r="D20" s="4" t="s">
        <v>2</v>
      </c>
      <c r="E20" s="4" t="s">
        <v>5</v>
      </c>
      <c r="F20" s="4">
        <f>E7</f>
        <v>3500</v>
      </c>
      <c r="G20" s="4">
        <f>H7</f>
        <v>4000</v>
      </c>
      <c r="H20" s="4">
        <f t="shared" si="0"/>
        <v>-500</v>
      </c>
      <c r="I20" s="4">
        <f t="shared" si="1"/>
        <v>500</v>
      </c>
      <c r="J20" s="4">
        <v>0</v>
      </c>
      <c r="K20" s="4">
        <f t="shared" si="2"/>
        <v>0</v>
      </c>
      <c r="L20" s="4" t="s">
        <v>34</v>
      </c>
      <c r="M20" s="4"/>
      <c r="N20" s="4"/>
      <c r="O20" s="4"/>
      <c r="P20" s="4"/>
      <c r="Q20" s="4"/>
    </row>
    <row r="21" spans="2:17" x14ac:dyDescent="0.25">
      <c r="B21" s="4" t="s">
        <v>29</v>
      </c>
      <c r="D21" s="4" t="s">
        <v>5</v>
      </c>
      <c r="E21" s="4" t="s">
        <v>2</v>
      </c>
      <c r="F21" s="4">
        <f>H7</f>
        <v>4000</v>
      </c>
      <c r="G21" s="4">
        <f>E7</f>
        <v>3500</v>
      </c>
      <c r="H21" s="4">
        <f t="shared" si="0"/>
        <v>500</v>
      </c>
      <c r="I21" s="4">
        <f t="shared" si="1"/>
        <v>500</v>
      </c>
      <c r="J21" s="4">
        <v>0</v>
      </c>
      <c r="K21" s="4">
        <f t="shared" si="2"/>
        <v>0</v>
      </c>
      <c r="L21" s="4" t="s">
        <v>32</v>
      </c>
      <c r="M21" s="4"/>
      <c r="N21" s="4"/>
      <c r="O21" s="4"/>
      <c r="P21" s="4"/>
      <c r="Q21" s="4"/>
    </row>
    <row r="22" spans="2:17" x14ac:dyDescent="0.25">
      <c r="B22" s="4" t="s">
        <v>36</v>
      </c>
      <c r="D22" s="4" t="s">
        <v>3</v>
      </c>
      <c r="E22" s="4" t="s">
        <v>4</v>
      </c>
      <c r="F22" s="4">
        <f>F7</f>
        <v>4500</v>
      </c>
      <c r="G22" s="4">
        <f>G7</f>
        <v>4000</v>
      </c>
      <c r="H22" s="4">
        <f t="shared" si="0"/>
        <v>500</v>
      </c>
      <c r="I22" s="4">
        <f t="shared" si="1"/>
        <v>500</v>
      </c>
      <c r="J22" s="4">
        <v>0</v>
      </c>
      <c r="K22" s="4">
        <f t="shared" si="2"/>
        <v>0</v>
      </c>
      <c r="L22" s="4" t="s">
        <v>32</v>
      </c>
      <c r="M22" s="4"/>
      <c r="N22" s="4"/>
      <c r="O22" s="4"/>
      <c r="P22" s="4"/>
      <c r="Q22" s="4"/>
    </row>
    <row r="23" spans="2:17" x14ac:dyDescent="0.25">
      <c r="B23" s="4"/>
      <c r="D23" s="4" t="s">
        <v>4</v>
      </c>
      <c r="E23" s="4" t="s">
        <v>3</v>
      </c>
      <c r="F23" s="4">
        <f>G7</f>
        <v>4000</v>
      </c>
      <c r="G23" s="4">
        <f>F7</f>
        <v>4500</v>
      </c>
      <c r="H23" s="4">
        <f t="shared" si="0"/>
        <v>-500</v>
      </c>
      <c r="I23" s="4">
        <f t="shared" si="1"/>
        <v>500</v>
      </c>
      <c r="J23" s="4">
        <v>0</v>
      </c>
      <c r="K23" s="4">
        <f t="shared" si="2"/>
        <v>0</v>
      </c>
      <c r="L23" s="4" t="s">
        <v>34</v>
      </c>
      <c r="M23" s="4"/>
      <c r="N23" s="4"/>
      <c r="O23" s="4"/>
      <c r="P23" s="4"/>
      <c r="Q23" s="4"/>
    </row>
    <row r="24" spans="2:17" x14ac:dyDescent="0.25">
      <c r="B24" s="4"/>
      <c r="D24" s="4" t="s">
        <v>3</v>
      </c>
      <c r="E24" s="4" t="s">
        <v>5</v>
      </c>
      <c r="F24" s="4">
        <f>F7</f>
        <v>4500</v>
      </c>
      <c r="G24" s="4">
        <f>H7</f>
        <v>4000</v>
      </c>
      <c r="H24" s="4">
        <f t="shared" si="0"/>
        <v>500</v>
      </c>
      <c r="I24" s="4">
        <f t="shared" si="1"/>
        <v>500</v>
      </c>
      <c r="J24" s="4">
        <v>0</v>
      </c>
      <c r="K24" s="4">
        <f t="shared" si="2"/>
        <v>0</v>
      </c>
      <c r="L24" s="4" t="s">
        <v>32</v>
      </c>
      <c r="M24" s="4"/>
      <c r="N24" s="4"/>
      <c r="O24" s="4"/>
      <c r="P24" s="4"/>
      <c r="Q24" s="4"/>
    </row>
    <row r="25" spans="2:17" x14ac:dyDescent="0.25">
      <c r="B25" s="4"/>
      <c r="D25" s="4" t="s">
        <v>5</v>
      </c>
      <c r="E25" s="4" t="s">
        <v>3</v>
      </c>
      <c r="F25" s="4">
        <f>H7</f>
        <v>4000</v>
      </c>
      <c r="G25" s="4">
        <f>F7</f>
        <v>4500</v>
      </c>
      <c r="H25" s="4">
        <f t="shared" si="0"/>
        <v>-500</v>
      </c>
      <c r="I25" s="4">
        <f t="shared" si="1"/>
        <v>500</v>
      </c>
      <c r="J25" s="4">
        <v>0</v>
      </c>
      <c r="K25" s="4">
        <f t="shared" si="2"/>
        <v>0</v>
      </c>
      <c r="L25" s="4" t="s">
        <v>34</v>
      </c>
      <c r="M25" s="4"/>
      <c r="N25" s="4"/>
      <c r="O25" s="4"/>
      <c r="P25" s="4"/>
      <c r="Q25" s="4"/>
    </row>
    <row r="26" spans="2:17" x14ac:dyDescent="0.25">
      <c r="B26" s="4"/>
      <c r="D26" s="4" t="s">
        <v>4</v>
      </c>
      <c r="E26" s="4" t="s">
        <v>5</v>
      </c>
      <c r="F26" s="4">
        <f>H7</f>
        <v>4000</v>
      </c>
      <c r="G26" s="4">
        <f>H7</f>
        <v>4000</v>
      </c>
      <c r="H26" s="4">
        <f t="shared" si="0"/>
        <v>0</v>
      </c>
      <c r="I26" s="4">
        <f t="shared" si="1"/>
        <v>0</v>
      </c>
      <c r="J26" s="4">
        <v>0</v>
      </c>
      <c r="K26" s="4">
        <f t="shared" si="2"/>
        <v>0</v>
      </c>
      <c r="L26" s="4" t="s">
        <v>35</v>
      </c>
      <c r="M26" s="4"/>
      <c r="N26" s="4"/>
      <c r="O26" s="4"/>
      <c r="P26" s="4"/>
      <c r="Q26" s="4"/>
    </row>
    <row r="27" spans="2:17" x14ac:dyDescent="0.25">
      <c r="B27" s="4"/>
      <c r="D27" s="4" t="s">
        <v>5</v>
      </c>
      <c r="E27" s="4" t="s">
        <v>4</v>
      </c>
      <c r="F27" s="4">
        <f>H7</f>
        <v>4000</v>
      </c>
      <c r="G27" s="4">
        <f>G7</f>
        <v>4000</v>
      </c>
      <c r="H27" s="4">
        <f t="shared" si="0"/>
        <v>0</v>
      </c>
      <c r="I27" s="4">
        <f t="shared" si="1"/>
        <v>0</v>
      </c>
      <c r="J27" s="4">
        <v>0</v>
      </c>
      <c r="K27" s="4">
        <f t="shared" si="2"/>
        <v>0</v>
      </c>
      <c r="L27" s="4" t="s">
        <v>35</v>
      </c>
      <c r="M27" s="4"/>
      <c r="N27" s="4"/>
      <c r="O27" s="4"/>
      <c r="P27" s="4"/>
      <c r="Q27" s="4"/>
    </row>
    <row r="29" spans="2:17" x14ac:dyDescent="0.25">
      <c r="B29" s="10" t="s">
        <v>10</v>
      </c>
      <c r="D29" s="10" t="s">
        <v>10</v>
      </c>
      <c r="E29" s="10"/>
      <c r="F29" s="10" t="s">
        <v>30</v>
      </c>
      <c r="G29" s="10" t="s">
        <v>31</v>
      </c>
      <c r="H29" s="10" t="s">
        <v>39</v>
      </c>
      <c r="I29" s="10" t="s">
        <v>15</v>
      </c>
      <c r="J29" s="10" t="s">
        <v>37</v>
      </c>
      <c r="K29" s="10" t="s">
        <v>38</v>
      </c>
      <c r="L29" s="10"/>
      <c r="M29" s="10"/>
      <c r="N29" s="10"/>
      <c r="O29" s="10"/>
      <c r="P29" s="10"/>
      <c r="Q29" s="10"/>
    </row>
    <row r="30" spans="2:17" x14ac:dyDescent="0.25">
      <c r="B30" s="11" t="s">
        <v>24</v>
      </c>
      <c r="D30" s="10" t="s">
        <v>2</v>
      </c>
      <c r="E30" s="10" t="s">
        <v>3</v>
      </c>
      <c r="F30" s="10">
        <f>E8</f>
        <v>70</v>
      </c>
      <c r="G30" s="10">
        <f>F8</f>
        <v>90</v>
      </c>
      <c r="H30" s="10">
        <f>F30-G30</f>
        <v>-20</v>
      </c>
      <c r="I30" s="10">
        <f>ABS(H30)</f>
        <v>20</v>
      </c>
      <c r="J30" s="10">
        <v>0</v>
      </c>
      <c r="K30" s="10">
        <f>J30*$D$8</f>
        <v>0</v>
      </c>
      <c r="L30" s="10" t="s">
        <v>41</v>
      </c>
      <c r="M30" s="10"/>
      <c r="N30" s="10"/>
      <c r="O30" s="10"/>
      <c r="P30" s="10"/>
      <c r="Q30" s="10"/>
    </row>
    <row r="31" spans="2:17" x14ac:dyDescent="0.25">
      <c r="B31" s="12" t="s">
        <v>23</v>
      </c>
      <c r="D31" s="10" t="s">
        <v>3</v>
      </c>
      <c r="E31" s="10" t="s">
        <v>2</v>
      </c>
      <c r="F31" s="10">
        <f>F8</f>
        <v>90</v>
      </c>
      <c r="G31" s="10">
        <f>E8</f>
        <v>70</v>
      </c>
      <c r="H31" s="10">
        <f t="shared" ref="H31:H41" si="3">F31-G31</f>
        <v>20</v>
      </c>
      <c r="I31" s="10">
        <f t="shared" ref="I31:I41" si="4">ABS(H31)</f>
        <v>20</v>
      </c>
      <c r="J31" s="10">
        <v>1</v>
      </c>
      <c r="K31" s="10">
        <f t="shared" ref="K31:K41" si="5">J31*$D$8</f>
        <v>0.25</v>
      </c>
      <c r="L31" s="10" t="s">
        <v>44</v>
      </c>
      <c r="M31" s="10"/>
      <c r="N31" s="10"/>
      <c r="O31" s="10"/>
      <c r="P31" s="10"/>
      <c r="Q31" s="10"/>
    </row>
    <row r="32" spans="2:17" x14ac:dyDescent="0.25">
      <c r="B32" s="10" t="s">
        <v>17</v>
      </c>
      <c r="D32" s="10" t="s">
        <v>2</v>
      </c>
      <c r="E32" s="10" t="s">
        <v>4</v>
      </c>
      <c r="F32" s="10">
        <f>E8</f>
        <v>70</v>
      </c>
      <c r="G32" s="10">
        <f>G8</f>
        <v>80</v>
      </c>
      <c r="H32" s="10">
        <f t="shared" si="3"/>
        <v>-10</v>
      </c>
      <c r="I32" s="10">
        <f t="shared" si="4"/>
        <v>10</v>
      </c>
      <c r="J32" s="10">
        <v>0</v>
      </c>
      <c r="K32" s="10">
        <f t="shared" si="5"/>
        <v>0</v>
      </c>
      <c r="L32" s="10" t="s">
        <v>41</v>
      </c>
      <c r="M32" s="10"/>
      <c r="N32" s="10"/>
      <c r="O32" s="10"/>
      <c r="P32" s="10"/>
      <c r="Q32" s="10"/>
    </row>
    <row r="33" spans="2:17" x14ac:dyDescent="0.25">
      <c r="B33" s="10" t="s">
        <v>42</v>
      </c>
      <c r="D33" s="10" t="s">
        <v>4</v>
      </c>
      <c r="E33" s="10" t="s">
        <v>2</v>
      </c>
      <c r="F33" s="10">
        <f>G8</f>
        <v>80</v>
      </c>
      <c r="G33" s="10">
        <f>E8</f>
        <v>70</v>
      </c>
      <c r="H33" s="10">
        <f t="shared" si="3"/>
        <v>10</v>
      </c>
      <c r="I33" s="10">
        <f t="shared" si="4"/>
        <v>10</v>
      </c>
      <c r="J33" s="10">
        <v>0.5</v>
      </c>
      <c r="K33" s="10">
        <f t="shared" si="5"/>
        <v>0.125</v>
      </c>
      <c r="L33" s="10" t="s">
        <v>44</v>
      </c>
      <c r="M33" s="10"/>
      <c r="N33" s="10"/>
      <c r="O33" s="10"/>
      <c r="P33" s="10"/>
      <c r="Q33" s="10"/>
    </row>
    <row r="34" spans="2:17" x14ac:dyDescent="0.25">
      <c r="B34" s="10" t="s">
        <v>43</v>
      </c>
      <c r="D34" s="10" t="s">
        <v>2</v>
      </c>
      <c r="E34" s="10" t="s">
        <v>5</v>
      </c>
      <c r="F34" s="10">
        <f>E8</f>
        <v>70</v>
      </c>
      <c r="G34" s="10">
        <f>H8</f>
        <v>70</v>
      </c>
      <c r="H34" s="10">
        <f t="shared" si="3"/>
        <v>0</v>
      </c>
      <c r="I34" s="10">
        <f t="shared" si="4"/>
        <v>0</v>
      </c>
      <c r="J34" s="10">
        <v>0</v>
      </c>
      <c r="K34" s="10">
        <f t="shared" si="5"/>
        <v>0</v>
      </c>
      <c r="L34" s="10" t="s">
        <v>46</v>
      </c>
      <c r="M34" s="10"/>
      <c r="N34" s="10"/>
      <c r="O34" s="10"/>
      <c r="P34" s="10"/>
      <c r="Q34" s="10"/>
    </row>
    <row r="35" spans="2:17" x14ac:dyDescent="0.25">
      <c r="B35" s="10" t="s">
        <v>40</v>
      </c>
      <c r="D35" s="10" t="s">
        <v>5</v>
      </c>
      <c r="E35" s="10" t="s">
        <v>2</v>
      </c>
      <c r="F35" s="10">
        <f>H8</f>
        <v>70</v>
      </c>
      <c r="G35" s="10">
        <f>E8</f>
        <v>70</v>
      </c>
      <c r="H35" s="10">
        <f t="shared" si="3"/>
        <v>0</v>
      </c>
      <c r="I35" s="10">
        <f t="shared" si="4"/>
        <v>0</v>
      </c>
      <c r="J35" s="10">
        <v>0</v>
      </c>
      <c r="K35" s="10">
        <f t="shared" si="5"/>
        <v>0</v>
      </c>
      <c r="L35" s="10" t="s">
        <v>46</v>
      </c>
      <c r="M35" s="10"/>
      <c r="N35" s="10"/>
      <c r="O35" s="10"/>
      <c r="P35" s="10"/>
      <c r="Q35" s="10"/>
    </row>
    <row r="36" spans="2:17" x14ac:dyDescent="0.25">
      <c r="B36" s="10"/>
      <c r="D36" s="10" t="s">
        <v>3</v>
      </c>
      <c r="E36" s="10" t="s">
        <v>4</v>
      </c>
      <c r="F36" s="10">
        <f>F8</f>
        <v>90</v>
      </c>
      <c r="G36" s="10">
        <f>G8</f>
        <v>80</v>
      </c>
      <c r="H36" s="10">
        <f t="shared" si="3"/>
        <v>10</v>
      </c>
      <c r="I36" s="10">
        <f t="shared" si="4"/>
        <v>10</v>
      </c>
      <c r="J36" s="10">
        <v>0.5</v>
      </c>
      <c r="K36" s="10">
        <f t="shared" si="5"/>
        <v>0.125</v>
      </c>
      <c r="L36" s="10" t="s">
        <v>44</v>
      </c>
      <c r="M36" s="10"/>
      <c r="N36" s="10"/>
      <c r="O36" s="10"/>
      <c r="P36" s="10"/>
      <c r="Q36" s="10"/>
    </row>
    <row r="37" spans="2:17" x14ac:dyDescent="0.25">
      <c r="B37" s="10"/>
      <c r="D37" s="10" t="s">
        <v>4</v>
      </c>
      <c r="E37" s="10" t="s">
        <v>3</v>
      </c>
      <c r="F37" s="10">
        <f>G8</f>
        <v>80</v>
      </c>
      <c r="G37" s="10">
        <f>F8</f>
        <v>90</v>
      </c>
      <c r="H37" s="10">
        <f t="shared" si="3"/>
        <v>-10</v>
      </c>
      <c r="I37" s="10">
        <f t="shared" si="4"/>
        <v>10</v>
      </c>
      <c r="J37" s="10">
        <v>0</v>
      </c>
      <c r="K37" s="10">
        <f t="shared" si="5"/>
        <v>0</v>
      </c>
      <c r="L37" s="10" t="s">
        <v>41</v>
      </c>
      <c r="M37" s="10"/>
      <c r="N37" s="10"/>
      <c r="O37" s="10"/>
      <c r="P37" s="10"/>
      <c r="Q37" s="10"/>
    </row>
    <row r="38" spans="2:17" x14ac:dyDescent="0.25">
      <c r="B38" s="10"/>
      <c r="D38" s="10" t="s">
        <v>3</v>
      </c>
      <c r="E38" s="10" t="s">
        <v>5</v>
      </c>
      <c r="F38" s="10">
        <f>F8</f>
        <v>90</v>
      </c>
      <c r="G38" s="10">
        <f>H8</f>
        <v>70</v>
      </c>
      <c r="H38" s="10">
        <f t="shared" si="3"/>
        <v>20</v>
      </c>
      <c r="I38" s="10">
        <f t="shared" si="4"/>
        <v>20</v>
      </c>
      <c r="J38" s="10">
        <v>1</v>
      </c>
      <c r="K38" s="10">
        <f t="shared" si="5"/>
        <v>0.25</v>
      </c>
      <c r="L38" s="10" t="s">
        <v>44</v>
      </c>
      <c r="M38" s="10"/>
      <c r="N38" s="10"/>
      <c r="O38" s="10"/>
      <c r="P38" s="10"/>
      <c r="Q38" s="10"/>
    </row>
    <row r="39" spans="2:17" x14ac:dyDescent="0.25">
      <c r="B39" s="10"/>
      <c r="D39" s="10" t="s">
        <v>5</v>
      </c>
      <c r="E39" s="10" t="s">
        <v>3</v>
      </c>
      <c r="F39" s="10">
        <f>H8</f>
        <v>70</v>
      </c>
      <c r="G39" s="10">
        <f>F8</f>
        <v>90</v>
      </c>
      <c r="H39" s="10">
        <f t="shared" si="3"/>
        <v>-20</v>
      </c>
      <c r="I39" s="10">
        <f t="shared" si="4"/>
        <v>20</v>
      </c>
      <c r="J39" s="10">
        <v>0</v>
      </c>
      <c r="K39" s="10">
        <f t="shared" si="5"/>
        <v>0</v>
      </c>
      <c r="L39" s="10" t="s">
        <v>41</v>
      </c>
      <c r="M39" s="10"/>
      <c r="N39" s="10"/>
      <c r="O39" s="10"/>
      <c r="P39" s="10"/>
      <c r="Q39" s="10"/>
    </row>
    <row r="40" spans="2:17" x14ac:dyDescent="0.25">
      <c r="B40" s="10"/>
      <c r="D40" s="10" t="s">
        <v>4</v>
      </c>
      <c r="E40" s="10" t="s">
        <v>5</v>
      </c>
      <c r="F40" s="10">
        <f>G8</f>
        <v>80</v>
      </c>
      <c r="G40" s="10">
        <f>H8</f>
        <v>70</v>
      </c>
      <c r="H40" s="10">
        <f t="shared" si="3"/>
        <v>10</v>
      </c>
      <c r="I40" s="10">
        <f t="shared" si="4"/>
        <v>10</v>
      </c>
      <c r="J40" s="10">
        <v>0.5</v>
      </c>
      <c r="K40" s="10">
        <f t="shared" si="5"/>
        <v>0.125</v>
      </c>
      <c r="L40" s="10" t="s">
        <v>44</v>
      </c>
      <c r="M40" s="10"/>
      <c r="N40" s="10"/>
      <c r="O40" s="10"/>
      <c r="P40" s="10"/>
      <c r="Q40" s="10"/>
    </row>
    <row r="41" spans="2:17" x14ac:dyDescent="0.25">
      <c r="B41" s="10"/>
      <c r="D41" s="10" t="s">
        <v>5</v>
      </c>
      <c r="E41" s="10" t="s">
        <v>4</v>
      </c>
      <c r="F41" s="10">
        <f>H8</f>
        <v>70</v>
      </c>
      <c r="G41" s="10">
        <f>G8</f>
        <v>80</v>
      </c>
      <c r="H41" s="10">
        <f t="shared" si="3"/>
        <v>-10</v>
      </c>
      <c r="I41" s="10">
        <f t="shared" si="4"/>
        <v>10</v>
      </c>
      <c r="J41" s="10">
        <v>0</v>
      </c>
      <c r="K41" s="10">
        <f t="shared" si="5"/>
        <v>0</v>
      </c>
      <c r="L41" s="10" t="s">
        <v>41</v>
      </c>
      <c r="M41" s="10"/>
      <c r="N41" s="10"/>
      <c r="O41" s="10"/>
      <c r="P41" s="10"/>
      <c r="Q41" s="10"/>
    </row>
    <row r="43" spans="2:17" x14ac:dyDescent="0.25">
      <c r="B43" s="5" t="s">
        <v>11</v>
      </c>
      <c r="D43" s="5" t="s">
        <v>11</v>
      </c>
      <c r="E43" s="5"/>
      <c r="F43" s="5" t="s">
        <v>30</v>
      </c>
      <c r="G43" s="5" t="s">
        <v>31</v>
      </c>
      <c r="H43" s="5" t="s">
        <v>39</v>
      </c>
      <c r="I43" s="5" t="s">
        <v>15</v>
      </c>
      <c r="J43" s="5" t="s">
        <v>37</v>
      </c>
      <c r="K43" s="5" t="s">
        <v>38</v>
      </c>
      <c r="L43" s="5"/>
      <c r="M43" s="5"/>
      <c r="N43" s="5"/>
      <c r="O43" s="5"/>
      <c r="P43" s="5"/>
      <c r="Q43" s="5"/>
    </row>
    <row r="44" spans="2:17" x14ac:dyDescent="0.25">
      <c r="B44" s="14" t="s">
        <v>24</v>
      </c>
      <c r="D44" s="5" t="s">
        <v>2</v>
      </c>
      <c r="E44" s="5" t="s">
        <v>3</v>
      </c>
      <c r="F44" s="5">
        <f>E9</f>
        <v>10</v>
      </c>
      <c r="G44" s="5">
        <f>F9</f>
        <v>10</v>
      </c>
      <c r="H44" s="5">
        <f>F44-G44</f>
        <v>0</v>
      </c>
      <c r="I44" s="5">
        <f>ABS(H44)</f>
        <v>0</v>
      </c>
      <c r="J44" s="5">
        <v>0</v>
      </c>
      <c r="K44" s="5">
        <f>J44*$D$9</f>
        <v>0</v>
      </c>
      <c r="L44" s="5" t="s">
        <v>46</v>
      </c>
      <c r="M44" s="5"/>
      <c r="N44" s="5"/>
      <c r="O44" s="5"/>
      <c r="P44" s="5"/>
      <c r="Q44" s="5"/>
    </row>
    <row r="45" spans="2:17" x14ac:dyDescent="0.25">
      <c r="B45" s="15" t="s">
        <v>23</v>
      </c>
      <c r="D45" s="5" t="s">
        <v>3</v>
      </c>
      <c r="E45" s="5" t="s">
        <v>2</v>
      </c>
      <c r="F45" s="5">
        <f>F9</f>
        <v>10</v>
      </c>
      <c r="G45" s="5">
        <f>E9</f>
        <v>10</v>
      </c>
      <c r="H45" s="5">
        <f t="shared" ref="H45:H55" si="6">F45-G45</f>
        <v>0</v>
      </c>
      <c r="I45" s="5">
        <f t="shared" ref="I45:I55" si="7">ABS(H45)</f>
        <v>0</v>
      </c>
      <c r="J45" s="5">
        <v>0</v>
      </c>
      <c r="K45" s="5">
        <f t="shared" ref="K45:K55" si="8">J45*$D$9</f>
        <v>0</v>
      </c>
      <c r="L45" s="5" t="s">
        <v>46</v>
      </c>
      <c r="M45" s="5"/>
      <c r="N45" s="5"/>
      <c r="O45" s="5"/>
      <c r="P45" s="5"/>
      <c r="Q45" s="5"/>
    </row>
    <row r="46" spans="2:17" x14ac:dyDescent="0.25">
      <c r="B46" s="5" t="s">
        <v>45</v>
      </c>
      <c r="D46" s="5" t="s">
        <v>2</v>
      </c>
      <c r="E46" s="5" t="s">
        <v>4</v>
      </c>
      <c r="F46" s="5">
        <f>E9</f>
        <v>10</v>
      </c>
      <c r="G46" s="5">
        <f>G9</f>
        <v>9</v>
      </c>
      <c r="H46" s="5">
        <f t="shared" si="6"/>
        <v>1</v>
      </c>
      <c r="I46" s="5">
        <f t="shared" si="7"/>
        <v>1</v>
      </c>
      <c r="J46" s="5">
        <v>0.5</v>
      </c>
      <c r="K46" s="5">
        <f t="shared" si="8"/>
        <v>0.1</v>
      </c>
      <c r="L46" s="5" t="s">
        <v>44</v>
      </c>
      <c r="M46" s="5"/>
      <c r="N46" s="5"/>
      <c r="O46" s="5"/>
      <c r="P46" s="5"/>
      <c r="Q46" s="5"/>
    </row>
    <row r="47" spans="2:17" x14ac:dyDescent="0.25">
      <c r="B47" s="5" t="s">
        <v>42</v>
      </c>
      <c r="D47" s="5" t="s">
        <v>4</v>
      </c>
      <c r="E47" s="5" t="s">
        <v>2</v>
      </c>
      <c r="F47" s="5">
        <f>G9</f>
        <v>9</v>
      </c>
      <c r="G47" s="5">
        <f>E9</f>
        <v>10</v>
      </c>
      <c r="H47" s="5">
        <f t="shared" si="6"/>
        <v>-1</v>
      </c>
      <c r="I47" s="5">
        <f t="shared" si="7"/>
        <v>1</v>
      </c>
      <c r="J47" s="5">
        <v>0</v>
      </c>
      <c r="K47" s="5">
        <f t="shared" si="8"/>
        <v>0</v>
      </c>
      <c r="L47" s="5" t="s">
        <v>41</v>
      </c>
      <c r="M47" s="5"/>
      <c r="N47" s="5"/>
      <c r="O47" s="5"/>
      <c r="P47" s="5"/>
      <c r="Q47" s="5"/>
    </row>
    <row r="48" spans="2:17" x14ac:dyDescent="0.25">
      <c r="B48" s="5" t="s">
        <v>43</v>
      </c>
      <c r="D48" s="5" t="s">
        <v>2</v>
      </c>
      <c r="E48" s="5" t="s">
        <v>5</v>
      </c>
      <c r="F48" s="5">
        <f>E9</f>
        <v>10</v>
      </c>
      <c r="G48" s="5">
        <f>H9</f>
        <v>8</v>
      </c>
      <c r="H48" s="5">
        <f t="shared" si="6"/>
        <v>2</v>
      </c>
      <c r="I48" s="5">
        <f t="shared" si="7"/>
        <v>2</v>
      </c>
      <c r="J48" s="5">
        <v>1</v>
      </c>
      <c r="K48" s="5">
        <f t="shared" si="8"/>
        <v>0.2</v>
      </c>
      <c r="L48" s="5" t="s">
        <v>44</v>
      </c>
      <c r="M48" s="5"/>
      <c r="N48" s="5"/>
      <c r="O48" s="5"/>
      <c r="P48" s="5"/>
      <c r="Q48" s="5"/>
    </row>
    <row r="49" spans="2:17" x14ac:dyDescent="0.25">
      <c r="B49" s="5" t="s">
        <v>36</v>
      </c>
      <c r="D49" s="5" t="s">
        <v>5</v>
      </c>
      <c r="E49" s="5" t="s">
        <v>2</v>
      </c>
      <c r="F49" s="5">
        <f>H9</f>
        <v>8</v>
      </c>
      <c r="G49" s="5">
        <f>E9</f>
        <v>10</v>
      </c>
      <c r="H49" s="5">
        <f t="shared" si="6"/>
        <v>-2</v>
      </c>
      <c r="I49" s="5">
        <f t="shared" si="7"/>
        <v>2</v>
      </c>
      <c r="J49" s="5">
        <v>0</v>
      </c>
      <c r="K49" s="5">
        <f t="shared" si="8"/>
        <v>0</v>
      </c>
      <c r="L49" s="5" t="s">
        <v>41</v>
      </c>
      <c r="M49" s="5"/>
      <c r="N49" s="5"/>
      <c r="O49" s="5"/>
      <c r="P49" s="5"/>
      <c r="Q49" s="5"/>
    </row>
    <row r="50" spans="2:17" x14ac:dyDescent="0.25">
      <c r="B50" s="5"/>
      <c r="D50" s="5" t="s">
        <v>3</v>
      </c>
      <c r="E50" s="5" t="s">
        <v>4</v>
      </c>
      <c r="F50" s="5">
        <f>F9</f>
        <v>10</v>
      </c>
      <c r="G50" s="5">
        <f>G9</f>
        <v>9</v>
      </c>
      <c r="H50" s="5">
        <f t="shared" si="6"/>
        <v>1</v>
      </c>
      <c r="I50" s="5">
        <f t="shared" si="7"/>
        <v>1</v>
      </c>
      <c r="J50" s="5">
        <v>0.5</v>
      </c>
      <c r="K50" s="5">
        <f t="shared" si="8"/>
        <v>0.1</v>
      </c>
      <c r="L50" s="5" t="s">
        <v>44</v>
      </c>
      <c r="M50" s="5"/>
      <c r="N50" s="5"/>
      <c r="O50" s="5"/>
      <c r="P50" s="5"/>
      <c r="Q50" s="5"/>
    </row>
    <row r="51" spans="2:17" x14ac:dyDescent="0.25">
      <c r="B51" s="5"/>
      <c r="D51" s="5" t="s">
        <v>4</v>
      </c>
      <c r="E51" s="5" t="s">
        <v>3</v>
      </c>
      <c r="F51" s="5">
        <f>G9</f>
        <v>9</v>
      </c>
      <c r="G51" s="5">
        <f>F9</f>
        <v>10</v>
      </c>
      <c r="H51" s="5">
        <f t="shared" si="6"/>
        <v>-1</v>
      </c>
      <c r="I51" s="5">
        <f t="shared" si="7"/>
        <v>1</v>
      </c>
      <c r="J51" s="5">
        <v>0</v>
      </c>
      <c r="K51" s="5">
        <f t="shared" si="8"/>
        <v>0</v>
      </c>
      <c r="L51" s="5" t="s">
        <v>41</v>
      </c>
      <c r="M51" s="5"/>
      <c r="N51" s="5"/>
      <c r="O51" s="5"/>
      <c r="P51" s="5"/>
      <c r="Q51" s="5"/>
    </row>
    <row r="52" spans="2:17" x14ac:dyDescent="0.25">
      <c r="B52" s="5"/>
      <c r="D52" s="5" t="s">
        <v>3</v>
      </c>
      <c r="E52" s="5" t="s">
        <v>5</v>
      </c>
      <c r="F52" s="5">
        <f>F9</f>
        <v>10</v>
      </c>
      <c r="G52" s="5">
        <f>H9</f>
        <v>8</v>
      </c>
      <c r="H52" s="5">
        <f t="shared" si="6"/>
        <v>2</v>
      </c>
      <c r="I52" s="5">
        <f t="shared" si="7"/>
        <v>2</v>
      </c>
      <c r="J52" s="5">
        <v>1</v>
      </c>
      <c r="K52" s="5">
        <f t="shared" si="8"/>
        <v>0.2</v>
      </c>
      <c r="L52" s="5" t="s">
        <v>44</v>
      </c>
      <c r="M52" s="5"/>
      <c r="N52" s="5"/>
      <c r="O52" s="5"/>
      <c r="P52" s="5"/>
      <c r="Q52" s="5"/>
    </row>
    <row r="53" spans="2:17" x14ac:dyDescent="0.25">
      <c r="B53" s="5"/>
      <c r="D53" s="5" t="s">
        <v>5</v>
      </c>
      <c r="E53" s="5" t="s">
        <v>3</v>
      </c>
      <c r="F53" s="5">
        <f>H9</f>
        <v>8</v>
      </c>
      <c r="G53" s="5">
        <f>F9</f>
        <v>10</v>
      </c>
      <c r="H53" s="5">
        <f t="shared" si="6"/>
        <v>-2</v>
      </c>
      <c r="I53" s="5">
        <f t="shared" si="7"/>
        <v>2</v>
      </c>
      <c r="J53" s="5">
        <v>0</v>
      </c>
      <c r="K53" s="5">
        <f t="shared" si="8"/>
        <v>0</v>
      </c>
      <c r="L53" s="5" t="s">
        <v>41</v>
      </c>
      <c r="M53" s="5"/>
      <c r="N53" s="5"/>
      <c r="O53" s="5"/>
      <c r="P53" s="5"/>
      <c r="Q53" s="5"/>
    </row>
    <row r="54" spans="2:17" x14ac:dyDescent="0.25">
      <c r="B54" s="5"/>
      <c r="D54" s="5" t="s">
        <v>4</v>
      </c>
      <c r="E54" s="5" t="s">
        <v>5</v>
      </c>
      <c r="F54" s="5">
        <f>G9</f>
        <v>9</v>
      </c>
      <c r="G54" s="5">
        <f>H9</f>
        <v>8</v>
      </c>
      <c r="H54" s="5">
        <f t="shared" si="6"/>
        <v>1</v>
      </c>
      <c r="I54" s="5">
        <f t="shared" si="7"/>
        <v>1</v>
      </c>
      <c r="J54" s="5">
        <v>0.5</v>
      </c>
      <c r="K54" s="5">
        <f t="shared" si="8"/>
        <v>0.1</v>
      </c>
      <c r="L54" s="5" t="s">
        <v>44</v>
      </c>
      <c r="M54" s="5"/>
      <c r="N54" s="5"/>
      <c r="O54" s="5"/>
      <c r="P54" s="5"/>
      <c r="Q54" s="5"/>
    </row>
    <row r="55" spans="2:17" x14ac:dyDescent="0.25">
      <c r="B55" s="5"/>
      <c r="D55" s="5" t="s">
        <v>5</v>
      </c>
      <c r="E55" s="5" t="s">
        <v>4</v>
      </c>
      <c r="F55" s="5">
        <f>H9</f>
        <v>8</v>
      </c>
      <c r="G55" s="5">
        <f>G9</f>
        <v>9</v>
      </c>
      <c r="H55" s="5">
        <f t="shared" si="6"/>
        <v>-1</v>
      </c>
      <c r="I55" s="5">
        <f t="shared" si="7"/>
        <v>1</v>
      </c>
      <c r="J55" s="5">
        <v>0</v>
      </c>
      <c r="K55" s="5">
        <f t="shared" si="8"/>
        <v>0</v>
      </c>
      <c r="L55" s="5" t="s">
        <v>41</v>
      </c>
      <c r="M55" s="5"/>
      <c r="N55" s="5"/>
      <c r="O55" s="5"/>
      <c r="P55" s="5"/>
      <c r="Q55" s="5"/>
    </row>
    <row r="57" spans="2:17" x14ac:dyDescent="0.25">
      <c r="B57" s="19" t="s">
        <v>12</v>
      </c>
      <c r="D57" s="19" t="s">
        <v>12</v>
      </c>
      <c r="E57" s="19"/>
      <c r="F57" s="19" t="s">
        <v>30</v>
      </c>
      <c r="G57" s="19" t="s">
        <v>31</v>
      </c>
      <c r="H57" s="19" t="s">
        <v>39</v>
      </c>
      <c r="I57" s="19" t="s">
        <v>15</v>
      </c>
      <c r="J57" s="19" t="s">
        <v>37</v>
      </c>
      <c r="K57" s="19" t="s">
        <v>38</v>
      </c>
      <c r="L57" s="19"/>
      <c r="M57" s="19"/>
      <c r="N57" s="19"/>
      <c r="O57" s="19"/>
      <c r="P57" s="19"/>
      <c r="Q57" s="19"/>
    </row>
    <row r="58" spans="2:17" x14ac:dyDescent="0.25">
      <c r="B58" s="20" t="s">
        <v>52</v>
      </c>
      <c r="D58" s="19" t="s">
        <v>2</v>
      </c>
      <c r="E58" s="19" t="s">
        <v>3</v>
      </c>
      <c r="F58" s="19">
        <f>E10</f>
        <v>80</v>
      </c>
      <c r="G58" s="19">
        <f>F10</f>
        <v>60</v>
      </c>
      <c r="H58" s="19">
        <f>F58-G58</f>
        <v>20</v>
      </c>
      <c r="I58" s="19">
        <f>ABS(H58)</f>
        <v>20</v>
      </c>
      <c r="J58" s="19">
        <v>0</v>
      </c>
      <c r="K58" s="19">
        <f>J58*$D$10</f>
        <v>0</v>
      </c>
      <c r="L58" s="19" t="s">
        <v>61</v>
      </c>
      <c r="M58" s="19"/>
      <c r="N58" s="19"/>
      <c r="O58" s="19"/>
      <c r="P58" s="19"/>
      <c r="Q58" s="19"/>
    </row>
    <row r="59" spans="2:17" x14ac:dyDescent="0.25">
      <c r="B59" s="21" t="s">
        <v>23</v>
      </c>
      <c r="D59" s="19" t="s">
        <v>3</v>
      </c>
      <c r="E59" s="19" t="s">
        <v>2</v>
      </c>
      <c r="F59" s="19">
        <f>F10</f>
        <v>60</v>
      </c>
      <c r="G59" s="19">
        <f>E10</f>
        <v>80</v>
      </c>
      <c r="H59" s="19">
        <f t="shared" ref="H59:H69" si="9">F59-G59</f>
        <v>-20</v>
      </c>
      <c r="I59" s="19">
        <f t="shared" ref="I59:I69" si="10">ABS(H59)</f>
        <v>20</v>
      </c>
      <c r="J59" s="19">
        <v>0</v>
      </c>
      <c r="K59" s="19">
        <f t="shared" ref="K59:K69" si="11">J59*$D$10</f>
        <v>0</v>
      </c>
      <c r="L59" s="19" t="s">
        <v>41</v>
      </c>
      <c r="M59" s="19"/>
      <c r="N59" s="19"/>
      <c r="O59" s="19"/>
      <c r="P59" s="19"/>
      <c r="Q59" s="19"/>
    </row>
    <row r="60" spans="2:17" x14ac:dyDescent="0.25">
      <c r="B60" s="19" t="s">
        <v>53</v>
      </c>
      <c r="D60" s="19" t="s">
        <v>2</v>
      </c>
      <c r="E60" s="19" t="s">
        <v>4</v>
      </c>
      <c r="F60" s="19">
        <f>E10</f>
        <v>80</v>
      </c>
      <c r="G60" s="19">
        <f>G10</f>
        <v>90</v>
      </c>
      <c r="H60" s="19">
        <f t="shared" si="9"/>
        <v>-10</v>
      </c>
      <c r="I60" s="19">
        <f t="shared" si="10"/>
        <v>10</v>
      </c>
      <c r="J60" s="19">
        <v>0</v>
      </c>
      <c r="K60" s="19">
        <f t="shared" si="11"/>
        <v>0</v>
      </c>
      <c r="L60" s="19" t="s">
        <v>41</v>
      </c>
      <c r="M60" s="19"/>
      <c r="N60" s="19"/>
      <c r="O60" s="19"/>
      <c r="P60" s="19"/>
      <c r="Q60" s="19"/>
    </row>
    <row r="61" spans="2:17" x14ac:dyDescent="0.25">
      <c r="B61" s="19" t="s">
        <v>55</v>
      </c>
      <c r="D61" s="19" t="s">
        <v>4</v>
      </c>
      <c r="E61" s="19" t="s">
        <v>2</v>
      </c>
      <c r="F61" s="19">
        <f>G10</f>
        <v>90</v>
      </c>
      <c r="G61" s="19">
        <f>E10</f>
        <v>80</v>
      </c>
      <c r="H61" s="19">
        <f t="shared" si="9"/>
        <v>10</v>
      </c>
      <c r="I61" s="19">
        <f t="shared" si="10"/>
        <v>10</v>
      </c>
      <c r="J61" s="19">
        <v>0</v>
      </c>
      <c r="K61" s="19">
        <f t="shared" si="11"/>
        <v>0</v>
      </c>
      <c r="L61" s="19" t="s">
        <v>61</v>
      </c>
      <c r="M61" s="19"/>
      <c r="N61" s="19"/>
      <c r="O61" s="19"/>
      <c r="P61" s="19"/>
      <c r="Q61" s="19"/>
    </row>
    <row r="62" spans="2:17" x14ac:dyDescent="0.25">
      <c r="B62" s="19" t="s">
        <v>56</v>
      </c>
      <c r="D62" s="19" t="s">
        <v>2</v>
      </c>
      <c r="E62" s="19" t="s">
        <v>5</v>
      </c>
      <c r="F62" s="19">
        <f>E10</f>
        <v>80</v>
      </c>
      <c r="G62" s="19">
        <f>H10</f>
        <v>50</v>
      </c>
      <c r="H62" s="19">
        <f t="shared" si="9"/>
        <v>30</v>
      </c>
      <c r="I62" s="19">
        <f t="shared" si="10"/>
        <v>30</v>
      </c>
      <c r="J62" s="19">
        <v>1</v>
      </c>
      <c r="K62" s="19">
        <f t="shared" si="11"/>
        <v>0.125</v>
      </c>
      <c r="L62" s="19" t="s">
        <v>62</v>
      </c>
      <c r="M62" s="19"/>
      <c r="N62" s="19"/>
      <c r="O62" s="19"/>
      <c r="P62" s="19"/>
      <c r="Q62" s="19"/>
    </row>
    <row r="63" spans="2:17" x14ac:dyDescent="0.25">
      <c r="B63" s="19" t="s">
        <v>48</v>
      </c>
      <c r="D63" s="19" t="s">
        <v>5</v>
      </c>
      <c r="E63" s="19" t="s">
        <v>2</v>
      </c>
      <c r="F63" s="19">
        <f>H10</f>
        <v>50</v>
      </c>
      <c r="G63" s="19">
        <f>E10</f>
        <v>80</v>
      </c>
      <c r="H63" s="19">
        <f t="shared" si="9"/>
        <v>-30</v>
      </c>
      <c r="I63" s="19">
        <f t="shared" si="10"/>
        <v>30</v>
      </c>
      <c r="J63" s="19">
        <v>0</v>
      </c>
      <c r="K63" s="19">
        <f t="shared" si="11"/>
        <v>0</v>
      </c>
      <c r="L63" s="19" t="s">
        <v>41</v>
      </c>
      <c r="M63" s="19"/>
      <c r="N63" s="19"/>
      <c r="O63" s="19"/>
      <c r="P63" s="19"/>
      <c r="Q63" s="19"/>
    </row>
    <row r="64" spans="2:17" x14ac:dyDescent="0.25">
      <c r="B64" s="19"/>
      <c r="D64" s="19" t="s">
        <v>3</v>
      </c>
      <c r="E64" s="19" t="s">
        <v>4</v>
      </c>
      <c r="F64" s="19">
        <f>F10</f>
        <v>60</v>
      </c>
      <c r="G64" s="19">
        <f>G10</f>
        <v>90</v>
      </c>
      <c r="H64" s="19">
        <f t="shared" si="9"/>
        <v>-30</v>
      </c>
      <c r="I64" s="19">
        <f t="shared" si="10"/>
        <v>30</v>
      </c>
      <c r="J64" s="19">
        <v>0</v>
      </c>
      <c r="K64" s="19">
        <f t="shared" si="11"/>
        <v>0</v>
      </c>
      <c r="L64" s="19" t="s">
        <v>41</v>
      </c>
      <c r="M64" s="19"/>
      <c r="N64" s="19"/>
      <c r="O64" s="19"/>
      <c r="P64" s="19"/>
      <c r="Q64" s="19"/>
    </row>
    <row r="65" spans="2:17" x14ac:dyDescent="0.25">
      <c r="B65" s="19"/>
      <c r="D65" s="19" t="s">
        <v>4</v>
      </c>
      <c r="E65" s="19" t="s">
        <v>3</v>
      </c>
      <c r="F65" s="19">
        <f>G10</f>
        <v>90</v>
      </c>
      <c r="G65" s="19">
        <f>F10</f>
        <v>60</v>
      </c>
      <c r="H65" s="19">
        <f t="shared" si="9"/>
        <v>30</v>
      </c>
      <c r="I65" s="19">
        <f t="shared" si="10"/>
        <v>30</v>
      </c>
      <c r="J65" s="19">
        <v>1</v>
      </c>
      <c r="K65" s="19">
        <f t="shared" si="11"/>
        <v>0.125</v>
      </c>
      <c r="L65" s="19" t="s">
        <v>62</v>
      </c>
      <c r="M65" s="19"/>
      <c r="N65" s="19"/>
      <c r="O65" s="19"/>
      <c r="P65" s="19"/>
      <c r="Q65" s="19"/>
    </row>
    <row r="66" spans="2:17" x14ac:dyDescent="0.25">
      <c r="B66" s="19"/>
      <c r="D66" s="19" t="s">
        <v>3</v>
      </c>
      <c r="E66" s="19" t="s">
        <v>5</v>
      </c>
      <c r="F66" s="19">
        <f>F10</f>
        <v>60</v>
      </c>
      <c r="G66" s="19">
        <f>H10</f>
        <v>50</v>
      </c>
      <c r="H66" s="19">
        <f t="shared" si="9"/>
        <v>10</v>
      </c>
      <c r="I66" s="19">
        <f t="shared" si="10"/>
        <v>10</v>
      </c>
      <c r="J66" s="19">
        <v>0</v>
      </c>
      <c r="K66" s="19">
        <f t="shared" si="11"/>
        <v>0</v>
      </c>
      <c r="L66" s="19" t="s">
        <v>61</v>
      </c>
      <c r="M66" s="19"/>
      <c r="N66" s="19"/>
      <c r="O66" s="19"/>
      <c r="P66" s="19"/>
      <c r="Q66" s="19"/>
    </row>
    <row r="67" spans="2:17" x14ac:dyDescent="0.25">
      <c r="B67" s="19"/>
      <c r="D67" s="19" t="s">
        <v>5</v>
      </c>
      <c r="E67" s="19" t="s">
        <v>3</v>
      </c>
      <c r="F67" s="19">
        <f>H10</f>
        <v>50</v>
      </c>
      <c r="G67" s="19">
        <f>F10</f>
        <v>60</v>
      </c>
      <c r="H67" s="19">
        <f t="shared" si="9"/>
        <v>-10</v>
      </c>
      <c r="I67" s="19">
        <f t="shared" si="10"/>
        <v>10</v>
      </c>
      <c r="J67" s="19">
        <v>0</v>
      </c>
      <c r="K67" s="19">
        <f t="shared" si="11"/>
        <v>0</v>
      </c>
      <c r="L67" s="19" t="s">
        <v>41</v>
      </c>
      <c r="M67" s="19"/>
      <c r="N67" s="19"/>
      <c r="O67" s="19"/>
      <c r="P67" s="19"/>
      <c r="Q67" s="19"/>
    </row>
    <row r="68" spans="2:17" x14ac:dyDescent="0.25">
      <c r="B68" s="19"/>
      <c r="D68" s="19" t="s">
        <v>4</v>
      </c>
      <c r="E68" s="19" t="s">
        <v>5</v>
      </c>
      <c r="F68" s="19">
        <f>G10</f>
        <v>90</v>
      </c>
      <c r="G68" s="19">
        <f>H10</f>
        <v>50</v>
      </c>
      <c r="H68" s="19">
        <f t="shared" si="9"/>
        <v>40</v>
      </c>
      <c r="I68" s="19">
        <f t="shared" si="10"/>
        <v>40</v>
      </c>
      <c r="J68" s="19">
        <v>1</v>
      </c>
      <c r="K68" s="19">
        <f t="shared" si="11"/>
        <v>0.125</v>
      </c>
      <c r="L68" s="19" t="s">
        <v>62</v>
      </c>
      <c r="M68" s="19"/>
      <c r="N68" s="19"/>
      <c r="O68" s="19"/>
      <c r="P68" s="19"/>
      <c r="Q68" s="19"/>
    </row>
    <row r="69" spans="2:17" x14ac:dyDescent="0.25">
      <c r="B69" s="19"/>
      <c r="D69" s="19" t="s">
        <v>5</v>
      </c>
      <c r="E69" s="19" t="s">
        <v>4</v>
      </c>
      <c r="F69" s="19">
        <f>H10</f>
        <v>50</v>
      </c>
      <c r="G69" s="19">
        <f>G10</f>
        <v>90</v>
      </c>
      <c r="H69" s="19">
        <f t="shared" si="9"/>
        <v>-40</v>
      </c>
      <c r="I69" s="19">
        <f t="shared" si="10"/>
        <v>40</v>
      </c>
      <c r="J69" s="19">
        <v>0</v>
      </c>
      <c r="K69" s="19">
        <f t="shared" si="11"/>
        <v>0</v>
      </c>
      <c r="L69" s="19" t="s">
        <v>41</v>
      </c>
      <c r="M69" s="19"/>
      <c r="N69" s="19"/>
      <c r="O69" s="19"/>
      <c r="P69" s="19"/>
      <c r="Q69" s="19"/>
    </row>
    <row r="71" spans="2:17" x14ac:dyDescent="0.25">
      <c r="B71" s="16" t="s">
        <v>13</v>
      </c>
      <c r="D71" s="16" t="s">
        <v>13</v>
      </c>
      <c r="E71" s="16"/>
      <c r="F71" s="16" t="s">
        <v>30</v>
      </c>
      <c r="G71" s="16" t="s">
        <v>31</v>
      </c>
      <c r="H71" s="16" t="s">
        <v>39</v>
      </c>
      <c r="I71" s="16" t="s">
        <v>15</v>
      </c>
      <c r="J71" s="16" t="s">
        <v>37</v>
      </c>
      <c r="K71" s="16" t="s">
        <v>38</v>
      </c>
      <c r="L71" s="16"/>
      <c r="M71" s="16"/>
      <c r="N71" s="16"/>
      <c r="O71" s="16"/>
      <c r="P71" s="16"/>
      <c r="Q71" s="16"/>
    </row>
    <row r="72" spans="2:17" x14ac:dyDescent="0.25">
      <c r="B72" s="17" t="s">
        <v>57</v>
      </c>
      <c r="D72" s="16" t="s">
        <v>2</v>
      </c>
      <c r="E72" s="16" t="s">
        <v>3</v>
      </c>
      <c r="F72" s="16">
        <f>E11</f>
        <v>1</v>
      </c>
      <c r="G72" s="16">
        <f>F11</f>
        <v>5</v>
      </c>
      <c r="H72" s="16">
        <f>F72-G72</f>
        <v>-4</v>
      </c>
      <c r="I72" s="16">
        <f>ABS(H72)</f>
        <v>4</v>
      </c>
      <c r="J72" s="16">
        <v>1</v>
      </c>
      <c r="K72" s="16">
        <f>J72*$D$11</f>
        <v>0.125</v>
      </c>
      <c r="L72" s="16" t="s">
        <v>63</v>
      </c>
      <c r="M72" s="16"/>
      <c r="N72" s="16"/>
      <c r="O72" s="16"/>
      <c r="P72" s="16"/>
      <c r="Q72" s="16"/>
    </row>
    <row r="73" spans="2:17" x14ac:dyDescent="0.25">
      <c r="B73" s="18" t="s">
        <v>25</v>
      </c>
      <c r="D73" s="16" t="s">
        <v>3</v>
      </c>
      <c r="E73" s="16" t="s">
        <v>2</v>
      </c>
      <c r="F73" s="16">
        <f>F11</f>
        <v>5</v>
      </c>
      <c r="G73" s="16">
        <f>E11</f>
        <v>1</v>
      </c>
      <c r="H73" s="16">
        <f t="shared" ref="H73:H83" si="12">F73-G73</f>
        <v>4</v>
      </c>
      <c r="I73" s="16">
        <f t="shared" ref="I73:I83" si="13">ABS(H73)</f>
        <v>4</v>
      </c>
      <c r="J73" s="16">
        <v>0</v>
      </c>
      <c r="K73" s="16">
        <f t="shared" ref="K73:K83" si="14">J73*$D$11</f>
        <v>0</v>
      </c>
      <c r="L73" s="16" t="s">
        <v>32</v>
      </c>
      <c r="M73" s="16"/>
      <c r="N73" s="16"/>
      <c r="O73" s="16"/>
      <c r="P73" s="16"/>
      <c r="Q73" s="16"/>
    </row>
    <row r="74" spans="2:17" x14ac:dyDescent="0.25">
      <c r="B74" s="16" t="s">
        <v>59</v>
      </c>
      <c r="D74" s="16" t="s">
        <v>2</v>
      </c>
      <c r="E74" s="16" t="s">
        <v>4</v>
      </c>
      <c r="F74" s="16">
        <f>E11</f>
        <v>1</v>
      </c>
      <c r="G74" s="16">
        <f>G11</f>
        <v>2</v>
      </c>
      <c r="H74" s="16">
        <f t="shared" si="12"/>
        <v>-1</v>
      </c>
      <c r="I74" s="16">
        <f t="shared" si="13"/>
        <v>1</v>
      </c>
      <c r="J74" s="16">
        <v>0</v>
      </c>
      <c r="K74" s="16">
        <f t="shared" si="14"/>
        <v>0</v>
      </c>
      <c r="L74" s="16" t="s">
        <v>34</v>
      </c>
      <c r="M74" s="16"/>
      <c r="N74" s="16"/>
      <c r="O74" s="16"/>
      <c r="P74" s="16"/>
      <c r="Q74" s="16"/>
    </row>
    <row r="75" spans="2:17" x14ac:dyDescent="0.25">
      <c r="B75" s="16" t="s">
        <v>27</v>
      </c>
      <c r="D75" s="16" t="s">
        <v>4</v>
      </c>
      <c r="E75" s="16" t="s">
        <v>2</v>
      </c>
      <c r="F75" s="16">
        <f>G11</f>
        <v>2</v>
      </c>
      <c r="G75" s="16">
        <f>E11</f>
        <v>1</v>
      </c>
      <c r="H75" s="16">
        <f t="shared" si="12"/>
        <v>1</v>
      </c>
      <c r="I75" s="16">
        <f t="shared" si="13"/>
        <v>1</v>
      </c>
      <c r="J75" s="16">
        <v>0</v>
      </c>
      <c r="K75" s="16">
        <f t="shared" si="14"/>
        <v>0</v>
      </c>
      <c r="L75" s="16" t="s">
        <v>32</v>
      </c>
      <c r="M75" s="16"/>
      <c r="N75" s="16"/>
      <c r="O75" s="16"/>
      <c r="P75" s="16"/>
      <c r="Q75" s="16"/>
    </row>
    <row r="76" spans="2:17" x14ac:dyDescent="0.25">
      <c r="B76" s="16" t="s">
        <v>28</v>
      </c>
      <c r="D76" s="16" t="s">
        <v>2</v>
      </c>
      <c r="E76" s="16" t="s">
        <v>5</v>
      </c>
      <c r="F76" s="16">
        <f>E11</f>
        <v>1</v>
      </c>
      <c r="G76" s="16">
        <f>H11</f>
        <v>4</v>
      </c>
      <c r="H76" s="16">
        <f t="shared" si="12"/>
        <v>-3</v>
      </c>
      <c r="I76" s="16">
        <f t="shared" si="13"/>
        <v>3</v>
      </c>
      <c r="J76" s="16">
        <v>1</v>
      </c>
      <c r="K76" s="16">
        <f t="shared" si="14"/>
        <v>0.125</v>
      </c>
      <c r="L76" s="16" t="s">
        <v>63</v>
      </c>
      <c r="M76" s="16"/>
      <c r="N76" s="16"/>
      <c r="O76" s="16"/>
      <c r="P76" s="16"/>
      <c r="Q76" s="16"/>
    </row>
    <row r="77" spans="2:17" x14ac:dyDescent="0.25">
      <c r="B77" s="16" t="s">
        <v>29</v>
      </c>
      <c r="D77" s="16" t="s">
        <v>5</v>
      </c>
      <c r="E77" s="16" t="s">
        <v>2</v>
      </c>
      <c r="F77" s="16">
        <f>H11</f>
        <v>4</v>
      </c>
      <c r="G77" s="16">
        <f>E11</f>
        <v>1</v>
      </c>
      <c r="H77" s="16">
        <f t="shared" si="12"/>
        <v>3</v>
      </c>
      <c r="I77" s="16">
        <f t="shared" si="13"/>
        <v>3</v>
      </c>
      <c r="J77" s="16">
        <v>0</v>
      </c>
      <c r="K77" s="16">
        <f t="shared" si="14"/>
        <v>0</v>
      </c>
      <c r="L77" s="16" t="s">
        <v>32</v>
      </c>
      <c r="M77" s="16"/>
      <c r="N77" s="16"/>
      <c r="O77" s="16"/>
      <c r="P77" s="16"/>
      <c r="Q77" s="16"/>
    </row>
    <row r="78" spans="2:17" x14ac:dyDescent="0.25">
      <c r="B78" s="16" t="s">
        <v>48</v>
      </c>
      <c r="D78" s="16" t="s">
        <v>3</v>
      </c>
      <c r="E78" s="16" t="s">
        <v>4</v>
      </c>
      <c r="F78" s="16">
        <f>F11</f>
        <v>5</v>
      </c>
      <c r="G78" s="16">
        <f>G11</f>
        <v>2</v>
      </c>
      <c r="H78" s="16">
        <f t="shared" si="12"/>
        <v>3</v>
      </c>
      <c r="I78" s="16">
        <f t="shared" si="13"/>
        <v>3</v>
      </c>
      <c r="J78" s="16">
        <v>0</v>
      </c>
      <c r="K78" s="16">
        <f t="shared" si="14"/>
        <v>0</v>
      </c>
      <c r="L78" s="16" t="s">
        <v>32</v>
      </c>
      <c r="M78" s="16"/>
      <c r="N78" s="16"/>
      <c r="O78" s="16"/>
      <c r="P78" s="16"/>
      <c r="Q78" s="16"/>
    </row>
    <row r="79" spans="2:17" x14ac:dyDescent="0.25">
      <c r="B79" s="16"/>
      <c r="D79" s="16" t="s">
        <v>4</v>
      </c>
      <c r="E79" s="16" t="s">
        <v>3</v>
      </c>
      <c r="F79" s="16">
        <f>G11</f>
        <v>2</v>
      </c>
      <c r="G79" s="16">
        <f>F11</f>
        <v>5</v>
      </c>
      <c r="H79" s="16">
        <f t="shared" si="12"/>
        <v>-3</v>
      </c>
      <c r="I79" s="16">
        <f t="shared" si="13"/>
        <v>3</v>
      </c>
      <c r="J79" s="16">
        <v>1</v>
      </c>
      <c r="K79" s="16">
        <f t="shared" si="14"/>
        <v>0.125</v>
      </c>
      <c r="L79" s="16" t="s">
        <v>63</v>
      </c>
      <c r="M79" s="16"/>
      <c r="N79" s="16"/>
      <c r="O79" s="16"/>
      <c r="P79" s="16"/>
      <c r="Q79" s="16"/>
    </row>
    <row r="80" spans="2:17" x14ac:dyDescent="0.25">
      <c r="B80" s="16"/>
      <c r="D80" s="16" t="s">
        <v>3</v>
      </c>
      <c r="E80" s="16" t="s">
        <v>5</v>
      </c>
      <c r="F80" s="16">
        <f>F11</f>
        <v>5</v>
      </c>
      <c r="G80" s="16">
        <f>H11</f>
        <v>4</v>
      </c>
      <c r="H80" s="16">
        <f t="shared" si="12"/>
        <v>1</v>
      </c>
      <c r="I80" s="16">
        <f t="shared" si="13"/>
        <v>1</v>
      </c>
      <c r="J80" s="16">
        <v>0</v>
      </c>
      <c r="K80" s="16">
        <f t="shared" si="14"/>
        <v>0</v>
      </c>
      <c r="L80" s="16" t="s">
        <v>32</v>
      </c>
      <c r="M80" s="16"/>
      <c r="N80" s="16"/>
      <c r="O80" s="16"/>
      <c r="P80" s="16"/>
      <c r="Q80" s="16"/>
    </row>
    <row r="81" spans="2:17" x14ac:dyDescent="0.25">
      <c r="B81" s="16"/>
      <c r="D81" s="16" t="s">
        <v>5</v>
      </c>
      <c r="E81" s="16" t="s">
        <v>3</v>
      </c>
      <c r="F81" s="16">
        <f>H11</f>
        <v>4</v>
      </c>
      <c r="G81" s="16">
        <f>F11</f>
        <v>5</v>
      </c>
      <c r="H81" s="16">
        <f t="shared" si="12"/>
        <v>-1</v>
      </c>
      <c r="I81" s="16">
        <f t="shared" si="13"/>
        <v>1</v>
      </c>
      <c r="J81" s="16">
        <v>0</v>
      </c>
      <c r="K81" s="16">
        <f t="shared" si="14"/>
        <v>0</v>
      </c>
      <c r="L81" s="16" t="s">
        <v>34</v>
      </c>
      <c r="M81" s="16"/>
      <c r="N81" s="16"/>
      <c r="O81" s="16"/>
      <c r="P81" s="16"/>
      <c r="Q81" s="16"/>
    </row>
    <row r="82" spans="2:17" x14ac:dyDescent="0.25">
      <c r="B82" s="16"/>
      <c r="D82" s="16" t="s">
        <v>4</v>
      </c>
      <c r="E82" s="16" t="s">
        <v>5</v>
      </c>
      <c r="F82" s="16">
        <f>G11</f>
        <v>2</v>
      </c>
      <c r="G82" s="16">
        <f>H11</f>
        <v>4</v>
      </c>
      <c r="H82" s="16">
        <f t="shared" si="12"/>
        <v>-2</v>
      </c>
      <c r="I82" s="16">
        <f t="shared" si="13"/>
        <v>2</v>
      </c>
      <c r="J82" s="16">
        <v>1</v>
      </c>
      <c r="K82" s="16">
        <f t="shared" si="14"/>
        <v>0.125</v>
      </c>
      <c r="L82" s="16" t="s">
        <v>33</v>
      </c>
      <c r="M82" s="16"/>
      <c r="N82" s="16"/>
      <c r="O82" s="16"/>
      <c r="P82" s="16"/>
      <c r="Q82" s="16"/>
    </row>
    <row r="83" spans="2:17" x14ac:dyDescent="0.25">
      <c r="B83" s="16"/>
      <c r="D83" s="16" t="s">
        <v>5</v>
      </c>
      <c r="E83" s="16" t="s">
        <v>4</v>
      </c>
      <c r="F83" s="16">
        <f>H11</f>
        <v>4</v>
      </c>
      <c r="G83" s="16">
        <f>G11</f>
        <v>2</v>
      </c>
      <c r="H83" s="16">
        <f t="shared" si="12"/>
        <v>2</v>
      </c>
      <c r="I83" s="16">
        <f t="shared" si="13"/>
        <v>2</v>
      </c>
      <c r="J83" s="16">
        <v>0</v>
      </c>
      <c r="K83" s="16">
        <f t="shared" si="14"/>
        <v>0</v>
      </c>
      <c r="L83" s="16" t="s">
        <v>32</v>
      </c>
      <c r="M83" s="16"/>
      <c r="N83" s="16"/>
      <c r="O83" s="16"/>
      <c r="P83" s="16"/>
      <c r="Q83" s="16"/>
    </row>
    <row r="85" spans="2:17" x14ac:dyDescent="0.25">
      <c r="B85" s="6" t="s">
        <v>14</v>
      </c>
      <c r="D85" s="6" t="s">
        <v>14</v>
      </c>
      <c r="E85" s="6"/>
      <c r="F85" s="6" t="s">
        <v>30</v>
      </c>
      <c r="G85" s="6" t="s">
        <v>31</v>
      </c>
      <c r="H85" s="6" t="s">
        <v>39</v>
      </c>
      <c r="I85" s="6" t="s">
        <v>15</v>
      </c>
      <c r="J85" s="6" t="s">
        <v>37</v>
      </c>
      <c r="K85" s="6" t="s">
        <v>38</v>
      </c>
      <c r="L85" s="6"/>
      <c r="M85" s="6"/>
      <c r="N85" s="6"/>
      <c r="O85" s="6"/>
      <c r="P85" s="6"/>
      <c r="Q85" s="6"/>
    </row>
    <row r="86" spans="2:17" x14ac:dyDescent="0.25">
      <c r="B86" s="22" t="s">
        <v>47</v>
      </c>
      <c r="D86" s="6" t="s">
        <v>2</v>
      </c>
      <c r="E86" s="6" t="s">
        <v>3</v>
      </c>
      <c r="F86" s="6">
        <f>E12</f>
        <v>36</v>
      </c>
      <c r="G86" s="6">
        <f>F12</f>
        <v>48</v>
      </c>
      <c r="H86" s="6">
        <f>F86-G86</f>
        <v>-12</v>
      </c>
      <c r="I86" s="6">
        <f>ABS(H86)</f>
        <v>12</v>
      </c>
      <c r="J86" s="6">
        <v>0</v>
      </c>
      <c r="K86" s="6">
        <f>J86*$D$12</f>
        <v>0</v>
      </c>
      <c r="L86" s="6" t="s">
        <v>41</v>
      </c>
      <c r="M86" s="6"/>
      <c r="N86" s="6"/>
      <c r="O86" s="6"/>
      <c r="P86" s="6"/>
      <c r="Q86" s="6"/>
    </row>
    <row r="87" spans="2:17" x14ac:dyDescent="0.25">
      <c r="B87" s="23" t="s">
        <v>23</v>
      </c>
      <c r="D87" s="6" t="s">
        <v>3</v>
      </c>
      <c r="E87" s="6" t="s">
        <v>2</v>
      </c>
      <c r="F87" s="6">
        <f>F12</f>
        <v>48</v>
      </c>
      <c r="G87" s="6">
        <f>E12</f>
        <v>36</v>
      </c>
      <c r="H87" s="6">
        <f t="shared" ref="H87:H97" si="15">F87-G87</f>
        <v>12</v>
      </c>
      <c r="I87" s="6">
        <f t="shared" ref="I87:I97" si="16">ABS(H87)</f>
        <v>12</v>
      </c>
      <c r="J87" s="6">
        <v>1</v>
      </c>
      <c r="K87" s="6">
        <f t="shared" ref="K87:K97" si="17">J87*$D$12</f>
        <v>0.1</v>
      </c>
      <c r="L87" s="6" t="s">
        <v>51</v>
      </c>
      <c r="M87" s="6"/>
      <c r="N87" s="6"/>
      <c r="O87" s="6"/>
      <c r="P87" s="6"/>
      <c r="Q87" s="6"/>
    </row>
    <row r="88" spans="2:17" x14ac:dyDescent="0.25">
      <c r="B88" s="6" t="s">
        <v>49</v>
      </c>
      <c r="D88" s="6" t="s">
        <v>2</v>
      </c>
      <c r="E88" s="6" t="s">
        <v>4</v>
      </c>
      <c r="F88" s="6">
        <f>E12</f>
        <v>36</v>
      </c>
      <c r="G88" s="6">
        <f>G12</f>
        <v>48</v>
      </c>
      <c r="H88" s="6">
        <f t="shared" si="15"/>
        <v>-12</v>
      </c>
      <c r="I88" s="6">
        <f t="shared" si="16"/>
        <v>12</v>
      </c>
      <c r="J88" s="6">
        <v>0</v>
      </c>
      <c r="K88" s="6">
        <f t="shared" si="17"/>
        <v>0</v>
      </c>
      <c r="L88" s="6" t="s">
        <v>41</v>
      </c>
      <c r="M88" s="6"/>
      <c r="N88" s="6"/>
      <c r="O88" s="6"/>
      <c r="P88" s="6"/>
      <c r="Q88" s="6"/>
    </row>
    <row r="89" spans="2:17" x14ac:dyDescent="0.25">
      <c r="B89" s="6" t="s">
        <v>50</v>
      </c>
      <c r="D89" s="6" t="s">
        <v>4</v>
      </c>
      <c r="E89" s="6" t="s">
        <v>2</v>
      </c>
      <c r="F89" s="6">
        <f>G12</f>
        <v>48</v>
      </c>
      <c r="G89" s="6">
        <f>E12</f>
        <v>36</v>
      </c>
      <c r="H89" s="6">
        <f t="shared" si="15"/>
        <v>12</v>
      </c>
      <c r="I89" s="6">
        <f t="shared" si="16"/>
        <v>12</v>
      </c>
      <c r="J89" s="6">
        <v>1</v>
      </c>
      <c r="K89" s="6">
        <f t="shared" si="17"/>
        <v>0.1</v>
      </c>
      <c r="L89" s="6" t="s">
        <v>51</v>
      </c>
      <c r="M89" s="6"/>
      <c r="N89" s="6"/>
      <c r="O89" s="6"/>
      <c r="P89" s="6"/>
      <c r="Q89" s="6"/>
    </row>
    <row r="90" spans="2:17" x14ac:dyDescent="0.25">
      <c r="B90" s="6" t="s">
        <v>54</v>
      </c>
      <c r="D90" s="6" t="s">
        <v>2</v>
      </c>
      <c r="E90" s="6" t="s">
        <v>5</v>
      </c>
      <c r="F90" s="6">
        <f>E12</f>
        <v>36</v>
      </c>
      <c r="G90" s="6">
        <f>H12</f>
        <v>60</v>
      </c>
      <c r="H90" s="6">
        <f t="shared" si="15"/>
        <v>-24</v>
      </c>
      <c r="I90" s="6">
        <f t="shared" si="16"/>
        <v>24</v>
      </c>
      <c r="J90" s="6">
        <v>0</v>
      </c>
      <c r="K90" s="6">
        <f t="shared" si="17"/>
        <v>0</v>
      </c>
      <c r="L90" s="6" t="s">
        <v>41</v>
      </c>
      <c r="M90" s="6"/>
      <c r="N90" s="6"/>
      <c r="O90" s="6"/>
      <c r="P90" s="6"/>
      <c r="Q90" s="6"/>
    </row>
    <row r="91" spans="2:17" x14ac:dyDescent="0.25">
      <c r="B91" s="6"/>
      <c r="D91" s="6" t="s">
        <v>5</v>
      </c>
      <c r="E91" s="6" t="s">
        <v>2</v>
      </c>
      <c r="F91" s="6">
        <f>H12</f>
        <v>60</v>
      </c>
      <c r="G91" s="6">
        <f>E12</f>
        <v>36</v>
      </c>
      <c r="H91" s="6">
        <f t="shared" si="15"/>
        <v>24</v>
      </c>
      <c r="I91" s="6">
        <f t="shared" si="16"/>
        <v>24</v>
      </c>
      <c r="J91" s="6">
        <v>1</v>
      </c>
      <c r="K91" s="6">
        <f t="shared" si="17"/>
        <v>0.1</v>
      </c>
      <c r="L91" s="6" t="s">
        <v>51</v>
      </c>
      <c r="M91" s="6"/>
      <c r="N91" s="6"/>
      <c r="O91" s="6"/>
      <c r="P91" s="6"/>
      <c r="Q91" s="6"/>
    </row>
    <row r="92" spans="2:17" x14ac:dyDescent="0.25">
      <c r="B92" s="6"/>
      <c r="D92" s="6" t="s">
        <v>3</v>
      </c>
      <c r="E92" s="6" t="s">
        <v>4</v>
      </c>
      <c r="F92" s="6">
        <f>F12</f>
        <v>48</v>
      </c>
      <c r="G92" s="6">
        <f>G12</f>
        <v>48</v>
      </c>
      <c r="H92" s="6">
        <f t="shared" si="15"/>
        <v>0</v>
      </c>
      <c r="I92" s="6">
        <f t="shared" si="16"/>
        <v>0</v>
      </c>
      <c r="J92" s="6">
        <v>0</v>
      </c>
      <c r="K92" s="6">
        <f t="shared" si="17"/>
        <v>0</v>
      </c>
      <c r="L92" s="6" t="s">
        <v>46</v>
      </c>
      <c r="M92" s="6"/>
      <c r="N92" s="6"/>
      <c r="O92" s="6"/>
      <c r="P92" s="6"/>
      <c r="Q92" s="6"/>
    </row>
    <row r="93" spans="2:17" x14ac:dyDescent="0.25">
      <c r="B93" s="6"/>
      <c r="D93" s="6" t="s">
        <v>4</v>
      </c>
      <c r="E93" s="6" t="s">
        <v>3</v>
      </c>
      <c r="F93" s="6">
        <f>G12</f>
        <v>48</v>
      </c>
      <c r="G93" s="6">
        <f>F12</f>
        <v>48</v>
      </c>
      <c r="H93" s="6">
        <f t="shared" si="15"/>
        <v>0</v>
      </c>
      <c r="I93" s="6">
        <f t="shared" si="16"/>
        <v>0</v>
      </c>
      <c r="J93" s="6">
        <v>0</v>
      </c>
      <c r="K93" s="6">
        <f t="shared" si="17"/>
        <v>0</v>
      </c>
      <c r="L93" s="6" t="s">
        <v>46</v>
      </c>
      <c r="M93" s="6"/>
      <c r="N93" s="6"/>
      <c r="O93" s="6"/>
      <c r="P93" s="6"/>
      <c r="Q93" s="6"/>
    </row>
    <row r="94" spans="2:17" x14ac:dyDescent="0.25">
      <c r="B94" s="6"/>
      <c r="D94" s="6" t="s">
        <v>3</v>
      </c>
      <c r="E94" s="6" t="s">
        <v>5</v>
      </c>
      <c r="F94" s="6">
        <f>F12</f>
        <v>48</v>
      </c>
      <c r="G94" s="6">
        <f>H12</f>
        <v>60</v>
      </c>
      <c r="H94" s="6">
        <f t="shared" si="15"/>
        <v>-12</v>
      </c>
      <c r="I94" s="6">
        <f t="shared" si="16"/>
        <v>12</v>
      </c>
      <c r="J94" s="6">
        <v>0</v>
      </c>
      <c r="K94" s="6">
        <f t="shared" si="17"/>
        <v>0</v>
      </c>
      <c r="L94" s="6" t="s">
        <v>41</v>
      </c>
      <c r="M94" s="6"/>
      <c r="N94" s="6"/>
      <c r="O94" s="6"/>
      <c r="P94" s="6"/>
      <c r="Q94" s="6"/>
    </row>
    <row r="95" spans="2:17" x14ac:dyDescent="0.25">
      <c r="B95" s="6"/>
      <c r="D95" s="6" t="s">
        <v>5</v>
      </c>
      <c r="E95" s="6" t="s">
        <v>3</v>
      </c>
      <c r="F95" s="6">
        <f>H12</f>
        <v>60</v>
      </c>
      <c r="G95" s="6">
        <f>F12</f>
        <v>48</v>
      </c>
      <c r="H95" s="6">
        <f t="shared" si="15"/>
        <v>12</v>
      </c>
      <c r="I95" s="6">
        <f t="shared" si="16"/>
        <v>12</v>
      </c>
      <c r="J95" s="6">
        <v>1</v>
      </c>
      <c r="K95" s="6">
        <f t="shared" si="17"/>
        <v>0.1</v>
      </c>
      <c r="L95" s="6" t="s">
        <v>51</v>
      </c>
      <c r="M95" s="6"/>
      <c r="N95" s="6"/>
      <c r="O95" s="6"/>
      <c r="P95" s="6"/>
      <c r="Q95" s="6"/>
    </row>
    <row r="96" spans="2:17" x14ac:dyDescent="0.25">
      <c r="B96" s="6"/>
      <c r="D96" s="6" t="s">
        <v>4</v>
      </c>
      <c r="E96" s="6" t="s">
        <v>5</v>
      </c>
      <c r="F96" s="6">
        <f>G12</f>
        <v>48</v>
      </c>
      <c r="G96" s="6">
        <f>H12</f>
        <v>60</v>
      </c>
      <c r="H96" s="6">
        <f t="shared" si="15"/>
        <v>-12</v>
      </c>
      <c r="I96" s="6">
        <f t="shared" si="16"/>
        <v>12</v>
      </c>
      <c r="J96" s="6">
        <v>0</v>
      </c>
      <c r="K96" s="6">
        <f t="shared" si="17"/>
        <v>0</v>
      </c>
      <c r="L96" s="6" t="s">
        <v>41</v>
      </c>
      <c r="M96" s="6"/>
      <c r="N96" s="6"/>
      <c r="O96" s="6"/>
      <c r="P96" s="6"/>
      <c r="Q96" s="6"/>
    </row>
    <row r="97" spans="2:17" x14ac:dyDescent="0.25">
      <c r="B97" s="6"/>
      <c r="D97" s="6" t="s">
        <v>5</v>
      </c>
      <c r="E97" s="6" t="s">
        <v>4</v>
      </c>
      <c r="F97" s="6">
        <f>H12</f>
        <v>60</v>
      </c>
      <c r="G97" s="6">
        <f>G12</f>
        <v>48</v>
      </c>
      <c r="H97" s="6">
        <f t="shared" si="15"/>
        <v>12</v>
      </c>
      <c r="I97" s="6">
        <f t="shared" si="16"/>
        <v>12</v>
      </c>
      <c r="J97" s="6">
        <v>1</v>
      </c>
      <c r="K97" s="6">
        <f t="shared" si="17"/>
        <v>0.1</v>
      </c>
      <c r="L97" s="6" t="s">
        <v>51</v>
      </c>
      <c r="M97" s="6"/>
      <c r="N97" s="6"/>
      <c r="O97" s="6"/>
      <c r="P97" s="6"/>
      <c r="Q97" s="6"/>
    </row>
    <row r="101" spans="2:17" x14ac:dyDescent="0.25">
      <c r="D101" s="7" t="s">
        <v>64</v>
      </c>
      <c r="E101" s="7"/>
      <c r="F101" s="7"/>
      <c r="I101" s="19" t="s">
        <v>1</v>
      </c>
      <c r="J101" s="19" t="s">
        <v>2</v>
      </c>
      <c r="K101" s="19" t="s">
        <v>3</v>
      </c>
      <c r="L101" s="19" t="s">
        <v>4</v>
      </c>
      <c r="M101" s="19" t="s">
        <v>5</v>
      </c>
      <c r="N101" s="19" t="s">
        <v>65</v>
      </c>
      <c r="O101" s="19" t="s">
        <v>66</v>
      </c>
    </row>
    <row r="102" spans="2:17" x14ac:dyDescent="0.25">
      <c r="D102" s="7" t="s">
        <v>2</v>
      </c>
      <c r="E102" s="7" t="s">
        <v>3</v>
      </c>
      <c r="F102" s="7">
        <f>K16+K30+K44+K58+K72+K86</f>
        <v>0.22500000000000001</v>
      </c>
      <c r="I102" s="19" t="s">
        <v>2</v>
      </c>
      <c r="J102" s="19">
        <v>0</v>
      </c>
      <c r="K102" s="19">
        <f>F102</f>
        <v>0.22500000000000001</v>
      </c>
      <c r="L102" s="19">
        <f>F104</f>
        <v>0.1</v>
      </c>
      <c r="M102" s="19">
        <f>F106</f>
        <v>0.45</v>
      </c>
      <c r="N102" s="19">
        <f>J102+K102+L102+M102</f>
        <v>0.77500000000000002</v>
      </c>
      <c r="O102" s="19">
        <f>N102/(COUNT(J102:M102)-1)</f>
        <v>0.25833333333333336</v>
      </c>
    </row>
    <row r="103" spans="2:17" x14ac:dyDescent="0.25">
      <c r="D103" s="7" t="s">
        <v>3</v>
      </c>
      <c r="E103" s="7" t="s">
        <v>2</v>
      </c>
      <c r="F103" s="7">
        <f t="shared" ref="F103:F113" si="18">K17+K31+K45+K59+K73+K87</f>
        <v>0.35</v>
      </c>
      <c r="I103" s="19" t="s">
        <v>3</v>
      </c>
      <c r="J103" s="19">
        <f>F103</f>
        <v>0.35</v>
      </c>
      <c r="K103" s="19">
        <v>0</v>
      </c>
      <c r="L103" s="19">
        <f>F108</f>
        <v>0.22500000000000001</v>
      </c>
      <c r="M103" s="19">
        <f>F110</f>
        <v>0.45</v>
      </c>
      <c r="N103" s="19">
        <f>J103+K103+L103+M103</f>
        <v>1.0249999999999999</v>
      </c>
      <c r="O103" s="19">
        <f>N103/(COUNT(J103:M103)-1)</f>
        <v>0.34166666666666662</v>
      </c>
    </row>
    <row r="104" spans="2:17" x14ac:dyDescent="0.25">
      <c r="D104" s="7" t="s">
        <v>2</v>
      </c>
      <c r="E104" s="7" t="s">
        <v>4</v>
      </c>
      <c r="F104" s="7">
        <f t="shared" si="18"/>
        <v>0.1</v>
      </c>
      <c r="I104" s="19" t="s">
        <v>4</v>
      </c>
      <c r="J104" s="19">
        <f>F105</f>
        <v>0.22500000000000001</v>
      </c>
      <c r="K104" s="19">
        <f>F109</f>
        <v>0.25</v>
      </c>
      <c r="L104" s="19">
        <v>0</v>
      </c>
      <c r="M104" s="19">
        <f>F112</f>
        <v>0.47499999999999998</v>
      </c>
      <c r="N104" s="19">
        <f>J104+K104+L104+M104</f>
        <v>0.95</v>
      </c>
      <c r="O104" s="19">
        <f>N104/(COUNT(J104:M104)-1)</f>
        <v>0.31666666666666665</v>
      </c>
    </row>
    <row r="105" spans="2:17" x14ac:dyDescent="0.25">
      <c r="D105" s="7" t="s">
        <v>4</v>
      </c>
      <c r="E105" s="7" t="s">
        <v>2</v>
      </c>
      <c r="F105" s="7">
        <f t="shared" si="18"/>
        <v>0.22500000000000001</v>
      </c>
      <c r="I105" s="19" t="s">
        <v>5</v>
      </c>
      <c r="J105" s="19">
        <f>F107</f>
        <v>0.1</v>
      </c>
      <c r="K105" s="19">
        <f>F111</f>
        <v>0.1</v>
      </c>
      <c r="L105" s="19">
        <f>F113</f>
        <v>0.1</v>
      </c>
      <c r="M105" s="19">
        <v>0</v>
      </c>
      <c r="N105" s="19">
        <f>J105+K105+L105+M105</f>
        <v>0.30000000000000004</v>
      </c>
      <c r="O105" s="19">
        <f>N105/(COUNT(J105:M105)-1)</f>
        <v>0.10000000000000002</v>
      </c>
    </row>
    <row r="106" spans="2:17" x14ac:dyDescent="0.25">
      <c r="D106" s="7" t="s">
        <v>2</v>
      </c>
      <c r="E106" s="7" t="s">
        <v>5</v>
      </c>
      <c r="F106" s="7">
        <f t="shared" si="18"/>
        <v>0.45</v>
      </c>
      <c r="I106" s="19" t="s">
        <v>65</v>
      </c>
      <c r="J106" s="19">
        <f>J102+J103+J104+J105</f>
        <v>0.67499999999999993</v>
      </c>
      <c r="K106" s="19">
        <f>K102+K103+K104+K105</f>
        <v>0.57499999999999996</v>
      </c>
      <c r="L106" s="19">
        <f>L102+L103+L104+L105</f>
        <v>0.42500000000000004</v>
      </c>
      <c r="M106" s="19">
        <f>M102+M103+M104+M105</f>
        <v>1.375</v>
      </c>
      <c r="N106" s="19"/>
      <c r="O106" s="19"/>
    </row>
    <row r="107" spans="2:17" x14ac:dyDescent="0.25">
      <c r="D107" s="7" t="s">
        <v>5</v>
      </c>
      <c r="E107" s="7" t="s">
        <v>2</v>
      </c>
      <c r="F107" s="7">
        <f t="shared" si="18"/>
        <v>0.1</v>
      </c>
      <c r="I107" s="19" t="s">
        <v>67</v>
      </c>
      <c r="J107" s="19">
        <f>J106/(COUNT(J102:J105)-1)</f>
        <v>0.22499999999999998</v>
      </c>
      <c r="K107" s="19">
        <f>K106/(COUNT(K102:K105)-1)</f>
        <v>0.19166666666666665</v>
      </c>
      <c r="L107" s="19">
        <f>L106/(COUNT(L102:L105)-1)</f>
        <v>0.14166666666666669</v>
      </c>
      <c r="M107" s="19">
        <f>M106/(COUNT(M102:M105)-1)</f>
        <v>0.45833333333333331</v>
      </c>
      <c r="N107" s="19"/>
      <c r="O107" s="19"/>
    </row>
    <row r="108" spans="2:17" x14ac:dyDescent="0.25">
      <c r="D108" s="7" t="s">
        <v>3</v>
      </c>
      <c r="E108" s="7" t="s">
        <v>4</v>
      </c>
      <c r="F108" s="7">
        <f t="shared" si="18"/>
        <v>0.22500000000000001</v>
      </c>
    </row>
    <row r="109" spans="2:17" x14ac:dyDescent="0.25">
      <c r="D109" s="7" t="s">
        <v>4</v>
      </c>
      <c r="E109" s="7" t="s">
        <v>3</v>
      </c>
      <c r="F109" s="7">
        <f t="shared" si="18"/>
        <v>0.25</v>
      </c>
      <c r="I109" s="13" t="s">
        <v>1</v>
      </c>
      <c r="J109" s="13" t="s">
        <v>68</v>
      </c>
      <c r="K109" s="13" t="s">
        <v>69</v>
      </c>
      <c r="L109" s="13" t="s">
        <v>70</v>
      </c>
      <c r="M109" s="13" t="s">
        <v>71</v>
      </c>
    </row>
    <row r="110" spans="2:17" x14ac:dyDescent="0.25">
      <c r="D110" s="7" t="s">
        <v>3</v>
      </c>
      <c r="E110" s="7" t="s">
        <v>5</v>
      </c>
      <c r="F110" s="7">
        <f t="shared" si="18"/>
        <v>0.45</v>
      </c>
      <c r="I110" s="13" t="s">
        <v>2</v>
      </c>
      <c r="J110" s="13">
        <f>O102</f>
        <v>0.25833333333333336</v>
      </c>
      <c r="K110" s="13">
        <f>J107</f>
        <v>0.22499999999999998</v>
      </c>
      <c r="L110" s="13">
        <f>J110-K110</f>
        <v>3.3333333333333381E-2</v>
      </c>
      <c r="M110" s="13">
        <v>3</v>
      </c>
    </row>
    <row r="111" spans="2:17" x14ac:dyDescent="0.25">
      <c r="D111" s="7" t="s">
        <v>5</v>
      </c>
      <c r="E111" s="7" t="s">
        <v>3</v>
      </c>
      <c r="F111" s="7">
        <f t="shared" si="18"/>
        <v>0.1</v>
      </c>
      <c r="I111" s="13" t="s">
        <v>3</v>
      </c>
      <c r="J111" s="13">
        <f>O103</f>
        <v>0.34166666666666662</v>
      </c>
      <c r="K111" s="13">
        <f>K107</f>
        <v>0.19166666666666665</v>
      </c>
      <c r="L111" s="13">
        <f>J111-K111</f>
        <v>0.14999999999999997</v>
      </c>
      <c r="M111" s="13">
        <v>2</v>
      </c>
    </row>
    <row r="112" spans="2:17" x14ac:dyDescent="0.25">
      <c r="D112" s="7" t="s">
        <v>4</v>
      </c>
      <c r="E112" s="7" t="s">
        <v>5</v>
      </c>
      <c r="F112" s="7">
        <f t="shared" si="18"/>
        <v>0.47499999999999998</v>
      </c>
      <c r="I112" s="13" t="s">
        <v>4</v>
      </c>
      <c r="J112" s="13">
        <f>O104</f>
        <v>0.31666666666666665</v>
      </c>
      <c r="K112" s="13">
        <f>L107</f>
        <v>0.14166666666666669</v>
      </c>
      <c r="L112" s="13">
        <f>J112-K112</f>
        <v>0.17499999999999996</v>
      </c>
      <c r="M112" s="13">
        <v>1</v>
      </c>
    </row>
    <row r="113" spans="4:13" x14ac:dyDescent="0.25">
      <c r="D113" s="7" t="s">
        <v>5</v>
      </c>
      <c r="E113" s="7" t="s">
        <v>4</v>
      </c>
      <c r="F113" s="7">
        <f t="shared" si="18"/>
        <v>0.1</v>
      </c>
      <c r="I113" s="13" t="s">
        <v>5</v>
      </c>
      <c r="J113" s="13">
        <f>O105</f>
        <v>0.10000000000000002</v>
      </c>
      <c r="K113" s="13">
        <f>M107</f>
        <v>0.45833333333333331</v>
      </c>
      <c r="L113" s="13">
        <f>J113-K113</f>
        <v>-0.35833333333333328</v>
      </c>
      <c r="M113" s="13">
        <v>4</v>
      </c>
    </row>
  </sheetData>
  <mergeCells count="6">
    <mergeCell ref="J5:K5"/>
    <mergeCell ref="E5:H5"/>
    <mergeCell ref="B5:B6"/>
    <mergeCell ref="C5:C6"/>
    <mergeCell ref="D5:D6"/>
    <mergeCell ref="I5:I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contohprogram.com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contohprogram.com</dc:title>
  <dc:subject>contohprogram.com</dc:subject>
  <dc:creator>contohprogram.com</dc:creator>
  <cp:lastModifiedBy>Zammil</cp:lastModifiedBy>
  <dcterms:created xsi:type="dcterms:W3CDTF">2015-03-22T08:26:00Z</dcterms:created>
  <dcterms:modified xsi:type="dcterms:W3CDTF">2018-04-27T09:53:20Z</dcterms:modified>
</cp:coreProperties>
</file>