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EDA\Pertemuan4\praktikum\"/>
    </mc:Choice>
  </mc:AlternateContent>
  <xr:revisionPtr revIDLastSave="0" documentId="13_ncr:1_{64447A16-D0D0-41FD-8AAF-A7FBAA2DD0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8" i="1"/>
  <c r="Q7" i="1"/>
  <c r="Q6" i="1"/>
  <c r="Q5" i="1"/>
  <c r="Q4" i="1"/>
  <c r="Q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2" i="1"/>
</calcChain>
</file>

<file path=xl/sharedStrings.xml><?xml version="1.0" encoding="utf-8"?>
<sst xmlns="http://schemas.openxmlformats.org/spreadsheetml/2006/main" count="475" uniqueCount="185">
  <si>
    <t>ID</t>
  </si>
  <si>
    <t>Nama</t>
  </si>
  <si>
    <t>Usia</t>
  </si>
  <si>
    <t>Kota</t>
  </si>
  <si>
    <t>Pendapatan</t>
  </si>
  <si>
    <t>Status</t>
  </si>
  <si>
    <t>Tanggal Daftar</t>
  </si>
  <si>
    <t>Tahun_Daftar</t>
  </si>
  <si>
    <t>Bulan_Daftar</t>
  </si>
  <si>
    <t>Hari_Daftar</t>
  </si>
  <si>
    <t>Pengguna_118</t>
  </si>
  <si>
    <t>yogyakarta</t>
  </si>
  <si>
    <t>Aktif</t>
  </si>
  <si>
    <t>Pengguna_29</t>
  </si>
  <si>
    <t>jakarta</t>
  </si>
  <si>
    <t>Pengguna_119</t>
  </si>
  <si>
    <t>medan</t>
  </si>
  <si>
    <t>Pengguna_44</t>
  </si>
  <si>
    <t>makassar</t>
  </si>
  <si>
    <t>Tidak Aktif</t>
  </si>
  <si>
    <t>Pengguna_124</t>
  </si>
  <si>
    <t>bandung</t>
  </si>
  <si>
    <t>Pending</t>
  </si>
  <si>
    <t>Pengguna_110</t>
  </si>
  <si>
    <t>surabaya</t>
  </si>
  <si>
    <t>Pengguna_99</t>
  </si>
  <si>
    <t>semarang</t>
  </si>
  <si>
    <t>Pengguna_62</t>
  </si>
  <si>
    <t>Pengguna_49</t>
  </si>
  <si>
    <t>Pengguna_22</t>
  </si>
  <si>
    <t>Pengguna_70</t>
  </si>
  <si>
    <t>Pengguna_42</t>
  </si>
  <si>
    <t>palembang</t>
  </si>
  <si>
    <t>Pengguna_57</t>
  </si>
  <si>
    <t>Pengguna_148</t>
  </si>
  <si>
    <t>Pengguna_143</t>
  </si>
  <si>
    <t>Pengguna_134</t>
  </si>
  <si>
    <t>Pengguna_139</t>
  </si>
  <si>
    <t>Pengguna_60</t>
  </si>
  <si>
    <t>Pengguna_20</t>
  </si>
  <si>
    <t>Pengguna_92</t>
  </si>
  <si>
    <t>Pengguna_51</t>
  </si>
  <si>
    <t>Pengguna_127</t>
  </si>
  <si>
    <t>Pengguna_135</t>
  </si>
  <si>
    <t>Pengguna_98</t>
  </si>
  <si>
    <t>Pengguna_87</t>
  </si>
  <si>
    <t>Pengguna_136</t>
  </si>
  <si>
    <t>Pengguna_3</t>
  </si>
  <si>
    <t>Pengguna_131</t>
  </si>
  <si>
    <t>Pengguna_108</t>
  </si>
  <si>
    <t>Pengguna_53</t>
  </si>
  <si>
    <t>Pengguna_61</t>
  </si>
  <si>
    <t>Pengguna_67</t>
  </si>
  <si>
    <t>Pengguna_91</t>
  </si>
  <si>
    <t>Pengguna_63</t>
  </si>
  <si>
    <t>Pengguna_72</t>
  </si>
  <si>
    <t>Pengguna_129</t>
  </si>
  <si>
    <t>Pengguna_38</t>
  </si>
  <si>
    <t>Pengguna_138</t>
  </si>
  <si>
    <t>Pengguna_12</t>
  </si>
  <si>
    <t>Pengguna_104</t>
  </si>
  <si>
    <t>Pengguna_146</t>
  </si>
  <si>
    <t>Pengguna_2</t>
  </si>
  <si>
    <t>Pengguna_64</t>
  </si>
  <si>
    <t>Pengguna_25</t>
  </si>
  <si>
    <t>Pengguna_10</t>
  </si>
  <si>
    <t>Pengguna_66</t>
  </si>
  <si>
    <t>Pengguna_133</t>
  </si>
  <si>
    <t>Pengguna_97</t>
  </si>
  <si>
    <t>Pengguna_74</t>
  </si>
  <si>
    <t>Pengguna_84</t>
  </si>
  <si>
    <t>Pengguna_54</t>
  </si>
  <si>
    <t>Pengguna_18</t>
  </si>
  <si>
    <t>Pengguna_103</t>
  </si>
  <si>
    <t>Pengguna_89</t>
  </si>
  <si>
    <t>Pengguna_19</t>
  </si>
  <si>
    <t>Pengguna_95</t>
  </si>
  <si>
    <t>Pengguna_24</t>
  </si>
  <si>
    <t>Pengguna_52</t>
  </si>
  <si>
    <t>Pengguna_123</t>
  </si>
  <si>
    <t>Pengguna_100</t>
  </si>
  <si>
    <t>Pengguna_77</t>
  </si>
  <si>
    <t>Pengguna_68</t>
  </si>
  <si>
    <t>Pengguna_150</t>
  </si>
  <si>
    <t>Pengguna_81</t>
  </si>
  <si>
    <t>Pengguna_17</t>
  </si>
  <si>
    <t>Pengguna_73</t>
  </si>
  <si>
    <t>Pengguna_28</t>
  </si>
  <si>
    <t>Pengguna_86</t>
  </si>
  <si>
    <t>Pengguna_30</t>
  </si>
  <si>
    <t>Pengguna_83</t>
  </si>
  <si>
    <t>Pengguna_55</t>
  </si>
  <si>
    <t>Pengguna_114</t>
  </si>
  <si>
    <t>Pengguna_45</t>
  </si>
  <si>
    <t>Pengguna_33</t>
  </si>
  <si>
    <t>Pengguna_149</t>
  </si>
  <si>
    <t>Pengguna_78</t>
  </si>
  <si>
    <t>Pengguna_16</t>
  </si>
  <si>
    <t>Pengguna_113</t>
  </si>
  <si>
    <t>Pengguna_31</t>
  </si>
  <si>
    <t>Pengguna_6</t>
  </si>
  <si>
    <t>Pengguna_59</t>
  </si>
  <si>
    <t>Pengguna_88</t>
  </si>
  <si>
    <t>Pengguna_96</t>
  </si>
  <si>
    <t>Pengguna_116</t>
  </si>
  <si>
    <t>Pengguna_11</t>
  </si>
  <si>
    <t>Pengguna_132</t>
  </si>
  <si>
    <t>Pengguna_80</t>
  </si>
  <si>
    <t>Pengguna_65</t>
  </si>
  <si>
    <t>Pengguna_26</t>
  </si>
  <si>
    <t>Pengguna_140</t>
  </si>
  <si>
    <t>Pengguna_130</t>
  </si>
  <si>
    <t>Pengguna_142</t>
  </si>
  <si>
    <t>Pengguna_27</t>
  </si>
  <si>
    <t>Pengguna_15</t>
  </si>
  <si>
    <t>Pengguna_90</t>
  </si>
  <si>
    <t>Pengguna_137</t>
  </si>
  <si>
    <t>Pengguna_111</t>
  </si>
  <si>
    <t>Pengguna_23</t>
  </si>
  <si>
    <t>Pengguna_4</t>
  </si>
  <si>
    <t>Pengguna_121</t>
  </si>
  <si>
    <t>Pengguna_94</t>
  </si>
  <si>
    <t>Pengguna_107</t>
  </si>
  <si>
    <t>Pengguna_144</t>
  </si>
  <si>
    <t>Pengguna_34</t>
  </si>
  <si>
    <t>Pengguna_93</t>
  </si>
  <si>
    <t>Pengguna_43</t>
  </si>
  <si>
    <t>Pengguna_50</t>
  </si>
  <si>
    <t>Pengguna_21</t>
  </si>
  <si>
    <t>Pengguna_46</t>
  </si>
  <si>
    <t>Pengguna_120</t>
  </si>
  <si>
    <t>Pengguna_5</t>
  </si>
  <si>
    <t>Pengguna_105</t>
  </si>
  <si>
    <t>Pengguna_106</t>
  </si>
  <si>
    <t>Pengguna_145</t>
  </si>
  <si>
    <t>Pengguna_32</t>
  </si>
  <si>
    <t>Pengguna_126</t>
  </si>
  <si>
    <t>Pengguna_102</t>
  </si>
  <si>
    <t>Pengguna_14</t>
  </si>
  <si>
    <t>Pengguna_7</t>
  </si>
  <si>
    <t>Pengguna_125</t>
  </si>
  <si>
    <t>Pengguna_147</t>
  </si>
  <si>
    <t>Pengguna_75</t>
  </si>
  <si>
    <t>Pengguna_9</t>
  </si>
  <si>
    <t>Pengguna_128</t>
  </si>
  <si>
    <t>Pengguna_37</t>
  </si>
  <si>
    <t>Pengguna_117</t>
  </si>
  <si>
    <t>Pengguna_36</t>
  </si>
  <si>
    <t>Pengguna_56</t>
  </si>
  <si>
    <t>Pengguna_58</t>
  </si>
  <si>
    <t>Pengguna_115</t>
  </si>
  <si>
    <t>Pengguna_79</t>
  </si>
  <si>
    <t>Pengguna_82</t>
  </si>
  <si>
    <t>Pengguna_101</t>
  </si>
  <si>
    <t>Pengguna_48</t>
  </si>
  <si>
    <t>Pengguna_47</t>
  </si>
  <si>
    <t>Pengguna_141</t>
  </si>
  <si>
    <t>Pengguna_39</t>
  </si>
  <si>
    <t>Pengguna_112</t>
  </si>
  <si>
    <t>Pengguna_76</t>
  </si>
  <si>
    <t>Pengguna_122</t>
  </si>
  <si>
    <t>Pengguna_85</t>
  </si>
  <si>
    <t>Pengguna_109</t>
  </si>
  <si>
    <t>Pengguna_71</t>
  </si>
  <si>
    <t>Pengguna_40</t>
  </si>
  <si>
    <t>Pengguna_41</t>
  </si>
  <si>
    <t>Pengguna_8</t>
  </si>
  <si>
    <t>Pengguna_35</t>
  </si>
  <si>
    <t>Pengguna_13</t>
  </si>
  <si>
    <t>Pengguna_1</t>
  </si>
  <si>
    <t>Pengguna_69</t>
  </si>
  <si>
    <t>Usia x Pendapatan</t>
  </si>
  <si>
    <t>Usia^2</t>
  </si>
  <si>
    <t>Pendapatan^2</t>
  </si>
  <si>
    <t>x = Usia</t>
  </si>
  <si>
    <t>Total xy</t>
  </si>
  <si>
    <t>Total x</t>
  </si>
  <si>
    <t>Total y</t>
  </si>
  <si>
    <t>Banyak data</t>
  </si>
  <si>
    <t>SSXX</t>
  </si>
  <si>
    <t>Total x^2</t>
  </si>
  <si>
    <t>Total y^2</t>
  </si>
  <si>
    <t>SSxy</t>
  </si>
  <si>
    <t>r</t>
  </si>
  <si>
    <t>Syy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</si>
</sst>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tabSelected="1" topLeftCell="C1" workbookViewId="0">
      <selection activeCell="P16" sqref="P16"/>
    </sheetView>
  </sheetViews>
  <sheetFormatPr defaultRowHeight="14.5" x14ac:dyDescent="0.35"/>
  <cols>
    <col min="12" max="12" width="16.453125" bestFit="1" customWidth="1"/>
    <col min="14" max="14" width="13.08984375" bestFit="1" customWidth="1"/>
    <col min="16" max="16" width="11" bestFit="1" customWidth="1"/>
    <col min="17" max="17" width="12.453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171</v>
      </c>
      <c r="M1" s="3" t="s">
        <v>172</v>
      </c>
      <c r="N1" s="3" t="s">
        <v>173</v>
      </c>
      <c r="P1" s="4" t="s">
        <v>174</v>
      </c>
      <c r="Q1" s="4" t="s">
        <v>4</v>
      </c>
    </row>
    <row r="2" spans="1:17" x14ac:dyDescent="0.35">
      <c r="A2">
        <v>1</v>
      </c>
      <c r="B2" t="s">
        <v>169</v>
      </c>
      <c r="C2">
        <v>29</v>
      </c>
      <c r="D2" t="s">
        <v>14</v>
      </c>
      <c r="E2">
        <v>15682130</v>
      </c>
      <c r="F2" t="s">
        <v>12</v>
      </c>
      <c r="G2" s="2">
        <v>45053</v>
      </c>
      <c r="H2">
        <v>2023</v>
      </c>
      <c r="I2">
        <v>5</v>
      </c>
      <c r="J2">
        <v>7</v>
      </c>
      <c r="L2">
        <f>C2*E2</f>
        <v>454781770</v>
      </c>
      <c r="M2">
        <f>C2^2</f>
        <v>841</v>
      </c>
      <c r="N2">
        <f>E2^2</f>
        <v>245929201336900</v>
      </c>
    </row>
    <row r="3" spans="1:17" x14ac:dyDescent="0.35">
      <c r="A3">
        <v>2</v>
      </c>
      <c r="B3" t="s">
        <v>62</v>
      </c>
      <c r="C3">
        <v>45</v>
      </c>
      <c r="D3" t="s">
        <v>21</v>
      </c>
      <c r="E3">
        <v>9640118</v>
      </c>
      <c r="F3" t="s">
        <v>19</v>
      </c>
      <c r="G3" s="2">
        <v>44967</v>
      </c>
      <c r="H3">
        <v>2023</v>
      </c>
      <c r="I3">
        <v>2</v>
      </c>
      <c r="J3">
        <v>10</v>
      </c>
      <c r="L3">
        <f t="shared" ref="L3:L66" si="0">C3*E3</f>
        <v>433805310</v>
      </c>
      <c r="M3">
        <f t="shared" ref="M3:M66" si="1">C3^2</f>
        <v>2025</v>
      </c>
      <c r="N3">
        <f t="shared" ref="N3:N66" si="2">E3^2</f>
        <v>92931875053924</v>
      </c>
      <c r="P3" t="s">
        <v>175</v>
      </c>
      <c r="Q3">
        <f>SUM(L2:L151)</f>
        <v>68703910095</v>
      </c>
    </row>
    <row r="4" spans="1:17" x14ac:dyDescent="0.35">
      <c r="A4">
        <v>3</v>
      </c>
      <c r="B4" t="s">
        <v>47</v>
      </c>
      <c r="C4">
        <v>49</v>
      </c>
      <c r="D4" t="s">
        <v>24</v>
      </c>
      <c r="E4">
        <v>7341151</v>
      </c>
      <c r="F4" t="s">
        <v>19</v>
      </c>
      <c r="G4" s="2">
        <v>45180</v>
      </c>
      <c r="H4">
        <v>2023</v>
      </c>
      <c r="I4">
        <v>9</v>
      </c>
      <c r="J4">
        <v>11</v>
      </c>
      <c r="L4">
        <f t="shared" si="0"/>
        <v>359716399</v>
      </c>
      <c r="M4">
        <f t="shared" si="1"/>
        <v>2401</v>
      </c>
      <c r="N4">
        <f t="shared" si="2"/>
        <v>53892498004801</v>
      </c>
      <c r="P4" t="s">
        <v>176</v>
      </c>
      <c r="Q4">
        <f>SUM(C2:C151)</f>
        <v>5742</v>
      </c>
    </row>
    <row r="5" spans="1:17" x14ac:dyDescent="0.35">
      <c r="A5">
        <v>4</v>
      </c>
      <c r="B5" t="s">
        <v>119</v>
      </c>
      <c r="C5">
        <v>49</v>
      </c>
      <c r="D5" t="s">
        <v>18</v>
      </c>
      <c r="E5">
        <v>19426187</v>
      </c>
      <c r="F5" t="s">
        <v>12</v>
      </c>
      <c r="G5" s="2">
        <v>44974</v>
      </c>
      <c r="H5">
        <v>2023</v>
      </c>
      <c r="I5">
        <v>2</v>
      </c>
      <c r="J5">
        <v>17</v>
      </c>
      <c r="L5">
        <f t="shared" si="0"/>
        <v>951883163</v>
      </c>
      <c r="M5">
        <f t="shared" si="1"/>
        <v>2401</v>
      </c>
      <c r="N5">
        <f t="shared" si="2"/>
        <v>377376741358969</v>
      </c>
      <c r="P5" t="s">
        <v>177</v>
      </c>
      <c r="Q5">
        <f>SUM(E2:E151)</f>
        <v>1788610804</v>
      </c>
    </row>
    <row r="6" spans="1:17" x14ac:dyDescent="0.35">
      <c r="A6">
        <v>5</v>
      </c>
      <c r="B6" t="s">
        <v>131</v>
      </c>
      <c r="C6">
        <v>49</v>
      </c>
      <c r="D6" t="s">
        <v>14</v>
      </c>
      <c r="E6">
        <v>13180447</v>
      </c>
      <c r="F6" t="s">
        <v>19</v>
      </c>
      <c r="G6" s="2">
        <v>44957</v>
      </c>
      <c r="H6">
        <v>2023</v>
      </c>
      <c r="I6">
        <v>1</v>
      </c>
      <c r="J6">
        <v>31</v>
      </c>
      <c r="L6">
        <f t="shared" si="0"/>
        <v>645841903</v>
      </c>
      <c r="M6">
        <f t="shared" si="1"/>
        <v>2401</v>
      </c>
      <c r="N6">
        <f t="shared" si="2"/>
        <v>173724183119809</v>
      </c>
      <c r="P6" t="s">
        <v>180</v>
      </c>
      <c r="Q6">
        <f>SUM(M2:M151)</f>
        <v>243912</v>
      </c>
    </row>
    <row r="7" spans="1:17" x14ac:dyDescent="0.35">
      <c r="A7">
        <v>6</v>
      </c>
      <c r="B7" t="s">
        <v>100</v>
      </c>
      <c r="C7">
        <v>29</v>
      </c>
      <c r="D7" t="s">
        <v>16</v>
      </c>
      <c r="E7">
        <v>13934208</v>
      </c>
      <c r="F7" t="s">
        <v>12</v>
      </c>
      <c r="G7" s="2">
        <v>45124</v>
      </c>
      <c r="H7">
        <v>2023</v>
      </c>
      <c r="I7">
        <v>7</v>
      </c>
      <c r="J7">
        <v>17</v>
      </c>
      <c r="L7">
        <f t="shared" si="0"/>
        <v>404092032</v>
      </c>
      <c r="M7">
        <f t="shared" si="1"/>
        <v>841</v>
      </c>
      <c r="N7">
        <f t="shared" si="2"/>
        <v>194162152587264</v>
      </c>
      <c r="P7" t="s">
        <v>181</v>
      </c>
      <c r="Q7">
        <f>SUM(N2:N151)</f>
        <v>2.492611704953188E+16</v>
      </c>
    </row>
    <row r="8" spans="1:17" x14ac:dyDescent="0.35">
      <c r="A8">
        <v>7</v>
      </c>
      <c r="B8" t="s">
        <v>139</v>
      </c>
      <c r="C8">
        <v>55</v>
      </c>
      <c r="D8" t="s">
        <v>24</v>
      </c>
      <c r="E8">
        <v>5257395</v>
      </c>
      <c r="F8" t="s">
        <v>12</v>
      </c>
      <c r="G8" s="2">
        <v>45175</v>
      </c>
      <c r="H8">
        <v>2023</v>
      </c>
      <c r="I8">
        <v>9</v>
      </c>
      <c r="J8">
        <v>6</v>
      </c>
      <c r="L8">
        <f t="shared" si="0"/>
        <v>289156725</v>
      </c>
      <c r="M8">
        <f t="shared" si="1"/>
        <v>3025</v>
      </c>
      <c r="N8">
        <f t="shared" si="2"/>
        <v>27640202186025</v>
      </c>
      <c r="P8" t="s">
        <v>178</v>
      </c>
      <c r="Q8">
        <f>COUNT(A2:A151)</f>
        <v>150</v>
      </c>
    </row>
    <row r="9" spans="1:17" x14ac:dyDescent="0.35">
      <c r="A9">
        <v>8</v>
      </c>
      <c r="B9" t="s">
        <v>166</v>
      </c>
      <c r="C9">
        <v>37</v>
      </c>
      <c r="D9" t="s">
        <v>26</v>
      </c>
      <c r="E9">
        <v>19033280</v>
      </c>
      <c r="F9" t="s">
        <v>12</v>
      </c>
      <c r="G9" s="2">
        <v>45015</v>
      </c>
      <c r="H9">
        <v>2023</v>
      </c>
      <c r="I9">
        <v>3</v>
      </c>
      <c r="J9">
        <v>30</v>
      </c>
      <c r="L9">
        <f t="shared" si="0"/>
        <v>704231360</v>
      </c>
      <c r="M9">
        <f t="shared" si="1"/>
        <v>1369</v>
      </c>
      <c r="N9">
        <f t="shared" si="2"/>
        <v>362265747558400</v>
      </c>
    </row>
    <row r="10" spans="1:17" ht="16.5" x14ac:dyDescent="0.45">
      <c r="A10">
        <v>9</v>
      </c>
      <c r="B10" t="s">
        <v>143</v>
      </c>
      <c r="C10">
        <v>22</v>
      </c>
      <c r="D10" t="s">
        <v>32</v>
      </c>
      <c r="E10">
        <v>7207630</v>
      </c>
      <c r="F10" t="s">
        <v>19</v>
      </c>
      <c r="G10" s="2">
        <v>45137</v>
      </c>
      <c r="H10">
        <v>2023</v>
      </c>
      <c r="I10">
        <v>7</v>
      </c>
      <c r="J10">
        <v>30</v>
      </c>
      <c r="L10">
        <f t="shared" si="0"/>
        <v>158567860</v>
      </c>
      <c r="M10">
        <f t="shared" si="1"/>
        <v>484</v>
      </c>
      <c r="N10">
        <f t="shared" si="2"/>
        <v>51949930216900</v>
      </c>
      <c r="P10" s="5" t="s">
        <v>182</v>
      </c>
      <c r="Q10">
        <f>Q3-((Q4*Q5)/Q8)</f>
        <v>235888517.87999725</v>
      </c>
    </row>
    <row r="11" spans="1:17" ht="16.5" x14ac:dyDescent="0.45">
      <c r="A11">
        <v>10</v>
      </c>
      <c r="B11" t="s">
        <v>65</v>
      </c>
      <c r="C11">
        <v>26</v>
      </c>
      <c r="D11" t="s">
        <v>18</v>
      </c>
      <c r="E11">
        <v>6335767</v>
      </c>
      <c r="F11" t="s">
        <v>22</v>
      </c>
      <c r="G11" s="2">
        <v>44963</v>
      </c>
      <c r="H11">
        <v>2023</v>
      </c>
      <c r="I11">
        <v>2</v>
      </c>
      <c r="J11">
        <v>6</v>
      </c>
      <c r="L11">
        <f t="shared" si="0"/>
        <v>164729942</v>
      </c>
      <c r="M11">
        <f t="shared" si="1"/>
        <v>676</v>
      </c>
      <c r="N11">
        <f t="shared" si="2"/>
        <v>40141943478289</v>
      </c>
      <c r="P11" s="5" t="s">
        <v>179</v>
      </c>
      <c r="Q11">
        <f>Q6-((Q4^2)/Q8)</f>
        <v>24108.239999999991</v>
      </c>
    </row>
    <row r="12" spans="1:17" ht="16.5" x14ac:dyDescent="0.45">
      <c r="A12">
        <v>11</v>
      </c>
      <c r="B12" t="s">
        <v>105</v>
      </c>
      <c r="C12">
        <v>50</v>
      </c>
      <c r="D12" t="s">
        <v>32</v>
      </c>
      <c r="E12">
        <v>6557817</v>
      </c>
      <c r="F12" t="s">
        <v>22</v>
      </c>
      <c r="G12" s="2">
        <v>45012</v>
      </c>
      <c r="H12">
        <v>2023</v>
      </c>
      <c r="I12">
        <v>3</v>
      </c>
      <c r="J12">
        <v>27</v>
      </c>
      <c r="L12">
        <f t="shared" si="0"/>
        <v>327890850</v>
      </c>
      <c r="M12">
        <f t="shared" si="1"/>
        <v>2500</v>
      </c>
      <c r="N12">
        <f t="shared" si="2"/>
        <v>43004963805489</v>
      </c>
      <c r="P12" s="5" t="s">
        <v>184</v>
      </c>
      <c r="Q12">
        <f>Q7-((Q5^2)/Q8)</f>
        <v>3598592994961704</v>
      </c>
    </row>
    <row r="13" spans="1:17" x14ac:dyDescent="0.35">
      <c r="A13">
        <v>12</v>
      </c>
      <c r="B13" t="s">
        <v>59</v>
      </c>
      <c r="C13">
        <v>34</v>
      </c>
      <c r="D13" t="s">
        <v>14</v>
      </c>
      <c r="E13">
        <v>13192406</v>
      </c>
      <c r="F13" t="s">
        <v>12</v>
      </c>
      <c r="G13" s="2">
        <v>45015</v>
      </c>
      <c r="H13">
        <v>2023</v>
      </c>
      <c r="I13">
        <v>3</v>
      </c>
      <c r="J13">
        <v>30</v>
      </c>
      <c r="L13">
        <f t="shared" si="0"/>
        <v>448541804</v>
      </c>
      <c r="M13">
        <f t="shared" si="1"/>
        <v>1156</v>
      </c>
      <c r="N13">
        <f t="shared" si="2"/>
        <v>174039576068836</v>
      </c>
      <c r="P13" t="s">
        <v>183</v>
      </c>
      <c r="Q13">
        <f>Q10/(SQRT(Q11*Q12))</f>
        <v>2.5325479884574575E-2</v>
      </c>
    </row>
    <row r="14" spans="1:17" x14ac:dyDescent="0.35">
      <c r="A14">
        <v>13</v>
      </c>
      <c r="B14" t="s">
        <v>168</v>
      </c>
      <c r="C14">
        <v>45</v>
      </c>
      <c r="D14" t="s">
        <v>24</v>
      </c>
      <c r="E14">
        <v>3706063</v>
      </c>
      <c r="F14" t="s">
        <v>19</v>
      </c>
      <c r="G14" s="2">
        <v>45189</v>
      </c>
      <c r="H14">
        <v>2023</v>
      </c>
      <c r="I14">
        <v>9</v>
      </c>
      <c r="J14">
        <v>20</v>
      </c>
      <c r="L14">
        <f t="shared" si="0"/>
        <v>166772835</v>
      </c>
      <c r="M14">
        <f t="shared" si="1"/>
        <v>2025</v>
      </c>
      <c r="N14">
        <f t="shared" si="2"/>
        <v>13734902959969</v>
      </c>
    </row>
    <row r="15" spans="1:17" x14ac:dyDescent="0.35">
      <c r="A15">
        <v>14</v>
      </c>
      <c r="B15" t="s">
        <v>138</v>
      </c>
      <c r="C15">
        <v>22</v>
      </c>
      <c r="D15" t="s">
        <v>14</v>
      </c>
      <c r="E15">
        <v>9220515</v>
      </c>
      <c r="F15" t="s">
        <v>19</v>
      </c>
      <c r="G15" s="2">
        <v>45178</v>
      </c>
      <c r="H15">
        <v>2023</v>
      </c>
      <c r="I15">
        <v>9</v>
      </c>
      <c r="J15">
        <v>9</v>
      </c>
      <c r="L15">
        <f t="shared" si="0"/>
        <v>202851330</v>
      </c>
      <c r="M15">
        <f t="shared" si="1"/>
        <v>484</v>
      </c>
      <c r="N15">
        <f t="shared" si="2"/>
        <v>85017896865225</v>
      </c>
    </row>
    <row r="16" spans="1:17" x14ac:dyDescent="0.35">
      <c r="A16">
        <v>15</v>
      </c>
      <c r="B16" t="s">
        <v>114</v>
      </c>
      <c r="C16">
        <v>54</v>
      </c>
      <c r="D16" t="s">
        <v>16</v>
      </c>
      <c r="E16">
        <v>20000000</v>
      </c>
      <c r="F16" t="s">
        <v>19</v>
      </c>
      <c r="G16" s="2">
        <v>45212</v>
      </c>
      <c r="H16">
        <v>2023</v>
      </c>
      <c r="I16">
        <v>10</v>
      </c>
      <c r="J16">
        <v>13</v>
      </c>
      <c r="L16">
        <f t="shared" si="0"/>
        <v>1080000000</v>
      </c>
      <c r="M16">
        <f t="shared" si="1"/>
        <v>2916</v>
      </c>
      <c r="N16">
        <f t="shared" si="2"/>
        <v>400000000000000</v>
      </c>
    </row>
    <row r="17" spans="1:14" x14ac:dyDescent="0.35">
      <c r="A17">
        <v>16</v>
      </c>
      <c r="B17" t="s">
        <v>97</v>
      </c>
      <c r="C17">
        <v>58</v>
      </c>
      <c r="D17" t="s">
        <v>24</v>
      </c>
      <c r="E17">
        <v>11892944</v>
      </c>
      <c r="F17" t="s">
        <v>19</v>
      </c>
      <c r="G17" s="2">
        <v>45234</v>
      </c>
      <c r="H17">
        <v>2023</v>
      </c>
      <c r="I17">
        <v>11</v>
      </c>
      <c r="J17">
        <v>4</v>
      </c>
      <c r="L17">
        <f t="shared" si="0"/>
        <v>689790752</v>
      </c>
      <c r="M17">
        <f t="shared" si="1"/>
        <v>3364</v>
      </c>
      <c r="N17">
        <f t="shared" si="2"/>
        <v>141442116987136</v>
      </c>
    </row>
    <row r="18" spans="1:14" x14ac:dyDescent="0.35">
      <c r="A18">
        <v>17</v>
      </c>
      <c r="B18" t="s">
        <v>85</v>
      </c>
      <c r="C18">
        <v>35</v>
      </c>
      <c r="D18" t="s">
        <v>21</v>
      </c>
      <c r="E18">
        <v>12252907</v>
      </c>
      <c r="F18" t="s">
        <v>19</v>
      </c>
      <c r="G18" s="2">
        <v>45132</v>
      </c>
      <c r="H18">
        <v>2023</v>
      </c>
      <c r="I18">
        <v>7</v>
      </c>
      <c r="J18">
        <v>25</v>
      </c>
      <c r="L18">
        <f t="shared" si="0"/>
        <v>428851745</v>
      </c>
      <c r="M18">
        <f t="shared" si="1"/>
        <v>1225</v>
      </c>
      <c r="N18">
        <f t="shared" si="2"/>
        <v>150133729950649</v>
      </c>
    </row>
    <row r="19" spans="1:14" x14ac:dyDescent="0.35">
      <c r="A19">
        <v>18</v>
      </c>
      <c r="B19" t="s">
        <v>72</v>
      </c>
      <c r="C19">
        <v>25</v>
      </c>
      <c r="D19" t="s">
        <v>26</v>
      </c>
      <c r="E19">
        <v>6858739</v>
      </c>
      <c r="F19" t="s">
        <v>19</v>
      </c>
      <c r="G19" s="2">
        <v>45210</v>
      </c>
      <c r="H19">
        <v>2023</v>
      </c>
      <c r="I19">
        <v>10</v>
      </c>
      <c r="J19">
        <v>11</v>
      </c>
      <c r="L19">
        <f t="shared" si="0"/>
        <v>171468475</v>
      </c>
      <c r="M19">
        <f t="shared" si="1"/>
        <v>625</v>
      </c>
      <c r="N19">
        <f t="shared" si="2"/>
        <v>47042300670121</v>
      </c>
    </row>
    <row r="20" spans="1:14" x14ac:dyDescent="0.35">
      <c r="A20">
        <v>19</v>
      </c>
      <c r="B20" t="s">
        <v>75</v>
      </c>
      <c r="C20">
        <v>18</v>
      </c>
      <c r="D20" t="s">
        <v>11</v>
      </c>
      <c r="E20">
        <v>18732209</v>
      </c>
      <c r="F20" t="s">
        <v>22</v>
      </c>
      <c r="G20" s="2">
        <v>44995</v>
      </c>
      <c r="H20">
        <v>2023</v>
      </c>
      <c r="I20">
        <v>3</v>
      </c>
      <c r="J20">
        <v>10</v>
      </c>
      <c r="L20">
        <f t="shared" si="0"/>
        <v>337179762</v>
      </c>
      <c r="M20">
        <f t="shared" si="1"/>
        <v>324</v>
      </c>
      <c r="N20">
        <f t="shared" si="2"/>
        <v>350895654019681</v>
      </c>
    </row>
    <row r="21" spans="1:14" x14ac:dyDescent="0.35">
      <c r="A21">
        <v>20</v>
      </c>
      <c r="B21" t="s">
        <v>39</v>
      </c>
      <c r="C21">
        <v>56</v>
      </c>
      <c r="D21" t="s">
        <v>24</v>
      </c>
      <c r="E21">
        <v>17798272</v>
      </c>
      <c r="F21" t="s">
        <v>12</v>
      </c>
      <c r="G21" s="2">
        <v>45094</v>
      </c>
      <c r="H21">
        <v>2023</v>
      </c>
      <c r="I21">
        <v>6</v>
      </c>
      <c r="J21">
        <v>17</v>
      </c>
      <c r="L21">
        <f t="shared" si="0"/>
        <v>996703232</v>
      </c>
      <c r="M21">
        <f t="shared" si="1"/>
        <v>3136</v>
      </c>
      <c r="N21">
        <f t="shared" si="2"/>
        <v>316778486185984</v>
      </c>
    </row>
    <row r="22" spans="1:14" x14ac:dyDescent="0.35">
      <c r="A22">
        <v>21</v>
      </c>
      <c r="B22" t="s">
        <v>128</v>
      </c>
      <c r="C22">
        <v>56</v>
      </c>
      <c r="D22" t="s">
        <v>14</v>
      </c>
      <c r="E22">
        <v>4345778</v>
      </c>
      <c r="F22" t="s">
        <v>12</v>
      </c>
      <c r="G22" s="2">
        <v>45265</v>
      </c>
      <c r="H22">
        <v>2023</v>
      </c>
      <c r="I22">
        <v>12</v>
      </c>
      <c r="J22">
        <v>5</v>
      </c>
      <c r="L22">
        <f t="shared" si="0"/>
        <v>243363568</v>
      </c>
      <c r="M22">
        <f t="shared" si="1"/>
        <v>3136</v>
      </c>
      <c r="N22">
        <f t="shared" si="2"/>
        <v>18885786425284</v>
      </c>
    </row>
    <row r="23" spans="1:14" x14ac:dyDescent="0.35">
      <c r="A23">
        <v>22</v>
      </c>
      <c r="B23" t="s">
        <v>29</v>
      </c>
      <c r="C23">
        <v>35</v>
      </c>
      <c r="D23" t="s">
        <v>11</v>
      </c>
      <c r="E23">
        <v>14000239</v>
      </c>
      <c r="F23" t="s">
        <v>22</v>
      </c>
      <c r="G23" s="2">
        <v>45141</v>
      </c>
      <c r="H23">
        <v>2023</v>
      </c>
      <c r="I23">
        <v>8</v>
      </c>
      <c r="J23">
        <v>3</v>
      </c>
      <c r="L23">
        <f t="shared" si="0"/>
        <v>490008365</v>
      </c>
      <c r="M23">
        <f t="shared" si="1"/>
        <v>1225</v>
      </c>
      <c r="N23">
        <f t="shared" si="2"/>
        <v>196006692057121</v>
      </c>
    </row>
    <row r="24" spans="1:14" x14ac:dyDescent="0.35">
      <c r="A24">
        <v>23</v>
      </c>
      <c r="B24" t="s">
        <v>118</v>
      </c>
      <c r="C24">
        <v>36</v>
      </c>
      <c r="D24" t="s">
        <v>14</v>
      </c>
      <c r="E24">
        <v>5437962</v>
      </c>
      <c r="F24" t="s">
        <v>22</v>
      </c>
      <c r="G24" s="2">
        <v>45106</v>
      </c>
      <c r="H24">
        <v>2023</v>
      </c>
      <c r="I24">
        <v>6</v>
      </c>
      <c r="J24">
        <v>29</v>
      </c>
      <c r="L24">
        <f t="shared" si="0"/>
        <v>195766632</v>
      </c>
      <c r="M24">
        <f t="shared" si="1"/>
        <v>1296</v>
      </c>
      <c r="N24">
        <f t="shared" si="2"/>
        <v>29571430713444</v>
      </c>
    </row>
    <row r="25" spans="1:14" x14ac:dyDescent="0.35">
      <c r="A25">
        <v>24</v>
      </c>
      <c r="B25" t="s">
        <v>77</v>
      </c>
      <c r="C25">
        <v>35</v>
      </c>
      <c r="D25" t="s">
        <v>32</v>
      </c>
      <c r="E25">
        <v>7301639</v>
      </c>
      <c r="F25" t="s">
        <v>22</v>
      </c>
      <c r="G25" s="2">
        <v>45024</v>
      </c>
      <c r="H25">
        <v>2023</v>
      </c>
      <c r="I25">
        <v>4</v>
      </c>
      <c r="J25">
        <v>8</v>
      </c>
      <c r="L25">
        <f t="shared" si="0"/>
        <v>255557365</v>
      </c>
      <c r="M25">
        <f t="shared" si="1"/>
        <v>1225</v>
      </c>
      <c r="N25">
        <f t="shared" si="2"/>
        <v>53313932086321</v>
      </c>
    </row>
    <row r="26" spans="1:14" x14ac:dyDescent="0.35">
      <c r="A26">
        <v>25</v>
      </c>
      <c r="B26" t="s">
        <v>64</v>
      </c>
      <c r="C26">
        <v>36</v>
      </c>
      <c r="D26" t="s">
        <v>21</v>
      </c>
      <c r="E26">
        <v>11520950</v>
      </c>
      <c r="F26" t="s">
        <v>19</v>
      </c>
      <c r="G26" s="2">
        <v>45072</v>
      </c>
      <c r="H26">
        <v>2023</v>
      </c>
      <c r="I26">
        <v>5</v>
      </c>
      <c r="J26">
        <v>26</v>
      </c>
      <c r="L26">
        <f t="shared" si="0"/>
        <v>414754200</v>
      </c>
      <c r="M26">
        <f t="shared" si="1"/>
        <v>1296</v>
      </c>
      <c r="N26">
        <f t="shared" si="2"/>
        <v>132732288902500</v>
      </c>
    </row>
    <row r="27" spans="1:14" x14ac:dyDescent="0.35">
      <c r="A27">
        <v>26</v>
      </c>
      <c r="B27" t="s">
        <v>109</v>
      </c>
      <c r="C27">
        <v>33</v>
      </c>
      <c r="D27" t="s">
        <v>24</v>
      </c>
      <c r="E27">
        <v>9665097</v>
      </c>
      <c r="F27" t="s">
        <v>22</v>
      </c>
      <c r="G27" s="2">
        <v>45286</v>
      </c>
      <c r="H27">
        <v>2023</v>
      </c>
      <c r="I27">
        <v>12</v>
      </c>
      <c r="J27">
        <v>26</v>
      </c>
      <c r="L27">
        <f t="shared" si="0"/>
        <v>318948201</v>
      </c>
      <c r="M27">
        <f t="shared" si="1"/>
        <v>1089</v>
      </c>
      <c r="N27">
        <f t="shared" si="2"/>
        <v>93414100019409</v>
      </c>
    </row>
    <row r="28" spans="1:14" x14ac:dyDescent="0.35">
      <c r="A28">
        <v>27</v>
      </c>
      <c r="B28" t="s">
        <v>113</v>
      </c>
      <c r="C28">
        <v>21</v>
      </c>
      <c r="D28" t="s">
        <v>21</v>
      </c>
      <c r="E28">
        <v>3459770</v>
      </c>
      <c r="F28" t="s">
        <v>22</v>
      </c>
      <c r="G28" s="2">
        <v>45127</v>
      </c>
      <c r="H28">
        <v>2023</v>
      </c>
      <c r="I28">
        <v>7</v>
      </c>
      <c r="J28">
        <v>20</v>
      </c>
      <c r="L28">
        <f t="shared" si="0"/>
        <v>72655170</v>
      </c>
      <c r="M28">
        <f t="shared" si="1"/>
        <v>441</v>
      </c>
      <c r="N28">
        <f t="shared" si="2"/>
        <v>11970008452900</v>
      </c>
    </row>
    <row r="29" spans="1:14" x14ac:dyDescent="0.35">
      <c r="A29">
        <v>28</v>
      </c>
      <c r="B29" t="s">
        <v>87</v>
      </c>
      <c r="C29">
        <v>32</v>
      </c>
      <c r="D29" t="s">
        <v>26</v>
      </c>
      <c r="E29">
        <v>6262952</v>
      </c>
      <c r="F29" t="s">
        <v>22</v>
      </c>
      <c r="G29" s="2">
        <v>45176</v>
      </c>
      <c r="H29">
        <v>2023</v>
      </c>
      <c r="I29">
        <v>9</v>
      </c>
      <c r="J29">
        <v>7</v>
      </c>
      <c r="L29">
        <f t="shared" si="0"/>
        <v>200414464</v>
      </c>
      <c r="M29">
        <f t="shared" si="1"/>
        <v>1024</v>
      </c>
      <c r="N29">
        <f t="shared" si="2"/>
        <v>39224567754304</v>
      </c>
    </row>
    <row r="30" spans="1:14" x14ac:dyDescent="0.35">
      <c r="A30">
        <v>29</v>
      </c>
      <c r="B30" t="s">
        <v>13</v>
      </c>
      <c r="C30">
        <v>37</v>
      </c>
      <c r="D30" t="s">
        <v>14</v>
      </c>
      <c r="E30">
        <v>4991886</v>
      </c>
      <c r="F30" t="s">
        <v>12</v>
      </c>
      <c r="G30" s="2">
        <v>45127</v>
      </c>
      <c r="H30">
        <v>2023</v>
      </c>
      <c r="I30">
        <v>7</v>
      </c>
      <c r="J30">
        <v>20</v>
      </c>
      <c r="L30">
        <f t="shared" si="0"/>
        <v>184699782</v>
      </c>
      <c r="M30">
        <f t="shared" si="1"/>
        <v>1369</v>
      </c>
      <c r="N30">
        <f t="shared" si="2"/>
        <v>24918925836996</v>
      </c>
    </row>
    <row r="31" spans="1:14" x14ac:dyDescent="0.35">
      <c r="A31">
        <v>30</v>
      </c>
      <c r="B31" t="s">
        <v>89</v>
      </c>
      <c r="C31">
        <v>33</v>
      </c>
      <c r="D31" t="s">
        <v>32</v>
      </c>
      <c r="E31">
        <v>9354913</v>
      </c>
      <c r="F31" t="s">
        <v>19</v>
      </c>
      <c r="G31" s="2">
        <v>44937</v>
      </c>
      <c r="H31">
        <v>2023</v>
      </c>
      <c r="I31">
        <v>1</v>
      </c>
      <c r="J31">
        <v>11</v>
      </c>
      <c r="L31">
        <f t="shared" si="0"/>
        <v>308712129</v>
      </c>
      <c r="M31">
        <f t="shared" si="1"/>
        <v>1089</v>
      </c>
      <c r="N31">
        <f t="shared" si="2"/>
        <v>87514397237569</v>
      </c>
    </row>
    <row r="32" spans="1:14" x14ac:dyDescent="0.35">
      <c r="A32">
        <v>31</v>
      </c>
      <c r="B32" t="s">
        <v>99</v>
      </c>
      <c r="C32">
        <v>43</v>
      </c>
      <c r="D32" t="s">
        <v>32</v>
      </c>
      <c r="E32">
        <v>8342007</v>
      </c>
      <c r="F32" t="s">
        <v>12</v>
      </c>
      <c r="G32" s="2">
        <v>45264</v>
      </c>
      <c r="H32">
        <v>2023</v>
      </c>
      <c r="I32">
        <v>12</v>
      </c>
      <c r="J32">
        <v>4</v>
      </c>
      <c r="L32">
        <f t="shared" si="0"/>
        <v>358706301</v>
      </c>
      <c r="M32">
        <f t="shared" si="1"/>
        <v>1849</v>
      </c>
      <c r="N32">
        <f t="shared" si="2"/>
        <v>69589080788049</v>
      </c>
    </row>
    <row r="33" spans="1:14" x14ac:dyDescent="0.35">
      <c r="A33">
        <v>32</v>
      </c>
      <c r="B33" t="s">
        <v>135</v>
      </c>
      <c r="C33">
        <v>55</v>
      </c>
      <c r="D33" t="s">
        <v>14</v>
      </c>
      <c r="E33">
        <v>13042747</v>
      </c>
      <c r="F33" t="s">
        <v>12</v>
      </c>
      <c r="G33" s="2">
        <v>45079</v>
      </c>
      <c r="H33">
        <v>2023</v>
      </c>
      <c r="I33">
        <v>6</v>
      </c>
      <c r="J33">
        <v>2</v>
      </c>
      <c r="L33">
        <f t="shared" si="0"/>
        <v>717351085</v>
      </c>
      <c r="M33">
        <f t="shared" si="1"/>
        <v>3025</v>
      </c>
      <c r="N33">
        <f t="shared" si="2"/>
        <v>170113249306009</v>
      </c>
    </row>
    <row r="34" spans="1:14" x14ac:dyDescent="0.35">
      <c r="A34">
        <v>33</v>
      </c>
      <c r="B34" t="s">
        <v>94</v>
      </c>
      <c r="C34">
        <v>30</v>
      </c>
      <c r="D34" t="s">
        <v>14</v>
      </c>
      <c r="E34">
        <v>9920843</v>
      </c>
      <c r="F34" t="s">
        <v>22</v>
      </c>
      <c r="G34" s="2">
        <v>45062</v>
      </c>
      <c r="H34">
        <v>2023</v>
      </c>
      <c r="I34">
        <v>5</v>
      </c>
      <c r="J34">
        <v>16</v>
      </c>
      <c r="L34">
        <f t="shared" si="0"/>
        <v>297625290</v>
      </c>
      <c r="M34">
        <f t="shared" si="1"/>
        <v>900</v>
      </c>
      <c r="N34">
        <f t="shared" si="2"/>
        <v>98423125830649</v>
      </c>
    </row>
    <row r="35" spans="1:14" x14ac:dyDescent="0.35">
      <c r="A35">
        <v>34</v>
      </c>
      <c r="B35" t="s">
        <v>124</v>
      </c>
      <c r="C35">
        <v>22</v>
      </c>
      <c r="D35" t="s">
        <v>26</v>
      </c>
      <c r="E35">
        <v>3787554</v>
      </c>
      <c r="F35" t="s">
        <v>19</v>
      </c>
      <c r="G35" s="2">
        <v>45230</v>
      </c>
      <c r="H35">
        <v>2023</v>
      </c>
      <c r="I35">
        <v>10</v>
      </c>
      <c r="J35">
        <v>31</v>
      </c>
      <c r="L35">
        <f t="shared" si="0"/>
        <v>83326188</v>
      </c>
      <c r="M35">
        <f t="shared" si="1"/>
        <v>484</v>
      </c>
      <c r="N35">
        <f t="shared" si="2"/>
        <v>14345565302916</v>
      </c>
    </row>
    <row r="36" spans="1:14" x14ac:dyDescent="0.35">
      <c r="A36">
        <v>35</v>
      </c>
      <c r="B36" t="s">
        <v>167</v>
      </c>
      <c r="C36">
        <v>51</v>
      </c>
      <c r="D36" t="s">
        <v>26</v>
      </c>
      <c r="E36">
        <v>19193548</v>
      </c>
      <c r="F36" t="s">
        <v>12</v>
      </c>
      <c r="G36" s="2">
        <v>45102</v>
      </c>
      <c r="H36">
        <v>2023</v>
      </c>
      <c r="I36">
        <v>6</v>
      </c>
      <c r="J36">
        <v>25</v>
      </c>
      <c r="L36">
        <f t="shared" si="0"/>
        <v>978870948</v>
      </c>
      <c r="M36">
        <f t="shared" si="1"/>
        <v>2601</v>
      </c>
      <c r="N36">
        <f t="shared" si="2"/>
        <v>368392284828304</v>
      </c>
    </row>
    <row r="37" spans="1:14" x14ac:dyDescent="0.35">
      <c r="A37">
        <v>36</v>
      </c>
      <c r="B37" t="s">
        <v>147</v>
      </c>
      <c r="C37">
        <v>37</v>
      </c>
      <c r="D37" t="s">
        <v>24</v>
      </c>
      <c r="E37">
        <v>3638609</v>
      </c>
      <c r="F37" t="s">
        <v>12</v>
      </c>
      <c r="G37" s="2">
        <v>45018</v>
      </c>
      <c r="H37">
        <v>2023</v>
      </c>
      <c r="I37">
        <v>4</v>
      </c>
      <c r="J37">
        <v>2</v>
      </c>
      <c r="L37">
        <f t="shared" si="0"/>
        <v>134628533</v>
      </c>
      <c r="M37">
        <f t="shared" si="1"/>
        <v>1369</v>
      </c>
      <c r="N37">
        <f t="shared" si="2"/>
        <v>13239475454881</v>
      </c>
    </row>
    <row r="38" spans="1:14" x14ac:dyDescent="0.35">
      <c r="A38">
        <v>37</v>
      </c>
      <c r="B38" t="s">
        <v>145</v>
      </c>
      <c r="C38">
        <v>59</v>
      </c>
      <c r="D38" t="s">
        <v>14</v>
      </c>
      <c r="E38">
        <v>20000000</v>
      </c>
      <c r="F38" t="s">
        <v>12</v>
      </c>
      <c r="G38" s="2">
        <v>45276</v>
      </c>
      <c r="H38">
        <v>2023</v>
      </c>
      <c r="I38">
        <v>12</v>
      </c>
      <c r="J38">
        <v>16</v>
      </c>
      <c r="L38">
        <f t="shared" si="0"/>
        <v>1180000000</v>
      </c>
      <c r="M38">
        <f t="shared" si="1"/>
        <v>3481</v>
      </c>
      <c r="N38">
        <f t="shared" si="2"/>
        <v>400000000000000</v>
      </c>
    </row>
    <row r="39" spans="1:14" x14ac:dyDescent="0.35">
      <c r="A39">
        <v>38</v>
      </c>
      <c r="B39" t="s">
        <v>57</v>
      </c>
      <c r="C39">
        <v>52</v>
      </c>
      <c r="D39" t="s">
        <v>18</v>
      </c>
      <c r="E39">
        <v>10792766</v>
      </c>
      <c r="F39" t="s">
        <v>12</v>
      </c>
      <c r="G39" s="2">
        <v>45145</v>
      </c>
      <c r="H39">
        <v>2023</v>
      </c>
      <c r="I39">
        <v>8</v>
      </c>
      <c r="J39">
        <v>7</v>
      </c>
      <c r="L39">
        <f t="shared" si="0"/>
        <v>561223832</v>
      </c>
      <c r="M39">
        <f t="shared" si="1"/>
        <v>2704</v>
      </c>
      <c r="N39">
        <f t="shared" si="2"/>
        <v>116483797930756</v>
      </c>
    </row>
    <row r="40" spans="1:14" x14ac:dyDescent="0.35">
      <c r="A40">
        <v>39</v>
      </c>
      <c r="B40" t="s">
        <v>157</v>
      </c>
      <c r="C40">
        <v>53</v>
      </c>
      <c r="D40" t="s">
        <v>24</v>
      </c>
      <c r="E40">
        <v>5104084</v>
      </c>
      <c r="F40" t="s">
        <v>12</v>
      </c>
      <c r="G40" s="2">
        <v>44995</v>
      </c>
      <c r="H40">
        <v>2023</v>
      </c>
      <c r="I40">
        <v>3</v>
      </c>
      <c r="J40">
        <v>10</v>
      </c>
      <c r="L40">
        <f t="shared" si="0"/>
        <v>270516452</v>
      </c>
      <c r="M40">
        <f t="shared" si="1"/>
        <v>2809</v>
      </c>
      <c r="N40">
        <f t="shared" si="2"/>
        <v>26051673479056</v>
      </c>
    </row>
    <row r="41" spans="1:14" x14ac:dyDescent="0.35">
      <c r="A41">
        <v>40</v>
      </c>
      <c r="B41" t="s">
        <v>164</v>
      </c>
      <c r="C41">
        <v>19</v>
      </c>
      <c r="D41" t="s">
        <v>14</v>
      </c>
      <c r="E41">
        <v>17600492</v>
      </c>
      <c r="F41" t="s">
        <v>19</v>
      </c>
      <c r="G41" s="2">
        <v>45029</v>
      </c>
      <c r="H41">
        <v>2023</v>
      </c>
      <c r="I41">
        <v>4</v>
      </c>
      <c r="J41">
        <v>13</v>
      </c>
      <c r="L41">
        <f t="shared" si="0"/>
        <v>334409348</v>
      </c>
      <c r="M41">
        <f t="shared" si="1"/>
        <v>361</v>
      </c>
      <c r="N41">
        <f t="shared" si="2"/>
        <v>309777318642064</v>
      </c>
    </row>
    <row r="42" spans="1:14" x14ac:dyDescent="0.35">
      <c r="A42">
        <v>41</v>
      </c>
      <c r="B42" t="s">
        <v>165</v>
      </c>
      <c r="C42">
        <v>23</v>
      </c>
      <c r="D42" t="s">
        <v>32</v>
      </c>
      <c r="E42">
        <v>16705638</v>
      </c>
      <c r="F42" t="s">
        <v>19</v>
      </c>
      <c r="G42" s="2">
        <v>44938</v>
      </c>
      <c r="H42">
        <v>2023</v>
      </c>
      <c r="I42">
        <v>1</v>
      </c>
      <c r="J42">
        <v>12</v>
      </c>
      <c r="L42">
        <f t="shared" si="0"/>
        <v>384229674</v>
      </c>
      <c r="M42">
        <f t="shared" si="1"/>
        <v>529</v>
      </c>
      <c r="N42">
        <f t="shared" si="2"/>
        <v>279078340987044</v>
      </c>
    </row>
    <row r="43" spans="1:14" x14ac:dyDescent="0.35">
      <c r="A43">
        <v>42</v>
      </c>
      <c r="B43" t="s">
        <v>31</v>
      </c>
      <c r="C43">
        <v>21</v>
      </c>
      <c r="D43" t="s">
        <v>32</v>
      </c>
      <c r="E43">
        <v>17747070</v>
      </c>
      <c r="F43" t="s">
        <v>19</v>
      </c>
      <c r="G43" s="2">
        <v>45228</v>
      </c>
      <c r="H43">
        <v>2023</v>
      </c>
      <c r="I43">
        <v>10</v>
      </c>
      <c r="J43">
        <v>29</v>
      </c>
      <c r="L43">
        <f t="shared" si="0"/>
        <v>372688470</v>
      </c>
      <c r="M43">
        <f t="shared" si="1"/>
        <v>441</v>
      </c>
      <c r="N43">
        <f t="shared" si="2"/>
        <v>314958493584900</v>
      </c>
    </row>
    <row r="44" spans="1:14" x14ac:dyDescent="0.35">
      <c r="A44">
        <v>43</v>
      </c>
      <c r="B44" t="s">
        <v>126</v>
      </c>
      <c r="C44">
        <v>24</v>
      </c>
      <c r="D44" t="s">
        <v>11</v>
      </c>
      <c r="E44">
        <v>6863134</v>
      </c>
      <c r="F44" t="s">
        <v>12</v>
      </c>
      <c r="G44" s="2">
        <v>45107</v>
      </c>
      <c r="H44">
        <v>2023</v>
      </c>
      <c r="I44">
        <v>6</v>
      </c>
      <c r="J44">
        <v>30</v>
      </c>
      <c r="L44">
        <f t="shared" si="0"/>
        <v>164715216</v>
      </c>
      <c r="M44">
        <f t="shared" si="1"/>
        <v>576</v>
      </c>
      <c r="N44">
        <f t="shared" si="2"/>
        <v>47102608301956</v>
      </c>
    </row>
    <row r="45" spans="1:14" x14ac:dyDescent="0.35">
      <c r="A45">
        <v>44</v>
      </c>
      <c r="B45" t="s">
        <v>17</v>
      </c>
      <c r="C45">
        <v>54</v>
      </c>
      <c r="D45" t="s">
        <v>18</v>
      </c>
      <c r="E45">
        <v>15843052</v>
      </c>
      <c r="F45" t="s">
        <v>19</v>
      </c>
      <c r="G45" s="2">
        <v>45056</v>
      </c>
      <c r="H45">
        <v>2023</v>
      </c>
      <c r="I45">
        <v>5</v>
      </c>
      <c r="J45">
        <v>10</v>
      </c>
      <c r="L45">
        <f t="shared" si="0"/>
        <v>855524808</v>
      </c>
      <c r="M45">
        <f t="shared" si="1"/>
        <v>2916</v>
      </c>
      <c r="N45">
        <f t="shared" si="2"/>
        <v>251002296674704</v>
      </c>
    </row>
    <row r="46" spans="1:14" x14ac:dyDescent="0.35">
      <c r="A46">
        <v>45</v>
      </c>
      <c r="B46" t="s">
        <v>93</v>
      </c>
      <c r="C46">
        <v>48</v>
      </c>
      <c r="D46" t="s">
        <v>21</v>
      </c>
      <c r="E46">
        <v>12967112</v>
      </c>
      <c r="F46" t="s">
        <v>12</v>
      </c>
      <c r="G46" s="2">
        <v>45215</v>
      </c>
      <c r="H46">
        <v>2023</v>
      </c>
      <c r="I46">
        <v>10</v>
      </c>
      <c r="J46">
        <v>16</v>
      </c>
      <c r="L46">
        <f t="shared" si="0"/>
        <v>622421376</v>
      </c>
      <c r="M46">
        <f t="shared" si="1"/>
        <v>2304</v>
      </c>
      <c r="N46">
        <f t="shared" si="2"/>
        <v>168145993620544</v>
      </c>
    </row>
    <row r="47" spans="1:14" x14ac:dyDescent="0.35">
      <c r="A47">
        <v>46</v>
      </c>
      <c r="B47" t="s">
        <v>129</v>
      </c>
      <c r="C47">
        <v>35</v>
      </c>
      <c r="D47" t="s">
        <v>26</v>
      </c>
      <c r="E47">
        <v>13609354</v>
      </c>
      <c r="F47" t="s">
        <v>12</v>
      </c>
      <c r="G47" s="2">
        <v>45168</v>
      </c>
      <c r="H47">
        <v>2023</v>
      </c>
      <c r="I47">
        <v>8</v>
      </c>
      <c r="J47">
        <v>30</v>
      </c>
      <c r="L47">
        <f t="shared" si="0"/>
        <v>476327390</v>
      </c>
      <c r="M47">
        <f t="shared" si="1"/>
        <v>1225</v>
      </c>
      <c r="N47">
        <f t="shared" si="2"/>
        <v>185214516297316</v>
      </c>
    </row>
    <row r="48" spans="1:14" x14ac:dyDescent="0.35">
      <c r="A48">
        <v>47</v>
      </c>
      <c r="B48" t="s">
        <v>155</v>
      </c>
      <c r="C48">
        <v>46</v>
      </c>
      <c r="D48" t="s">
        <v>14</v>
      </c>
      <c r="E48">
        <v>20000000</v>
      </c>
      <c r="F48" t="s">
        <v>19</v>
      </c>
      <c r="G48" s="2">
        <v>45267</v>
      </c>
      <c r="H48">
        <v>2023</v>
      </c>
      <c r="I48">
        <v>12</v>
      </c>
      <c r="J48">
        <v>7</v>
      </c>
      <c r="L48">
        <f t="shared" si="0"/>
        <v>920000000</v>
      </c>
      <c r="M48">
        <f t="shared" si="1"/>
        <v>2116</v>
      </c>
      <c r="N48">
        <f t="shared" si="2"/>
        <v>400000000000000</v>
      </c>
    </row>
    <row r="49" spans="1:14" x14ac:dyDescent="0.35">
      <c r="A49">
        <v>48</v>
      </c>
      <c r="B49" t="s">
        <v>154</v>
      </c>
      <c r="C49">
        <v>35</v>
      </c>
      <c r="D49" t="s">
        <v>24</v>
      </c>
      <c r="E49">
        <v>13516286</v>
      </c>
      <c r="F49" t="s">
        <v>12</v>
      </c>
      <c r="G49" s="2">
        <v>45065</v>
      </c>
      <c r="H49">
        <v>2023</v>
      </c>
      <c r="I49">
        <v>5</v>
      </c>
      <c r="J49">
        <v>19</v>
      </c>
      <c r="L49">
        <f t="shared" si="0"/>
        <v>473070010</v>
      </c>
      <c r="M49">
        <f t="shared" si="1"/>
        <v>1225</v>
      </c>
      <c r="N49">
        <f t="shared" si="2"/>
        <v>182689987233796</v>
      </c>
    </row>
    <row r="50" spans="1:14" x14ac:dyDescent="0.35">
      <c r="A50">
        <v>49</v>
      </c>
      <c r="B50" t="s">
        <v>28</v>
      </c>
      <c r="C50">
        <v>51</v>
      </c>
      <c r="D50" t="s">
        <v>26</v>
      </c>
      <c r="E50">
        <v>18099831</v>
      </c>
      <c r="F50" t="s">
        <v>12</v>
      </c>
      <c r="G50" s="2">
        <v>45255</v>
      </c>
      <c r="H50">
        <v>2023</v>
      </c>
      <c r="I50">
        <v>11</v>
      </c>
      <c r="J50">
        <v>25</v>
      </c>
      <c r="L50">
        <f t="shared" si="0"/>
        <v>923091381</v>
      </c>
      <c r="M50">
        <f t="shared" si="1"/>
        <v>2601</v>
      </c>
      <c r="N50">
        <f t="shared" si="2"/>
        <v>327603882228561</v>
      </c>
    </row>
    <row r="51" spans="1:14" x14ac:dyDescent="0.35">
      <c r="A51">
        <v>50</v>
      </c>
      <c r="B51" t="s">
        <v>127</v>
      </c>
      <c r="C51">
        <v>33</v>
      </c>
      <c r="D51" t="s">
        <v>21</v>
      </c>
      <c r="E51">
        <v>16826711</v>
      </c>
      <c r="F51" t="s">
        <v>19</v>
      </c>
      <c r="G51" s="2">
        <v>44974</v>
      </c>
      <c r="H51">
        <v>2023</v>
      </c>
      <c r="I51">
        <v>2</v>
      </c>
      <c r="J51">
        <v>17</v>
      </c>
      <c r="L51">
        <f t="shared" si="0"/>
        <v>555281463</v>
      </c>
      <c r="M51">
        <f t="shared" si="1"/>
        <v>1089</v>
      </c>
      <c r="N51">
        <f t="shared" si="2"/>
        <v>283138203077521</v>
      </c>
    </row>
    <row r="52" spans="1:14" x14ac:dyDescent="0.35">
      <c r="A52">
        <v>51</v>
      </c>
      <c r="B52" t="s">
        <v>41</v>
      </c>
      <c r="C52">
        <v>59</v>
      </c>
      <c r="D52" t="s">
        <v>14</v>
      </c>
      <c r="E52">
        <v>19118158</v>
      </c>
      <c r="F52" t="s">
        <v>19</v>
      </c>
      <c r="G52" s="2">
        <v>45282</v>
      </c>
      <c r="H52">
        <v>2023</v>
      </c>
      <c r="I52">
        <v>12</v>
      </c>
      <c r="J52">
        <v>22</v>
      </c>
      <c r="L52">
        <f t="shared" si="0"/>
        <v>1127971322</v>
      </c>
      <c r="M52">
        <f t="shared" si="1"/>
        <v>3481</v>
      </c>
      <c r="N52">
        <f t="shared" si="2"/>
        <v>365503965312964</v>
      </c>
    </row>
    <row r="53" spans="1:14" x14ac:dyDescent="0.35">
      <c r="A53">
        <v>52</v>
      </c>
      <c r="B53" t="s">
        <v>78</v>
      </c>
      <c r="C53">
        <v>49</v>
      </c>
      <c r="D53" t="s">
        <v>14</v>
      </c>
      <c r="E53">
        <v>19370196</v>
      </c>
      <c r="F53" t="s">
        <v>19</v>
      </c>
      <c r="G53" s="2">
        <v>44992</v>
      </c>
      <c r="H53">
        <v>2023</v>
      </c>
      <c r="I53">
        <v>3</v>
      </c>
      <c r="J53">
        <v>7</v>
      </c>
      <c r="L53">
        <f t="shared" si="0"/>
        <v>949139604</v>
      </c>
      <c r="M53">
        <f t="shared" si="1"/>
        <v>2401</v>
      </c>
      <c r="N53">
        <f t="shared" si="2"/>
        <v>375204493078416</v>
      </c>
    </row>
    <row r="54" spans="1:14" x14ac:dyDescent="0.35">
      <c r="A54">
        <v>53</v>
      </c>
      <c r="B54" t="s">
        <v>50</v>
      </c>
      <c r="C54">
        <v>34</v>
      </c>
      <c r="D54" t="s">
        <v>16</v>
      </c>
      <c r="E54">
        <v>12833134</v>
      </c>
      <c r="F54" t="s">
        <v>19</v>
      </c>
      <c r="G54" s="2">
        <v>45082</v>
      </c>
      <c r="H54">
        <v>2023</v>
      </c>
      <c r="I54">
        <v>6</v>
      </c>
      <c r="J54">
        <v>5</v>
      </c>
      <c r="L54">
        <f t="shared" si="0"/>
        <v>436326556</v>
      </c>
      <c r="M54">
        <f t="shared" si="1"/>
        <v>1156</v>
      </c>
      <c r="N54">
        <f t="shared" si="2"/>
        <v>164689328261956</v>
      </c>
    </row>
    <row r="55" spans="1:14" x14ac:dyDescent="0.35">
      <c r="A55">
        <v>54</v>
      </c>
      <c r="B55" t="s">
        <v>71</v>
      </c>
      <c r="C55">
        <v>36</v>
      </c>
      <c r="D55" t="s">
        <v>26</v>
      </c>
      <c r="E55">
        <v>5691998</v>
      </c>
      <c r="F55" t="s">
        <v>12</v>
      </c>
      <c r="G55" s="2">
        <v>45203</v>
      </c>
      <c r="H55">
        <v>2023</v>
      </c>
      <c r="I55">
        <v>10</v>
      </c>
      <c r="J55">
        <v>4</v>
      </c>
      <c r="L55">
        <f t="shared" si="0"/>
        <v>204911928</v>
      </c>
      <c r="M55">
        <f t="shared" si="1"/>
        <v>1296</v>
      </c>
      <c r="N55">
        <f t="shared" si="2"/>
        <v>32398841232004</v>
      </c>
    </row>
    <row r="56" spans="1:14" x14ac:dyDescent="0.35">
      <c r="A56">
        <v>55</v>
      </c>
      <c r="B56" t="s">
        <v>91</v>
      </c>
      <c r="C56">
        <v>45</v>
      </c>
      <c r="D56" t="s">
        <v>11</v>
      </c>
      <c r="E56">
        <v>10712096</v>
      </c>
      <c r="F56" t="s">
        <v>12</v>
      </c>
      <c r="G56" s="2">
        <v>44987</v>
      </c>
      <c r="H56">
        <v>2023</v>
      </c>
      <c r="I56">
        <v>3</v>
      </c>
      <c r="J56">
        <v>2</v>
      </c>
      <c r="L56">
        <f t="shared" si="0"/>
        <v>482044320</v>
      </c>
      <c r="M56">
        <f t="shared" si="1"/>
        <v>2025</v>
      </c>
      <c r="N56">
        <f t="shared" si="2"/>
        <v>114749000713216</v>
      </c>
    </row>
    <row r="57" spans="1:14" x14ac:dyDescent="0.35">
      <c r="A57">
        <v>56</v>
      </c>
      <c r="B57" t="s">
        <v>148</v>
      </c>
      <c r="C57">
        <v>32</v>
      </c>
      <c r="D57" t="s">
        <v>21</v>
      </c>
      <c r="E57">
        <v>7718810</v>
      </c>
      <c r="F57" t="s">
        <v>19</v>
      </c>
      <c r="G57" s="2">
        <v>45082</v>
      </c>
      <c r="H57">
        <v>2023</v>
      </c>
      <c r="I57">
        <v>6</v>
      </c>
      <c r="J57">
        <v>5</v>
      </c>
      <c r="L57">
        <f t="shared" si="0"/>
        <v>247001920</v>
      </c>
      <c r="M57">
        <f t="shared" si="1"/>
        <v>1024</v>
      </c>
      <c r="N57">
        <f t="shared" si="2"/>
        <v>59580027816100</v>
      </c>
    </row>
    <row r="58" spans="1:14" x14ac:dyDescent="0.35">
      <c r="A58">
        <v>57</v>
      </c>
      <c r="B58" t="s">
        <v>33</v>
      </c>
      <c r="C58">
        <v>29</v>
      </c>
      <c r="D58" t="s">
        <v>11</v>
      </c>
      <c r="E58">
        <v>11336918</v>
      </c>
      <c r="F58" t="s">
        <v>12</v>
      </c>
      <c r="G58" s="2">
        <v>45160</v>
      </c>
      <c r="H58">
        <v>2023</v>
      </c>
      <c r="I58">
        <v>8</v>
      </c>
      <c r="J58">
        <v>22</v>
      </c>
      <c r="L58">
        <f t="shared" si="0"/>
        <v>328770622</v>
      </c>
      <c r="M58">
        <f t="shared" si="1"/>
        <v>841</v>
      </c>
      <c r="N58">
        <f t="shared" si="2"/>
        <v>128525709738724</v>
      </c>
    </row>
    <row r="59" spans="1:14" x14ac:dyDescent="0.35">
      <c r="A59">
        <v>58</v>
      </c>
      <c r="B59" t="s">
        <v>149</v>
      </c>
      <c r="C59">
        <v>29</v>
      </c>
      <c r="D59" t="s">
        <v>32</v>
      </c>
      <c r="E59">
        <v>11537191</v>
      </c>
      <c r="F59" t="s">
        <v>19</v>
      </c>
      <c r="G59" s="2">
        <v>44977</v>
      </c>
      <c r="H59">
        <v>2023</v>
      </c>
      <c r="I59">
        <v>2</v>
      </c>
      <c r="J59">
        <v>20</v>
      </c>
      <c r="L59">
        <f t="shared" si="0"/>
        <v>334578539</v>
      </c>
      <c r="M59">
        <f t="shared" si="1"/>
        <v>841</v>
      </c>
      <c r="N59">
        <f t="shared" si="2"/>
        <v>133106776170481</v>
      </c>
    </row>
    <row r="60" spans="1:14" x14ac:dyDescent="0.35">
      <c r="A60">
        <v>59</v>
      </c>
      <c r="B60" t="s">
        <v>101</v>
      </c>
      <c r="C60">
        <v>22</v>
      </c>
      <c r="D60" t="s">
        <v>18</v>
      </c>
      <c r="E60">
        <v>10759064</v>
      </c>
      <c r="F60" t="s">
        <v>19</v>
      </c>
      <c r="G60" s="2">
        <v>44947</v>
      </c>
      <c r="H60">
        <v>2023</v>
      </c>
      <c r="I60">
        <v>1</v>
      </c>
      <c r="J60">
        <v>21</v>
      </c>
      <c r="L60">
        <f t="shared" si="0"/>
        <v>236699408</v>
      </c>
      <c r="M60">
        <f t="shared" si="1"/>
        <v>484</v>
      </c>
      <c r="N60">
        <f t="shared" si="2"/>
        <v>115757458156096</v>
      </c>
    </row>
    <row r="61" spans="1:14" x14ac:dyDescent="0.35">
      <c r="A61">
        <v>60</v>
      </c>
      <c r="B61" t="s">
        <v>38</v>
      </c>
      <c r="C61">
        <v>48</v>
      </c>
      <c r="D61" t="s">
        <v>26</v>
      </c>
      <c r="E61">
        <v>19309592</v>
      </c>
      <c r="F61" t="s">
        <v>12</v>
      </c>
      <c r="G61" s="2">
        <v>45052</v>
      </c>
      <c r="H61">
        <v>2023</v>
      </c>
      <c r="I61">
        <v>5</v>
      </c>
      <c r="J61">
        <v>6</v>
      </c>
      <c r="L61">
        <f t="shared" si="0"/>
        <v>926860416</v>
      </c>
      <c r="M61">
        <f t="shared" si="1"/>
        <v>2304</v>
      </c>
      <c r="N61">
        <f t="shared" si="2"/>
        <v>372860343206464</v>
      </c>
    </row>
    <row r="62" spans="1:14" x14ac:dyDescent="0.35">
      <c r="A62">
        <v>61</v>
      </c>
      <c r="B62" t="s">
        <v>51</v>
      </c>
      <c r="C62">
        <v>56</v>
      </c>
      <c r="D62" t="s">
        <v>26</v>
      </c>
      <c r="E62">
        <v>8356753</v>
      </c>
      <c r="F62" t="s">
        <v>12</v>
      </c>
      <c r="G62" s="2">
        <v>45255</v>
      </c>
      <c r="H62">
        <v>2023</v>
      </c>
      <c r="I62">
        <v>11</v>
      </c>
      <c r="J62">
        <v>25</v>
      </c>
      <c r="L62">
        <f t="shared" si="0"/>
        <v>467978168</v>
      </c>
      <c r="M62">
        <f t="shared" si="1"/>
        <v>3136</v>
      </c>
      <c r="N62">
        <f t="shared" si="2"/>
        <v>69835320703009</v>
      </c>
    </row>
    <row r="63" spans="1:14" x14ac:dyDescent="0.35">
      <c r="A63">
        <v>62</v>
      </c>
      <c r="B63" t="s">
        <v>27</v>
      </c>
      <c r="C63">
        <v>51</v>
      </c>
      <c r="D63" t="s">
        <v>24</v>
      </c>
      <c r="E63">
        <v>11766009</v>
      </c>
      <c r="F63" t="s">
        <v>19</v>
      </c>
      <c r="G63" s="2">
        <v>45269</v>
      </c>
      <c r="H63">
        <v>2023</v>
      </c>
      <c r="I63">
        <v>12</v>
      </c>
      <c r="J63">
        <v>9</v>
      </c>
      <c r="L63">
        <f t="shared" si="0"/>
        <v>600066459</v>
      </c>
      <c r="M63">
        <f t="shared" si="1"/>
        <v>2601</v>
      </c>
      <c r="N63">
        <f t="shared" si="2"/>
        <v>138438967788081</v>
      </c>
    </row>
    <row r="64" spans="1:14" x14ac:dyDescent="0.35">
      <c r="A64">
        <v>63</v>
      </c>
      <c r="B64" t="s">
        <v>54</v>
      </c>
      <c r="C64">
        <v>20</v>
      </c>
      <c r="D64" t="s">
        <v>24</v>
      </c>
      <c r="E64">
        <v>12742482</v>
      </c>
      <c r="F64" t="s">
        <v>12</v>
      </c>
      <c r="G64" s="2">
        <v>45048</v>
      </c>
      <c r="H64">
        <v>2023</v>
      </c>
      <c r="I64">
        <v>5</v>
      </c>
      <c r="J64">
        <v>2</v>
      </c>
      <c r="L64">
        <f t="shared" si="0"/>
        <v>254849640</v>
      </c>
      <c r="M64">
        <f t="shared" si="1"/>
        <v>400</v>
      </c>
      <c r="N64">
        <f t="shared" si="2"/>
        <v>162370847520324</v>
      </c>
    </row>
    <row r="65" spans="1:14" x14ac:dyDescent="0.35">
      <c r="A65">
        <v>64</v>
      </c>
      <c r="B65" t="s">
        <v>63</v>
      </c>
      <c r="C65">
        <v>29</v>
      </c>
      <c r="D65" t="s">
        <v>24</v>
      </c>
      <c r="E65">
        <v>17881450</v>
      </c>
      <c r="F65" t="s">
        <v>22</v>
      </c>
      <c r="G65" s="2">
        <v>45094</v>
      </c>
      <c r="H65">
        <v>2023</v>
      </c>
      <c r="I65">
        <v>6</v>
      </c>
      <c r="J65">
        <v>17</v>
      </c>
      <c r="L65">
        <f t="shared" si="0"/>
        <v>518562050</v>
      </c>
      <c r="M65">
        <f t="shared" si="1"/>
        <v>841</v>
      </c>
      <c r="N65">
        <f t="shared" si="2"/>
        <v>319746254102500</v>
      </c>
    </row>
    <row r="66" spans="1:14" x14ac:dyDescent="0.35">
      <c r="A66">
        <v>65</v>
      </c>
      <c r="B66" t="s">
        <v>108</v>
      </c>
      <c r="C66">
        <v>57</v>
      </c>
      <c r="D66" t="s">
        <v>14</v>
      </c>
      <c r="E66">
        <v>16360831</v>
      </c>
      <c r="F66" t="s">
        <v>12</v>
      </c>
      <c r="G66" s="2">
        <v>44970</v>
      </c>
      <c r="H66">
        <v>2023</v>
      </c>
      <c r="I66">
        <v>2</v>
      </c>
      <c r="J66">
        <v>13</v>
      </c>
      <c r="L66">
        <f t="shared" si="0"/>
        <v>932567367</v>
      </c>
      <c r="M66">
        <f t="shared" si="1"/>
        <v>3249</v>
      </c>
      <c r="N66">
        <f t="shared" si="2"/>
        <v>267676791010561</v>
      </c>
    </row>
    <row r="67" spans="1:14" x14ac:dyDescent="0.35">
      <c r="A67">
        <v>66</v>
      </c>
      <c r="B67" t="s">
        <v>66</v>
      </c>
      <c r="C67">
        <v>45</v>
      </c>
      <c r="D67" t="s">
        <v>16</v>
      </c>
      <c r="E67">
        <v>15936702</v>
      </c>
      <c r="F67" t="s">
        <v>19</v>
      </c>
      <c r="G67" s="2">
        <v>45054</v>
      </c>
      <c r="H67">
        <v>2023</v>
      </c>
      <c r="I67">
        <v>5</v>
      </c>
      <c r="J67">
        <v>8</v>
      </c>
      <c r="L67">
        <f t="shared" ref="L67:L130" si="3">C67*E67</f>
        <v>717151590</v>
      </c>
      <c r="M67">
        <f t="shared" ref="M67:M130" si="4">C67^2</f>
        <v>2025</v>
      </c>
      <c r="N67">
        <f t="shared" ref="N67:N130" si="5">E67^2</f>
        <v>253978470636804</v>
      </c>
    </row>
    <row r="68" spans="1:14" x14ac:dyDescent="0.35">
      <c r="A68">
        <v>67</v>
      </c>
      <c r="B68" t="s">
        <v>52</v>
      </c>
      <c r="C68">
        <v>48</v>
      </c>
      <c r="D68" t="s">
        <v>18</v>
      </c>
      <c r="E68">
        <v>15046387</v>
      </c>
      <c r="F68" t="s">
        <v>12</v>
      </c>
      <c r="G68" s="2">
        <v>44939</v>
      </c>
      <c r="H68">
        <v>2023</v>
      </c>
      <c r="I68">
        <v>1</v>
      </c>
      <c r="J68">
        <v>13</v>
      </c>
      <c r="L68">
        <f t="shared" si="3"/>
        <v>722226576</v>
      </c>
      <c r="M68">
        <f t="shared" si="4"/>
        <v>2304</v>
      </c>
      <c r="N68">
        <f t="shared" si="5"/>
        <v>226393761753769</v>
      </c>
    </row>
    <row r="69" spans="1:14" x14ac:dyDescent="0.35">
      <c r="A69">
        <v>68</v>
      </c>
      <c r="B69" t="s">
        <v>82</v>
      </c>
      <c r="C69">
        <v>38</v>
      </c>
      <c r="D69" t="s">
        <v>21</v>
      </c>
      <c r="E69">
        <v>5873589</v>
      </c>
      <c r="F69" t="s">
        <v>12</v>
      </c>
      <c r="G69" s="2">
        <v>45285</v>
      </c>
      <c r="H69">
        <v>2023</v>
      </c>
      <c r="I69">
        <v>12</v>
      </c>
      <c r="J69">
        <v>25</v>
      </c>
      <c r="L69">
        <f t="shared" si="3"/>
        <v>223196382</v>
      </c>
      <c r="M69">
        <f t="shared" si="4"/>
        <v>1444</v>
      </c>
      <c r="N69">
        <f t="shared" si="5"/>
        <v>34499047740921</v>
      </c>
    </row>
    <row r="70" spans="1:14" x14ac:dyDescent="0.35">
      <c r="A70">
        <v>69</v>
      </c>
      <c r="B70" t="s">
        <v>170</v>
      </c>
      <c r="C70">
        <v>27</v>
      </c>
      <c r="D70" t="s">
        <v>11</v>
      </c>
      <c r="E70">
        <v>7340883</v>
      </c>
      <c r="F70" t="s">
        <v>19</v>
      </c>
      <c r="G70" s="2">
        <v>45262</v>
      </c>
      <c r="H70">
        <v>2023</v>
      </c>
      <c r="I70">
        <v>12</v>
      </c>
      <c r="J70">
        <v>2</v>
      </c>
      <c r="L70">
        <f t="shared" si="3"/>
        <v>198203841</v>
      </c>
      <c r="M70">
        <f t="shared" si="4"/>
        <v>729</v>
      </c>
      <c r="N70">
        <f t="shared" si="5"/>
        <v>53888563219689</v>
      </c>
    </row>
    <row r="71" spans="1:14" x14ac:dyDescent="0.35">
      <c r="A71">
        <v>70</v>
      </c>
      <c r="B71" t="s">
        <v>30</v>
      </c>
      <c r="C71">
        <v>24</v>
      </c>
      <c r="D71" t="s">
        <v>24</v>
      </c>
      <c r="E71">
        <v>14715249</v>
      </c>
      <c r="F71" t="s">
        <v>19</v>
      </c>
      <c r="G71" s="2">
        <v>44961</v>
      </c>
      <c r="H71">
        <v>2023</v>
      </c>
      <c r="I71">
        <v>2</v>
      </c>
      <c r="J71">
        <v>4</v>
      </c>
      <c r="L71">
        <f t="shared" si="3"/>
        <v>353165976</v>
      </c>
      <c r="M71">
        <f t="shared" si="4"/>
        <v>576</v>
      </c>
      <c r="N71">
        <f t="shared" si="5"/>
        <v>216538553132001</v>
      </c>
    </row>
    <row r="72" spans="1:14" x14ac:dyDescent="0.35">
      <c r="A72">
        <v>71</v>
      </c>
      <c r="B72" t="s">
        <v>163</v>
      </c>
      <c r="C72">
        <v>22</v>
      </c>
      <c r="D72" t="s">
        <v>11</v>
      </c>
      <c r="E72">
        <v>10481842</v>
      </c>
      <c r="F72" t="s">
        <v>19</v>
      </c>
      <c r="G72" s="2">
        <v>44957</v>
      </c>
      <c r="H72">
        <v>2023</v>
      </c>
      <c r="I72">
        <v>1</v>
      </c>
      <c r="J72">
        <v>31</v>
      </c>
      <c r="L72">
        <f t="shared" si="3"/>
        <v>230600524</v>
      </c>
      <c r="M72">
        <f t="shared" si="4"/>
        <v>484</v>
      </c>
      <c r="N72">
        <f t="shared" si="5"/>
        <v>109869011712964</v>
      </c>
    </row>
    <row r="73" spans="1:14" x14ac:dyDescent="0.35">
      <c r="A73">
        <v>72</v>
      </c>
      <c r="B73" t="s">
        <v>55</v>
      </c>
      <c r="C73">
        <v>47</v>
      </c>
      <c r="D73" t="s">
        <v>32</v>
      </c>
      <c r="E73">
        <v>8753091</v>
      </c>
      <c r="F73" t="s">
        <v>12</v>
      </c>
      <c r="G73" s="2">
        <v>45269</v>
      </c>
      <c r="H73">
        <v>2023</v>
      </c>
      <c r="I73">
        <v>12</v>
      </c>
      <c r="J73">
        <v>9</v>
      </c>
      <c r="L73">
        <f t="shared" si="3"/>
        <v>411395277</v>
      </c>
      <c r="M73">
        <f t="shared" si="4"/>
        <v>2209</v>
      </c>
      <c r="N73">
        <f t="shared" si="5"/>
        <v>76616602054281</v>
      </c>
    </row>
    <row r="74" spans="1:14" x14ac:dyDescent="0.35">
      <c r="A74">
        <v>73</v>
      </c>
      <c r="B74" t="s">
        <v>86</v>
      </c>
      <c r="C74">
        <v>45</v>
      </c>
      <c r="D74" t="s">
        <v>24</v>
      </c>
      <c r="E74">
        <v>9362138</v>
      </c>
      <c r="F74" t="s">
        <v>19</v>
      </c>
      <c r="G74" s="2">
        <v>45215</v>
      </c>
      <c r="H74">
        <v>2023</v>
      </c>
      <c r="I74">
        <v>10</v>
      </c>
      <c r="J74">
        <v>16</v>
      </c>
      <c r="L74">
        <f t="shared" si="3"/>
        <v>421296210</v>
      </c>
      <c r="M74">
        <f t="shared" si="4"/>
        <v>2025</v>
      </c>
      <c r="N74">
        <f t="shared" si="5"/>
        <v>87649627931044</v>
      </c>
    </row>
    <row r="75" spans="1:14" x14ac:dyDescent="0.35">
      <c r="A75">
        <v>74</v>
      </c>
      <c r="B75" t="s">
        <v>69</v>
      </c>
      <c r="C75">
        <v>55</v>
      </c>
      <c r="D75" t="s">
        <v>21</v>
      </c>
      <c r="E75">
        <v>13773969</v>
      </c>
      <c r="F75" t="s">
        <v>12</v>
      </c>
      <c r="G75" s="2">
        <v>44986</v>
      </c>
      <c r="H75">
        <v>2023</v>
      </c>
      <c r="I75">
        <v>3</v>
      </c>
      <c r="J75">
        <v>1</v>
      </c>
      <c r="L75">
        <f t="shared" si="3"/>
        <v>757568295</v>
      </c>
      <c r="M75">
        <f t="shared" si="4"/>
        <v>3025</v>
      </c>
      <c r="N75">
        <f t="shared" si="5"/>
        <v>189722222012961</v>
      </c>
    </row>
    <row r="76" spans="1:14" x14ac:dyDescent="0.35">
      <c r="A76">
        <v>75</v>
      </c>
      <c r="B76" t="s">
        <v>142</v>
      </c>
      <c r="C76">
        <v>52</v>
      </c>
      <c r="D76" t="s">
        <v>16</v>
      </c>
      <c r="E76">
        <v>16622463</v>
      </c>
      <c r="F76" t="s">
        <v>12</v>
      </c>
      <c r="G76" s="2">
        <v>45066</v>
      </c>
      <c r="H76">
        <v>2023</v>
      </c>
      <c r="I76">
        <v>5</v>
      </c>
      <c r="J76">
        <v>20</v>
      </c>
      <c r="L76">
        <f t="shared" si="3"/>
        <v>864368076</v>
      </c>
      <c r="M76">
        <f t="shared" si="4"/>
        <v>2704</v>
      </c>
      <c r="N76">
        <f t="shared" si="5"/>
        <v>276306276186369</v>
      </c>
    </row>
    <row r="77" spans="1:14" x14ac:dyDescent="0.35">
      <c r="A77">
        <v>76</v>
      </c>
      <c r="B77" t="s">
        <v>159</v>
      </c>
      <c r="C77">
        <v>55</v>
      </c>
      <c r="D77" t="s">
        <v>11</v>
      </c>
      <c r="E77">
        <v>9809636</v>
      </c>
      <c r="F77" t="s">
        <v>12</v>
      </c>
      <c r="G77" s="2">
        <v>45082</v>
      </c>
      <c r="H77">
        <v>2023</v>
      </c>
      <c r="I77">
        <v>6</v>
      </c>
      <c r="J77">
        <v>5</v>
      </c>
      <c r="L77">
        <f t="shared" si="3"/>
        <v>539529980</v>
      </c>
      <c r="M77">
        <f t="shared" si="4"/>
        <v>3025</v>
      </c>
      <c r="N77">
        <f t="shared" si="5"/>
        <v>96228958452496</v>
      </c>
    </row>
    <row r="78" spans="1:14" x14ac:dyDescent="0.35">
      <c r="A78">
        <v>77</v>
      </c>
      <c r="B78" t="s">
        <v>81</v>
      </c>
      <c r="C78">
        <v>49</v>
      </c>
      <c r="D78" t="s">
        <v>18</v>
      </c>
      <c r="E78">
        <v>5756349</v>
      </c>
      <c r="F78" t="s">
        <v>12</v>
      </c>
      <c r="G78" s="2">
        <v>45229</v>
      </c>
      <c r="H78">
        <v>2023</v>
      </c>
      <c r="I78">
        <v>10</v>
      </c>
      <c r="J78">
        <v>30</v>
      </c>
      <c r="L78">
        <f t="shared" si="3"/>
        <v>282061101</v>
      </c>
      <c r="M78">
        <f t="shared" si="4"/>
        <v>2401</v>
      </c>
      <c r="N78">
        <f t="shared" si="5"/>
        <v>33135553809801</v>
      </c>
    </row>
    <row r="79" spans="1:14" x14ac:dyDescent="0.35">
      <c r="A79">
        <v>78</v>
      </c>
      <c r="B79" t="s">
        <v>96</v>
      </c>
      <c r="C79">
        <v>37</v>
      </c>
      <c r="D79" t="s">
        <v>14</v>
      </c>
      <c r="E79">
        <v>5968085</v>
      </c>
      <c r="F79" t="s">
        <v>12</v>
      </c>
      <c r="G79" s="2">
        <v>45226</v>
      </c>
      <c r="H79">
        <v>2023</v>
      </c>
      <c r="I79">
        <v>10</v>
      </c>
      <c r="J79">
        <v>27</v>
      </c>
      <c r="L79">
        <f t="shared" si="3"/>
        <v>220819145</v>
      </c>
      <c r="M79">
        <f t="shared" si="4"/>
        <v>1369</v>
      </c>
      <c r="N79">
        <f t="shared" si="5"/>
        <v>35618038567225</v>
      </c>
    </row>
    <row r="80" spans="1:14" x14ac:dyDescent="0.35">
      <c r="A80">
        <v>79</v>
      </c>
      <c r="B80" t="s">
        <v>151</v>
      </c>
      <c r="C80">
        <v>25</v>
      </c>
      <c r="D80" t="s">
        <v>11</v>
      </c>
      <c r="E80">
        <v>8161584</v>
      </c>
      <c r="F80" t="s">
        <v>19</v>
      </c>
      <c r="G80" s="2">
        <v>45032</v>
      </c>
      <c r="H80">
        <v>2023</v>
      </c>
      <c r="I80">
        <v>4</v>
      </c>
      <c r="J80">
        <v>16</v>
      </c>
      <c r="L80">
        <f t="shared" si="3"/>
        <v>204039600</v>
      </c>
      <c r="M80">
        <f t="shared" si="4"/>
        <v>625</v>
      </c>
      <c r="N80">
        <f t="shared" si="5"/>
        <v>66611453389056</v>
      </c>
    </row>
    <row r="81" spans="1:14" x14ac:dyDescent="0.35">
      <c r="A81">
        <v>80</v>
      </c>
      <c r="B81" t="s">
        <v>107</v>
      </c>
      <c r="C81">
        <v>41</v>
      </c>
      <c r="D81" t="s">
        <v>32</v>
      </c>
      <c r="E81">
        <v>5344402</v>
      </c>
      <c r="F81" t="s">
        <v>19</v>
      </c>
      <c r="G81" s="2">
        <v>45092</v>
      </c>
      <c r="H81">
        <v>2023</v>
      </c>
      <c r="I81">
        <v>6</v>
      </c>
      <c r="J81">
        <v>15</v>
      </c>
      <c r="L81">
        <f t="shared" si="3"/>
        <v>219120482</v>
      </c>
      <c r="M81">
        <f t="shared" si="4"/>
        <v>1681</v>
      </c>
      <c r="N81">
        <f t="shared" si="5"/>
        <v>28562632737604</v>
      </c>
    </row>
    <row r="82" spans="1:14" x14ac:dyDescent="0.35">
      <c r="A82">
        <v>81</v>
      </c>
      <c r="B82" t="s">
        <v>84</v>
      </c>
      <c r="C82">
        <v>36</v>
      </c>
      <c r="D82" t="s">
        <v>14</v>
      </c>
      <c r="E82">
        <v>13537940</v>
      </c>
      <c r="F82" t="s">
        <v>19</v>
      </c>
      <c r="G82" s="2">
        <v>45122</v>
      </c>
      <c r="H82">
        <v>2023</v>
      </c>
      <c r="I82">
        <v>7</v>
      </c>
      <c r="J82">
        <v>15</v>
      </c>
      <c r="L82">
        <f t="shared" si="3"/>
        <v>487365840</v>
      </c>
      <c r="M82">
        <f t="shared" si="4"/>
        <v>1296</v>
      </c>
      <c r="N82">
        <f t="shared" si="5"/>
        <v>183275819443600</v>
      </c>
    </row>
    <row r="83" spans="1:14" x14ac:dyDescent="0.35">
      <c r="A83">
        <v>82</v>
      </c>
      <c r="B83" t="s">
        <v>152</v>
      </c>
      <c r="C83">
        <v>50</v>
      </c>
      <c r="D83" t="s">
        <v>18</v>
      </c>
      <c r="E83">
        <v>9399440</v>
      </c>
      <c r="F83" t="s">
        <v>12</v>
      </c>
      <c r="G83" s="2">
        <v>45004</v>
      </c>
      <c r="H83">
        <v>2023</v>
      </c>
      <c r="I83">
        <v>3</v>
      </c>
      <c r="J83">
        <v>19</v>
      </c>
      <c r="L83">
        <f t="shared" si="3"/>
        <v>469972000</v>
      </c>
      <c r="M83">
        <f t="shared" si="4"/>
        <v>2500</v>
      </c>
      <c r="N83">
        <f t="shared" si="5"/>
        <v>88349472313600</v>
      </c>
    </row>
    <row r="84" spans="1:14" x14ac:dyDescent="0.35">
      <c r="A84">
        <v>83</v>
      </c>
      <c r="B84" t="s">
        <v>90</v>
      </c>
      <c r="C84">
        <v>23</v>
      </c>
      <c r="D84" t="s">
        <v>24</v>
      </c>
      <c r="E84">
        <v>19266307</v>
      </c>
      <c r="F84" t="s">
        <v>19</v>
      </c>
      <c r="G84" s="2">
        <v>45003</v>
      </c>
      <c r="H84">
        <v>2023</v>
      </c>
      <c r="I84">
        <v>3</v>
      </c>
      <c r="J84">
        <v>18</v>
      </c>
      <c r="L84">
        <f t="shared" si="3"/>
        <v>443125061</v>
      </c>
      <c r="M84">
        <f t="shared" si="4"/>
        <v>529</v>
      </c>
      <c r="N84">
        <f t="shared" si="5"/>
        <v>371190585418249</v>
      </c>
    </row>
    <row r="85" spans="1:14" x14ac:dyDescent="0.35">
      <c r="A85">
        <v>84</v>
      </c>
      <c r="B85" t="s">
        <v>70</v>
      </c>
      <c r="C85">
        <v>55</v>
      </c>
      <c r="D85" t="s">
        <v>18</v>
      </c>
      <c r="E85">
        <v>15726492</v>
      </c>
      <c r="F85" t="s">
        <v>12</v>
      </c>
      <c r="G85" s="2">
        <v>45212</v>
      </c>
      <c r="H85">
        <v>2023</v>
      </c>
      <c r="I85">
        <v>10</v>
      </c>
      <c r="J85">
        <v>13</v>
      </c>
      <c r="L85">
        <f t="shared" si="3"/>
        <v>864957060</v>
      </c>
      <c r="M85">
        <f t="shared" si="4"/>
        <v>3025</v>
      </c>
      <c r="N85">
        <f t="shared" si="5"/>
        <v>247322550626064</v>
      </c>
    </row>
    <row r="86" spans="1:14" x14ac:dyDescent="0.35">
      <c r="A86">
        <v>85</v>
      </c>
      <c r="B86" t="s">
        <v>161</v>
      </c>
      <c r="C86">
        <v>18</v>
      </c>
      <c r="D86" t="s">
        <v>18</v>
      </c>
      <c r="E86">
        <v>12955313</v>
      </c>
      <c r="F86" t="s">
        <v>19</v>
      </c>
      <c r="G86" s="2">
        <v>44946</v>
      </c>
      <c r="H86">
        <v>2023</v>
      </c>
      <c r="I86">
        <v>1</v>
      </c>
      <c r="J86">
        <v>20</v>
      </c>
      <c r="L86">
        <f t="shared" si="3"/>
        <v>233195634</v>
      </c>
      <c r="M86">
        <f t="shared" si="4"/>
        <v>324</v>
      </c>
      <c r="N86">
        <f t="shared" si="5"/>
        <v>167840134927969</v>
      </c>
    </row>
    <row r="87" spans="1:14" x14ac:dyDescent="0.35">
      <c r="A87">
        <v>86</v>
      </c>
      <c r="B87" t="s">
        <v>88</v>
      </c>
      <c r="C87">
        <v>46</v>
      </c>
      <c r="D87" t="s">
        <v>18</v>
      </c>
      <c r="E87">
        <v>10023859</v>
      </c>
      <c r="F87" t="s">
        <v>12</v>
      </c>
      <c r="G87" s="2">
        <v>45044</v>
      </c>
      <c r="H87">
        <v>2023</v>
      </c>
      <c r="I87">
        <v>4</v>
      </c>
      <c r="J87">
        <v>28</v>
      </c>
      <c r="L87">
        <f t="shared" si="3"/>
        <v>461097514</v>
      </c>
      <c r="M87">
        <f t="shared" si="4"/>
        <v>2116</v>
      </c>
      <c r="N87">
        <f t="shared" si="5"/>
        <v>100477749251881</v>
      </c>
    </row>
    <row r="88" spans="1:14" x14ac:dyDescent="0.35">
      <c r="A88">
        <v>87</v>
      </c>
      <c r="B88" t="s">
        <v>45</v>
      </c>
      <c r="C88">
        <v>54</v>
      </c>
      <c r="D88" t="s">
        <v>14</v>
      </c>
      <c r="E88">
        <v>8341592</v>
      </c>
      <c r="F88" t="s">
        <v>12</v>
      </c>
      <c r="G88" s="2">
        <v>45156</v>
      </c>
      <c r="H88">
        <v>2023</v>
      </c>
      <c r="I88">
        <v>8</v>
      </c>
      <c r="J88">
        <v>18</v>
      </c>
      <c r="L88">
        <f t="shared" si="3"/>
        <v>450445968</v>
      </c>
      <c r="M88">
        <f t="shared" si="4"/>
        <v>2916</v>
      </c>
      <c r="N88">
        <f t="shared" si="5"/>
        <v>69582157094464</v>
      </c>
    </row>
    <row r="89" spans="1:14" x14ac:dyDescent="0.35">
      <c r="A89">
        <v>88</v>
      </c>
      <c r="B89" t="s">
        <v>102</v>
      </c>
      <c r="C89">
        <v>51</v>
      </c>
      <c r="D89" t="s">
        <v>21</v>
      </c>
      <c r="E89">
        <v>11642087</v>
      </c>
      <c r="F89" t="s">
        <v>12</v>
      </c>
      <c r="G89" s="2">
        <v>44935</v>
      </c>
      <c r="H89">
        <v>2023</v>
      </c>
      <c r="I89">
        <v>1</v>
      </c>
      <c r="J89">
        <v>9</v>
      </c>
      <c r="L89">
        <f t="shared" si="3"/>
        <v>593746437</v>
      </c>
      <c r="M89">
        <f t="shared" si="4"/>
        <v>2601</v>
      </c>
      <c r="N89">
        <f t="shared" si="5"/>
        <v>135538189715569</v>
      </c>
    </row>
    <row r="90" spans="1:14" x14ac:dyDescent="0.35">
      <c r="A90">
        <v>89</v>
      </c>
      <c r="B90" t="s">
        <v>74</v>
      </c>
      <c r="C90">
        <v>27</v>
      </c>
      <c r="D90" t="s">
        <v>21</v>
      </c>
      <c r="E90">
        <v>17464535</v>
      </c>
      <c r="F90" t="s">
        <v>12</v>
      </c>
      <c r="G90" s="2">
        <v>45014</v>
      </c>
      <c r="H90">
        <v>2023</v>
      </c>
      <c r="I90">
        <v>3</v>
      </c>
      <c r="J90">
        <v>29</v>
      </c>
      <c r="L90">
        <f t="shared" si="3"/>
        <v>471542445</v>
      </c>
      <c r="M90">
        <f t="shared" si="4"/>
        <v>729</v>
      </c>
      <c r="N90">
        <f t="shared" si="5"/>
        <v>305009982766225</v>
      </c>
    </row>
    <row r="91" spans="1:14" x14ac:dyDescent="0.35">
      <c r="A91">
        <v>90</v>
      </c>
      <c r="B91" t="s">
        <v>115</v>
      </c>
      <c r="C91">
        <v>50</v>
      </c>
      <c r="D91" t="s">
        <v>14</v>
      </c>
      <c r="E91">
        <v>7709702</v>
      </c>
      <c r="F91" t="s">
        <v>19</v>
      </c>
      <c r="G91" s="2">
        <v>45234</v>
      </c>
      <c r="H91">
        <v>2023</v>
      </c>
      <c r="I91">
        <v>11</v>
      </c>
      <c r="J91">
        <v>4</v>
      </c>
      <c r="L91">
        <f t="shared" si="3"/>
        <v>385485100</v>
      </c>
      <c r="M91">
        <f t="shared" si="4"/>
        <v>2500</v>
      </c>
      <c r="N91">
        <f t="shared" si="5"/>
        <v>59439504928804</v>
      </c>
    </row>
    <row r="92" spans="1:14" x14ac:dyDescent="0.35">
      <c r="A92">
        <v>91</v>
      </c>
      <c r="B92" t="s">
        <v>53</v>
      </c>
      <c r="C92">
        <v>48</v>
      </c>
      <c r="D92" t="s">
        <v>14</v>
      </c>
      <c r="E92">
        <v>18298936</v>
      </c>
      <c r="F92" t="s">
        <v>12</v>
      </c>
      <c r="G92" s="2">
        <v>44993</v>
      </c>
      <c r="H92">
        <v>2023</v>
      </c>
      <c r="I92">
        <v>3</v>
      </c>
      <c r="J92">
        <v>8</v>
      </c>
      <c r="L92">
        <f t="shared" si="3"/>
        <v>878348928</v>
      </c>
      <c r="M92">
        <f t="shared" si="4"/>
        <v>2304</v>
      </c>
      <c r="N92">
        <f t="shared" si="5"/>
        <v>334851058732096</v>
      </c>
    </row>
    <row r="93" spans="1:14" x14ac:dyDescent="0.35">
      <c r="A93">
        <v>92</v>
      </c>
      <c r="B93" t="s">
        <v>40</v>
      </c>
      <c r="C93">
        <v>20</v>
      </c>
      <c r="D93" t="s">
        <v>14</v>
      </c>
      <c r="E93">
        <v>10027036</v>
      </c>
      <c r="F93" t="s">
        <v>12</v>
      </c>
      <c r="G93" s="2">
        <v>44950</v>
      </c>
      <c r="H93">
        <v>2023</v>
      </c>
      <c r="I93">
        <v>1</v>
      </c>
      <c r="J93">
        <v>24</v>
      </c>
      <c r="L93">
        <f t="shared" si="3"/>
        <v>200540720</v>
      </c>
      <c r="M93">
        <f t="shared" si="4"/>
        <v>400</v>
      </c>
      <c r="N93">
        <f t="shared" si="5"/>
        <v>100541450945296</v>
      </c>
    </row>
    <row r="94" spans="1:14" x14ac:dyDescent="0.35">
      <c r="A94">
        <v>93</v>
      </c>
      <c r="B94" t="s">
        <v>125</v>
      </c>
      <c r="C94">
        <v>37</v>
      </c>
      <c r="D94" t="s">
        <v>21</v>
      </c>
      <c r="E94">
        <v>8292937</v>
      </c>
      <c r="F94" t="s">
        <v>12</v>
      </c>
      <c r="G94" s="2">
        <v>44983</v>
      </c>
      <c r="H94">
        <v>2023</v>
      </c>
      <c r="I94">
        <v>2</v>
      </c>
      <c r="J94">
        <v>26</v>
      </c>
      <c r="L94">
        <f t="shared" si="3"/>
        <v>306838669</v>
      </c>
      <c r="M94">
        <f t="shared" si="4"/>
        <v>1369</v>
      </c>
      <c r="N94">
        <f t="shared" si="5"/>
        <v>68772804085969</v>
      </c>
    </row>
    <row r="95" spans="1:14" x14ac:dyDescent="0.35">
      <c r="A95">
        <v>94</v>
      </c>
      <c r="B95" t="s">
        <v>121</v>
      </c>
      <c r="C95">
        <v>40</v>
      </c>
      <c r="D95" t="s">
        <v>26</v>
      </c>
      <c r="E95">
        <v>17592168</v>
      </c>
      <c r="F95" t="s">
        <v>19</v>
      </c>
      <c r="G95" s="2">
        <v>45266</v>
      </c>
      <c r="H95">
        <v>2023</v>
      </c>
      <c r="I95">
        <v>12</v>
      </c>
      <c r="J95">
        <v>6</v>
      </c>
      <c r="L95">
        <f t="shared" si="3"/>
        <v>703686720</v>
      </c>
      <c r="M95">
        <f t="shared" si="4"/>
        <v>1600</v>
      </c>
      <c r="N95">
        <f t="shared" si="5"/>
        <v>309484374940224</v>
      </c>
    </row>
    <row r="96" spans="1:14" x14ac:dyDescent="0.35">
      <c r="A96">
        <v>95</v>
      </c>
      <c r="B96" t="s">
        <v>76</v>
      </c>
      <c r="C96">
        <v>22</v>
      </c>
      <c r="D96" t="s">
        <v>14</v>
      </c>
      <c r="E96">
        <v>9467398</v>
      </c>
      <c r="F96" t="s">
        <v>12</v>
      </c>
      <c r="G96" s="2">
        <v>44938</v>
      </c>
      <c r="H96">
        <v>2023</v>
      </c>
      <c r="I96">
        <v>1</v>
      </c>
      <c r="J96">
        <v>12</v>
      </c>
      <c r="L96">
        <f t="shared" si="3"/>
        <v>208282756</v>
      </c>
      <c r="M96">
        <f t="shared" si="4"/>
        <v>484</v>
      </c>
      <c r="N96">
        <f t="shared" si="5"/>
        <v>89631624890404</v>
      </c>
    </row>
    <row r="97" spans="1:14" x14ac:dyDescent="0.35">
      <c r="A97">
        <v>96</v>
      </c>
      <c r="B97" t="s">
        <v>103</v>
      </c>
      <c r="C97">
        <v>58</v>
      </c>
      <c r="D97" t="s">
        <v>21</v>
      </c>
      <c r="E97">
        <v>19362393</v>
      </c>
      <c r="F97" t="s">
        <v>12</v>
      </c>
      <c r="G97" s="2">
        <v>45121</v>
      </c>
      <c r="H97">
        <v>2023</v>
      </c>
      <c r="I97">
        <v>7</v>
      </c>
      <c r="J97">
        <v>14</v>
      </c>
      <c r="L97">
        <f t="shared" si="3"/>
        <v>1123018794</v>
      </c>
      <c r="M97">
        <f t="shared" si="4"/>
        <v>3364</v>
      </c>
      <c r="N97">
        <f t="shared" si="5"/>
        <v>374902262686449</v>
      </c>
    </row>
    <row r="98" spans="1:14" x14ac:dyDescent="0.35">
      <c r="A98">
        <v>97</v>
      </c>
      <c r="B98" t="s">
        <v>68</v>
      </c>
      <c r="C98">
        <v>34</v>
      </c>
      <c r="D98" t="s">
        <v>24</v>
      </c>
      <c r="E98">
        <v>15893175</v>
      </c>
      <c r="F98" t="s">
        <v>19</v>
      </c>
      <c r="G98" s="2">
        <v>45040</v>
      </c>
      <c r="H98">
        <v>2023</v>
      </c>
      <c r="I98">
        <v>4</v>
      </c>
      <c r="J98">
        <v>24</v>
      </c>
      <c r="L98">
        <f t="shared" si="3"/>
        <v>540367950</v>
      </c>
      <c r="M98">
        <f t="shared" si="4"/>
        <v>1156</v>
      </c>
      <c r="N98">
        <f t="shared" si="5"/>
        <v>252593011580625</v>
      </c>
    </row>
    <row r="99" spans="1:14" x14ac:dyDescent="0.35">
      <c r="A99">
        <v>98</v>
      </c>
      <c r="B99" t="s">
        <v>44</v>
      </c>
      <c r="C99">
        <v>50</v>
      </c>
      <c r="D99" t="s">
        <v>26</v>
      </c>
      <c r="E99">
        <v>3940656</v>
      </c>
      <c r="F99" t="s">
        <v>19</v>
      </c>
      <c r="G99" s="2">
        <v>45006</v>
      </c>
      <c r="H99">
        <v>2023</v>
      </c>
      <c r="I99">
        <v>3</v>
      </c>
      <c r="J99">
        <v>21</v>
      </c>
      <c r="L99">
        <f t="shared" si="3"/>
        <v>197032800</v>
      </c>
      <c r="M99">
        <f t="shared" si="4"/>
        <v>2500</v>
      </c>
      <c r="N99">
        <f t="shared" si="5"/>
        <v>15528769710336</v>
      </c>
    </row>
    <row r="100" spans="1:14" x14ac:dyDescent="0.35">
      <c r="A100">
        <v>99</v>
      </c>
      <c r="B100" t="s">
        <v>25</v>
      </c>
      <c r="C100">
        <v>54</v>
      </c>
      <c r="D100" t="s">
        <v>26</v>
      </c>
      <c r="E100">
        <v>8936569</v>
      </c>
      <c r="F100" t="s">
        <v>19</v>
      </c>
      <c r="G100" s="2">
        <v>44940</v>
      </c>
      <c r="H100">
        <v>2023</v>
      </c>
      <c r="I100">
        <v>1</v>
      </c>
      <c r="J100">
        <v>14</v>
      </c>
      <c r="L100">
        <f t="shared" si="3"/>
        <v>482574726</v>
      </c>
      <c r="M100">
        <f t="shared" si="4"/>
        <v>2916</v>
      </c>
      <c r="N100">
        <f t="shared" si="5"/>
        <v>79862265491761</v>
      </c>
    </row>
    <row r="101" spans="1:14" x14ac:dyDescent="0.35">
      <c r="A101">
        <v>100</v>
      </c>
      <c r="B101" t="s">
        <v>80</v>
      </c>
      <c r="C101">
        <v>54</v>
      </c>
      <c r="D101" t="s">
        <v>11</v>
      </c>
      <c r="E101">
        <v>16132153</v>
      </c>
      <c r="F101" t="s">
        <v>12</v>
      </c>
      <c r="G101" s="2">
        <v>44940</v>
      </c>
      <c r="H101">
        <v>2023</v>
      </c>
      <c r="I101">
        <v>1</v>
      </c>
      <c r="J101">
        <v>14</v>
      </c>
      <c r="L101">
        <f t="shared" si="3"/>
        <v>871136262</v>
      </c>
      <c r="M101">
        <f t="shared" si="4"/>
        <v>2916</v>
      </c>
      <c r="N101">
        <f t="shared" si="5"/>
        <v>260246360415409</v>
      </c>
    </row>
    <row r="102" spans="1:14" x14ac:dyDescent="0.35">
      <c r="A102">
        <v>101</v>
      </c>
      <c r="B102" t="s">
        <v>153</v>
      </c>
      <c r="C102">
        <v>55</v>
      </c>
      <c r="D102" t="s">
        <v>21</v>
      </c>
      <c r="E102">
        <v>3870745</v>
      </c>
      <c r="F102" t="s">
        <v>19</v>
      </c>
      <c r="G102" s="2">
        <v>45225</v>
      </c>
      <c r="H102">
        <v>2023</v>
      </c>
      <c r="I102">
        <v>10</v>
      </c>
      <c r="J102">
        <v>26</v>
      </c>
      <c r="L102">
        <f t="shared" si="3"/>
        <v>212890975</v>
      </c>
      <c r="M102">
        <f t="shared" si="4"/>
        <v>3025</v>
      </c>
      <c r="N102">
        <f t="shared" si="5"/>
        <v>14982666855025</v>
      </c>
    </row>
    <row r="103" spans="1:14" x14ac:dyDescent="0.35">
      <c r="A103">
        <v>102</v>
      </c>
      <c r="B103" t="s">
        <v>137</v>
      </c>
      <c r="C103">
        <v>33</v>
      </c>
      <c r="D103" t="s">
        <v>21</v>
      </c>
      <c r="E103">
        <v>16172839</v>
      </c>
      <c r="F103" t="s">
        <v>19</v>
      </c>
      <c r="G103" s="2">
        <v>45270</v>
      </c>
      <c r="H103">
        <v>2023</v>
      </c>
      <c r="I103">
        <v>12</v>
      </c>
      <c r="J103">
        <v>10</v>
      </c>
      <c r="L103">
        <f t="shared" si="3"/>
        <v>533703687</v>
      </c>
      <c r="M103">
        <f t="shared" si="4"/>
        <v>1089</v>
      </c>
      <c r="N103">
        <f t="shared" si="5"/>
        <v>261560721319921</v>
      </c>
    </row>
    <row r="104" spans="1:14" x14ac:dyDescent="0.35">
      <c r="A104">
        <v>103</v>
      </c>
      <c r="B104" t="s">
        <v>73</v>
      </c>
      <c r="C104">
        <v>53</v>
      </c>
      <c r="D104" t="s">
        <v>26</v>
      </c>
      <c r="E104">
        <v>8755815</v>
      </c>
      <c r="F104" t="s">
        <v>12</v>
      </c>
      <c r="G104" s="2">
        <v>44947</v>
      </c>
      <c r="H104">
        <v>2023</v>
      </c>
      <c r="I104">
        <v>1</v>
      </c>
      <c r="J104">
        <v>21</v>
      </c>
      <c r="L104">
        <f t="shared" si="3"/>
        <v>464058195</v>
      </c>
      <c r="M104">
        <f t="shared" si="4"/>
        <v>2809</v>
      </c>
      <c r="N104">
        <f t="shared" si="5"/>
        <v>76664296314225</v>
      </c>
    </row>
    <row r="105" spans="1:14" x14ac:dyDescent="0.35">
      <c r="A105">
        <v>104</v>
      </c>
      <c r="B105" t="s">
        <v>60</v>
      </c>
      <c r="C105">
        <v>55</v>
      </c>
      <c r="D105" t="s">
        <v>24</v>
      </c>
      <c r="E105">
        <v>11073609</v>
      </c>
      <c r="F105" t="s">
        <v>12</v>
      </c>
      <c r="G105" s="2">
        <v>45120</v>
      </c>
      <c r="H105">
        <v>2023</v>
      </c>
      <c r="I105">
        <v>7</v>
      </c>
      <c r="J105">
        <v>13</v>
      </c>
      <c r="L105">
        <f t="shared" si="3"/>
        <v>609048495</v>
      </c>
      <c r="M105">
        <f t="shared" si="4"/>
        <v>3025</v>
      </c>
      <c r="N105">
        <f t="shared" si="5"/>
        <v>122624816284881</v>
      </c>
    </row>
    <row r="106" spans="1:14" x14ac:dyDescent="0.35">
      <c r="A106">
        <v>105</v>
      </c>
      <c r="B106" t="s">
        <v>132</v>
      </c>
      <c r="C106">
        <v>32</v>
      </c>
      <c r="D106" t="s">
        <v>24</v>
      </c>
      <c r="E106">
        <v>8504179</v>
      </c>
      <c r="F106" t="s">
        <v>12</v>
      </c>
      <c r="G106" s="2">
        <v>45277</v>
      </c>
      <c r="H106">
        <v>2023</v>
      </c>
      <c r="I106">
        <v>12</v>
      </c>
      <c r="J106">
        <v>17</v>
      </c>
      <c r="L106">
        <f t="shared" si="3"/>
        <v>272133728</v>
      </c>
      <c r="M106">
        <f t="shared" si="4"/>
        <v>1024</v>
      </c>
      <c r="N106">
        <f t="shared" si="5"/>
        <v>72321060464041</v>
      </c>
    </row>
    <row r="107" spans="1:14" x14ac:dyDescent="0.35">
      <c r="A107">
        <v>106</v>
      </c>
      <c r="B107" t="s">
        <v>133</v>
      </c>
      <c r="C107">
        <v>39</v>
      </c>
      <c r="D107" t="s">
        <v>24</v>
      </c>
      <c r="E107">
        <v>14324301</v>
      </c>
      <c r="F107" t="s">
        <v>12</v>
      </c>
      <c r="G107" s="2">
        <v>44933</v>
      </c>
      <c r="H107">
        <v>2023</v>
      </c>
      <c r="I107">
        <v>1</v>
      </c>
      <c r="J107">
        <v>7</v>
      </c>
      <c r="L107">
        <f t="shared" si="3"/>
        <v>558647739</v>
      </c>
      <c r="M107">
        <f t="shared" si="4"/>
        <v>1521</v>
      </c>
      <c r="N107">
        <f t="shared" si="5"/>
        <v>205185599138601</v>
      </c>
    </row>
    <row r="108" spans="1:14" x14ac:dyDescent="0.35">
      <c r="A108">
        <v>107</v>
      </c>
      <c r="B108" t="s">
        <v>122</v>
      </c>
      <c r="C108">
        <v>52</v>
      </c>
      <c r="D108" t="s">
        <v>24</v>
      </c>
      <c r="E108">
        <v>18206488</v>
      </c>
      <c r="F108" t="s">
        <v>19</v>
      </c>
      <c r="G108" s="2">
        <v>45077</v>
      </c>
      <c r="H108">
        <v>2023</v>
      </c>
      <c r="I108">
        <v>5</v>
      </c>
      <c r="J108">
        <v>31</v>
      </c>
      <c r="L108">
        <f t="shared" si="3"/>
        <v>946737376</v>
      </c>
      <c r="M108">
        <f t="shared" si="4"/>
        <v>2704</v>
      </c>
      <c r="N108">
        <f t="shared" si="5"/>
        <v>331476205294144</v>
      </c>
    </row>
    <row r="109" spans="1:14" x14ac:dyDescent="0.35">
      <c r="A109">
        <v>108</v>
      </c>
      <c r="B109" t="s">
        <v>49</v>
      </c>
      <c r="C109">
        <v>27</v>
      </c>
      <c r="D109" t="s">
        <v>24</v>
      </c>
      <c r="E109">
        <v>13309617</v>
      </c>
      <c r="F109" t="s">
        <v>12</v>
      </c>
      <c r="G109" s="2">
        <v>44983</v>
      </c>
      <c r="H109">
        <v>2023</v>
      </c>
      <c r="I109">
        <v>2</v>
      </c>
      <c r="J109">
        <v>26</v>
      </c>
      <c r="L109">
        <f t="shared" si="3"/>
        <v>359359659</v>
      </c>
      <c r="M109">
        <f t="shared" si="4"/>
        <v>729</v>
      </c>
      <c r="N109">
        <f t="shared" si="5"/>
        <v>177145904686689</v>
      </c>
    </row>
    <row r="110" spans="1:14" x14ac:dyDescent="0.35">
      <c r="A110">
        <v>109</v>
      </c>
      <c r="B110" t="s">
        <v>162</v>
      </c>
      <c r="C110">
        <v>44</v>
      </c>
      <c r="D110" t="s">
        <v>32</v>
      </c>
      <c r="E110">
        <v>20000000</v>
      </c>
      <c r="F110" t="s">
        <v>12</v>
      </c>
      <c r="G110" s="2">
        <v>45208</v>
      </c>
      <c r="H110">
        <v>2023</v>
      </c>
      <c r="I110">
        <v>10</v>
      </c>
      <c r="J110">
        <v>9</v>
      </c>
      <c r="L110">
        <f t="shared" si="3"/>
        <v>880000000</v>
      </c>
      <c r="M110">
        <f t="shared" si="4"/>
        <v>1936</v>
      </c>
      <c r="N110">
        <f t="shared" si="5"/>
        <v>400000000000000</v>
      </c>
    </row>
    <row r="111" spans="1:14" x14ac:dyDescent="0.35">
      <c r="A111">
        <v>110</v>
      </c>
      <c r="B111" t="s">
        <v>23</v>
      </c>
      <c r="C111">
        <v>23</v>
      </c>
      <c r="D111" t="s">
        <v>24</v>
      </c>
      <c r="E111">
        <v>19083912</v>
      </c>
      <c r="F111" t="s">
        <v>12</v>
      </c>
      <c r="G111" s="2">
        <v>44995</v>
      </c>
      <c r="H111">
        <v>2023</v>
      </c>
      <c r="I111">
        <v>3</v>
      </c>
      <c r="J111">
        <v>10</v>
      </c>
      <c r="L111">
        <f t="shared" si="3"/>
        <v>438929976</v>
      </c>
      <c r="M111">
        <f t="shared" si="4"/>
        <v>529</v>
      </c>
      <c r="N111">
        <f t="shared" si="5"/>
        <v>364195697223744</v>
      </c>
    </row>
    <row r="112" spans="1:14" x14ac:dyDescent="0.35">
      <c r="A112">
        <v>111</v>
      </c>
      <c r="B112" t="s">
        <v>117</v>
      </c>
      <c r="C112">
        <v>51</v>
      </c>
      <c r="D112" t="s">
        <v>16</v>
      </c>
      <c r="E112">
        <v>16991685</v>
      </c>
      <c r="F112" t="s">
        <v>12</v>
      </c>
      <c r="G112" s="2">
        <v>45200</v>
      </c>
      <c r="H112">
        <v>2023</v>
      </c>
      <c r="I112">
        <v>10</v>
      </c>
      <c r="J112">
        <v>1</v>
      </c>
      <c r="L112">
        <f t="shared" si="3"/>
        <v>866575935</v>
      </c>
      <c r="M112">
        <f t="shared" si="4"/>
        <v>2601</v>
      </c>
      <c r="N112">
        <f t="shared" si="5"/>
        <v>288717359139225</v>
      </c>
    </row>
    <row r="113" spans="1:14" x14ac:dyDescent="0.35">
      <c r="A113">
        <v>112</v>
      </c>
      <c r="B113" t="s">
        <v>158</v>
      </c>
      <c r="C113">
        <v>53</v>
      </c>
      <c r="D113" t="s">
        <v>18</v>
      </c>
      <c r="E113">
        <v>13421532</v>
      </c>
      <c r="F113" t="s">
        <v>19</v>
      </c>
      <c r="G113" s="2">
        <v>45016</v>
      </c>
      <c r="H113">
        <v>2023</v>
      </c>
      <c r="I113">
        <v>3</v>
      </c>
      <c r="J113">
        <v>31</v>
      </c>
      <c r="L113">
        <f t="shared" si="3"/>
        <v>711341196</v>
      </c>
      <c r="M113">
        <f t="shared" si="4"/>
        <v>2809</v>
      </c>
      <c r="N113">
        <f t="shared" si="5"/>
        <v>180137521227024</v>
      </c>
    </row>
    <row r="114" spans="1:14" x14ac:dyDescent="0.35">
      <c r="A114">
        <v>113</v>
      </c>
      <c r="B114" t="s">
        <v>98</v>
      </c>
      <c r="C114">
        <v>20</v>
      </c>
      <c r="D114" t="s">
        <v>18</v>
      </c>
      <c r="E114">
        <v>18308491</v>
      </c>
      <c r="F114" t="s">
        <v>22</v>
      </c>
      <c r="G114" s="2">
        <v>44930</v>
      </c>
      <c r="H114">
        <v>2023</v>
      </c>
      <c r="I114">
        <v>1</v>
      </c>
      <c r="J114">
        <v>4</v>
      </c>
      <c r="L114">
        <f t="shared" si="3"/>
        <v>366169820</v>
      </c>
      <c r="M114">
        <f t="shared" si="4"/>
        <v>400</v>
      </c>
      <c r="N114">
        <f t="shared" si="5"/>
        <v>335200842697081</v>
      </c>
    </row>
    <row r="115" spans="1:14" x14ac:dyDescent="0.35">
      <c r="A115">
        <v>114</v>
      </c>
      <c r="B115" t="s">
        <v>92</v>
      </c>
      <c r="C115">
        <v>26</v>
      </c>
      <c r="D115" t="s">
        <v>14</v>
      </c>
      <c r="E115">
        <v>3446580</v>
      </c>
      <c r="F115" t="s">
        <v>19</v>
      </c>
      <c r="G115" s="2">
        <v>45256</v>
      </c>
      <c r="H115">
        <v>2023</v>
      </c>
      <c r="I115">
        <v>11</v>
      </c>
      <c r="J115">
        <v>26</v>
      </c>
      <c r="L115">
        <f t="shared" si="3"/>
        <v>89611080</v>
      </c>
      <c r="M115">
        <f t="shared" si="4"/>
        <v>676</v>
      </c>
      <c r="N115">
        <f t="shared" si="5"/>
        <v>11878913696400</v>
      </c>
    </row>
    <row r="116" spans="1:14" x14ac:dyDescent="0.35">
      <c r="A116">
        <v>115</v>
      </c>
      <c r="B116" t="s">
        <v>150</v>
      </c>
      <c r="C116">
        <v>40</v>
      </c>
      <c r="D116" t="s">
        <v>32</v>
      </c>
      <c r="E116">
        <v>6656354</v>
      </c>
      <c r="F116" t="s">
        <v>12</v>
      </c>
      <c r="G116" s="2">
        <v>45133</v>
      </c>
      <c r="H116">
        <v>2023</v>
      </c>
      <c r="I116">
        <v>7</v>
      </c>
      <c r="J116">
        <v>26</v>
      </c>
      <c r="L116">
        <f t="shared" si="3"/>
        <v>266254160</v>
      </c>
      <c r="M116">
        <f t="shared" si="4"/>
        <v>1600</v>
      </c>
      <c r="N116">
        <f t="shared" si="5"/>
        <v>44307048573316</v>
      </c>
    </row>
    <row r="117" spans="1:14" x14ac:dyDescent="0.35">
      <c r="A117">
        <v>116</v>
      </c>
      <c r="B117" t="s">
        <v>104</v>
      </c>
      <c r="C117">
        <v>28</v>
      </c>
      <c r="D117" t="s">
        <v>16</v>
      </c>
      <c r="E117">
        <v>17826375</v>
      </c>
      <c r="F117" t="s">
        <v>19</v>
      </c>
      <c r="G117" s="2">
        <v>45219</v>
      </c>
      <c r="H117">
        <v>2023</v>
      </c>
      <c r="I117">
        <v>10</v>
      </c>
      <c r="J117">
        <v>20</v>
      </c>
      <c r="L117">
        <f t="shared" si="3"/>
        <v>499138500</v>
      </c>
      <c r="M117">
        <f t="shared" si="4"/>
        <v>784</v>
      </c>
      <c r="N117">
        <f t="shared" si="5"/>
        <v>317779645640625</v>
      </c>
    </row>
    <row r="118" spans="1:14" x14ac:dyDescent="0.35">
      <c r="A118">
        <v>117</v>
      </c>
      <c r="B118" t="s">
        <v>146</v>
      </c>
      <c r="C118">
        <v>47</v>
      </c>
      <c r="D118" t="s">
        <v>21</v>
      </c>
      <c r="E118">
        <v>10959032</v>
      </c>
      <c r="F118" t="s">
        <v>19</v>
      </c>
      <c r="G118" s="2">
        <v>45074</v>
      </c>
      <c r="H118">
        <v>2023</v>
      </c>
      <c r="I118">
        <v>5</v>
      </c>
      <c r="J118">
        <v>28</v>
      </c>
      <c r="L118">
        <f t="shared" si="3"/>
        <v>515074504</v>
      </c>
      <c r="M118">
        <f t="shared" si="4"/>
        <v>2209</v>
      </c>
      <c r="N118">
        <f t="shared" si="5"/>
        <v>120100382377024</v>
      </c>
    </row>
    <row r="119" spans="1:14" x14ac:dyDescent="0.35">
      <c r="A119">
        <v>118</v>
      </c>
      <c r="B119" t="s">
        <v>10</v>
      </c>
      <c r="C119">
        <v>51</v>
      </c>
      <c r="D119" t="s">
        <v>11</v>
      </c>
      <c r="E119">
        <v>9819256</v>
      </c>
      <c r="F119" t="s">
        <v>12</v>
      </c>
      <c r="G119" s="2">
        <v>45103</v>
      </c>
      <c r="H119">
        <v>2023</v>
      </c>
      <c r="I119">
        <v>6</v>
      </c>
      <c r="J119">
        <v>26</v>
      </c>
      <c r="L119">
        <f t="shared" si="3"/>
        <v>500782056</v>
      </c>
      <c r="M119">
        <f t="shared" si="4"/>
        <v>2601</v>
      </c>
      <c r="N119">
        <f t="shared" si="5"/>
        <v>96417788393536</v>
      </c>
    </row>
    <row r="120" spans="1:14" x14ac:dyDescent="0.35">
      <c r="A120">
        <v>119</v>
      </c>
      <c r="B120" t="s">
        <v>15</v>
      </c>
      <c r="C120">
        <v>31</v>
      </c>
      <c r="D120" t="s">
        <v>16</v>
      </c>
      <c r="E120">
        <v>19094979</v>
      </c>
      <c r="F120" t="s">
        <v>12</v>
      </c>
      <c r="G120" s="2">
        <v>45063</v>
      </c>
      <c r="H120">
        <v>2023</v>
      </c>
      <c r="I120">
        <v>5</v>
      </c>
      <c r="J120">
        <v>17</v>
      </c>
      <c r="L120">
        <f t="shared" si="3"/>
        <v>591944349</v>
      </c>
      <c r="M120">
        <f t="shared" si="4"/>
        <v>961</v>
      </c>
      <c r="N120">
        <f t="shared" si="5"/>
        <v>364618223010441</v>
      </c>
    </row>
    <row r="121" spans="1:14" x14ac:dyDescent="0.35">
      <c r="A121">
        <v>120</v>
      </c>
      <c r="B121" t="s">
        <v>130</v>
      </c>
      <c r="C121">
        <v>48</v>
      </c>
      <c r="D121" t="s">
        <v>26</v>
      </c>
      <c r="E121">
        <v>4880950</v>
      </c>
      <c r="F121" t="s">
        <v>12</v>
      </c>
      <c r="G121" s="2">
        <v>45265</v>
      </c>
      <c r="H121">
        <v>2023</v>
      </c>
      <c r="I121">
        <v>12</v>
      </c>
      <c r="J121">
        <v>5</v>
      </c>
      <c r="L121">
        <f t="shared" si="3"/>
        <v>234285600</v>
      </c>
      <c r="M121">
        <f t="shared" si="4"/>
        <v>2304</v>
      </c>
      <c r="N121">
        <f t="shared" si="5"/>
        <v>23823672902500</v>
      </c>
    </row>
    <row r="122" spans="1:14" x14ac:dyDescent="0.35">
      <c r="A122">
        <v>121</v>
      </c>
      <c r="B122" t="s">
        <v>120</v>
      </c>
      <c r="C122">
        <v>48</v>
      </c>
      <c r="D122" t="s">
        <v>14</v>
      </c>
      <c r="E122">
        <v>13196181</v>
      </c>
      <c r="F122" t="s">
        <v>19</v>
      </c>
      <c r="G122" s="2">
        <v>45144</v>
      </c>
      <c r="H122">
        <v>2023</v>
      </c>
      <c r="I122">
        <v>8</v>
      </c>
      <c r="J122">
        <v>6</v>
      </c>
      <c r="L122">
        <f t="shared" si="3"/>
        <v>633416688</v>
      </c>
      <c r="M122">
        <f t="shared" si="4"/>
        <v>2304</v>
      </c>
      <c r="N122">
        <f t="shared" si="5"/>
        <v>174139192984761</v>
      </c>
    </row>
    <row r="123" spans="1:14" x14ac:dyDescent="0.35">
      <c r="A123">
        <v>122</v>
      </c>
      <c r="B123" t="s">
        <v>160</v>
      </c>
      <c r="C123">
        <v>37</v>
      </c>
      <c r="D123" t="s">
        <v>32</v>
      </c>
      <c r="E123">
        <v>8759574</v>
      </c>
      <c r="F123" t="s">
        <v>19</v>
      </c>
      <c r="G123" s="2">
        <v>45162</v>
      </c>
      <c r="H123">
        <v>2023</v>
      </c>
      <c r="I123">
        <v>8</v>
      </c>
      <c r="J123">
        <v>24</v>
      </c>
      <c r="L123">
        <f t="shared" si="3"/>
        <v>324104238</v>
      </c>
      <c r="M123">
        <f t="shared" si="4"/>
        <v>1369</v>
      </c>
      <c r="N123">
        <f t="shared" si="5"/>
        <v>76730136661476</v>
      </c>
    </row>
    <row r="124" spans="1:14" x14ac:dyDescent="0.35">
      <c r="A124">
        <v>123</v>
      </c>
      <c r="B124" t="s">
        <v>79</v>
      </c>
      <c r="C124">
        <v>20</v>
      </c>
      <c r="D124" t="s">
        <v>24</v>
      </c>
      <c r="E124">
        <v>14824387</v>
      </c>
      <c r="F124" t="s">
        <v>19</v>
      </c>
      <c r="G124" s="2">
        <v>45149</v>
      </c>
      <c r="H124">
        <v>2023</v>
      </c>
      <c r="I124">
        <v>8</v>
      </c>
      <c r="J124">
        <v>11</v>
      </c>
      <c r="L124">
        <f t="shared" si="3"/>
        <v>296487740</v>
      </c>
      <c r="M124">
        <f t="shared" si="4"/>
        <v>400</v>
      </c>
      <c r="N124">
        <f t="shared" si="5"/>
        <v>219762449925769</v>
      </c>
    </row>
    <row r="125" spans="1:14" x14ac:dyDescent="0.35">
      <c r="A125">
        <v>124</v>
      </c>
      <c r="B125" t="s">
        <v>20</v>
      </c>
      <c r="C125">
        <v>26</v>
      </c>
      <c r="D125" t="s">
        <v>21</v>
      </c>
      <c r="E125">
        <v>20000000</v>
      </c>
      <c r="F125" t="s">
        <v>22</v>
      </c>
      <c r="G125" s="2">
        <v>45051</v>
      </c>
      <c r="H125">
        <v>2023</v>
      </c>
      <c r="I125">
        <v>5</v>
      </c>
      <c r="J125">
        <v>5</v>
      </c>
      <c r="L125">
        <f t="shared" si="3"/>
        <v>520000000</v>
      </c>
      <c r="M125">
        <f t="shared" si="4"/>
        <v>676</v>
      </c>
      <c r="N125">
        <f t="shared" si="5"/>
        <v>400000000000000</v>
      </c>
    </row>
    <row r="126" spans="1:14" x14ac:dyDescent="0.35">
      <c r="A126">
        <v>125</v>
      </c>
      <c r="B126" t="s">
        <v>140</v>
      </c>
      <c r="C126">
        <v>31</v>
      </c>
      <c r="D126" t="s">
        <v>32</v>
      </c>
      <c r="E126">
        <v>7420845</v>
      </c>
      <c r="F126" t="s">
        <v>22</v>
      </c>
      <c r="G126" s="2">
        <v>45157</v>
      </c>
      <c r="H126">
        <v>2023</v>
      </c>
      <c r="I126">
        <v>8</v>
      </c>
      <c r="J126">
        <v>19</v>
      </c>
      <c r="L126">
        <f t="shared" si="3"/>
        <v>230046195</v>
      </c>
      <c r="M126">
        <f t="shared" si="4"/>
        <v>961</v>
      </c>
      <c r="N126">
        <f t="shared" si="5"/>
        <v>55068940514025</v>
      </c>
    </row>
    <row r="127" spans="1:14" x14ac:dyDescent="0.35">
      <c r="A127">
        <v>126</v>
      </c>
      <c r="B127" t="s">
        <v>136</v>
      </c>
      <c r="C127">
        <v>21</v>
      </c>
      <c r="D127" t="s">
        <v>14</v>
      </c>
      <c r="E127">
        <v>12767781</v>
      </c>
      <c r="F127" t="s">
        <v>22</v>
      </c>
      <c r="G127" s="2">
        <v>45031</v>
      </c>
      <c r="H127">
        <v>2023</v>
      </c>
      <c r="I127">
        <v>4</v>
      </c>
      <c r="J127">
        <v>15</v>
      </c>
      <c r="L127">
        <f t="shared" si="3"/>
        <v>268123401</v>
      </c>
      <c r="M127">
        <f t="shared" si="4"/>
        <v>441</v>
      </c>
      <c r="N127">
        <f t="shared" si="5"/>
        <v>163016231663961</v>
      </c>
    </row>
    <row r="128" spans="1:14" x14ac:dyDescent="0.35">
      <c r="A128">
        <v>127</v>
      </c>
      <c r="B128" t="s">
        <v>42</v>
      </c>
      <c r="C128">
        <v>25</v>
      </c>
      <c r="D128" t="s">
        <v>26</v>
      </c>
      <c r="E128">
        <v>14984060</v>
      </c>
      <c r="F128" t="s">
        <v>12</v>
      </c>
      <c r="G128" s="2">
        <v>45272</v>
      </c>
      <c r="H128">
        <v>2023</v>
      </c>
      <c r="I128">
        <v>12</v>
      </c>
      <c r="J128">
        <v>12</v>
      </c>
      <c r="L128">
        <f t="shared" si="3"/>
        <v>374601500</v>
      </c>
      <c r="M128">
        <f t="shared" si="4"/>
        <v>625</v>
      </c>
      <c r="N128">
        <f t="shared" si="5"/>
        <v>224522054083600</v>
      </c>
    </row>
    <row r="129" spans="1:14" x14ac:dyDescent="0.35">
      <c r="A129">
        <v>128</v>
      </c>
      <c r="B129" t="s">
        <v>144</v>
      </c>
      <c r="C129">
        <v>24</v>
      </c>
      <c r="D129" t="s">
        <v>18</v>
      </c>
      <c r="E129">
        <v>17702673</v>
      </c>
      <c r="F129" t="s">
        <v>22</v>
      </c>
      <c r="G129" s="2">
        <v>45231</v>
      </c>
      <c r="H129">
        <v>2023</v>
      </c>
      <c r="I129">
        <v>11</v>
      </c>
      <c r="J129">
        <v>1</v>
      </c>
      <c r="L129">
        <f t="shared" si="3"/>
        <v>424864152</v>
      </c>
      <c r="M129">
        <f t="shared" si="4"/>
        <v>576</v>
      </c>
      <c r="N129">
        <f t="shared" si="5"/>
        <v>313384631344929</v>
      </c>
    </row>
    <row r="130" spans="1:14" x14ac:dyDescent="0.35">
      <c r="A130">
        <v>129</v>
      </c>
      <c r="B130" t="s">
        <v>56</v>
      </c>
      <c r="C130">
        <v>18</v>
      </c>
      <c r="D130" t="s">
        <v>32</v>
      </c>
      <c r="E130">
        <v>15180706</v>
      </c>
      <c r="F130" t="s">
        <v>12</v>
      </c>
      <c r="G130" s="2">
        <v>45030</v>
      </c>
      <c r="H130">
        <v>2023</v>
      </c>
      <c r="I130">
        <v>4</v>
      </c>
      <c r="J130">
        <v>14</v>
      </c>
      <c r="L130">
        <f t="shared" si="3"/>
        <v>273252708</v>
      </c>
      <c r="M130">
        <f t="shared" si="4"/>
        <v>324</v>
      </c>
      <c r="N130">
        <f t="shared" si="5"/>
        <v>230453834658436</v>
      </c>
    </row>
    <row r="131" spans="1:14" x14ac:dyDescent="0.35">
      <c r="A131">
        <v>130</v>
      </c>
      <c r="B131" t="s">
        <v>111</v>
      </c>
      <c r="C131">
        <v>29</v>
      </c>
      <c r="D131" t="s">
        <v>18</v>
      </c>
      <c r="E131">
        <v>12810374</v>
      </c>
      <c r="F131" t="s">
        <v>12</v>
      </c>
      <c r="G131" s="2">
        <v>45008</v>
      </c>
      <c r="H131">
        <v>2023</v>
      </c>
      <c r="I131">
        <v>3</v>
      </c>
      <c r="J131">
        <v>23</v>
      </c>
      <c r="L131">
        <f t="shared" ref="L131:L194" si="6">C131*E131</f>
        <v>371500846</v>
      </c>
      <c r="M131">
        <f t="shared" ref="M131:M151" si="7">C131^2</f>
        <v>841</v>
      </c>
      <c r="N131">
        <f t="shared" ref="N131:N151" si="8">E131^2</f>
        <v>164105682019876</v>
      </c>
    </row>
    <row r="132" spans="1:14" x14ac:dyDescent="0.35">
      <c r="A132">
        <v>131</v>
      </c>
      <c r="B132" t="s">
        <v>48</v>
      </c>
      <c r="C132">
        <v>21</v>
      </c>
      <c r="D132" t="s">
        <v>32</v>
      </c>
      <c r="E132">
        <v>13436619</v>
      </c>
      <c r="F132" t="s">
        <v>19</v>
      </c>
      <c r="G132" s="2">
        <v>45119</v>
      </c>
      <c r="H132">
        <v>2023</v>
      </c>
      <c r="I132">
        <v>7</v>
      </c>
      <c r="J132">
        <v>12</v>
      </c>
      <c r="L132">
        <f t="shared" si="6"/>
        <v>282168999</v>
      </c>
      <c r="M132">
        <f t="shared" si="7"/>
        <v>441</v>
      </c>
      <c r="N132">
        <f t="shared" si="8"/>
        <v>180542730151161</v>
      </c>
    </row>
    <row r="133" spans="1:14" x14ac:dyDescent="0.35">
      <c r="A133">
        <v>132</v>
      </c>
      <c r="B133" t="s">
        <v>106</v>
      </c>
      <c r="C133">
        <v>19</v>
      </c>
      <c r="D133" t="s">
        <v>14</v>
      </c>
      <c r="E133">
        <v>7608920</v>
      </c>
      <c r="F133" t="s">
        <v>12</v>
      </c>
      <c r="G133" s="2">
        <v>45269</v>
      </c>
      <c r="H133">
        <v>2023</v>
      </c>
      <c r="I133">
        <v>12</v>
      </c>
      <c r="J133">
        <v>9</v>
      </c>
      <c r="L133">
        <f t="shared" si="6"/>
        <v>144569480</v>
      </c>
      <c r="M133">
        <f t="shared" si="7"/>
        <v>361</v>
      </c>
      <c r="N133">
        <f t="shared" si="8"/>
        <v>57895663566400</v>
      </c>
    </row>
    <row r="134" spans="1:14" x14ac:dyDescent="0.35">
      <c r="A134">
        <v>133</v>
      </c>
      <c r="B134" t="s">
        <v>67</v>
      </c>
      <c r="C134">
        <v>46</v>
      </c>
      <c r="D134" t="s">
        <v>21</v>
      </c>
      <c r="E134">
        <v>11876420</v>
      </c>
      <c r="F134" t="s">
        <v>12</v>
      </c>
      <c r="G134" s="2">
        <v>44931</v>
      </c>
      <c r="H134">
        <v>2023</v>
      </c>
      <c r="I134">
        <v>1</v>
      </c>
      <c r="J134">
        <v>5</v>
      </c>
      <c r="L134">
        <f t="shared" si="6"/>
        <v>546315320</v>
      </c>
      <c r="M134">
        <f t="shared" si="7"/>
        <v>2116</v>
      </c>
      <c r="N134">
        <f t="shared" si="8"/>
        <v>141049352016400</v>
      </c>
    </row>
    <row r="135" spans="1:14" x14ac:dyDescent="0.35">
      <c r="A135">
        <v>134</v>
      </c>
      <c r="B135" t="s">
        <v>36</v>
      </c>
      <c r="C135">
        <v>18</v>
      </c>
      <c r="D135" t="s">
        <v>32</v>
      </c>
      <c r="E135">
        <v>4273781</v>
      </c>
      <c r="F135" t="s">
        <v>12</v>
      </c>
      <c r="G135" s="2">
        <v>45111</v>
      </c>
      <c r="H135">
        <v>2023</v>
      </c>
      <c r="I135">
        <v>7</v>
      </c>
      <c r="J135">
        <v>4</v>
      </c>
      <c r="L135">
        <f t="shared" si="6"/>
        <v>76928058</v>
      </c>
      <c r="M135">
        <f t="shared" si="7"/>
        <v>324</v>
      </c>
      <c r="N135">
        <f t="shared" si="8"/>
        <v>18265204035961</v>
      </c>
    </row>
    <row r="136" spans="1:14" x14ac:dyDescent="0.35">
      <c r="A136">
        <v>135</v>
      </c>
      <c r="B136" t="s">
        <v>43</v>
      </c>
      <c r="C136">
        <v>58</v>
      </c>
      <c r="D136" t="s">
        <v>24</v>
      </c>
      <c r="E136">
        <v>7428696</v>
      </c>
      <c r="F136" t="s">
        <v>12</v>
      </c>
      <c r="G136" s="2">
        <v>45091</v>
      </c>
      <c r="H136">
        <v>2023</v>
      </c>
      <c r="I136">
        <v>6</v>
      </c>
      <c r="J136">
        <v>14</v>
      </c>
      <c r="L136">
        <f t="shared" si="6"/>
        <v>430864368</v>
      </c>
      <c r="M136">
        <f t="shared" si="7"/>
        <v>3364</v>
      </c>
      <c r="N136">
        <f t="shared" si="8"/>
        <v>55185524260416</v>
      </c>
    </row>
    <row r="137" spans="1:14" x14ac:dyDescent="0.35">
      <c r="A137">
        <v>136</v>
      </c>
      <c r="B137" t="s">
        <v>46</v>
      </c>
      <c r="C137">
        <v>36</v>
      </c>
      <c r="D137" t="s">
        <v>32</v>
      </c>
      <c r="E137">
        <v>15476588</v>
      </c>
      <c r="F137" t="s">
        <v>22</v>
      </c>
      <c r="G137" s="2">
        <v>45159</v>
      </c>
      <c r="H137">
        <v>2023</v>
      </c>
      <c r="I137">
        <v>8</v>
      </c>
      <c r="J137">
        <v>21</v>
      </c>
      <c r="L137">
        <f t="shared" si="6"/>
        <v>557157168</v>
      </c>
      <c r="M137">
        <f t="shared" si="7"/>
        <v>1296</v>
      </c>
      <c r="N137">
        <f t="shared" si="8"/>
        <v>239524776121744</v>
      </c>
    </row>
    <row r="138" spans="1:14" x14ac:dyDescent="0.35">
      <c r="A138">
        <v>137</v>
      </c>
      <c r="B138" t="s">
        <v>116</v>
      </c>
      <c r="C138">
        <v>22</v>
      </c>
      <c r="D138" t="s">
        <v>24</v>
      </c>
      <c r="E138">
        <v>12408194</v>
      </c>
      <c r="F138" t="s">
        <v>12</v>
      </c>
      <c r="G138" s="2">
        <v>44964</v>
      </c>
      <c r="H138">
        <v>2023</v>
      </c>
      <c r="I138">
        <v>2</v>
      </c>
      <c r="J138">
        <v>7</v>
      </c>
      <c r="L138">
        <f t="shared" si="6"/>
        <v>272980268</v>
      </c>
      <c r="M138">
        <f t="shared" si="7"/>
        <v>484</v>
      </c>
      <c r="N138">
        <f t="shared" si="8"/>
        <v>153963278341636</v>
      </c>
    </row>
    <row r="139" spans="1:14" x14ac:dyDescent="0.35">
      <c r="A139">
        <v>138</v>
      </c>
      <c r="B139" t="s">
        <v>58</v>
      </c>
      <c r="C139">
        <v>54</v>
      </c>
      <c r="D139" t="s">
        <v>24</v>
      </c>
      <c r="E139">
        <v>9066315</v>
      </c>
      <c r="F139" t="s">
        <v>22</v>
      </c>
      <c r="G139" s="2">
        <v>45247</v>
      </c>
      <c r="H139">
        <v>2023</v>
      </c>
      <c r="I139">
        <v>11</v>
      </c>
      <c r="J139">
        <v>17</v>
      </c>
      <c r="L139">
        <f t="shared" si="6"/>
        <v>489581010</v>
      </c>
      <c r="M139">
        <f t="shared" si="7"/>
        <v>2916</v>
      </c>
      <c r="N139">
        <f t="shared" si="8"/>
        <v>82198067679225</v>
      </c>
    </row>
    <row r="140" spans="1:14" x14ac:dyDescent="0.35">
      <c r="A140">
        <v>139</v>
      </c>
      <c r="B140" t="s">
        <v>37</v>
      </c>
      <c r="C140">
        <v>19</v>
      </c>
      <c r="D140" t="s">
        <v>26</v>
      </c>
      <c r="E140">
        <v>16402061</v>
      </c>
      <c r="F140" t="s">
        <v>12</v>
      </c>
      <c r="G140" s="2">
        <v>45024</v>
      </c>
      <c r="H140">
        <v>2023</v>
      </c>
      <c r="I140">
        <v>4</v>
      </c>
      <c r="J140">
        <v>8</v>
      </c>
      <c r="L140">
        <f t="shared" si="6"/>
        <v>311639159</v>
      </c>
      <c r="M140">
        <f t="shared" si="7"/>
        <v>361</v>
      </c>
      <c r="N140">
        <f t="shared" si="8"/>
        <v>269027605047721</v>
      </c>
    </row>
    <row r="141" spans="1:14" x14ac:dyDescent="0.35">
      <c r="A141">
        <v>140</v>
      </c>
      <c r="B141" t="s">
        <v>110</v>
      </c>
      <c r="C141">
        <v>20</v>
      </c>
      <c r="D141" t="s">
        <v>11</v>
      </c>
      <c r="E141">
        <v>17712644</v>
      </c>
      <c r="F141" t="s">
        <v>19</v>
      </c>
      <c r="G141" s="2">
        <v>45230</v>
      </c>
      <c r="H141">
        <v>2023</v>
      </c>
      <c r="I141">
        <v>10</v>
      </c>
      <c r="J141">
        <v>31</v>
      </c>
      <c r="L141">
        <f t="shared" si="6"/>
        <v>354252880</v>
      </c>
      <c r="M141">
        <f t="shared" si="7"/>
        <v>400</v>
      </c>
      <c r="N141">
        <f t="shared" si="8"/>
        <v>313737757470736</v>
      </c>
    </row>
    <row r="142" spans="1:14" x14ac:dyDescent="0.35">
      <c r="A142">
        <v>141</v>
      </c>
      <c r="B142" t="s">
        <v>156</v>
      </c>
      <c r="C142">
        <v>58</v>
      </c>
      <c r="D142" t="s">
        <v>18</v>
      </c>
      <c r="E142">
        <v>10345712</v>
      </c>
      <c r="F142" t="s">
        <v>12</v>
      </c>
      <c r="G142" s="2">
        <v>45123</v>
      </c>
      <c r="H142">
        <v>2023</v>
      </c>
      <c r="I142">
        <v>7</v>
      </c>
      <c r="J142">
        <v>16</v>
      </c>
      <c r="L142">
        <f t="shared" si="6"/>
        <v>600051296</v>
      </c>
      <c r="M142">
        <f t="shared" si="7"/>
        <v>3364</v>
      </c>
      <c r="N142">
        <f t="shared" si="8"/>
        <v>107033756786944</v>
      </c>
    </row>
    <row r="143" spans="1:14" x14ac:dyDescent="0.35">
      <c r="A143">
        <v>142</v>
      </c>
      <c r="B143" t="s">
        <v>112</v>
      </c>
      <c r="C143">
        <v>30</v>
      </c>
      <c r="D143" t="s">
        <v>24</v>
      </c>
      <c r="E143">
        <v>15296892</v>
      </c>
      <c r="F143" t="s">
        <v>19</v>
      </c>
      <c r="G143" s="2">
        <v>45162</v>
      </c>
      <c r="H143">
        <v>2023</v>
      </c>
      <c r="I143">
        <v>8</v>
      </c>
      <c r="J143">
        <v>24</v>
      </c>
      <c r="L143">
        <f t="shared" si="6"/>
        <v>458906760</v>
      </c>
      <c r="M143">
        <f t="shared" si="7"/>
        <v>900</v>
      </c>
      <c r="N143">
        <f t="shared" si="8"/>
        <v>233994904859664</v>
      </c>
    </row>
    <row r="144" spans="1:14" x14ac:dyDescent="0.35">
      <c r="A144">
        <v>143</v>
      </c>
      <c r="B144" t="s">
        <v>35</v>
      </c>
      <c r="C144">
        <v>38</v>
      </c>
      <c r="D144" t="s">
        <v>32</v>
      </c>
      <c r="E144">
        <v>15456081</v>
      </c>
      <c r="F144" t="s">
        <v>12</v>
      </c>
      <c r="G144" s="2">
        <v>45096</v>
      </c>
      <c r="H144">
        <v>2023</v>
      </c>
      <c r="I144">
        <v>6</v>
      </c>
      <c r="J144">
        <v>19</v>
      </c>
      <c r="L144">
        <f t="shared" si="6"/>
        <v>587331078</v>
      </c>
      <c r="M144">
        <f t="shared" si="7"/>
        <v>1444</v>
      </c>
      <c r="N144">
        <f t="shared" si="8"/>
        <v>238890439878561</v>
      </c>
    </row>
    <row r="145" spans="1:14" x14ac:dyDescent="0.35">
      <c r="A145">
        <v>144</v>
      </c>
      <c r="B145" t="s">
        <v>123</v>
      </c>
      <c r="C145">
        <v>18</v>
      </c>
      <c r="D145" t="s">
        <v>11</v>
      </c>
      <c r="E145">
        <v>3608061</v>
      </c>
      <c r="F145" t="s">
        <v>12</v>
      </c>
      <c r="G145" s="2">
        <v>44935</v>
      </c>
      <c r="H145">
        <v>2023</v>
      </c>
      <c r="I145">
        <v>1</v>
      </c>
      <c r="J145">
        <v>9</v>
      </c>
      <c r="L145">
        <f t="shared" si="6"/>
        <v>64945098</v>
      </c>
      <c r="M145">
        <f t="shared" si="7"/>
        <v>324</v>
      </c>
      <c r="N145">
        <f t="shared" si="8"/>
        <v>13018104179721</v>
      </c>
    </row>
    <row r="146" spans="1:14" x14ac:dyDescent="0.35">
      <c r="A146">
        <v>145</v>
      </c>
      <c r="B146" t="s">
        <v>134</v>
      </c>
      <c r="C146">
        <v>53</v>
      </c>
      <c r="D146" t="s">
        <v>21</v>
      </c>
      <c r="E146">
        <v>4543805</v>
      </c>
      <c r="F146" t="s">
        <v>12</v>
      </c>
      <c r="G146" s="2">
        <v>45272</v>
      </c>
      <c r="H146">
        <v>2023</v>
      </c>
      <c r="I146">
        <v>12</v>
      </c>
      <c r="J146">
        <v>12</v>
      </c>
      <c r="L146">
        <f t="shared" si="6"/>
        <v>240821665</v>
      </c>
      <c r="M146">
        <f t="shared" si="7"/>
        <v>2809</v>
      </c>
      <c r="N146">
        <f t="shared" si="8"/>
        <v>20646163878025</v>
      </c>
    </row>
    <row r="147" spans="1:14" x14ac:dyDescent="0.35">
      <c r="A147">
        <v>146</v>
      </c>
      <c r="B147" t="s">
        <v>61</v>
      </c>
      <c r="C147">
        <v>45</v>
      </c>
      <c r="D147" t="s">
        <v>26</v>
      </c>
      <c r="E147">
        <v>13493455</v>
      </c>
      <c r="F147" t="s">
        <v>12</v>
      </c>
      <c r="G147" s="2">
        <v>44935</v>
      </c>
      <c r="H147">
        <v>2023</v>
      </c>
      <c r="I147">
        <v>1</v>
      </c>
      <c r="J147">
        <v>9</v>
      </c>
      <c r="L147">
        <f t="shared" si="6"/>
        <v>607205475</v>
      </c>
      <c r="M147">
        <f t="shared" si="7"/>
        <v>2025</v>
      </c>
      <c r="N147">
        <f t="shared" si="8"/>
        <v>182073327837025</v>
      </c>
    </row>
    <row r="148" spans="1:14" x14ac:dyDescent="0.35">
      <c r="A148">
        <v>147</v>
      </c>
      <c r="B148" t="s">
        <v>141</v>
      </c>
      <c r="C148">
        <v>27</v>
      </c>
      <c r="D148" t="s">
        <v>14</v>
      </c>
      <c r="E148">
        <v>7691923</v>
      </c>
      <c r="F148" t="s">
        <v>12</v>
      </c>
      <c r="G148" s="2">
        <v>45260</v>
      </c>
      <c r="H148">
        <v>2023</v>
      </c>
      <c r="I148">
        <v>11</v>
      </c>
      <c r="J148">
        <v>30</v>
      </c>
      <c r="L148">
        <f t="shared" si="6"/>
        <v>207681921</v>
      </c>
      <c r="M148">
        <f t="shared" si="7"/>
        <v>729</v>
      </c>
      <c r="N148">
        <f t="shared" si="8"/>
        <v>59165679437929</v>
      </c>
    </row>
    <row r="149" spans="1:14" x14ac:dyDescent="0.35">
      <c r="A149">
        <v>148</v>
      </c>
      <c r="B149" t="s">
        <v>34</v>
      </c>
      <c r="C149">
        <v>48</v>
      </c>
      <c r="D149" t="s">
        <v>21</v>
      </c>
      <c r="E149">
        <v>19604676</v>
      </c>
      <c r="F149" t="s">
        <v>22</v>
      </c>
      <c r="G149" s="2">
        <v>45201</v>
      </c>
      <c r="H149">
        <v>2023</v>
      </c>
      <c r="I149">
        <v>10</v>
      </c>
      <c r="J149">
        <v>2</v>
      </c>
      <c r="L149">
        <f t="shared" si="6"/>
        <v>941024448</v>
      </c>
      <c r="M149">
        <f t="shared" si="7"/>
        <v>2304</v>
      </c>
      <c r="N149">
        <f t="shared" si="8"/>
        <v>384343321064976</v>
      </c>
    </row>
    <row r="150" spans="1:14" x14ac:dyDescent="0.35">
      <c r="A150">
        <v>149</v>
      </c>
      <c r="B150" t="s">
        <v>95</v>
      </c>
      <c r="C150">
        <v>34</v>
      </c>
      <c r="D150" t="s">
        <v>32</v>
      </c>
      <c r="E150">
        <v>7734185</v>
      </c>
      <c r="F150" t="s">
        <v>12</v>
      </c>
      <c r="G150" s="2">
        <v>45034</v>
      </c>
      <c r="H150">
        <v>2023</v>
      </c>
      <c r="I150">
        <v>4</v>
      </c>
      <c r="J150">
        <v>18</v>
      </c>
      <c r="L150">
        <f t="shared" si="6"/>
        <v>262962290</v>
      </c>
      <c r="M150">
        <f t="shared" si="7"/>
        <v>1156</v>
      </c>
      <c r="N150">
        <f t="shared" si="8"/>
        <v>59817617614225</v>
      </c>
    </row>
    <row r="151" spans="1:14" x14ac:dyDescent="0.35">
      <c r="A151">
        <v>150</v>
      </c>
      <c r="B151" t="s">
        <v>83</v>
      </c>
      <c r="C151">
        <v>26</v>
      </c>
      <c r="D151" t="s">
        <v>16</v>
      </c>
      <c r="E151">
        <v>3148508</v>
      </c>
      <c r="F151" t="s">
        <v>22</v>
      </c>
      <c r="G151" s="2">
        <v>45167</v>
      </c>
      <c r="H151">
        <v>2023</v>
      </c>
      <c r="I151">
        <v>8</v>
      </c>
      <c r="J151">
        <v>29</v>
      </c>
      <c r="L151">
        <f t="shared" si="6"/>
        <v>81861208</v>
      </c>
      <c r="M151">
        <f t="shared" si="7"/>
        <v>676</v>
      </c>
      <c r="N151">
        <f t="shared" si="8"/>
        <v>9913102626064</v>
      </c>
    </row>
  </sheetData>
  <sortState xmlns:xlrd2="http://schemas.microsoft.com/office/spreadsheetml/2017/richdata2" ref="A2:J151">
    <sortCondition ref="A1:A15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 IdeaPad</cp:lastModifiedBy>
  <dcterms:created xsi:type="dcterms:W3CDTF">2025-10-21T02:21:11Z</dcterms:created>
  <dcterms:modified xsi:type="dcterms:W3CDTF">2025-10-21T03:17:15Z</dcterms:modified>
</cp:coreProperties>
</file>