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esktop\Modelos economicos\"/>
    </mc:Choice>
  </mc:AlternateContent>
  <xr:revisionPtr revIDLastSave="0" documentId="13_ncr:1_{F22D614F-D0AB-4501-94EA-F52D4D4FF9A6}" xr6:coauthVersionLast="47" xr6:coauthVersionMax="47" xr10:uidLastSave="{00000000-0000-0000-0000-000000000000}"/>
  <bookViews>
    <workbookView xWindow="-108" yWindow="-108" windowWidth="23256" windowHeight="12576" activeTab="1" xr2:uid="{2795B45C-FAE1-482B-A775-62AA5C2B8FFF}"/>
  </bookViews>
  <sheets>
    <sheet name="Hoja1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H10" i="2"/>
  <c r="G10" i="2"/>
  <c r="F10" i="2"/>
  <c r="E10" i="2"/>
  <c r="D10" i="2"/>
  <c r="C10" i="2"/>
  <c r="B10" i="2"/>
  <c r="H5" i="2"/>
  <c r="G5" i="2"/>
  <c r="F5" i="2"/>
  <c r="E5" i="2"/>
  <c r="D5" i="2"/>
  <c r="C5" i="2"/>
  <c r="B5" i="2"/>
  <c r="H4" i="2"/>
  <c r="G4" i="2"/>
  <c r="F4" i="2"/>
  <c r="E4" i="2"/>
  <c r="D4" i="2"/>
  <c r="C4" i="2"/>
  <c r="B4" i="2"/>
  <c r="B1" i="2"/>
  <c r="H1" i="2"/>
  <c r="G1" i="2"/>
  <c r="F1" i="2"/>
  <c r="E1" i="2"/>
  <c r="D1" i="2"/>
  <c r="C1" i="2"/>
  <c r="M7" i="1"/>
  <c r="L7" i="1"/>
</calcChain>
</file>

<file path=xl/sharedStrings.xml><?xml version="1.0" encoding="utf-8"?>
<sst xmlns="http://schemas.openxmlformats.org/spreadsheetml/2006/main" count="105" uniqueCount="58">
  <si>
    <t>Lavadora Industrial</t>
  </si>
  <si>
    <t>A</t>
  </si>
  <si>
    <t>B</t>
  </si>
  <si>
    <t xml:space="preserve">C </t>
  </si>
  <si>
    <t>D</t>
  </si>
  <si>
    <t>E</t>
  </si>
  <si>
    <t>F</t>
  </si>
  <si>
    <t>G</t>
  </si>
  <si>
    <t>Capacidad de carga</t>
  </si>
  <si>
    <t>Kgs</t>
  </si>
  <si>
    <t xml:space="preserve"> </t>
  </si>
  <si>
    <t>Consumo de energia</t>
  </si>
  <si>
    <t>Kw/h</t>
  </si>
  <si>
    <t xml:space="preserve">Consumo de agua </t>
  </si>
  <si>
    <t>Galones</t>
  </si>
  <si>
    <t>Detergente</t>
  </si>
  <si>
    <t>Gramos o ml.</t>
  </si>
  <si>
    <t>Viscosidad del detergente</t>
  </si>
  <si>
    <t>Krebs</t>
  </si>
  <si>
    <t xml:space="preserve">Ciclo de lavado </t>
  </si>
  <si>
    <t>Minutos</t>
  </si>
  <si>
    <t xml:space="preserve">Ciclo de secado </t>
  </si>
  <si>
    <t>Descarga electrica</t>
  </si>
  <si>
    <t>Kjoules.</t>
  </si>
  <si>
    <t>Motor</t>
  </si>
  <si>
    <t>HP</t>
  </si>
  <si>
    <t>Rotor</t>
  </si>
  <si>
    <t>rev/seg</t>
  </si>
  <si>
    <t>Fuzzy Logic</t>
  </si>
  <si>
    <t>Escala de Lickert</t>
  </si>
  <si>
    <t xml:space="preserve">Diseño </t>
  </si>
  <si>
    <t>Costo</t>
  </si>
  <si>
    <t>Pesos</t>
  </si>
  <si>
    <t xml:space="preserve">Garantia </t>
  </si>
  <si>
    <t>Meses sin intereses</t>
  </si>
  <si>
    <t>Costo de reparacion</t>
  </si>
  <si>
    <t>Porcentaje del costo</t>
  </si>
  <si>
    <t xml:space="preserve">Vida Util </t>
  </si>
  <si>
    <t>Años</t>
  </si>
  <si>
    <t>Ecosystem PlugIn</t>
  </si>
  <si>
    <t>Tiempo de secado</t>
  </si>
  <si>
    <t>Uso de sistema de deteccion de colision</t>
  </si>
  <si>
    <t>Complejidad de uso de la Tecnologia</t>
  </si>
  <si>
    <t>Ciclo de enjuagado</t>
  </si>
  <si>
    <t xml:space="preserve">Sistema de financiamiento </t>
  </si>
  <si>
    <t>Capital Simbolico del producto</t>
  </si>
  <si>
    <t>Facilidad para encontrar repuesto de piezas</t>
  </si>
  <si>
    <t>Adaptabilidad a Manufactura Aditiva</t>
  </si>
  <si>
    <t>Tratamiento de telas complejas: Terlenka</t>
  </si>
  <si>
    <t>Internet of the Things</t>
  </si>
  <si>
    <t>Simulacion previa de tiempo de lavado de prendas sinteticas</t>
  </si>
  <si>
    <t>Comandos de voz via Alexa</t>
  </si>
  <si>
    <t>Tecnologias de comodidad</t>
  </si>
  <si>
    <t>Tecnologias de lavado</t>
  </si>
  <si>
    <t>Diseño y caracteristicas</t>
  </si>
  <si>
    <t>Precios y costos</t>
  </si>
  <si>
    <t>Facilidad de uso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</si>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</sst>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3" borderId="0" xfId="0" applyNumberFormat="1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9" fontId="0" fillId="10" borderId="0" xfId="0" applyNumberFormat="1" applyFill="1"/>
    <xf numFmtId="9" fontId="0" fillId="8" borderId="0" xfId="0" applyNumberFormat="1" applyFill="1"/>
    <xf numFmtId="9" fontId="0" fillId="2" borderId="0" xfId="0" applyNumberFormat="1" applyFill="1"/>
    <xf numFmtId="9" fontId="0" fillId="11" borderId="0" xfId="0" applyNumberFormat="1" applyFill="1"/>
    <xf numFmtId="9" fontId="0" fillId="7" borderId="0" xfId="0" applyNumberFormat="1" applyFill="1"/>
    <xf numFmtId="9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D4A4-9FC2-49AD-B08B-DDD7BF6E5E23}">
  <dimension ref="A1:P31"/>
  <sheetViews>
    <sheetView zoomScaleNormal="100" workbookViewId="0">
      <selection activeCell="B6" sqref="B6"/>
    </sheetView>
  </sheetViews>
  <sheetFormatPr defaultColWidth="11.44140625" defaultRowHeight="14.4" x14ac:dyDescent="0.3"/>
  <cols>
    <col min="1" max="1" width="36.44140625" customWidth="1"/>
    <col min="5" max="5" width="11.44140625" customWidth="1"/>
    <col min="9" max="9" width="25.44140625" customWidth="1"/>
    <col min="10" max="10" width="19.5546875" customWidth="1"/>
    <col min="11" max="11" width="23" bestFit="1" customWidth="1"/>
    <col min="12" max="12" width="6.1093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/>
      <c r="K1" s="1"/>
      <c r="L1" s="1"/>
      <c r="M1" s="1"/>
      <c r="N1" s="1"/>
      <c r="O1" s="1"/>
      <c r="P1" s="1"/>
    </row>
    <row r="2" spans="1:16" x14ac:dyDescent="0.3">
      <c r="A2" s="2" t="s">
        <v>8</v>
      </c>
      <c r="B2" s="2">
        <v>22</v>
      </c>
      <c r="C2" s="2">
        <v>21</v>
      </c>
      <c r="D2" s="2">
        <v>19</v>
      </c>
      <c r="E2" s="2">
        <v>17</v>
      </c>
      <c r="F2" s="2">
        <v>20</v>
      </c>
      <c r="G2" s="2">
        <v>24</v>
      </c>
      <c r="H2" s="2">
        <v>22</v>
      </c>
      <c r="I2" s="2" t="s">
        <v>9</v>
      </c>
      <c r="J2" s="10"/>
      <c r="K2" s="8" t="s">
        <v>52</v>
      </c>
      <c r="L2" s="8">
        <v>5</v>
      </c>
      <c r="M2" s="17">
        <v>0.1</v>
      </c>
      <c r="N2" s="1" t="s">
        <v>10</v>
      </c>
      <c r="O2" s="1"/>
      <c r="P2" s="1"/>
    </row>
    <row r="3" spans="1:16" x14ac:dyDescent="0.3">
      <c r="A3" s="3" t="s">
        <v>11</v>
      </c>
      <c r="B3" s="3">
        <v>57</v>
      </c>
      <c r="C3" s="3">
        <v>58.4</v>
      </c>
      <c r="D3" s="3">
        <v>59.2</v>
      </c>
      <c r="E3" s="3">
        <v>64.3</v>
      </c>
      <c r="F3" s="3">
        <v>55</v>
      </c>
      <c r="G3" s="3">
        <v>58.4</v>
      </c>
      <c r="H3" s="3">
        <v>55</v>
      </c>
      <c r="I3" s="3" t="s">
        <v>12</v>
      </c>
      <c r="J3" s="11"/>
      <c r="K3" s="9" t="s">
        <v>53</v>
      </c>
      <c r="L3" s="9">
        <v>6</v>
      </c>
      <c r="M3" s="14">
        <v>0.35</v>
      </c>
      <c r="N3" s="1"/>
      <c r="O3" s="1"/>
      <c r="P3" s="1"/>
    </row>
    <row r="4" spans="1:16" x14ac:dyDescent="0.3">
      <c r="A4" s="3" t="s">
        <v>13</v>
      </c>
      <c r="B4" s="3">
        <v>18.7</v>
      </c>
      <c r="C4" s="3">
        <v>16.7</v>
      </c>
      <c r="D4" s="3">
        <v>14.8</v>
      </c>
      <c r="E4" s="3">
        <v>22.1</v>
      </c>
      <c r="F4" s="3">
        <v>23.4</v>
      </c>
      <c r="G4" s="3">
        <v>26.2</v>
      </c>
      <c r="H4" s="3">
        <v>27.8</v>
      </c>
      <c r="I4" s="3" t="s">
        <v>14</v>
      </c>
      <c r="J4" s="11"/>
      <c r="K4" s="10" t="s">
        <v>54</v>
      </c>
      <c r="L4" s="10">
        <v>4</v>
      </c>
      <c r="M4" s="18">
        <v>0.15</v>
      </c>
      <c r="N4" s="1"/>
      <c r="O4" s="1"/>
      <c r="P4" s="1"/>
    </row>
    <row r="5" spans="1:16" x14ac:dyDescent="0.3">
      <c r="A5" s="2" t="s">
        <v>15</v>
      </c>
      <c r="B5" s="2">
        <v>0.875</v>
      </c>
      <c r="C5" s="2">
        <v>0.59649122807017541</v>
      </c>
      <c r="D5" s="2">
        <v>0.64406779661016944</v>
      </c>
      <c r="E5" s="2">
        <v>0.70967741935483875</v>
      </c>
      <c r="F5" s="2">
        <v>0.79661016949152541</v>
      </c>
      <c r="G5" s="2">
        <v>0.86567164179104472</v>
      </c>
      <c r="H5" s="2">
        <v>0.921875</v>
      </c>
      <c r="I5" s="2" t="s">
        <v>16</v>
      </c>
      <c r="J5" s="11"/>
      <c r="K5" s="11" t="s">
        <v>55</v>
      </c>
      <c r="L5" s="11">
        <v>11</v>
      </c>
      <c r="M5" s="13">
        <v>0.35</v>
      </c>
      <c r="N5" s="1"/>
      <c r="O5" s="1"/>
      <c r="P5" s="1"/>
    </row>
    <row r="6" spans="1:16" x14ac:dyDescent="0.3">
      <c r="A6" s="2" t="s">
        <v>17</v>
      </c>
      <c r="B6" s="2">
        <v>92</v>
      </c>
      <c r="C6" s="2">
        <v>87</v>
      </c>
      <c r="D6" s="2">
        <v>56</v>
      </c>
      <c r="E6" s="2">
        <v>78</v>
      </c>
      <c r="F6" s="2">
        <v>76</v>
      </c>
      <c r="G6" s="2">
        <v>62</v>
      </c>
      <c r="H6" s="2">
        <v>57</v>
      </c>
      <c r="I6" s="2" t="s">
        <v>18</v>
      </c>
      <c r="J6" s="12"/>
      <c r="K6" s="12" t="s">
        <v>56</v>
      </c>
      <c r="L6" s="12">
        <v>3</v>
      </c>
      <c r="M6" s="16">
        <v>0.05</v>
      </c>
      <c r="N6" s="1"/>
      <c r="O6" s="1"/>
      <c r="P6" s="1"/>
    </row>
    <row r="7" spans="1:16" x14ac:dyDescent="0.3">
      <c r="A7" s="5" t="s">
        <v>19</v>
      </c>
      <c r="B7" s="5">
        <v>62</v>
      </c>
      <c r="C7" s="5">
        <v>60</v>
      </c>
      <c r="D7" s="5">
        <v>54</v>
      </c>
      <c r="E7" s="5">
        <v>59</v>
      </c>
      <c r="F7" s="5">
        <v>58</v>
      </c>
      <c r="G7" s="5">
        <v>44</v>
      </c>
      <c r="H7" s="5">
        <v>61</v>
      </c>
      <c r="I7" s="5" t="s">
        <v>20</v>
      </c>
      <c r="J7" s="9"/>
      <c r="K7" s="1" t="s">
        <v>57</v>
      </c>
      <c r="L7" s="1">
        <f>L2+L3+L4+L5+L6</f>
        <v>29</v>
      </c>
      <c r="M7" s="15">
        <f>M2+M3+M4+M5+M6</f>
        <v>1</v>
      </c>
      <c r="N7" s="1"/>
      <c r="O7" s="1"/>
      <c r="P7" s="1"/>
    </row>
    <row r="8" spans="1:16" x14ac:dyDescent="0.3">
      <c r="A8" s="5" t="s">
        <v>21</v>
      </c>
      <c r="B8" s="5">
        <v>57</v>
      </c>
      <c r="C8" s="5">
        <v>48</v>
      </c>
      <c r="D8" s="5">
        <v>47</v>
      </c>
      <c r="E8" s="5">
        <v>57</v>
      </c>
      <c r="F8" s="5">
        <v>54</v>
      </c>
      <c r="G8" s="5">
        <v>57</v>
      </c>
      <c r="H8" s="5">
        <v>63</v>
      </c>
      <c r="I8" s="5" t="s">
        <v>20</v>
      </c>
      <c r="J8" s="9"/>
      <c r="K8" s="1"/>
      <c r="L8" s="1"/>
      <c r="M8" s="1"/>
      <c r="N8" s="1"/>
      <c r="O8" s="1"/>
      <c r="P8" s="1"/>
    </row>
    <row r="9" spans="1:16" x14ac:dyDescent="0.3">
      <c r="A9" s="3" t="s">
        <v>22</v>
      </c>
      <c r="B9" s="3">
        <v>22.7</v>
      </c>
      <c r="C9" s="3">
        <v>24.3</v>
      </c>
      <c r="D9" s="3">
        <v>24.8</v>
      </c>
      <c r="E9" s="3">
        <v>26.9</v>
      </c>
      <c r="F9" s="3">
        <v>23.4</v>
      </c>
      <c r="G9" s="3">
        <v>24.6</v>
      </c>
      <c r="H9" s="3">
        <v>27.9</v>
      </c>
      <c r="I9" s="3" t="s">
        <v>23</v>
      </c>
      <c r="J9" s="11"/>
      <c r="K9" s="1"/>
      <c r="L9" s="1"/>
      <c r="M9" s="1"/>
      <c r="N9" s="1"/>
      <c r="O9" s="1"/>
      <c r="P9" s="1"/>
    </row>
    <row r="10" spans="1:16" x14ac:dyDescent="0.3">
      <c r="A10" s="3" t="s">
        <v>24</v>
      </c>
      <c r="B10" s="3">
        <v>54.6</v>
      </c>
      <c r="C10" s="3">
        <v>59.2</v>
      </c>
      <c r="D10" s="3">
        <v>57.4</v>
      </c>
      <c r="E10" s="3">
        <v>59.4</v>
      </c>
      <c r="F10" s="3">
        <v>57.4</v>
      </c>
      <c r="G10" s="3">
        <v>59.2</v>
      </c>
      <c r="H10" s="3">
        <v>56.4</v>
      </c>
      <c r="I10" s="3" t="s">
        <v>25</v>
      </c>
      <c r="J10" s="10"/>
      <c r="K10" s="1"/>
      <c r="L10" s="1"/>
      <c r="M10" s="1"/>
      <c r="N10" s="1"/>
      <c r="O10" s="1"/>
      <c r="P10" s="1"/>
    </row>
    <row r="11" spans="1:16" x14ac:dyDescent="0.3">
      <c r="A11" s="2" t="s">
        <v>26</v>
      </c>
      <c r="B11" s="2">
        <v>27.4</v>
      </c>
      <c r="C11" s="2">
        <v>38.4</v>
      </c>
      <c r="D11" s="2">
        <v>36.200000000000003</v>
      </c>
      <c r="E11" s="2">
        <v>32.799999999999997</v>
      </c>
      <c r="F11" s="2">
        <v>36.4</v>
      </c>
      <c r="G11" s="2">
        <v>50.8</v>
      </c>
      <c r="H11" s="2">
        <v>37.9</v>
      </c>
      <c r="I11" s="2" t="s">
        <v>27</v>
      </c>
      <c r="J11" s="10"/>
      <c r="K11" s="1"/>
      <c r="L11" s="1"/>
      <c r="M11" s="1"/>
      <c r="N11" s="1"/>
      <c r="O11" s="1"/>
      <c r="P11" s="1"/>
    </row>
    <row r="12" spans="1:16" x14ac:dyDescent="0.3">
      <c r="A12" s="2" t="s">
        <v>28</v>
      </c>
      <c r="B12" s="2">
        <v>6.4</v>
      </c>
      <c r="C12" s="2">
        <v>6.7</v>
      </c>
      <c r="D12" s="2">
        <v>6.3</v>
      </c>
      <c r="E12" s="2">
        <v>6.5</v>
      </c>
      <c r="F12" s="2">
        <v>6.8</v>
      </c>
      <c r="G12" s="2">
        <v>6.4</v>
      </c>
      <c r="H12" s="2">
        <v>6.2</v>
      </c>
      <c r="I12" s="2" t="s">
        <v>29</v>
      </c>
      <c r="J12" s="8"/>
      <c r="K12" s="1"/>
      <c r="L12" s="1"/>
      <c r="M12" s="1"/>
      <c r="N12" s="1"/>
      <c r="O12" s="1"/>
      <c r="P12" s="1"/>
    </row>
    <row r="13" spans="1:16" x14ac:dyDescent="0.3">
      <c r="A13" s="2" t="s">
        <v>30</v>
      </c>
      <c r="B13" s="2">
        <v>6.6</v>
      </c>
      <c r="C13" s="2">
        <v>6.1</v>
      </c>
      <c r="D13" s="2">
        <v>6.4</v>
      </c>
      <c r="E13" s="2">
        <v>6.8</v>
      </c>
      <c r="F13" s="2">
        <v>6.7</v>
      </c>
      <c r="G13" s="2">
        <v>6.2</v>
      </c>
      <c r="H13" s="2">
        <v>6.9</v>
      </c>
      <c r="I13" s="2" t="s">
        <v>29</v>
      </c>
      <c r="J13" s="10"/>
      <c r="K13" s="1"/>
      <c r="L13" s="1"/>
      <c r="M13" s="1"/>
      <c r="N13" s="1"/>
      <c r="O13" s="1"/>
      <c r="P13" s="1"/>
    </row>
    <row r="14" spans="1:16" x14ac:dyDescent="0.3">
      <c r="A14" s="3" t="s">
        <v>31</v>
      </c>
      <c r="B14" s="3">
        <v>5500</v>
      </c>
      <c r="C14" s="3">
        <v>6200</v>
      </c>
      <c r="D14" s="3">
        <v>6350</v>
      </c>
      <c r="E14" s="3">
        <v>5792</v>
      </c>
      <c r="F14" s="3">
        <v>5874</v>
      </c>
      <c r="G14" s="3">
        <v>5962</v>
      </c>
      <c r="H14" s="3">
        <v>5470</v>
      </c>
      <c r="I14" s="3" t="s">
        <v>32</v>
      </c>
      <c r="J14" s="11"/>
      <c r="K14" s="1"/>
      <c r="L14" s="1"/>
      <c r="M14" s="1"/>
      <c r="N14" s="1"/>
      <c r="O14" s="1"/>
      <c r="P14" s="1"/>
    </row>
    <row r="15" spans="1:16" x14ac:dyDescent="0.3">
      <c r="A15" s="2" t="s">
        <v>33</v>
      </c>
      <c r="B15" s="2">
        <v>22</v>
      </c>
      <c r="C15" s="2">
        <v>17</v>
      </c>
      <c r="D15" s="2">
        <v>24</v>
      </c>
      <c r="E15" s="2">
        <v>23</v>
      </c>
      <c r="F15" s="2">
        <v>24</v>
      </c>
      <c r="G15" s="2">
        <v>20</v>
      </c>
      <c r="H15" s="2">
        <v>17</v>
      </c>
      <c r="I15" s="2" t="s">
        <v>34</v>
      </c>
      <c r="J15" s="11"/>
      <c r="K15" s="1"/>
      <c r="L15" s="1"/>
      <c r="M15" s="1"/>
      <c r="N15" s="1"/>
      <c r="O15" s="1"/>
      <c r="P15" s="1"/>
    </row>
    <row r="16" spans="1:16" x14ac:dyDescent="0.3">
      <c r="A16" s="2" t="s">
        <v>35</v>
      </c>
      <c r="B16" s="2">
        <v>22.7</v>
      </c>
      <c r="C16" s="2">
        <v>24.7</v>
      </c>
      <c r="D16" s="2">
        <v>23.8</v>
      </c>
      <c r="E16" s="2">
        <v>24.7</v>
      </c>
      <c r="F16" s="2">
        <v>27.2</v>
      </c>
      <c r="G16" s="2">
        <v>23.8</v>
      </c>
      <c r="H16" s="2">
        <v>21.9</v>
      </c>
      <c r="I16" s="2" t="s">
        <v>36</v>
      </c>
      <c r="J16" s="11"/>
      <c r="K16" s="1"/>
      <c r="L16" s="1"/>
      <c r="M16" s="1"/>
      <c r="N16" s="1"/>
      <c r="O16" s="1"/>
      <c r="P16" s="1"/>
    </row>
    <row r="17" spans="1:16" x14ac:dyDescent="0.3">
      <c r="A17" s="2" t="s">
        <v>37</v>
      </c>
      <c r="B17" s="2">
        <v>10</v>
      </c>
      <c r="C17" s="2">
        <v>7</v>
      </c>
      <c r="D17" s="2">
        <v>9</v>
      </c>
      <c r="E17" s="2">
        <v>10.199999999999999</v>
      </c>
      <c r="F17" s="2">
        <v>10.7</v>
      </c>
      <c r="G17" s="2">
        <v>10.4</v>
      </c>
      <c r="H17" s="2">
        <v>10.1</v>
      </c>
      <c r="I17" s="2" t="s">
        <v>38</v>
      </c>
      <c r="J17" s="11"/>
      <c r="K17" s="1"/>
      <c r="L17" s="1"/>
      <c r="M17" s="1"/>
      <c r="N17" s="1"/>
      <c r="O17" s="1"/>
      <c r="P17" s="1"/>
    </row>
    <row r="18" spans="1:16" x14ac:dyDescent="0.3">
      <c r="A18" s="2" t="s">
        <v>39</v>
      </c>
      <c r="B18" s="2">
        <v>6.2</v>
      </c>
      <c r="C18" s="2">
        <v>6.3</v>
      </c>
      <c r="D18" s="2">
        <v>6.7</v>
      </c>
      <c r="E18" s="2">
        <v>6.4</v>
      </c>
      <c r="F18" s="2">
        <v>6.3</v>
      </c>
      <c r="G18" s="2">
        <v>6.8</v>
      </c>
      <c r="H18" s="2">
        <v>6.2</v>
      </c>
      <c r="I18" s="2" t="s">
        <v>29</v>
      </c>
      <c r="J18" s="8"/>
      <c r="K18" s="1"/>
      <c r="L18" s="1"/>
      <c r="M18" s="1"/>
      <c r="N18" s="1"/>
      <c r="O18" s="1"/>
      <c r="P18" s="1"/>
    </row>
    <row r="19" spans="1:16" x14ac:dyDescent="0.3">
      <c r="A19" s="5" t="s">
        <v>40</v>
      </c>
      <c r="B19" s="5">
        <v>34</v>
      </c>
      <c r="C19" s="5">
        <v>36</v>
      </c>
      <c r="D19" s="5">
        <v>37</v>
      </c>
      <c r="E19" s="5">
        <v>38</v>
      </c>
      <c r="F19" s="5">
        <v>44</v>
      </c>
      <c r="G19" s="5">
        <v>52</v>
      </c>
      <c r="H19" s="5">
        <v>57</v>
      </c>
      <c r="I19" s="5" t="s">
        <v>20</v>
      </c>
      <c r="J19" s="9"/>
      <c r="K19" s="1"/>
      <c r="L19" s="1"/>
      <c r="M19" s="1"/>
      <c r="N19" s="1"/>
      <c r="O19" s="1"/>
      <c r="P19" s="1"/>
    </row>
    <row r="20" spans="1:16" x14ac:dyDescent="0.3">
      <c r="A20" s="2" t="s">
        <v>41</v>
      </c>
      <c r="B20" s="2">
        <v>7</v>
      </c>
      <c r="C20" s="2">
        <v>6.7</v>
      </c>
      <c r="D20" s="2">
        <v>6.4</v>
      </c>
      <c r="E20" s="2">
        <v>6.3</v>
      </c>
      <c r="F20" s="2">
        <v>6.4</v>
      </c>
      <c r="G20" s="2">
        <v>6.2</v>
      </c>
      <c r="H20" s="2">
        <v>6.8</v>
      </c>
      <c r="I20" s="2" t="s">
        <v>29</v>
      </c>
      <c r="J20" s="9"/>
      <c r="K20" s="1"/>
      <c r="L20" s="1"/>
      <c r="M20" s="1"/>
      <c r="N20" s="1"/>
      <c r="O20" s="1"/>
      <c r="P20" s="1"/>
    </row>
    <row r="21" spans="1:16" x14ac:dyDescent="0.3">
      <c r="A21" s="2" t="s">
        <v>42</v>
      </c>
      <c r="B21" s="2">
        <v>6.8</v>
      </c>
      <c r="C21" s="2">
        <v>6.3</v>
      </c>
      <c r="D21" s="2">
        <v>6.7</v>
      </c>
      <c r="E21" s="2">
        <v>6.1</v>
      </c>
      <c r="F21" s="2">
        <v>5.9</v>
      </c>
      <c r="G21" s="2">
        <v>6.2</v>
      </c>
      <c r="H21" s="2">
        <v>6.7</v>
      </c>
      <c r="I21" s="2" t="s">
        <v>29</v>
      </c>
      <c r="J21" s="12"/>
      <c r="K21" s="1"/>
      <c r="L21" s="1"/>
      <c r="M21" s="1"/>
      <c r="N21" s="1"/>
      <c r="O21" s="1"/>
      <c r="P21" s="1"/>
    </row>
    <row r="22" spans="1:16" x14ac:dyDescent="0.3">
      <c r="A22" s="5" t="s">
        <v>43</v>
      </c>
      <c r="B22" s="5">
        <v>28.2</v>
      </c>
      <c r="C22" s="5">
        <v>29.3</v>
      </c>
      <c r="D22" s="5">
        <v>30.7</v>
      </c>
      <c r="E22" s="5">
        <v>31.2</v>
      </c>
      <c r="F22" s="5">
        <v>30.5</v>
      </c>
      <c r="G22" s="5">
        <v>29.8</v>
      </c>
      <c r="H22" s="5">
        <v>27.9</v>
      </c>
      <c r="I22" s="5" t="s">
        <v>20</v>
      </c>
      <c r="J22" s="9"/>
      <c r="K22" s="1"/>
      <c r="L22" s="1"/>
      <c r="M22" s="1"/>
      <c r="N22" s="1"/>
      <c r="O22" s="1"/>
      <c r="P22" s="1"/>
    </row>
    <row r="23" spans="1:16" x14ac:dyDescent="0.3">
      <c r="A23" s="4" t="s">
        <v>44</v>
      </c>
      <c r="B23" s="2">
        <v>0.29411764705882354</v>
      </c>
      <c r="C23" s="2">
        <v>0.5714285714285714</v>
      </c>
      <c r="D23" s="2">
        <v>0.42307692307692307</v>
      </c>
      <c r="E23" s="2">
        <v>0.65909090909090906</v>
      </c>
      <c r="F23" s="2">
        <v>0.59565217391304348</v>
      </c>
      <c r="G23" s="2">
        <v>0.66666666666666663</v>
      </c>
      <c r="H23" s="2">
        <v>0.45833333333333331</v>
      </c>
      <c r="I23" s="2" t="s">
        <v>36</v>
      </c>
      <c r="J23" s="11"/>
      <c r="K23" s="1"/>
      <c r="L23" s="1"/>
      <c r="M23" s="1"/>
      <c r="N23" s="1"/>
      <c r="O23" s="1"/>
      <c r="P23" s="1"/>
    </row>
    <row r="24" spans="1:16" x14ac:dyDescent="0.3">
      <c r="A24" s="3" t="s">
        <v>34</v>
      </c>
      <c r="B24" s="3">
        <v>14</v>
      </c>
      <c r="C24" s="3">
        <v>17</v>
      </c>
      <c r="D24" s="3">
        <v>21</v>
      </c>
      <c r="E24" s="3">
        <v>20</v>
      </c>
      <c r="F24" s="3">
        <v>19</v>
      </c>
      <c r="G24" s="3">
        <v>17</v>
      </c>
      <c r="H24" s="3">
        <v>16</v>
      </c>
      <c r="I24" s="3" t="s">
        <v>34</v>
      </c>
      <c r="J24" s="11"/>
      <c r="K24" s="1"/>
      <c r="L24" s="1"/>
      <c r="M24" s="1"/>
      <c r="N24" s="1"/>
      <c r="O24" s="1"/>
      <c r="P24" s="1"/>
    </row>
    <row r="25" spans="1:16" x14ac:dyDescent="0.3">
      <c r="A25" s="2" t="s">
        <v>45</v>
      </c>
      <c r="B25" s="2">
        <v>4.45</v>
      </c>
      <c r="C25" s="2">
        <v>5.14</v>
      </c>
      <c r="D25" s="2">
        <v>5.47</v>
      </c>
      <c r="E25" s="2">
        <v>4.5599999999999996</v>
      </c>
      <c r="F25" s="2">
        <v>2.87</v>
      </c>
      <c r="G25" s="2">
        <v>4.49</v>
      </c>
      <c r="H25" s="2">
        <v>5.09</v>
      </c>
      <c r="I25" s="2" t="s">
        <v>29</v>
      </c>
      <c r="J25" s="11"/>
      <c r="K25" s="1"/>
      <c r="L25" s="1"/>
      <c r="M25" s="1"/>
      <c r="N25" s="1"/>
      <c r="O25" s="1"/>
      <c r="P25" s="1"/>
    </row>
    <row r="26" spans="1:16" x14ac:dyDescent="0.3">
      <c r="A26" s="2" t="s">
        <v>46</v>
      </c>
      <c r="B26" s="2">
        <v>3.62</v>
      </c>
      <c r="C26" s="2">
        <v>2.06</v>
      </c>
      <c r="D26" s="2">
        <v>2.13</v>
      </c>
      <c r="E26" s="2">
        <v>2.68</v>
      </c>
      <c r="F26" s="2">
        <v>1.22</v>
      </c>
      <c r="G26" s="2">
        <v>1.02</v>
      </c>
      <c r="H26" s="2">
        <v>1.53</v>
      </c>
      <c r="I26" s="2" t="s">
        <v>29</v>
      </c>
      <c r="J26" s="12"/>
      <c r="K26" s="1"/>
      <c r="L26" s="1"/>
      <c r="M26" s="1"/>
      <c r="N26" s="1"/>
      <c r="O26" s="1"/>
      <c r="P26" s="1"/>
    </row>
    <row r="27" spans="1:16" x14ac:dyDescent="0.3">
      <c r="A27" s="2" t="s">
        <v>47</v>
      </c>
      <c r="B27" s="2">
        <v>4.1500000000000004</v>
      </c>
      <c r="C27" s="2">
        <v>5.19</v>
      </c>
      <c r="D27" s="2">
        <v>3.64</v>
      </c>
      <c r="E27" s="2">
        <v>3.68</v>
      </c>
      <c r="F27" s="2">
        <v>2.39</v>
      </c>
      <c r="G27" s="2">
        <v>4.8600000000000003</v>
      </c>
      <c r="H27" s="2">
        <v>4.28</v>
      </c>
      <c r="I27" s="2" t="s">
        <v>29</v>
      </c>
      <c r="J27" s="8"/>
      <c r="K27" s="1"/>
      <c r="L27" s="1"/>
      <c r="M27" s="1"/>
      <c r="N27" s="1"/>
      <c r="O27" s="1"/>
      <c r="P27" s="1"/>
    </row>
    <row r="28" spans="1:16" x14ac:dyDescent="0.3">
      <c r="A28" s="2" t="s">
        <v>48</v>
      </c>
      <c r="B28" s="2">
        <v>2.5499999999999998</v>
      </c>
      <c r="C28" s="2">
        <v>1.1499999999999999</v>
      </c>
      <c r="D28" s="2">
        <v>4.1100000000000003</v>
      </c>
      <c r="E28" s="2">
        <v>6.27</v>
      </c>
      <c r="F28" s="2">
        <v>5.39</v>
      </c>
      <c r="G28" s="2">
        <v>4.51</v>
      </c>
      <c r="H28" s="2">
        <v>4.47</v>
      </c>
      <c r="I28" s="2" t="s">
        <v>29</v>
      </c>
      <c r="J28" s="9"/>
      <c r="K28" s="1"/>
      <c r="L28" s="1"/>
      <c r="M28" s="1"/>
      <c r="N28" s="1"/>
      <c r="O28" s="1"/>
      <c r="P28" s="1"/>
    </row>
    <row r="29" spans="1:16" x14ac:dyDescent="0.3">
      <c r="A29" s="6" t="s">
        <v>49</v>
      </c>
      <c r="B29" s="6">
        <v>6.78</v>
      </c>
      <c r="C29" s="6">
        <v>6.57</v>
      </c>
      <c r="D29" s="6">
        <v>6.14</v>
      </c>
      <c r="E29" s="6">
        <v>5.88</v>
      </c>
      <c r="F29" s="6">
        <v>5.97</v>
      </c>
      <c r="G29" s="6">
        <v>6.87</v>
      </c>
      <c r="H29" s="6">
        <v>6.89</v>
      </c>
      <c r="I29" s="6" t="s">
        <v>29</v>
      </c>
      <c r="J29" s="8"/>
      <c r="K29" s="1"/>
      <c r="L29" s="1"/>
      <c r="M29" s="1"/>
      <c r="N29" s="1"/>
      <c r="O29" s="1"/>
      <c r="P29" s="1"/>
    </row>
    <row r="30" spans="1:16" x14ac:dyDescent="0.3">
      <c r="A30" s="7" t="s">
        <v>50</v>
      </c>
      <c r="B30" s="7">
        <v>4.58</v>
      </c>
      <c r="C30" s="6">
        <v>6.12</v>
      </c>
      <c r="D30" s="6">
        <v>3.89</v>
      </c>
      <c r="E30" s="6">
        <v>4.1399999999999997</v>
      </c>
      <c r="F30" s="6">
        <v>6.27</v>
      </c>
      <c r="G30" s="6">
        <v>6.18</v>
      </c>
      <c r="H30" s="6">
        <v>6.14</v>
      </c>
      <c r="I30" s="6" t="s">
        <v>29</v>
      </c>
      <c r="J30" s="8"/>
      <c r="K30" s="1"/>
      <c r="L30" s="1"/>
      <c r="M30" s="1"/>
      <c r="N30" s="1"/>
      <c r="O30" s="1"/>
      <c r="P30" s="1"/>
    </row>
    <row r="31" spans="1:16" x14ac:dyDescent="0.3">
      <c r="A31" s="6" t="s">
        <v>51</v>
      </c>
      <c r="B31" s="6">
        <v>3.88</v>
      </c>
      <c r="C31" s="6">
        <v>4.1399999999999997</v>
      </c>
      <c r="D31" s="6">
        <v>5.87</v>
      </c>
      <c r="E31" s="6">
        <v>5.44</v>
      </c>
      <c r="F31" s="6">
        <v>6.88</v>
      </c>
      <c r="G31" s="6">
        <v>6.17</v>
      </c>
      <c r="H31" s="6">
        <v>5.84</v>
      </c>
      <c r="I31" s="6" t="s">
        <v>29</v>
      </c>
      <c r="J31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FAAD-1EDA-4409-8C65-F48402DCAFB5}">
  <dimension ref="A1:H30"/>
  <sheetViews>
    <sheetView tabSelected="1" workbookViewId="0">
      <selection activeCell="B11" sqref="B11"/>
    </sheetView>
  </sheetViews>
  <sheetFormatPr defaultRowHeight="14.4" x14ac:dyDescent="0.3"/>
  <cols>
    <col min="1" max="1" width="50.77734375" bestFit="1" customWidth="1"/>
  </cols>
  <sheetData>
    <row r="1" spans="1:8" x14ac:dyDescent="0.3">
      <c r="A1" s="2" t="s">
        <v>8</v>
      </c>
      <c r="B1">
        <f>Hoja1!B2/24</f>
        <v>0.91666666666666663</v>
      </c>
      <c r="C1">
        <f>Hoja1!C2/24</f>
        <v>0.875</v>
      </c>
      <c r="D1">
        <f>Hoja1!D2/24</f>
        <v>0.79166666666666663</v>
      </c>
      <c r="E1">
        <f>Hoja1!E2/24</f>
        <v>0.70833333333333337</v>
      </c>
      <c r="F1">
        <f>Hoja1!F2/24</f>
        <v>0.83333333333333337</v>
      </c>
      <c r="G1">
        <f>Hoja1!G2/24</f>
        <v>1</v>
      </c>
      <c r="H1">
        <f>Hoja1!H2/24</f>
        <v>0.91666666666666663</v>
      </c>
    </row>
    <row r="2" spans="1:8" x14ac:dyDescent="0.3">
      <c r="A2" s="3" t="s">
        <v>11</v>
      </c>
    </row>
    <row r="3" spans="1:8" x14ac:dyDescent="0.3">
      <c r="A3" s="3" t="s">
        <v>13</v>
      </c>
    </row>
    <row r="4" spans="1:8" x14ac:dyDescent="0.3">
      <c r="A4" s="2" t="s">
        <v>15</v>
      </c>
      <c r="B4">
        <f>Hoja1!B5/0.921875</f>
        <v>0.94915254237288138</v>
      </c>
      <c r="C4">
        <f>Hoja1!C5/0.921875</f>
        <v>0.64704133214391912</v>
      </c>
      <c r="D4">
        <f>Hoja1!D5/0.921875</f>
        <v>0.69864981327204823</v>
      </c>
      <c r="E4">
        <f>Hoja1!E5/0.921875</f>
        <v>0.76981957353745223</v>
      </c>
      <c r="F4">
        <f>Hoja1!F5/0.921875</f>
        <v>0.86411950588911235</v>
      </c>
      <c r="G4">
        <f>Hoja1!G5/0.921875</f>
        <v>0.93903364533265865</v>
      </c>
      <c r="H4">
        <f>Hoja1!H5/0.921875</f>
        <v>1</v>
      </c>
    </row>
    <row r="5" spans="1:8" x14ac:dyDescent="0.3">
      <c r="A5" s="2" t="s">
        <v>17</v>
      </c>
      <c r="B5">
        <f>Hoja1!B6/92</f>
        <v>1</v>
      </c>
      <c r="C5">
        <f>Hoja1!C6/92</f>
        <v>0.94565217391304346</v>
      </c>
      <c r="D5">
        <f>Hoja1!D6/92</f>
        <v>0.60869565217391308</v>
      </c>
      <c r="E5">
        <f>Hoja1!E6/92</f>
        <v>0.84782608695652173</v>
      </c>
      <c r="F5">
        <f>Hoja1!F6/92</f>
        <v>0.82608695652173914</v>
      </c>
      <c r="G5">
        <f>Hoja1!G6/92</f>
        <v>0.67391304347826086</v>
      </c>
      <c r="H5">
        <f>Hoja1!H6/92</f>
        <v>0.61956521739130432</v>
      </c>
    </row>
    <row r="6" spans="1:8" x14ac:dyDescent="0.3">
      <c r="A6" s="5" t="s">
        <v>19</v>
      </c>
    </row>
    <row r="7" spans="1:8" x14ac:dyDescent="0.3">
      <c r="A7" s="5" t="s">
        <v>21</v>
      </c>
    </row>
    <row r="8" spans="1:8" x14ac:dyDescent="0.3">
      <c r="A8" s="3" t="s">
        <v>22</v>
      </c>
    </row>
    <row r="9" spans="1:8" x14ac:dyDescent="0.3">
      <c r="A9" s="3" t="s">
        <v>24</v>
      </c>
    </row>
    <row r="10" spans="1:8" x14ac:dyDescent="0.3">
      <c r="A10" s="2" t="s">
        <v>26</v>
      </c>
      <c r="B10">
        <f>Hoja1!B11/50.8</f>
        <v>0.53937007874015752</v>
      </c>
      <c r="C10">
        <f>Hoja1!C11/50.8</f>
        <v>0.75590551181102361</v>
      </c>
      <c r="D10">
        <f>Hoja1!D11/50.8</f>
        <v>0.71259842519685046</v>
      </c>
      <c r="E10">
        <f>Hoja1!E11/50.8</f>
        <v>0.64566929133858264</v>
      </c>
      <c r="F10">
        <f>Hoja1!F11/50.8</f>
        <v>0.7165354330708662</v>
      </c>
      <c r="G10">
        <f>Hoja1!G11/50.8</f>
        <v>1</v>
      </c>
      <c r="H10">
        <f>Hoja1!H11/50.8</f>
        <v>0.74606299212598426</v>
      </c>
    </row>
    <row r="11" spans="1:8" x14ac:dyDescent="0.3">
      <c r="A11" s="2" t="s">
        <v>28</v>
      </c>
      <c r="B11">
        <f>Hoja1!B12</f>
        <v>6.4</v>
      </c>
    </row>
    <row r="12" spans="1:8" x14ac:dyDescent="0.3">
      <c r="A12" s="2" t="s">
        <v>30</v>
      </c>
    </row>
    <row r="13" spans="1:8" x14ac:dyDescent="0.3">
      <c r="A13" s="3" t="s">
        <v>31</v>
      </c>
    </row>
    <row r="14" spans="1:8" x14ac:dyDescent="0.3">
      <c r="A14" s="2" t="s">
        <v>33</v>
      </c>
    </row>
    <row r="15" spans="1:8" x14ac:dyDescent="0.3">
      <c r="A15" s="2" t="s">
        <v>35</v>
      </c>
    </row>
    <row r="16" spans="1:8" x14ac:dyDescent="0.3">
      <c r="A16" s="2" t="s">
        <v>37</v>
      </c>
    </row>
    <row r="17" spans="1:1" x14ac:dyDescent="0.3">
      <c r="A17" s="2" t="s">
        <v>39</v>
      </c>
    </row>
    <row r="18" spans="1:1" x14ac:dyDescent="0.3">
      <c r="A18" s="5" t="s">
        <v>40</v>
      </c>
    </row>
    <row r="19" spans="1:1" x14ac:dyDescent="0.3">
      <c r="A19" s="2" t="s">
        <v>41</v>
      </c>
    </row>
    <row r="20" spans="1:1" x14ac:dyDescent="0.3">
      <c r="A20" s="2" t="s">
        <v>42</v>
      </c>
    </row>
    <row r="21" spans="1:1" x14ac:dyDescent="0.3">
      <c r="A21" s="5" t="s">
        <v>43</v>
      </c>
    </row>
    <row r="22" spans="1:1" x14ac:dyDescent="0.3">
      <c r="A22" s="4" t="s">
        <v>44</v>
      </c>
    </row>
    <row r="23" spans="1:1" x14ac:dyDescent="0.3">
      <c r="A23" s="3" t="s">
        <v>34</v>
      </c>
    </row>
    <row r="24" spans="1:1" x14ac:dyDescent="0.3">
      <c r="A24" s="2" t="s">
        <v>45</v>
      </c>
    </row>
    <row r="25" spans="1:1" x14ac:dyDescent="0.3">
      <c r="A25" s="2" t="s">
        <v>46</v>
      </c>
    </row>
    <row r="26" spans="1:1" x14ac:dyDescent="0.3">
      <c r="A26" s="2" t="s">
        <v>47</v>
      </c>
    </row>
    <row r="27" spans="1:1" x14ac:dyDescent="0.3">
      <c r="A27" s="2" t="s">
        <v>48</v>
      </c>
    </row>
    <row r="28" spans="1:1" x14ac:dyDescent="0.3">
      <c r="A28" s="6" t="s">
        <v>49</v>
      </c>
    </row>
    <row r="29" spans="1:1" x14ac:dyDescent="0.3">
      <c r="A29" s="7" t="s">
        <v>50</v>
      </c>
    </row>
    <row r="30" spans="1:1" x14ac:dyDescent="0.3">
      <c r="A30" s="6" t="s">
        <v>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F74B1974F8364FBEAADFC0A7863A67" ma:contentTypeVersion="2" ma:contentTypeDescription="Create a new document." ma:contentTypeScope="" ma:versionID="170782d3a6e2bf996217e3c513ff712e">
  <xsd:schema xmlns:xsd="http://www.w3.org/2001/XMLSchema" xmlns:xs="http://www.w3.org/2001/XMLSchema" xmlns:p="http://schemas.microsoft.com/office/2006/metadata/properties" xmlns:ns2="88997606-1459-41d5-b003-8af44c56ae44" targetNamespace="http://schemas.microsoft.com/office/2006/metadata/properties" ma:root="true" ma:fieldsID="0147183f1d19973361a54aacc9df99cf" ns2:_="">
    <xsd:import namespace="88997606-1459-41d5-b003-8af44c56ae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997606-1459-41d5-b003-8af44c56ae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DBDDC3-6375-48BA-BAFC-12788418A07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EBC5412-74AF-49B5-BE3D-8893FCB831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F8CB58-4BF5-42AF-9370-594B0D54A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997606-1459-41d5-b003-8af44c56ae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ramses ramirez olivares</cp:lastModifiedBy>
  <cp:revision/>
  <dcterms:created xsi:type="dcterms:W3CDTF">2021-08-08T23:58:15Z</dcterms:created>
  <dcterms:modified xsi:type="dcterms:W3CDTF">2022-01-31T18:50:21Z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0x01010070F74B1974F8364FBEAADFC0A7863A67</vt:lpwstr>
  </property>
</Properties>
</file>