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C_Control\"/>
    </mc:Choice>
  </mc:AlternateContent>
  <xr:revisionPtr revIDLastSave="0" documentId="13_ncr:1_{CD91A169-BFFA-47F3-8A7B-58293BED0382}" xr6:coauthVersionLast="46" xr6:coauthVersionMax="46" xr10:uidLastSave="{00000000-0000-0000-0000-000000000000}"/>
  <bookViews>
    <workbookView xWindow="-120" yWindow="-120" windowWidth="29040" windowHeight="15840" activeTab="3" xr2:uid="{CAE3F3A5-D880-4DF5-AC17-6BC00855A69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9" i="4" l="1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B25" i="4" s="1"/>
  <c r="C25" i="4" s="1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A25" i="4" s="1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25" i="3" s="1"/>
  <c r="C25" i="3" s="1"/>
  <c r="B9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25" i="3" s="1"/>
  <c r="B25" i="2"/>
  <c r="C25" i="2" s="1"/>
  <c r="E25" i="2" s="1"/>
  <c r="A25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B8" i="1"/>
  <c r="I25" i="4" l="1"/>
  <c r="H25" i="4"/>
  <c r="G25" i="4"/>
  <c r="E25" i="4"/>
  <c r="D25" i="4"/>
  <c r="F25" i="4"/>
  <c r="I25" i="3"/>
  <c r="H25" i="3"/>
  <c r="G25" i="3"/>
  <c r="F25" i="3"/>
  <c r="E25" i="3"/>
  <c r="D25" i="3"/>
  <c r="I25" i="2"/>
  <c r="H25" i="2"/>
  <c r="D25" i="2"/>
  <c r="G25" i="2"/>
  <c r="F25" i="2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A25" i="1" l="1"/>
  <c r="B25" i="1"/>
  <c r="C25" i="1" s="1"/>
  <c r="D25" i="1" l="1"/>
  <c r="G25" i="1"/>
  <c r="H25" i="1"/>
  <c r="E25" i="1"/>
  <c r="F25" i="1"/>
  <c r="I25" i="1"/>
</calcChain>
</file>

<file path=xl/sharedStrings.xml><?xml version="1.0" encoding="utf-8"?>
<sst xmlns="http://schemas.openxmlformats.org/spreadsheetml/2006/main" count="116" uniqueCount="29">
  <si>
    <t>子组</t>
  </si>
  <si>
    <t>时间</t>
  </si>
  <si>
    <t>均值</t>
  </si>
  <si>
    <t>极差</t>
  </si>
  <si>
    <t>n</t>
  </si>
  <si>
    <t>A</t>
  </si>
  <si>
    <t>A2</t>
  </si>
  <si>
    <t>A3</t>
  </si>
  <si>
    <t>B3</t>
  </si>
  <si>
    <t>B4</t>
  </si>
  <si>
    <t>B5</t>
  </si>
  <si>
    <t>B6</t>
  </si>
  <si>
    <t>D1</t>
  </si>
  <si>
    <t>D2</t>
  </si>
  <si>
    <t>D3</t>
  </si>
  <si>
    <t>D4</t>
  </si>
  <si>
    <t>C4</t>
  </si>
  <si>
    <t>d2</t>
  </si>
  <si>
    <t>以下内容请勿改动</t>
    <phoneticPr fontId="4" type="noConversion"/>
  </si>
  <si>
    <t>系数表</t>
  </si>
  <si>
    <t>σ</t>
    <phoneticPr fontId="1" type="noConversion"/>
  </si>
  <si>
    <t>CL(均值)</t>
    <phoneticPr fontId="1" type="noConversion"/>
  </si>
  <si>
    <t>CL(极差)</t>
    <phoneticPr fontId="1" type="noConversion"/>
  </si>
  <si>
    <t>cl+1σ</t>
    <phoneticPr fontId="1" type="noConversion"/>
  </si>
  <si>
    <t>cl+2σ</t>
    <phoneticPr fontId="1" type="noConversion"/>
  </si>
  <si>
    <t>cl+3σ</t>
    <phoneticPr fontId="1" type="noConversion"/>
  </si>
  <si>
    <t>cl-1σ</t>
    <phoneticPr fontId="1" type="noConversion"/>
  </si>
  <si>
    <t>cl-2σ</t>
    <phoneticPr fontId="1" type="noConversion"/>
  </si>
  <si>
    <t>cl-3σ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</si>
</sst>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20" fontId="3" fillId="0" borderId="1" xfId="0" applyNumberFormat="1" applyFont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shrinkToFit="1"/>
      <protection locked="0"/>
    </xf>
    <xf numFmtId="0" fontId="3" fillId="2" borderId="1" xfId="0" applyFont="1" applyFill="1" applyBorder="1" applyAlignment="1">
      <alignment horizontal="center" vertical="center" shrinkToFi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76" fontId="6" fillId="0" borderId="1" xfId="0" applyNumberFormat="1" applyFont="1" applyBorder="1">
      <alignment vertical="center"/>
    </xf>
    <xf numFmtId="176" fontId="7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right" vertical="center"/>
    </xf>
    <xf numFmtId="0" fontId="6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8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</cellXfs>
  <cellStyles count="1">
    <cellStyle name="常规" xfId="0" builtinId="0"/>
  </cellStyles>
  <dxfs count="12">
    <dxf>
      <font>
        <b/>
        <i val="0"/>
        <strike val="0"/>
        <condense val="0"/>
        <extend val="0"/>
        <outline val="0"/>
        <shadow val="0"/>
        <u/>
        <color rgb="FF1D41D5"/>
      </font>
    </dxf>
    <dxf>
      <font>
        <b/>
        <i val="0"/>
        <strike val="0"/>
        <condense val="0"/>
        <extend val="0"/>
        <outline val="0"/>
        <shadow val="0"/>
        <u/>
        <color rgb="FF1D41D5"/>
      </font>
    </dxf>
    <dxf>
      <font>
        <b/>
        <i val="0"/>
        <strike val="0"/>
        <condense val="0"/>
        <extend val="0"/>
        <outline val="0"/>
        <shadow val="0"/>
        <u/>
        <color rgb="FFC00000"/>
      </font>
    </dxf>
    <dxf>
      <font>
        <b/>
        <i val="0"/>
        <strike val="0"/>
        <condense val="0"/>
        <extend val="0"/>
        <outline val="0"/>
        <shadow val="0"/>
        <u/>
        <color rgb="FF1D41D5"/>
      </font>
    </dxf>
    <dxf>
      <font>
        <b/>
        <i val="0"/>
        <strike val="0"/>
        <condense val="0"/>
        <extend val="0"/>
        <outline val="0"/>
        <shadow val="0"/>
        <u/>
        <color rgb="FF1D41D5"/>
      </font>
    </dxf>
    <dxf>
      <font>
        <b/>
        <i val="0"/>
        <strike val="0"/>
        <condense val="0"/>
        <extend val="0"/>
        <outline val="0"/>
        <shadow val="0"/>
        <u/>
        <color rgb="FFC00000"/>
      </font>
    </dxf>
    <dxf>
      <font>
        <b/>
        <i val="0"/>
        <strike val="0"/>
        <condense val="0"/>
        <extend val="0"/>
        <outline val="0"/>
        <shadow val="0"/>
        <u/>
        <color rgb="FF1D41D5"/>
      </font>
    </dxf>
    <dxf>
      <font>
        <b/>
        <i val="0"/>
        <strike val="0"/>
        <condense val="0"/>
        <extend val="0"/>
        <outline val="0"/>
        <shadow val="0"/>
        <u/>
        <color rgb="FF1D41D5"/>
      </font>
    </dxf>
    <dxf>
      <font>
        <b/>
        <i val="0"/>
        <strike val="0"/>
        <condense val="0"/>
        <extend val="0"/>
        <outline val="0"/>
        <shadow val="0"/>
        <u/>
        <color rgb="FFC00000"/>
      </font>
    </dxf>
    <dxf>
      <font>
        <b/>
        <i val="0"/>
        <strike val="0"/>
        <condense val="0"/>
        <extend val="0"/>
        <outline val="0"/>
        <shadow val="0"/>
        <u/>
        <color rgb="FF1D41D5"/>
      </font>
    </dxf>
    <dxf>
      <font>
        <b/>
        <i val="0"/>
        <strike val="0"/>
        <condense val="0"/>
        <extend val="0"/>
        <outline val="0"/>
        <shadow val="0"/>
        <u/>
        <color rgb="FF1D41D5"/>
      </font>
    </dxf>
    <dxf>
      <font>
        <b/>
        <i val="0"/>
        <strike val="0"/>
        <condense val="0"/>
        <extend val="0"/>
        <outline val="0"/>
        <shadow val="0"/>
        <u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608D-1C8F-4A29-B55A-9980A06C54D2}">
  <dimension ref="A1:Z25"/>
  <sheetViews>
    <sheetView workbookViewId="0">
      <selection activeCell="D22" sqref="D22"/>
    </sheetView>
  </sheetViews>
  <sheetFormatPr defaultColWidth="10.625" defaultRowHeight="14.25" x14ac:dyDescent="0.2"/>
  <sheetData>
    <row r="1" spans="1:26" ht="18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 ht="18" x14ac:dyDescent="0.2">
      <c r="A2" s="2" t="s">
        <v>1</v>
      </c>
      <c r="B2" s="3">
        <v>0.33333333333333331</v>
      </c>
      <c r="C2" s="3">
        <v>0.375</v>
      </c>
      <c r="D2" s="3">
        <v>0.41666666666666669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8" x14ac:dyDescent="0.25">
      <c r="A3" s="2">
        <v>1</v>
      </c>
      <c r="B3" s="5">
        <v>99.988</v>
      </c>
      <c r="C3" s="5">
        <v>100.03</v>
      </c>
      <c r="D3" s="5">
        <v>100.003</v>
      </c>
      <c r="E3" s="5">
        <v>100.026</v>
      </c>
      <c r="F3" s="5">
        <v>100.104</v>
      </c>
      <c r="G3" s="5">
        <v>100.005</v>
      </c>
      <c r="H3" s="5">
        <v>99.977000000000004</v>
      </c>
      <c r="I3" s="5">
        <v>100.04600000000001</v>
      </c>
      <c r="J3" s="5">
        <v>99.984999999999999</v>
      </c>
      <c r="K3" s="5">
        <v>99.992999999999995</v>
      </c>
      <c r="L3" s="5">
        <v>99.947999999999993</v>
      </c>
      <c r="M3" s="5">
        <v>99.918999999999997</v>
      </c>
      <c r="N3" s="5">
        <v>99.998000000000005</v>
      </c>
      <c r="O3" s="5">
        <v>99.974999999999994</v>
      </c>
      <c r="P3" s="5">
        <v>99.933999999999997</v>
      </c>
      <c r="Q3" s="5">
        <v>100.099</v>
      </c>
      <c r="R3" s="5">
        <v>100.047</v>
      </c>
      <c r="S3" s="5">
        <v>100.10899999999999</v>
      </c>
      <c r="T3" s="5">
        <v>99.977000000000004</v>
      </c>
      <c r="U3" s="5">
        <v>99.971999999999994</v>
      </c>
      <c r="V3" s="5">
        <v>99.992000000000004</v>
      </c>
      <c r="W3" s="5">
        <v>100.014</v>
      </c>
      <c r="X3" s="5">
        <v>100.038</v>
      </c>
      <c r="Y3" s="5">
        <v>100.038</v>
      </c>
      <c r="Z3" s="5">
        <v>100.063</v>
      </c>
    </row>
    <row r="4" spans="1:26" ht="18" x14ac:dyDescent="0.25">
      <c r="A4" s="2">
        <v>2</v>
      </c>
      <c r="B4" s="5">
        <v>100.074</v>
      </c>
      <c r="C4" s="5">
        <v>100.02800000000001</v>
      </c>
      <c r="D4" s="5">
        <v>99.968000000000004</v>
      </c>
      <c r="E4" s="5">
        <v>99.986000000000004</v>
      </c>
      <c r="F4" s="5">
        <v>99.980999999999995</v>
      </c>
      <c r="G4" s="5">
        <v>100.027</v>
      </c>
      <c r="H4" s="5">
        <v>99.947000000000003</v>
      </c>
      <c r="I4" s="5">
        <v>99.998000000000005</v>
      </c>
      <c r="J4" s="5">
        <v>100.08499999999999</v>
      </c>
      <c r="K4" s="5">
        <v>99.950999999999993</v>
      </c>
      <c r="L4" s="5">
        <v>100.914</v>
      </c>
      <c r="M4" s="5">
        <v>99.981999999999999</v>
      </c>
      <c r="N4" s="5">
        <v>100.55200000000001</v>
      </c>
      <c r="O4" s="5">
        <v>100.538</v>
      </c>
      <c r="P4" s="5">
        <v>100.509</v>
      </c>
      <c r="Q4" s="5">
        <v>100.035</v>
      </c>
      <c r="R4" s="5">
        <v>100.521</v>
      </c>
      <c r="S4" s="5">
        <v>99.981999999999999</v>
      </c>
      <c r="T4" s="5">
        <v>99.984999999999999</v>
      </c>
      <c r="U4" s="5">
        <v>99.99</v>
      </c>
      <c r="V4" s="5">
        <v>100.021</v>
      </c>
      <c r="W4" s="5">
        <v>100.075</v>
      </c>
      <c r="X4" s="5">
        <v>100.041</v>
      </c>
      <c r="Y4" s="5">
        <v>100.01600000000001</v>
      </c>
      <c r="Z4" s="5">
        <v>100.11199999999999</v>
      </c>
    </row>
    <row r="5" spans="1:26" ht="18" x14ac:dyDescent="0.25">
      <c r="A5" s="2">
        <v>3</v>
      </c>
      <c r="B5" s="5">
        <v>99.992999999999995</v>
      </c>
      <c r="C5" s="5">
        <v>99.926000000000002</v>
      </c>
      <c r="D5" s="5">
        <v>99.864000000000004</v>
      </c>
      <c r="E5" s="5">
        <v>100.012</v>
      </c>
      <c r="F5" s="5">
        <v>100.04300000000001</v>
      </c>
      <c r="G5" s="5">
        <v>100.03700000000001</v>
      </c>
      <c r="H5" s="5">
        <v>100.04</v>
      </c>
      <c r="I5" s="5">
        <v>100.047</v>
      </c>
      <c r="J5" s="5">
        <v>99.945999999999998</v>
      </c>
      <c r="K5" s="5">
        <v>99.968000000000004</v>
      </c>
      <c r="L5" s="5">
        <v>100.023</v>
      </c>
      <c r="M5" s="5">
        <v>100.017</v>
      </c>
      <c r="N5" s="5">
        <v>99.971000000000004</v>
      </c>
      <c r="O5" s="5">
        <v>99.978999999999999</v>
      </c>
      <c r="P5" s="5">
        <v>99.948999999999998</v>
      </c>
      <c r="Q5" s="5">
        <v>99.936999999999998</v>
      </c>
      <c r="R5" s="5">
        <v>100.08</v>
      </c>
      <c r="S5" s="5">
        <v>99.986000000000004</v>
      </c>
      <c r="T5" s="5">
        <v>99.995000000000005</v>
      </c>
      <c r="U5" s="5">
        <v>99.863</v>
      </c>
      <c r="V5" s="5">
        <v>100.03100000000001</v>
      </c>
      <c r="W5" s="5">
        <v>100.021</v>
      </c>
      <c r="X5" s="5">
        <v>100.08799999999999</v>
      </c>
      <c r="Y5" s="5">
        <v>99.97</v>
      </c>
      <c r="Z5" s="5">
        <v>99.988</v>
      </c>
    </row>
    <row r="6" spans="1:26" ht="18" x14ac:dyDescent="0.25">
      <c r="A6" s="2">
        <v>4</v>
      </c>
      <c r="B6" s="5">
        <v>99.983000000000004</v>
      </c>
      <c r="C6" s="5">
        <v>99.984999999999999</v>
      </c>
      <c r="D6" s="5">
        <v>100.004</v>
      </c>
      <c r="E6" s="5">
        <v>99.912999999999997</v>
      </c>
      <c r="F6" s="5">
        <v>99.945999999999998</v>
      </c>
      <c r="G6" s="5">
        <v>100.038</v>
      </c>
      <c r="H6" s="5">
        <v>100.002</v>
      </c>
      <c r="I6" s="5">
        <v>99.900999999999996</v>
      </c>
      <c r="J6" s="5">
        <v>99.995000000000005</v>
      </c>
      <c r="K6" s="5">
        <v>99.983000000000004</v>
      </c>
      <c r="L6" s="5">
        <v>100.008</v>
      </c>
      <c r="M6" s="5">
        <v>99.947999999999993</v>
      </c>
      <c r="N6" s="5">
        <v>100.017</v>
      </c>
      <c r="O6" s="5">
        <v>99.992999999999995</v>
      </c>
      <c r="P6" s="5">
        <v>99.948999999999998</v>
      </c>
      <c r="Q6" s="5">
        <v>99.549000000000007</v>
      </c>
      <c r="R6" s="5">
        <v>100.009</v>
      </c>
      <c r="S6" s="5">
        <v>99.965999999999994</v>
      </c>
      <c r="T6" s="5">
        <v>99.950999999999993</v>
      </c>
      <c r="U6" s="5">
        <v>99.981999999999999</v>
      </c>
      <c r="V6" s="5">
        <v>99.984999999999999</v>
      </c>
      <c r="W6" s="5">
        <v>100.002</v>
      </c>
      <c r="X6" s="5">
        <v>100.059</v>
      </c>
      <c r="Y6" s="5">
        <v>99.96</v>
      </c>
      <c r="Z6" s="5">
        <v>100.015</v>
      </c>
    </row>
    <row r="7" spans="1:26" ht="18" x14ac:dyDescent="0.25">
      <c r="A7" s="2">
        <v>5</v>
      </c>
      <c r="B7" s="5">
        <v>100.018</v>
      </c>
      <c r="C7" s="5">
        <v>99.995999999999995</v>
      </c>
      <c r="D7" s="5">
        <v>100.03400000000001</v>
      </c>
      <c r="E7" s="5">
        <v>99.929000000000002</v>
      </c>
      <c r="F7" s="5">
        <v>100.024</v>
      </c>
      <c r="G7" s="5">
        <v>99.944000000000003</v>
      </c>
      <c r="H7" s="5">
        <v>100.039</v>
      </c>
      <c r="I7" s="5">
        <v>99.995000000000005</v>
      </c>
      <c r="J7" s="5">
        <v>100.01600000000001</v>
      </c>
      <c r="K7" s="5">
        <v>99.960999999999999</v>
      </c>
      <c r="L7" s="5">
        <v>99.991</v>
      </c>
      <c r="M7" s="5">
        <v>99.956000000000003</v>
      </c>
      <c r="N7" s="5">
        <v>100.009</v>
      </c>
      <c r="O7" s="5">
        <v>99.997</v>
      </c>
      <c r="P7" s="5">
        <v>100.033</v>
      </c>
      <c r="Q7" s="5">
        <v>99.927999999999997</v>
      </c>
      <c r="R7" s="5">
        <v>100.02800000000001</v>
      </c>
      <c r="S7" s="5">
        <v>99.975999999999999</v>
      </c>
      <c r="T7" s="5">
        <v>100.029</v>
      </c>
      <c r="U7" s="5">
        <v>99.994</v>
      </c>
      <c r="V7" s="5">
        <v>99.966999999999999</v>
      </c>
      <c r="W7" s="5">
        <v>100.015</v>
      </c>
      <c r="X7" s="5">
        <v>100.039</v>
      </c>
      <c r="Y7" s="5">
        <v>99.971000000000004</v>
      </c>
      <c r="Z7" s="5">
        <v>99.957999999999998</v>
      </c>
    </row>
    <row r="8" spans="1:26" ht="18" x14ac:dyDescent="0.2">
      <c r="A8" s="6" t="s">
        <v>2</v>
      </c>
      <c r="B8" s="6">
        <f>AVERAGE(B3:B7)</f>
        <v>100.0112</v>
      </c>
      <c r="C8" s="6">
        <f t="shared" ref="C8:Z8" si="0">AVERAGE(C3:C7)</f>
        <v>99.992999999999995</v>
      </c>
      <c r="D8" s="6">
        <f t="shared" si="0"/>
        <v>99.974600000000009</v>
      </c>
      <c r="E8" s="6">
        <f t="shared" si="0"/>
        <v>99.973199999999991</v>
      </c>
      <c r="F8" s="6">
        <f t="shared" si="0"/>
        <v>100.0196</v>
      </c>
      <c r="G8" s="6">
        <f t="shared" si="0"/>
        <v>100.0102</v>
      </c>
      <c r="H8" s="6">
        <f t="shared" si="0"/>
        <v>100.001</v>
      </c>
      <c r="I8" s="6">
        <f t="shared" si="0"/>
        <v>99.997399999999999</v>
      </c>
      <c r="J8" s="6">
        <f t="shared" si="0"/>
        <v>100.00539999999999</v>
      </c>
      <c r="K8" s="6">
        <f t="shared" si="0"/>
        <v>99.971199999999996</v>
      </c>
      <c r="L8" s="6">
        <f t="shared" si="0"/>
        <v>100.17679999999999</v>
      </c>
      <c r="M8" s="6">
        <f t="shared" si="0"/>
        <v>99.964399999999998</v>
      </c>
      <c r="N8" s="6">
        <f t="shared" si="0"/>
        <v>100.10940000000001</v>
      </c>
      <c r="O8" s="6">
        <f t="shared" si="0"/>
        <v>100.09639999999999</v>
      </c>
      <c r="P8" s="6">
        <f t="shared" si="0"/>
        <v>100.07480000000001</v>
      </c>
      <c r="Q8" s="6">
        <f t="shared" si="0"/>
        <v>99.909599999999998</v>
      </c>
      <c r="R8" s="6">
        <f t="shared" si="0"/>
        <v>100.137</v>
      </c>
      <c r="S8" s="6">
        <f t="shared" si="0"/>
        <v>100.0038</v>
      </c>
      <c r="T8" s="6">
        <f t="shared" si="0"/>
        <v>99.987400000000008</v>
      </c>
      <c r="U8" s="6">
        <f t="shared" si="0"/>
        <v>99.960200000000015</v>
      </c>
      <c r="V8" s="6">
        <f t="shared" si="0"/>
        <v>99.999200000000002</v>
      </c>
      <c r="W8" s="6">
        <f t="shared" si="0"/>
        <v>100.0254</v>
      </c>
      <c r="X8" s="6">
        <f t="shared" si="0"/>
        <v>100.053</v>
      </c>
      <c r="Y8" s="6">
        <f t="shared" si="0"/>
        <v>99.991</v>
      </c>
      <c r="Z8" s="6">
        <f t="shared" si="0"/>
        <v>100.02719999999999</v>
      </c>
    </row>
    <row r="9" spans="1:26" ht="18" x14ac:dyDescent="0.2">
      <c r="A9" s="6" t="s">
        <v>3</v>
      </c>
      <c r="B9" s="6">
        <f>MAX(B3:B7)-MIN(B3:B7)</f>
        <v>9.0999999999993975E-2</v>
      </c>
      <c r="C9" s="6">
        <f t="shared" ref="C9:Z9" si="1">MAX(C3:C7)-MIN(C3:C7)</f>
        <v>0.1039999999999992</v>
      </c>
      <c r="D9" s="6">
        <f t="shared" si="1"/>
        <v>0.17000000000000171</v>
      </c>
      <c r="E9" s="6">
        <f t="shared" si="1"/>
        <v>0.11299999999999955</v>
      </c>
      <c r="F9" s="6">
        <f t="shared" si="1"/>
        <v>0.15800000000000125</v>
      </c>
      <c r="G9" s="6">
        <f t="shared" si="1"/>
        <v>9.3999999999994088E-2</v>
      </c>
      <c r="H9" s="6">
        <f t="shared" si="1"/>
        <v>9.3000000000003524E-2</v>
      </c>
      <c r="I9" s="6">
        <f t="shared" si="1"/>
        <v>0.1460000000000008</v>
      </c>
      <c r="J9" s="6">
        <f t="shared" si="1"/>
        <v>0.13899999999999579</v>
      </c>
      <c r="K9" s="6">
        <f t="shared" si="1"/>
        <v>4.2000000000001592E-2</v>
      </c>
      <c r="L9" s="6">
        <f t="shared" si="1"/>
        <v>0.96600000000000819</v>
      </c>
      <c r="M9" s="6">
        <f t="shared" si="1"/>
        <v>9.7999999999998977E-2</v>
      </c>
      <c r="N9" s="6">
        <f t="shared" si="1"/>
        <v>0.58100000000000307</v>
      </c>
      <c r="O9" s="6">
        <f t="shared" si="1"/>
        <v>0.56300000000000239</v>
      </c>
      <c r="P9" s="6">
        <f t="shared" si="1"/>
        <v>0.57500000000000284</v>
      </c>
      <c r="Q9" s="6">
        <f t="shared" si="1"/>
        <v>0.54999999999999716</v>
      </c>
      <c r="R9" s="6">
        <f t="shared" si="1"/>
        <v>0.51200000000000045</v>
      </c>
      <c r="S9" s="6">
        <f t="shared" si="1"/>
        <v>0.14300000000000068</v>
      </c>
      <c r="T9" s="6">
        <f t="shared" si="1"/>
        <v>7.8000000000002956E-2</v>
      </c>
      <c r="U9" s="6">
        <f t="shared" si="1"/>
        <v>0.13100000000000023</v>
      </c>
      <c r="V9" s="6">
        <f t="shared" si="1"/>
        <v>6.4000000000007162E-2</v>
      </c>
      <c r="W9" s="6">
        <f t="shared" si="1"/>
        <v>7.3000000000007503E-2</v>
      </c>
      <c r="X9" s="6">
        <f t="shared" si="1"/>
        <v>4.9999999999997158E-2</v>
      </c>
      <c r="Y9" s="6">
        <f t="shared" si="1"/>
        <v>7.8000000000002956E-2</v>
      </c>
      <c r="Z9" s="6">
        <f t="shared" si="1"/>
        <v>0.15399999999999636</v>
      </c>
    </row>
    <row r="14" spans="1:26" ht="20.25" x14ac:dyDescent="0.2">
      <c r="A14" s="7" t="s">
        <v>18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26" ht="20.25" x14ac:dyDescent="0.2">
      <c r="A15" s="11" t="s">
        <v>19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8"/>
      <c r="P15" s="8"/>
      <c r="Q15" s="8"/>
      <c r="R15" s="8"/>
    </row>
    <row r="16" spans="1:26" ht="20.25" x14ac:dyDescent="0.2">
      <c r="A16" s="12" t="s">
        <v>4</v>
      </c>
      <c r="B16" s="13" t="s">
        <v>5</v>
      </c>
      <c r="C16" s="13" t="s">
        <v>6</v>
      </c>
      <c r="D16" s="13" t="s">
        <v>7</v>
      </c>
      <c r="E16" s="13" t="s">
        <v>8</v>
      </c>
      <c r="F16" s="13" t="s">
        <v>9</v>
      </c>
      <c r="G16" s="13" t="s">
        <v>10</v>
      </c>
      <c r="H16" s="13" t="s">
        <v>11</v>
      </c>
      <c r="I16" s="13" t="s">
        <v>12</v>
      </c>
      <c r="J16" s="13" t="s">
        <v>13</v>
      </c>
      <c r="K16" s="13" t="s">
        <v>14</v>
      </c>
      <c r="L16" s="13" t="s">
        <v>15</v>
      </c>
      <c r="M16" s="13" t="s">
        <v>16</v>
      </c>
      <c r="N16" s="13" t="s">
        <v>17</v>
      </c>
      <c r="O16" s="10"/>
      <c r="P16" s="8"/>
    </row>
    <row r="17" spans="1:18" ht="20.25" x14ac:dyDescent="0.2">
      <c r="A17" s="14">
        <v>2</v>
      </c>
      <c r="B17" s="11">
        <v>2.121</v>
      </c>
      <c r="C17" s="11">
        <v>1.88</v>
      </c>
      <c r="D17" s="11">
        <v>2.6589999999999998</v>
      </c>
      <c r="E17" s="11">
        <v>0</v>
      </c>
      <c r="F17" s="11">
        <v>3.2669999999999999</v>
      </c>
      <c r="G17" s="11">
        <v>0</v>
      </c>
      <c r="H17" s="11">
        <v>2.6059999999999999</v>
      </c>
      <c r="I17" s="11">
        <v>0</v>
      </c>
      <c r="J17" s="11">
        <v>3.6859999999999999</v>
      </c>
      <c r="K17" s="11">
        <v>0</v>
      </c>
      <c r="L17" s="11">
        <v>3.2669999999999999</v>
      </c>
      <c r="M17" s="11">
        <v>0.79790000000000005</v>
      </c>
      <c r="N17" s="11">
        <v>1.1279999999999999</v>
      </c>
      <c r="O17" s="8"/>
      <c r="P17" s="10"/>
      <c r="Q17" s="9"/>
      <c r="R17" s="8"/>
    </row>
    <row r="18" spans="1:18" ht="20.25" x14ac:dyDescent="0.2">
      <c r="A18" s="14">
        <v>3</v>
      </c>
      <c r="B18" s="11">
        <v>1.732</v>
      </c>
      <c r="C18" s="11">
        <v>1.0229999999999999</v>
      </c>
      <c r="D18" s="11">
        <v>1.954</v>
      </c>
      <c r="E18" s="11">
        <v>0</v>
      </c>
      <c r="F18" s="11">
        <v>2.5680000000000001</v>
      </c>
      <c r="G18" s="11">
        <v>0</v>
      </c>
      <c r="H18" s="11">
        <v>2.2759999999999998</v>
      </c>
      <c r="I18" s="11">
        <v>0</v>
      </c>
      <c r="J18" s="11">
        <v>4.3579999999999997</v>
      </c>
      <c r="K18" s="11">
        <v>0</v>
      </c>
      <c r="L18" s="11">
        <v>2.5739999999999998</v>
      </c>
      <c r="M18" s="11">
        <v>0.88619999999999999</v>
      </c>
      <c r="N18" s="11">
        <v>1.6930000000000001</v>
      </c>
      <c r="O18" s="8"/>
      <c r="P18" s="8"/>
      <c r="Q18" s="10"/>
      <c r="R18" s="10"/>
    </row>
    <row r="19" spans="1:18" ht="20.25" x14ac:dyDescent="0.2">
      <c r="A19" s="14">
        <v>4</v>
      </c>
      <c r="B19" s="11">
        <v>1.5</v>
      </c>
      <c r="C19" s="11">
        <v>0.72899999999999998</v>
      </c>
      <c r="D19" s="11">
        <v>1.6279999999999999</v>
      </c>
      <c r="E19" s="11">
        <v>0</v>
      </c>
      <c r="F19" s="11">
        <v>2.266</v>
      </c>
      <c r="G19" s="11">
        <v>0</v>
      </c>
      <c r="H19" s="11">
        <v>2.0880000000000001</v>
      </c>
      <c r="I19" s="11">
        <v>0</v>
      </c>
      <c r="J19" s="11">
        <v>4.6980000000000004</v>
      </c>
      <c r="K19" s="11">
        <v>0</v>
      </c>
      <c r="L19" s="11">
        <v>2.282</v>
      </c>
      <c r="M19" s="11">
        <v>0.92130000000000001</v>
      </c>
      <c r="N19" s="11">
        <v>2.0590000000000002</v>
      </c>
      <c r="O19" s="8"/>
      <c r="P19" s="8"/>
      <c r="Q19" s="9"/>
      <c r="R19" s="8"/>
    </row>
    <row r="20" spans="1:18" ht="20.25" x14ac:dyDescent="0.2">
      <c r="A20" s="14">
        <v>5</v>
      </c>
      <c r="B20" s="11">
        <v>1.3420000000000001</v>
      </c>
      <c r="C20" s="11">
        <v>0.57699999999999996</v>
      </c>
      <c r="D20" s="11">
        <v>1.427</v>
      </c>
      <c r="E20" s="11">
        <v>0</v>
      </c>
      <c r="F20" s="11">
        <v>2.089</v>
      </c>
      <c r="G20" s="11">
        <v>0</v>
      </c>
      <c r="H20" s="11">
        <v>1.964</v>
      </c>
      <c r="I20" s="11">
        <v>0</v>
      </c>
      <c r="J20" s="11">
        <v>4.9180000000000001</v>
      </c>
      <c r="K20" s="11">
        <v>0</v>
      </c>
      <c r="L20" s="11">
        <v>2.1139999999999999</v>
      </c>
      <c r="M20" s="11">
        <v>0.94</v>
      </c>
      <c r="N20" s="11">
        <v>2.3260000000000001</v>
      </c>
      <c r="O20" s="8"/>
      <c r="P20" s="8"/>
      <c r="Q20" s="9"/>
      <c r="R20" s="8"/>
    </row>
    <row r="21" spans="1:18" ht="20.25" x14ac:dyDescent="0.2">
      <c r="P21" s="8"/>
      <c r="Q21" s="9"/>
      <c r="R21" s="8"/>
    </row>
    <row r="24" spans="1:18" ht="20.25" x14ac:dyDescent="0.2">
      <c r="A24" s="17" t="s">
        <v>21</v>
      </c>
      <c r="B24" s="17" t="s">
        <v>22</v>
      </c>
      <c r="C24" s="17" t="s">
        <v>20</v>
      </c>
      <c r="D24" s="18" t="s">
        <v>25</v>
      </c>
      <c r="E24" s="18" t="s">
        <v>24</v>
      </c>
      <c r="F24" s="18" t="s">
        <v>23</v>
      </c>
      <c r="G24" s="18" t="s">
        <v>26</v>
      </c>
      <c r="H24" s="18" t="s">
        <v>27</v>
      </c>
      <c r="I24" s="18" t="s">
        <v>28</v>
      </c>
    </row>
    <row r="25" spans="1:18" ht="20.25" x14ac:dyDescent="0.2">
      <c r="A25" s="17">
        <f>AVERAGE(B8:Z8)</f>
        <v>100.01889599999998</v>
      </c>
      <c r="B25" s="17">
        <f>AVERAGE(B9:Z9)</f>
        <v>0.23064000000000079</v>
      </c>
      <c r="C25" s="17">
        <f>C20*B25/3</f>
        <v>4.4359760000000144E-2</v>
      </c>
      <c r="D25" s="16">
        <f>A25+3*C25</f>
        <v>100.15197527999999</v>
      </c>
      <c r="E25" s="15">
        <f>A25+2*C25</f>
        <v>100.10761551999998</v>
      </c>
      <c r="F25" s="15">
        <f>A25+C25</f>
        <v>100.06325575999999</v>
      </c>
      <c r="G25" s="15">
        <f>A25-C25</f>
        <v>99.974536239999978</v>
      </c>
      <c r="H25" s="15">
        <f>A25-2*C25</f>
        <v>99.930176479999986</v>
      </c>
      <c r="I25" s="15">
        <f>A25-3*C25</f>
        <v>99.88581671999998</v>
      </c>
    </row>
  </sheetData>
  <phoneticPr fontId="1" type="noConversion"/>
  <conditionalFormatting sqref="B3:Z7">
    <cfRule type="expression" dxfId="11" priority="1" stopIfTrue="1">
      <formula>IF(OR(B3&gt;$Z$6,B3&lt;$Z$7),TRUE,FALSE)</formula>
    </cfRule>
  </conditionalFormatting>
  <conditionalFormatting sqref="P8:Z8">
    <cfRule type="expression" dxfId="10" priority="2" stopIfTrue="1">
      <formula>IF(P$82&gt;0,TRUE,FALSE)</formula>
    </cfRule>
  </conditionalFormatting>
  <conditionalFormatting sqref="B8:O8">
    <cfRule type="expression" dxfId="9" priority="4" stopIfTrue="1">
      <formula>IF(B$81&gt;0,TRUE,FALSE)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F2B8-5D1F-4E7A-A6DB-6AC7325B667A}">
  <dimension ref="A1:Z25"/>
  <sheetViews>
    <sheetView workbookViewId="0">
      <selection activeCell="I27" sqref="I27"/>
    </sheetView>
  </sheetViews>
  <sheetFormatPr defaultRowHeight="14.25" x14ac:dyDescent="0.2"/>
  <cols>
    <col min="1" max="1" width="12.25" customWidth="1"/>
    <col min="2" max="2" width="13.5" customWidth="1"/>
  </cols>
  <sheetData>
    <row r="1" spans="1:26" ht="18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 ht="18" x14ac:dyDescent="0.2">
      <c r="A2" s="2" t="s">
        <v>1</v>
      </c>
      <c r="B2" s="3">
        <v>0.33333333333333331</v>
      </c>
      <c r="C2" s="3">
        <v>0.375</v>
      </c>
      <c r="D2" s="3">
        <v>0.41666666666666669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8" x14ac:dyDescent="0.25">
      <c r="A3" s="2">
        <v>1</v>
      </c>
      <c r="B3" s="5">
        <v>99.988</v>
      </c>
      <c r="C3" s="5">
        <v>100.03</v>
      </c>
      <c r="D3" s="5">
        <v>100.003</v>
      </c>
      <c r="E3" s="5">
        <v>100.026</v>
      </c>
      <c r="F3" s="5">
        <v>100.104</v>
      </c>
      <c r="G3" s="5">
        <v>100.005</v>
      </c>
      <c r="H3" s="5">
        <v>99.977000000000004</v>
      </c>
      <c r="I3" s="5">
        <v>100.04600000000001</v>
      </c>
      <c r="J3" s="5">
        <v>99.984999999999999</v>
      </c>
      <c r="K3" s="5">
        <v>99.992999999999995</v>
      </c>
      <c r="L3" s="5">
        <v>99.947999999999993</v>
      </c>
      <c r="M3" s="5">
        <v>99.918999999999997</v>
      </c>
      <c r="N3" s="5">
        <v>99.998000000000005</v>
      </c>
      <c r="O3" s="5">
        <v>99.974999999999994</v>
      </c>
      <c r="P3" s="5">
        <v>99.933999999999997</v>
      </c>
      <c r="Q3" s="5">
        <v>100.099</v>
      </c>
      <c r="R3" s="5">
        <v>100.047</v>
      </c>
      <c r="S3" s="5">
        <v>100.10899999999999</v>
      </c>
      <c r="T3" s="5">
        <v>99.977000000000004</v>
      </c>
      <c r="U3" s="5">
        <v>99.971999999999994</v>
      </c>
      <c r="V3" s="5">
        <v>99.992000000000004</v>
      </c>
      <c r="W3" s="5">
        <v>100.014</v>
      </c>
      <c r="X3" s="5">
        <v>100.038</v>
      </c>
      <c r="Y3" s="5">
        <v>100.038</v>
      </c>
      <c r="Z3" s="5">
        <v>100.063</v>
      </c>
    </row>
    <row r="4" spans="1:26" ht="18" x14ac:dyDescent="0.25">
      <c r="A4" s="2">
        <v>2</v>
      </c>
      <c r="B4" s="5">
        <v>101.074</v>
      </c>
      <c r="C4" s="5">
        <v>100.02800000000001</v>
      </c>
      <c r="D4" s="5">
        <v>99.968000000000004</v>
      </c>
      <c r="E4" s="5">
        <v>99.986000000000004</v>
      </c>
      <c r="F4" s="5">
        <v>99.980999999999995</v>
      </c>
      <c r="G4" s="5">
        <v>100.027</v>
      </c>
      <c r="H4" s="5">
        <v>99.947000000000003</v>
      </c>
      <c r="I4" s="5">
        <v>99.998000000000005</v>
      </c>
      <c r="J4" s="5">
        <v>100.08499999999999</v>
      </c>
      <c r="K4" s="5">
        <v>99.950999999999993</v>
      </c>
      <c r="L4" s="5">
        <v>100.914</v>
      </c>
      <c r="M4" s="5">
        <v>99.981999999999999</v>
      </c>
      <c r="N4" s="5">
        <v>100.55200000000001</v>
      </c>
      <c r="O4" s="5">
        <v>100.538</v>
      </c>
      <c r="P4" s="5">
        <v>100.509</v>
      </c>
      <c r="Q4" s="5">
        <v>100.035</v>
      </c>
      <c r="R4" s="5">
        <v>100.521</v>
      </c>
      <c r="S4" s="5">
        <v>99.981999999999999</v>
      </c>
      <c r="T4" s="5">
        <v>99.984999999999999</v>
      </c>
      <c r="U4" s="5">
        <v>99.99</v>
      </c>
      <c r="V4" s="5">
        <v>100.021</v>
      </c>
      <c r="W4" s="5">
        <v>100.075</v>
      </c>
      <c r="X4" s="5">
        <v>100.041</v>
      </c>
      <c r="Y4" s="5">
        <v>100.01600000000001</v>
      </c>
      <c r="Z4" s="5">
        <v>100.11199999999999</v>
      </c>
    </row>
    <row r="5" spans="1:26" ht="18" x14ac:dyDescent="0.25">
      <c r="A5" s="2">
        <v>3</v>
      </c>
      <c r="B5" s="5">
        <v>99.992999999999995</v>
      </c>
      <c r="C5" s="5">
        <v>99.926000000000002</v>
      </c>
      <c r="D5" s="5">
        <v>99.864000000000004</v>
      </c>
      <c r="E5" s="5">
        <v>100.012</v>
      </c>
      <c r="F5" s="5">
        <v>100.04300000000001</v>
      </c>
      <c r="G5" s="5">
        <v>100.03700000000001</v>
      </c>
      <c r="H5" s="5">
        <v>100.04</v>
      </c>
      <c r="I5" s="5">
        <v>100.047</v>
      </c>
      <c r="J5" s="5">
        <v>99.945999999999998</v>
      </c>
      <c r="K5" s="5">
        <v>99.968000000000004</v>
      </c>
      <c r="L5" s="5">
        <v>100.023</v>
      </c>
      <c r="M5" s="5">
        <v>100.017</v>
      </c>
      <c r="N5" s="5">
        <v>99.971000000000004</v>
      </c>
      <c r="O5" s="5">
        <v>99.978999999999999</v>
      </c>
      <c r="P5" s="5">
        <v>99.948999999999998</v>
      </c>
      <c r="Q5" s="5">
        <v>99.936999999999998</v>
      </c>
      <c r="R5" s="5">
        <v>100.08</v>
      </c>
      <c r="S5" s="5">
        <v>99.986000000000004</v>
      </c>
      <c r="T5" s="5">
        <v>99.995000000000005</v>
      </c>
      <c r="U5" s="5">
        <v>99.863</v>
      </c>
      <c r="V5" s="5">
        <v>100.03100000000001</v>
      </c>
      <c r="W5" s="5">
        <v>100.021</v>
      </c>
      <c r="X5" s="5">
        <v>100.08799999999999</v>
      </c>
      <c r="Y5" s="5">
        <v>99.97</v>
      </c>
      <c r="Z5" s="5">
        <v>99.988</v>
      </c>
    </row>
    <row r="6" spans="1:26" ht="18" x14ac:dyDescent="0.25">
      <c r="A6" s="2">
        <v>4</v>
      </c>
      <c r="B6" s="5">
        <v>99.983000000000004</v>
      </c>
      <c r="C6" s="5">
        <v>99.984999999999999</v>
      </c>
      <c r="D6" s="5">
        <v>100.004</v>
      </c>
      <c r="E6" s="5">
        <v>99.912999999999997</v>
      </c>
      <c r="F6" s="5">
        <v>99.945999999999998</v>
      </c>
      <c r="G6" s="5">
        <v>100.038</v>
      </c>
      <c r="H6" s="5">
        <v>100.002</v>
      </c>
      <c r="I6" s="5">
        <v>99.900999999999996</v>
      </c>
      <c r="J6" s="5">
        <v>99.995000000000005</v>
      </c>
      <c r="K6" s="5">
        <v>99.983000000000004</v>
      </c>
      <c r="L6" s="5">
        <v>100.008</v>
      </c>
      <c r="M6" s="5">
        <v>99.947999999999993</v>
      </c>
      <c r="N6" s="5">
        <v>100.017</v>
      </c>
      <c r="O6" s="5">
        <v>99.992999999999995</v>
      </c>
      <c r="P6" s="5">
        <v>99.948999999999998</v>
      </c>
      <c r="Q6" s="5">
        <v>99.549000000000007</v>
      </c>
      <c r="R6" s="5">
        <v>100.009</v>
      </c>
      <c r="S6" s="5">
        <v>99.965999999999994</v>
      </c>
      <c r="T6" s="5">
        <v>99.950999999999993</v>
      </c>
      <c r="U6" s="5">
        <v>99.981999999999999</v>
      </c>
      <c r="V6" s="5">
        <v>99.984999999999999</v>
      </c>
      <c r="W6" s="5">
        <v>100.002</v>
      </c>
      <c r="X6" s="5">
        <v>100.059</v>
      </c>
      <c r="Y6" s="5">
        <v>99.96</v>
      </c>
      <c r="Z6" s="5">
        <v>100.015</v>
      </c>
    </row>
    <row r="7" spans="1:26" ht="18" x14ac:dyDescent="0.25">
      <c r="A7" s="2">
        <v>5</v>
      </c>
      <c r="B7" s="5">
        <v>100.018</v>
      </c>
      <c r="C7" s="5">
        <v>99.995999999999995</v>
      </c>
      <c r="D7" s="5">
        <v>100.03400000000001</v>
      </c>
      <c r="E7" s="5">
        <v>99.929000000000002</v>
      </c>
      <c r="F7" s="5">
        <v>100.024</v>
      </c>
      <c r="G7" s="5">
        <v>99.944000000000003</v>
      </c>
      <c r="H7" s="5">
        <v>100.039</v>
      </c>
      <c r="I7" s="5">
        <v>99.995000000000005</v>
      </c>
      <c r="J7" s="5">
        <v>100.01600000000001</v>
      </c>
      <c r="K7" s="5">
        <v>99.960999999999999</v>
      </c>
      <c r="L7" s="5">
        <v>99.991</v>
      </c>
      <c r="M7" s="5">
        <v>99.956000000000003</v>
      </c>
      <c r="N7" s="5">
        <v>100.009</v>
      </c>
      <c r="O7" s="5">
        <v>99.997</v>
      </c>
      <c r="P7" s="5">
        <v>100.033</v>
      </c>
      <c r="Q7" s="5">
        <v>99.927999999999997</v>
      </c>
      <c r="R7" s="5">
        <v>100.02800000000001</v>
      </c>
      <c r="S7" s="5">
        <v>99.975999999999999</v>
      </c>
      <c r="T7" s="5">
        <v>100.029</v>
      </c>
      <c r="U7" s="5">
        <v>99.994</v>
      </c>
      <c r="V7" s="5">
        <v>99.966999999999999</v>
      </c>
      <c r="W7" s="5">
        <v>100.015</v>
      </c>
      <c r="X7" s="5">
        <v>100.039</v>
      </c>
      <c r="Y7" s="5">
        <v>99.971000000000004</v>
      </c>
      <c r="Z7" s="5">
        <v>99.957999999999998</v>
      </c>
    </row>
    <row r="8" spans="1:26" ht="18" x14ac:dyDescent="0.2">
      <c r="A8" s="6" t="s">
        <v>2</v>
      </c>
      <c r="B8" s="6">
        <f>AVERAGE(B3:B7)</f>
        <v>100.21120000000001</v>
      </c>
      <c r="C8" s="6">
        <f t="shared" ref="C8:Z8" si="0">AVERAGE(C3:C7)</f>
        <v>99.992999999999995</v>
      </c>
      <c r="D8" s="6">
        <f t="shared" si="0"/>
        <v>99.974600000000009</v>
      </c>
      <c r="E8" s="6">
        <f t="shared" si="0"/>
        <v>99.973199999999991</v>
      </c>
      <c r="F8" s="6">
        <f t="shared" si="0"/>
        <v>100.0196</v>
      </c>
      <c r="G8" s="6">
        <f t="shared" si="0"/>
        <v>100.0102</v>
      </c>
      <c r="H8" s="6">
        <f t="shared" si="0"/>
        <v>100.001</v>
      </c>
      <c r="I8" s="6">
        <f t="shared" si="0"/>
        <v>99.997399999999999</v>
      </c>
      <c r="J8" s="6">
        <f t="shared" si="0"/>
        <v>100.00539999999999</v>
      </c>
      <c r="K8" s="6">
        <f t="shared" si="0"/>
        <v>99.971199999999996</v>
      </c>
      <c r="L8" s="6">
        <f t="shared" si="0"/>
        <v>100.17679999999999</v>
      </c>
      <c r="M8" s="6">
        <f t="shared" si="0"/>
        <v>99.964399999999998</v>
      </c>
      <c r="N8" s="6">
        <f t="shared" si="0"/>
        <v>100.10940000000001</v>
      </c>
      <c r="O8" s="6">
        <f t="shared" si="0"/>
        <v>100.09639999999999</v>
      </c>
      <c r="P8" s="6">
        <f t="shared" si="0"/>
        <v>100.07480000000001</v>
      </c>
      <c r="Q8" s="6">
        <f t="shared" si="0"/>
        <v>99.909599999999998</v>
      </c>
      <c r="R8" s="6">
        <f t="shared" si="0"/>
        <v>100.137</v>
      </c>
      <c r="S8" s="6">
        <f t="shared" si="0"/>
        <v>100.0038</v>
      </c>
      <c r="T8" s="6">
        <f t="shared" si="0"/>
        <v>99.987400000000008</v>
      </c>
      <c r="U8" s="6">
        <f t="shared" si="0"/>
        <v>99.960200000000015</v>
      </c>
      <c r="V8" s="6">
        <f t="shared" si="0"/>
        <v>99.999200000000002</v>
      </c>
      <c r="W8" s="6">
        <f t="shared" si="0"/>
        <v>100.0254</v>
      </c>
      <c r="X8" s="6">
        <f t="shared" si="0"/>
        <v>100.053</v>
      </c>
      <c r="Y8" s="6">
        <f t="shared" si="0"/>
        <v>99.991</v>
      </c>
      <c r="Z8" s="6">
        <f t="shared" si="0"/>
        <v>100.02719999999999</v>
      </c>
    </row>
    <row r="9" spans="1:26" ht="18" x14ac:dyDescent="0.2">
      <c r="A9" s="6" t="s">
        <v>3</v>
      </c>
      <c r="B9" s="6">
        <f>MAX(B3:B7)-MIN(B3:B7)</f>
        <v>1.090999999999994</v>
      </c>
      <c r="C9" s="6">
        <f t="shared" ref="C9:Z9" si="1">MAX(C3:C7)-MIN(C3:C7)</f>
        <v>0.1039999999999992</v>
      </c>
      <c r="D9" s="6">
        <f t="shared" si="1"/>
        <v>0.17000000000000171</v>
      </c>
      <c r="E9" s="6">
        <f t="shared" si="1"/>
        <v>0.11299999999999955</v>
      </c>
      <c r="F9" s="6">
        <f t="shared" si="1"/>
        <v>0.15800000000000125</v>
      </c>
      <c r="G9" s="6">
        <f t="shared" si="1"/>
        <v>9.3999999999994088E-2</v>
      </c>
      <c r="H9" s="6">
        <f t="shared" si="1"/>
        <v>9.3000000000003524E-2</v>
      </c>
      <c r="I9" s="6">
        <f t="shared" si="1"/>
        <v>0.1460000000000008</v>
      </c>
      <c r="J9" s="6">
        <f t="shared" si="1"/>
        <v>0.13899999999999579</v>
      </c>
      <c r="K9" s="6">
        <f t="shared" si="1"/>
        <v>4.2000000000001592E-2</v>
      </c>
      <c r="L9" s="6">
        <f t="shared" si="1"/>
        <v>0.96600000000000819</v>
      </c>
      <c r="M9" s="6">
        <f t="shared" si="1"/>
        <v>9.7999999999998977E-2</v>
      </c>
      <c r="N9" s="6">
        <f t="shared" si="1"/>
        <v>0.58100000000000307</v>
      </c>
      <c r="O9" s="6">
        <f t="shared" si="1"/>
        <v>0.56300000000000239</v>
      </c>
      <c r="P9" s="6">
        <f t="shared" si="1"/>
        <v>0.57500000000000284</v>
      </c>
      <c r="Q9" s="6">
        <f t="shared" si="1"/>
        <v>0.54999999999999716</v>
      </c>
      <c r="R9" s="6">
        <f t="shared" si="1"/>
        <v>0.51200000000000045</v>
      </c>
      <c r="S9" s="6">
        <f t="shared" si="1"/>
        <v>0.14300000000000068</v>
      </c>
      <c r="T9" s="6">
        <f t="shared" si="1"/>
        <v>7.8000000000002956E-2</v>
      </c>
      <c r="U9" s="6">
        <f t="shared" si="1"/>
        <v>0.13100000000000023</v>
      </c>
      <c r="V9" s="6">
        <f t="shared" si="1"/>
        <v>6.4000000000007162E-2</v>
      </c>
      <c r="W9" s="6">
        <f t="shared" si="1"/>
        <v>7.3000000000007503E-2</v>
      </c>
      <c r="X9" s="6">
        <f t="shared" si="1"/>
        <v>4.9999999999997158E-2</v>
      </c>
      <c r="Y9" s="6">
        <f t="shared" si="1"/>
        <v>7.8000000000002956E-2</v>
      </c>
      <c r="Z9" s="6">
        <f t="shared" si="1"/>
        <v>0.15399999999999636</v>
      </c>
    </row>
    <row r="14" spans="1:26" ht="20.25" x14ac:dyDescent="0.2">
      <c r="A14" s="7" t="s">
        <v>18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6" ht="20.25" x14ac:dyDescent="0.2">
      <c r="A15" s="11" t="s">
        <v>19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26" ht="20.25" x14ac:dyDescent="0.2">
      <c r="A16" s="12" t="s">
        <v>4</v>
      </c>
      <c r="B16" s="13" t="s">
        <v>5</v>
      </c>
      <c r="C16" s="13" t="s">
        <v>6</v>
      </c>
      <c r="D16" s="13" t="s">
        <v>7</v>
      </c>
      <c r="E16" s="13" t="s">
        <v>8</v>
      </c>
      <c r="F16" s="13" t="s">
        <v>9</v>
      </c>
      <c r="G16" s="13" t="s">
        <v>10</v>
      </c>
      <c r="H16" s="13" t="s">
        <v>11</v>
      </c>
      <c r="I16" s="13" t="s">
        <v>12</v>
      </c>
      <c r="J16" s="13" t="s">
        <v>13</v>
      </c>
      <c r="K16" s="13" t="s">
        <v>14</v>
      </c>
      <c r="L16" s="13" t="s">
        <v>15</v>
      </c>
      <c r="M16" s="13" t="s">
        <v>16</v>
      </c>
      <c r="N16" s="13" t="s">
        <v>17</v>
      </c>
    </row>
    <row r="17" spans="1:14" ht="20.25" x14ac:dyDescent="0.2">
      <c r="A17" s="14">
        <v>2</v>
      </c>
      <c r="B17" s="11">
        <v>2.121</v>
      </c>
      <c r="C17" s="11">
        <v>1.88</v>
      </c>
      <c r="D17" s="11">
        <v>2.6589999999999998</v>
      </c>
      <c r="E17" s="11">
        <v>0</v>
      </c>
      <c r="F17" s="11">
        <v>3.2669999999999999</v>
      </c>
      <c r="G17" s="11">
        <v>0</v>
      </c>
      <c r="H17" s="11">
        <v>2.6059999999999999</v>
      </c>
      <c r="I17" s="11">
        <v>0</v>
      </c>
      <c r="J17" s="11">
        <v>3.6859999999999999</v>
      </c>
      <c r="K17" s="11">
        <v>0</v>
      </c>
      <c r="L17" s="11">
        <v>3.2669999999999999</v>
      </c>
      <c r="M17" s="11">
        <v>0.79790000000000005</v>
      </c>
      <c r="N17" s="11">
        <v>1.1279999999999999</v>
      </c>
    </row>
    <row r="18" spans="1:14" ht="20.25" x14ac:dyDescent="0.2">
      <c r="A18" s="14">
        <v>3</v>
      </c>
      <c r="B18" s="11">
        <v>1.732</v>
      </c>
      <c r="C18" s="11">
        <v>1.0229999999999999</v>
      </c>
      <c r="D18" s="11">
        <v>1.954</v>
      </c>
      <c r="E18" s="11">
        <v>0</v>
      </c>
      <c r="F18" s="11">
        <v>2.5680000000000001</v>
      </c>
      <c r="G18" s="11">
        <v>0</v>
      </c>
      <c r="H18" s="11">
        <v>2.2759999999999998</v>
      </c>
      <c r="I18" s="11">
        <v>0</v>
      </c>
      <c r="J18" s="11">
        <v>4.3579999999999997</v>
      </c>
      <c r="K18" s="11">
        <v>0</v>
      </c>
      <c r="L18" s="11">
        <v>2.5739999999999998</v>
      </c>
      <c r="M18" s="11">
        <v>0.88619999999999999</v>
      </c>
      <c r="N18" s="11">
        <v>1.6930000000000001</v>
      </c>
    </row>
    <row r="19" spans="1:14" ht="20.25" x14ac:dyDescent="0.2">
      <c r="A19" s="14">
        <v>4</v>
      </c>
      <c r="B19" s="11">
        <v>1.5</v>
      </c>
      <c r="C19" s="11">
        <v>0.72899999999999998</v>
      </c>
      <c r="D19" s="11">
        <v>1.6279999999999999</v>
      </c>
      <c r="E19" s="11">
        <v>0</v>
      </c>
      <c r="F19" s="11">
        <v>2.266</v>
      </c>
      <c r="G19" s="11">
        <v>0</v>
      </c>
      <c r="H19" s="11">
        <v>2.0880000000000001</v>
      </c>
      <c r="I19" s="11">
        <v>0</v>
      </c>
      <c r="J19" s="11">
        <v>4.6980000000000004</v>
      </c>
      <c r="K19" s="11">
        <v>0</v>
      </c>
      <c r="L19" s="11">
        <v>2.282</v>
      </c>
      <c r="M19" s="11">
        <v>0.92130000000000001</v>
      </c>
      <c r="N19" s="11">
        <v>2.0590000000000002</v>
      </c>
    </row>
    <row r="20" spans="1:14" ht="20.25" x14ac:dyDescent="0.2">
      <c r="A20" s="14">
        <v>5</v>
      </c>
      <c r="B20" s="11">
        <v>1.3420000000000001</v>
      </c>
      <c r="C20" s="11">
        <v>0.57699999999999996</v>
      </c>
      <c r="D20" s="11">
        <v>1.427</v>
      </c>
      <c r="E20" s="11">
        <v>0</v>
      </c>
      <c r="F20" s="11">
        <v>2.089</v>
      </c>
      <c r="G20" s="11">
        <v>0</v>
      </c>
      <c r="H20" s="11">
        <v>1.964</v>
      </c>
      <c r="I20" s="11">
        <v>0</v>
      </c>
      <c r="J20" s="11">
        <v>4.9180000000000001</v>
      </c>
      <c r="K20" s="11">
        <v>0</v>
      </c>
      <c r="L20" s="11">
        <v>2.1139999999999999</v>
      </c>
      <c r="M20" s="11">
        <v>0.94</v>
      </c>
      <c r="N20" s="11">
        <v>2.3260000000000001</v>
      </c>
    </row>
    <row r="24" spans="1:14" ht="20.25" x14ac:dyDescent="0.2">
      <c r="A24" s="17" t="s">
        <v>21</v>
      </c>
      <c r="B24" s="17" t="s">
        <v>22</v>
      </c>
      <c r="C24" s="17" t="s">
        <v>20</v>
      </c>
      <c r="D24" s="18" t="s">
        <v>25</v>
      </c>
      <c r="E24" s="18" t="s">
        <v>24</v>
      </c>
      <c r="F24" s="18" t="s">
        <v>23</v>
      </c>
      <c r="G24" s="18" t="s">
        <v>26</v>
      </c>
      <c r="H24" s="18" t="s">
        <v>27</v>
      </c>
      <c r="I24" s="18" t="s">
        <v>28</v>
      </c>
    </row>
    <row r="25" spans="1:14" ht="20.25" x14ac:dyDescent="0.2">
      <c r="A25" s="17">
        <f>AVERAGE(B8:Z8)</f>
        <v>100.02689599999999</v>
      </c>
      <c r="B25" s="17">
        <f>AVERAGE(B9:Z9)</f>
        <v>0.27064000000000077</v>
      </c>
      <c r="C25" s="17">
        <f>C20*B25/3</f>
        <v>5.2053093333333474E-2</v>
      </c>
      <c r="D25" s="16">
        <f>A25+3*C25</f>
        <v>100.18305527999999</v>
      </c>
      <c r="E25" s="15">
        <f>A25+2*C25</f>
        <v>100.13100218666666</v>
      </c>
      <c r="F25" s="15">
        <f>A25+C25</f>
        <v>100.07894909333332</v>
      </c>
      <c r="G25" s="15">
        <f>A25-C25</f>
        <v>99.974842906666666</v>
      </c>
      <c r="H25" s="15">
        <f>A25-2*C25</f>
        <v>99.922789813333324</v>
      </c>
      <c r="I25" s="15">
        <f>A25-3*C25</f>
        <v>99.870736719999996</v>
      </c>
    </row>
  </sheetData>
  <phoneticPr fontId="1" type="noConversion"/>
  <conditionalFormatting sqref="B3:Z7">
    <cfRule type="expression" dxfId="8" priority="1" stopIfTrue="1">
      <formula>IF(OR(B3&gt;$Z$6,B3&lt;$Z$7),TRUE,FALSE)</formula>
    </cfRule>
  </conditionalFormatting>
  <conditionalFormatting sqref="P8:Z8">
    <cfRule type="expression" dxfId="7" priority="2" stopIfTrue="1">
      <formula>IF(P$82&gt;0,TRUE,FALSE)</formula>
    </cfRule>
  </conditionalFormatting>
  <conditionalFormatting sqref="B8:O8">
    <cfRule type="expression" dxfId="6" priority="3" stopIfTrue="1">
      <formula>IF(B$81&gt;0,TRUE,FALSE)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69525-F787-4FFB-90A5-9BFF99357181}">
  <dimension ref="A1:Z25"/>
  <sheetViews>
    <sheetView workbookViewId="0">
      <selection activeCell="D25" sqref="D25"/>
    </sheetView>
  </sheetViews>
  <sheetFormatPr defaultRowHeight="14.25" x14ac:dyDescent="0.2"/>
  <sheetData>
    <row r="1" spans="1:26" ht="18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 ht="18" x14ac:dyDescent="0.2">
      <c r="A2" s="2" t="s">
        <v>1</v>
      </c>
      <c r="B2" s="3">
        <v>0.33333333333333331</v>
      </c>
      <c r="C2" s="3">
        <v>0.375</v>
      </c>
      <c r="D2" s="3">
        <v>0.41666666666666669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8" x14ac:dyDescent="0.25">
      <c r="A3" s="2">
        <v>1</v>
      </c>
      <c r="B3" s="5">
        <v>99.988</v>
      </c>
      <c r="C3" s="5">
        <v>100.03</v>
      </c>
      <c r="D3" s="5">
        <v>100.003</v>
      </c>
      <c r="E3" s="5">
        <v>100.026</v>
      </c>
      <c r="F3" s="5">
        <v>100.104</v>
      </c>
      <c r="G3" s="5">
        <v>100.005</v>
      </c>
      <c r="H3" s="5">
        <v>99.977000000000004</v>
      </c>
      <c r="I3" s="5">
        <v>100.04600000000001</v>
      </c>
      <c r="J3" s="5">
        <v>99.984999999999999</v>
      </c>
      <c r="K3" s="5">
        <v>99.992999999999995</v>
      </c>
      <c r="L3" s="5">
        <v>99.947999999999993</v>
      </c>
      <c r="M3" s="5">
        <v>99.918999999999997</v>
      </c>
      <c r="N3" s="5">
        <v>99.998000000000005</v>
      </c>
      <c r="O3" s="5">
        <v>99.974999999999994</v>
      </c>
      <c r="P3" s="5">
        <v>99.933999999999997</v>
      </c>
      <c r="Q3" s="5">
        <v>100.099</v>
      </c>
      <c r="R3" s="5">
        <v>100.047</v>
      </c>
      <c r="S3" s="5">
        <v>100.10899999999999</v>
      </c>
      <c r="T3" s="5">
        <v>99.977000000000004</v>
      </c>
      <c r="U3" s="5">
        <v>99.971999999999994</v>
      </c>
      <c r="V3" s="5">
        <v>99.992000000000004</v>
      </c>
      <c r="W3" s="5">
        <v>100.014</v>
      </c>
      <c r="X3" s="5">
        <v>100.038</v>
      </c>
      <c r="Y3" s="5">
        <v>100.038</v>
      </c>
      <c r="Z3" s="5">
        <v>100.063</v>
      </c>
    </row>
    <row r="4" spans="1:26" ht="18" x14ac:dyDescent="0.25">
      <c r="A4" s="2">
        <v>2</v>
      </c>
      <c r="B4" s="5">
        <v>101.074</v>
      </c>
      <c r="C4" s="5">
        <v>100.02800000000001</v>
      </c>
      <c r="D4" s="5">
        <v>99.968000000000004</v>
      </c>
      <c r="E4" s="5">
        <v>99.986000000000004</v>
      </c>
      <c r="F4" s="5">
        <v>99.980999999999995</v>
      </c>
      <c r="G4" s="5">
        <v>100.027</v>
      </c>
      <c r="H4" s="5">
        <v>99.947000000000003</v>
      </c>
      <c r="I4" s="5">
        <v>99.998000000000005</v>
      </c>
      <c r="J4" s="5">
        <v>100.08499999999999</v>
      </c>
      <c r="K4" s="5">
        <v>99.950999999999993</v>
      </c>
      <c r="L4" s="5">
        <v>100.914</v>
      </c>
      <c r="M4" s="5">
        <v>99.981999999999999</v>
      </c>
      <c r="N4" s="5">
        <v>100.55200000000001</v>
      </c>
      <c r="O4" s="5">
        <v>100.538</v>
      </c>
      <c r="P4" s="5">
        <v>100.509</v>
      </c>
      <c r="Q4" s="5">
        <v>100.035</v>
      </c>
      <c r="R4" s="5">
        <v>100.521</v>
      </c>
      <c r="S4" s="5">
        <v>99.981999999999999</v>
      </c>
      <c r="T4" s="5">
        <v>99.984999999999999</v>
      </c>
      <c r="U4" s="5">
        <v>99.99</v>
      </c>
      <c r="V4" s="5">
        <v>100.021</v>
      </c>
      <c r="W4" s="5">
        <v>100.075</v>
      </c>
      <c r="X4" s="5">
        <v>100.041</v>
      </c>
      <c r="Y4" s="5">
        <v>100.01600000000001</v>
      </c>
      <c r="Z4" s="5">
        <v>100.11199999999999</v>
      </c>
    </row>
    <row r="5" spans="1:26" ht="18" x14ac:dyDescent="0.25">
      <c r="A5" s="2">
        <v>3</v>
      </c>
      <c r="B5" s="5">
        <v>99.992999999999995</v>
      </c>
      <c r="C5" s="5">
        <v>99.926000000000002</v>
      </c>
      <c r="D5" s="5">
        <v>99.864000000000004</v>
      </c>
      <c r="E5" s="5">
        <v>100.012</v>
      </c>
      <c r="F5" s="5">
        <v>100.04300000000001</v>
      </c>
      <c r="G5" s="5">
        <v>100.03700000000001</v>
      </c>
      <c r="H5" s="5">
        <v>100.04</v>
      </c>
      <c r="I5" s="5">
        <v>100.047</v>
      </c>
      <c r="J5" s="5">
        <v>99.945999999999998</v>
      </c>
      <c r="K5" s="5">
        <v>99.968000000000004</v>
      </c>
      <c r="L5" s="5">
        <v>100.023</v>
      </c>
      <c r="M5" s="5">
        <v>100.017</v>
      </c>
      <c r="N5" s="5">
        <v>99.971000000000004</v>
      </c>
      <c r="O5" s="5">
        <v>99.978999999999999</v>
      </c>
      <c r="P5" s="5">
        <v>99.948999999999998</v>
      </c>
      <c r="Q5" s="5">
        <v>99.936999999999998</v>
      </c>
      <c r="R5" s="5">
        <v>100.08</v>
      </c>
      <c r="S5" s="5">
        <v>99.986000000000004</v>
      </c>
      <c r="T5" s="5">
        <v>99.995000000000005</v>
      </c>
      <c r="U5" s="5">
        <v>99.863</v>
      </c>
      <c r="V5" s="5">
        <v>100.03100000000001</v>
      </c>
      <c r="W5" s="5">
        <v>100.021</v>
      </c>
      <c r="X5" s="5">
        <v>100.08799999999999</v>
      </c>
      <c r="Y5" s="5">
        <v>99.97</v>
      </c>
      <c r="Z5" s="5">
        <v>99.988</v>
      </c>
    </row>
    <row r="6" spans="1:26" ht="18" x14ac:dyDescent="0.25">
      <c r="A6" s="2">
        <v>4</v>
      </c>
      <c r="B6" s="5">
        <v>99.983000000000004</v>
      </c>
      <c r="C6" s="5">
        <v>99.984999999999999</v>
      </c>
      <c r="D6" s="5">
        <v>100.004</v>
      </c>
      <c r="E6" s="5">
        <v>99.912999999999997</v>
      </c>
      <c r="F6" s="5">
        <v>99.945999999999998</v>
      </c>
      <c r="G6" s="5">
        <v>100.038</v>
      </c>
      <c r="H6" s="5">
        <v>100.002</v>
      </c>
      <c r="I6" s="5">
        <v>99.900999999999996</v>
      </c>
      <c r="J6" s="5">
        <v>99.995000000000005</v>
      </c>
      <c r="K6" s="5">
        <v>99.983000000000004</v>
      </c>
      <c r="L6" s="5">
        <v>100.008</v>
      </c>
      <c r="M6" s="5">
        <v>99.947999999999993</v>
      </c>
      <c r="N6" s="5">
        <v>100.017</v>
      </c>
      <c r="O6" s="5">
        <v>99.992999999999995</v>
      </c>
      <c r="P6" s="5">
        <v>99.948999999999998</v>
      </c>
      <c r="Q6" s="5">
        <v>99.549000000000007</v>
      </c>
      <c r="R6" s="5">
        <v>100.009</v>
      </c>
      <c r="S6" s="5">
        <v>99.965999999999994</v>
      </c>
      <c r="T6" s="5">
        <v>99.950999999999993</v>
      </c>
      <c r="U6" s="5">
        <v>99.981999999999999</v>
      </c>
      <c r="V6" s="5">
        <v>99.984999999999999</v>
      </c>
      <c r="W6" s="5">
        <v>100.002</v>
      </c>
      <c r="X6" s="5">
        <v>100.059</v>
      </c>
      <c r="Y6" s="5">
        <v>99.96</v>
      </c>
      <c r="Z6" s="5">
        <v>100.015</v>
      </c>
    </row>
    <row r="7" spans="1:26" ht="18" x14ac:dyDescent="0.25">
      <c r="A7" s="2">
        <v>5</v>
      </c>
      <c r="B7" s="5">
        <v>100.018</v>
      </c>
      <c r="C7" s="5">
        <v>99.995999999999995</v>
      </c>
      <c r="D7" s="5">
        <v>100.03400000000001</v>
      </c>
      <c r="E7" s="5">
        <v>99.929000000000002</v>
      </c>
      <c r="F7" s="5">
        <v>100.024</v>
      </c>
      <c r="G7" s="5">
        <v>99.944000000000003</v>
      </c>
      <c r="H7" s="5">
        <v>100.039</v>
      </c>
      <c r="I7" s="5">
        <v>99.995000000000005</v>
      </c>
      <c r="J7" s="5">
        <v>100.01600000000001</v>
      </c>
      <c r="K7" s="5">
        <v>99.960999999999999</v>
      </c>
      <c r="L7" s="5">
        <v>99.991</v>
      </c>
      <c r="M7" s="5">
        <v>99.956000000000003</v>
      </c>
      <c r="N7" s="5">
        <v>100.009</v>
      </c>
      <c r="O7" s="5">
        <v>99.997</v>
      </c>
      <c r="P7" s="5">
        <v>100.033</v>
      </c>
      <c r="Q7" s="5">
        <v>99.927999999999997</v>
      </c>
      <c r="R7" s="5">
        <v>100.02800000000001</v>
      </c>
      <c r="S7" s="5">
        <v>99.975999999999999</v>
      </c>
      <c r="T7" s="5">
        <v>100.029</v>
      </c>
      <c r="U7" s="5">
        <v>99.994</v>
      </c>
      <c r="V7" s="5">
        <v>99.966999999999999</v>
      </c>
      <c r="W7" s="5">
        <v>100.015</v>
      </c>
      <c r="X7" s="5">
        <v>100.039</v>
      </c>
      <c r="Y7" s="5">
        <v>99.971000000000004</v>
      </c>
      <c r="Z7" s="5">
        <v>99.957999999999998</v>
      </c>
    </row>
    <row r="8" spans="1:26" ht="18" x14ac:dyDescent="0.2">
      <c r="A8" s="6" t="s">
        <v>2</v>
      </c>
      <c r="B8" s="6">
        <f>AVERAGE(B3:B7)</f>
        <v>100.21120000000001</v>
      </c>
      <c r="C8" s="6">
        <f t="shared" ref="C8:Z8" si="0">AVERAGE(C3:C7)</f>
        <v>99.992999999999995</v>
      </c>
      <c r="D8" s="6">
        <f t="shared" si="0"/>
        <v>99.974600000000009</v>
      </c>
      <c r="E8" s="6">
        <f t="shared" si="0"/>
        <v>99.973199999999991</v>
      </c>
      <c r="F8" s="6">
        <f t="shared" si="0"/>
        <v>100.0196</v>
      </c>
      <c r="G8" s="6">
        <f t="shared" si="0"/>
        <v>100.0102</v>
      </c>
      <c r="H8" s="6">
        <f t="shared" si="0"/>
        <v>100.001</v>
      </c>
      <c r="I8" s="6">
        <f t="shared" si="0"/>
        <v>99.997399999999999</v>
      </c>
      <c r="J8" s="6">
        <f t="shared" si="0"/>
        <v>100.00539999999999</v>
      </c>
      <c r="K8" s="6">
        <f t="shared" si="0"/>
        <v>99.971199999999996</v>
      </c>
      <c r="L8" s="6">
        <f t="shared" si="0"/>
        <v>100.17679999999999</v>
      </c>
      <c r="M8" s="6">
        <f t="shared" si="0"/>
        <v>99.964399999999998</v>
      </c>
      <c r="N8" s="6">
        <f t="shared" si="0"/>
        <v>100.10940000000001</v>
      </c>
      <c r="O8" s="6">
        <f t="shared" si="0"/>
        <v>100.09639999999999</v>
      </c>
      <c r="P8" s="6">
        <f t="shared" si="0"/>
        <v>100.07480000000001</v>
      </c>
      <c r="Q8" s="6">
        <f t="shared" si="0"/>
        <v>99.909599999999998</v>
      </c>
      <c r="R8" s="6">
        <f t="shared" si="0"/>
        <v>100.137</v>
      </c>
      <c r="S8" s="6">
        <f t="shared" si="0"/>
        <v>100.0038</v>
      </c>
      <c r="T8" s="6">
        <f t="shared" si="0"/>
        <v>99.987400000000008</v>
      </c>
      <c r="U8" s="6">
        <f t="shared" si="0"/>
        <v>99.960200000000015</v>
      </c>
      <c r="V8" s="6">
        <f t="shared" si="0"/>
        <v>99.999200000000002</v>
      </c>
      <c r="W8" s="6">
        <f t="shared" si="0"/>
        <v>100.0254</v>
      </c>
      <c r="X8" s="6">
        <f t="shared" si="0"/>
        <v>100.053</v>
      </c>
      <c r="Y8" s="6">
        <f t="shared" si="0"/>
        <v>99.991</v>
      </c>
      <c r="Z8" s="6">
        <f t="shared" si="0"/>
        <v>100.02719999999999</v>
      </c>
    </row>
    <row r="9" spans="1:26" ht="18" x14ac:dyDescent="0.2">
      <c r="A9" s="6" t="s">
        <v>3</v>
      </c>
      <c r="B9" s="6">
        <f>MAX(B3:B7)-MIN(B3:B7)</f>
        <v>1.090999999999994</v>
      </c>
      <c r="C9" s="6">
        <f t="shared" ref="C9:Z9" si="1">MAX(C3:C7)-MIN(C3:C7)</f>
        <v>0.1039999999999992</v>
      </c>
      <c r="D9" s="6">
        <f t="shared" si="1"/>
        <v>0.17000000000000171</v>
      </c>
      <c r="E9" s="6">
        <f t="shared" si="1"/>
        <v>0.11299999999999955</v>
      </c>
      <c r="F9" s="6">
        <f t="shared" si="1"/>
        <v>0.15800000000000125</v>
      </c>
      <c r="G9" s="6">
        <f t="shared" si="1"/>
        <v>9.3999999999994088E-2</v>
      </c>
      <c r="H9" s="6">
        <f t="shared" si="1"/>
        <v>9.3000000000003524E-2</v>
      </c>
      <c r="I9" s="6">
        <f t="shared" si="1"/>
        <v>0.1460000000000008</v>
      </c>
      <c r="J9" s="6">
        <f t="shared" si="1"/>
        <v>0.13899999999999579</v>
      </c>
      <c r="K9" s="6">
        <f t="shared" si="1"/>
        <v>4.2000000000001592E-2</v>
      </c>
      <c r="L9" s="6">
        <f t="shared" si="1"/>
        <v>0.96600000000000819</v>
      </c>
      <c r="M9" s="6">
        <f t="shared" si="1"/>
        <v>9.7999999999998977E-2</v>
      </c>
      <c r="N9" s="6">
        <f t="shared" si="1"/>
        <v>0.58100000000000307</v>
      </c>
      <c r="O9" s="6">
        <f t="shared" si="1"/>
        <v>0.56300000000000239</v>
      </c>
      <c r="P9" s="6">
        <f t="shared" si="1"/>
        <v>0.57500000000000284</v>
      </c>
      <c r="Q9" s="6">
        <f t="shared" si="1"/>
        <v>0.54999999999999716</v>
      </c>
      <c r="R9" s="6">
        <f t="shared" si="1"/>
        <v>0.51200000000000045</v>
      </c>
      <c r="S9" s="6">
        <f t="shared" si="1"/>
        <v>0.14300000000000068</v>
      </c>
      <c r="T9" s="6">
        <f t="shared" si="1"/>
        <v>7.8000000000002956E-2</v>
      </c>
      <c r="U9" s="6">
        <f t="shared" si="1"/>
        <v>0.13100000000000023</v>
      </c>
      <c r="V9" s="6">
        <f t="shared" si="1"/>
        <v>6.4000000000007162E-2</v>
      </c>
      <c r="W9" s="6">
        <f t="shared" si="1"/>
        <v>7.3000000000007503E-2</v>
      </c>
      <c r="X9" s="6">
        <f t="shared" si="1"/>
        <v>4.9999999999997158E-2</v>
      </c>
      <c r="Y9" s="6">
        <f t="shared" si="1"/>
        <v>7.8000000000002956E-2</v>
      </c>
      <c r="Z9" s="6">
        <f t="shared" si="1"/>
        <v>0.15399999999999636</v>
      </c>
    </row>
    <row r="14" spans="1:26" ht="20.25" x14ac:dyDescent="0.2">
      <c r="A14" s="7" t="s">
        <v>18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6" ht="20.25" x14ac:dyDescent="0.2">
      <c r="A15" s="11" t="s">
        <v>19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26" ht="20.25" x14ac:dyDescent="0.2">
      <c r="A16" s="12" t="s">
        <v>4</v>
      </c>
      <c r="B16" s="13" t="s">
        <v>5</v>
      </c>
      <c r="C16" s="13" t="s">
        <v>6</v>
      </c>
      <c r="D16" s="13" t="s">
        <v>7</v>
      </c>
      <c r="E16" s="13" t="s">
        <v>8</v>
      </c>
      <c r="F16" s="13" t="s">
        <v>9</v>
      </c>
      <c r="G16" s="13" t="s">
        <v>10</v>
      </c>
      <c r="H16" s="13" t="s">
        <v>11</v>
      </c>
      <c r="I16" s="13" t="s">
        <v>12</v>
      </c>
      <c r="J16" s="13" t="s">
        <v>13</v>
      </c>
      <c r="K16" s="13" t="s">
        <v>14</v>
      </c>
      <c r="L16" s="13" t="s">
        <v>15</v>
      </c>
      <c r="M16" s="13" t="s">
        <v>16</v>
      </c>
      <c r="N16" s="13" t="s">
        <v>17</v>
      </c>
    </row>
    <row r="17" spans="1:14" ht="20.25" x14ac:dyDescent="0.2">
      <c r="A17" s="14">
        <v>2</v>
      </c>
      <c r="B17" s="11">
        <v>2.121</v>
      </c>
      <c r="C17" s="11">
        <v>1.88</v>
      </c>
      <c r="D17" s="11">
        <v>2.6589999999999998</v>
      </c>
      <c r="E17" s="11">
        <v>0</v>
      </c>
      <c r="F17" s="11">
        <v>3.2669999999999999</v>
      </c>
      <c r="G17" s="11">
        <v>0</v>
      </c>
      <c r="H17" s="11">
        <v>2.6059999999999999</v>
      </c>
      <c r="I17" s="11">
        <v>0</v>
      </c>
      <c r="J17" s="11">
        <v>3.6859999999999999</v>
      </c>
      <c r="K17" s="11">
        <v>0</v>
      </c>
      <c r="L17" s="11">
        <v>3.2669999999999999</v>
      </c>
      <c r="M17" s="11">
        <v>0.79790000000000005</v>
      </c>
      <c r="N17" s="11">
        <v>1.1279999999999999</v>
      </c>
    </row>
    <row r="18" spans="1:14" ht="20.25" x14ac:dyDescent="0.2">
      <c r="A18" s="14">
        <v>3</v>
      </c>
      <c r="B18" s="11">
        <v>1.732</v>
      </c>
      <c r="C18" s="11">
        <v>1.0229999999999999</v>
      </c>
      <c r="D18" s="11">
        <v>1.954</v>
      </c>
      <c r="E18" s="11">
        <v>0</v>
      </c>
      <c r="F18" s="11">
        <v>2.5680000000000001</v>
      </c>
      <c r="G18" s="11">
        <v>0</v>
      </c>
      <c r="H18" s="11">
        <v>2.2759999999999998</v>
      </c>
      <c r="I18" s="11">
        <v>0</v>
      </c>
      <c r="J18" s="11">
        <v>4.3579999999999997</v>
      </c>
      <c r="K18" s="11">
        <v>0</v>
      </c>
      <c r="L18" s="11">
        <v>2.5739999999999998</v>
      </c>
      <c r="M18" s="11">
        <v>0.88619999999999999</v>
      </c>
      <c r="N18" s="11">
        <v>1.6930000000000001</v>
      </c>
    </row>
    <row r="19" spans="1:14" ht="20.25" x14ac:dyDescent="0.2">
      <c r="A19" s="14">
        <v>4</v>
      </c>
      <c r="B19" s="11">
        <v>1.5</v>
      </c>
      <c r="C19" s="11">
        <v>0.72899999999999998</v>
      </c>
      <c r="D19" s="11">
        <v>1.6279999999999999</v>
      </c>
      <c r="E19" s="11">
        <v>0</v>
      </c>
      <c r="F19" s="11">
        <v>2.266</v>
      </c>
      <c r="G19" s="11">
        <v>0</v>
      </c>
      <c r="H19" s="11">
        <v>2.0880000000000001</v>
      </c>
      <c r="I19" s="11">
        <v>0</v>
      </c>
      <c r="J19" s="11">
        <v>4.6980000000000004</v>
      </c>
      <c r="K19" s="11">
        <v>0</v>
      </c>
      <c r="L19" s="11">
        <v>2.282</v>
      </c>
      <c r="M19" s="11">
        <v>0.92130000000000001</v>
      </c>
      <c r="N19" s="11">
        <v>2.0590000000000002</v>
      </c>
    </row>
    <row r="20" spans="1:14" ht="20.25" x14ac:dyDescent="0.2">
      <c r="A20" s="14">
        <v>5</v>
      </c>
      <c r="B20" s="11">
        <v>1.3420000000000001</v>
      </c>
      <c r="C20" s="11">
        <v>0.57699999999999996</v>
      </c>
      <c r="D20" s="11">
        <v>1.427</v>
      </c>
      <c r="E20" s="11">
        <v>0</v>
      </c>
      <c r="F20" s="11">
        <v>2.089</v>
      </c>
      <c r="G20" s="11">
        <v>0</v>
      </c>
      <c r="H20" s="11">
        <v>1.964</v>
      </c>
      <c r="I20" s="11">
        <v>0</v>
      </c>
      <c r="J20" s="11">
        <v>4.9180000000000001</v>
      </c>
      <c r="K20" s="11">
        <v>0</v>
      </c>
      <c r="L20" s="11">
        <v>2.1139999999999999</v>
      </c>
      <c r="M20" s="11">
        <v>0.94</v>
      </c>
      <c r="N20" s="11">
        <v>2.3260000000000001</v>
      </c>
    </row>
    <row r="24" spans="1:14" ht="20.25" x14ac:dyDescent="0.2">
      <c r="A24" s="17" t="s">
        <v>21</v>
      </c>
      <c r="B24" s="17" t="s">
        <v>22</v>
      </c>
      <c r="C24" s="17" t="s">
        <v>20</v>
      </c>
      <c r="D24" s="18" t="s">
        <v>25</v>
      </c>
      <c r="E24" s="18" t="s">
        <v>24</v>
      </c>
      <c r="F24" s="18" t="s">
        <v>23</v>
      </c>
      <c r="G24" s="18" t="s">
        <v>26</v>
      </c>
      <c r="H24" s="18" t="s">
        <v>27</v>
      </c>
      <c r="I24" s="18" t="s">
        <v>28</v>
      </c>
    </row>
    <row r="25" spans="1:14" ht="20.25" x14ac:dyDescent="0.2">
      <c r="A25" s="17">
        <f>AVERAGE(B8:Z8)</f>
        <v>100.02689599999999</v>
      </c>
      <c r="B25" s="17">
        <f>AVERAGE(B9:Z9)</f>
        <v>0.27064000000000077</v>
      </c>
      <c r="C25" s="17">
        <f>C20*B25/3</f>
        <v>5.2053093333333474E-2</v>
      </c>
      <c r="D25" s="16">
        <f>A25+3*C25</f>
        <v>100.18305527999999</v>
      </c>
      <c r="E25" s="15">
        <f>A25+2*C25</f>
        <v>100.13100218666666</v>
      </c>
      <c r="F25" s="15">
        <f>A25+C25</f>
        <v>100.07894909333332</v>
      </c>
      <c r="G25" s="15">
        <f>A25-C25</f>
        <v>99.974842906666666</v>
      </c>
      <c r="H25" s="15">
        <f>A25-2*C25</f>
        <v>99.922789813333324</v>
      </c>
      <c r="I25" s="15">
        <f>A25-3*C25</f>
        <v>99.870736719999996</v>
      </c>
    </row>
  </sheetData>
  <phoneticPr fontId="1" type="noConversion"/>
  <conditionalFormatting sqref="B3:Z7">
    <cfRule type="expression" dxfId="5" priority="1" stopIfTrue="1">
      <formula>IF(OR(B3&gt;$Z$6,B3&lt;$Z$7),TRUE,FALSE)</formula>
    </cfRule>
  </conditionalFormatting>
  <conditionalFormatting sqref="P8:Z8">
    <cfRule type="expression" dxfId="4" priority="2" stopIfTrue="1">
      <formula>IF(P$82&gt;0,TRUE,FALSE)</formula>
    </cfRule>
  </conditionalFormatting>
  <conditionalFormatting sqref="B8:O8">
    <cfRule type="expression" dxfId="3" priority="3" stopIfTrue="1">
      <formula>IF(B$81&gt;0,TRUE,FALSE)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8E22-043D-45E7-BAE7-7EF1C27F7B88}">
  <dimension ref="A1:Z25"/>
  <sheetViews>
    <sheetView tabSelected="1" workbookViewId="0">
      <selection activeCell="K13" sqref="K13"/>
    </sheetView>
  </sheetViews>
  <sheetFormatPr defaultRowHeight="14.25" x14ac:dyDescent="0.2"/>
  <sheetData>
    <row r="1" spans="1:26" ht="18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 ht="18" x14ac:dyDescent="0.2">
      <c r="A2" s="2" t="s">
        <v>1</v>
      </c>
      <c r="B2" s="3">
        <v>0.33333333333333331</v>
      </c>
      <c r="C2" s="3">
        <v>0.375</v>
      </c>
      <c r="D2" s="3">
        <v>0.41666666666666669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8" x14ac:dyDescent="0.25">
      <c r="A3" s="2">
        <v>1</v>
      </c>
      <c r="B3" s="5">
        <v>99.988</v>
      </c>
      <c r="C3" s="5">
        <v>100.03</v>
      </c>
      <c r="D3" s="5">
        <v>100.003</v>
      </c>
      <c r="E3" s="5">
        <v>100.026</v>
      </c>
      <c r="F3" s="5">
        <v>100.104</v>
      </c>
      <c r="G3" s="5">
        <v>100.005</v>
      </c>
      <c r="H3" s="5">
        <v>99.977000000000004</v>
      </c>
      <c r="I3" s="5">
        <v>100.04600000000001</v>
      </c>
      <c r="J3" s="5">
        <v>99.984999999999999</v>
      </c>
      <c r="K3" s="5">
        <v>99.992999999999995</v>
      </c>
      <c r="L3" s="5">
        <v>99.947999999999993</v>
      </c>
      <c r="M3" s="5">
        <v>99.918999999999997</v>
      </c>
      <c r="N3" s="5">
        <v>99.998000000000005</v>
      </c>
      <c r="O3" s="5">
        <v>99.974999999999994</v>
      </c>
      <c r="P3" s="5">
        <v>99.933999999999997</v>
      </c>
      <c r="Q3" s="5">
        <v>100.099</v>
      </c>
      <c r="R3" s="5">
        <v>100.047</v>
      </c>
      <c r="S3" s="5">
        <v>100.10899999999999</v>
      </c>
      <c r="T3" s="5">
        <v>99.977000000000004</v>
      </c>
      <c r="U3" s="5">
        <v>99.971999999999994</v>
      </c>
      <c r="V3" s="5">
        <v>99.992000000000004</v>
      </c>
      <c r="W3" s="5">
        <v>100.014</v>
      </c>
      <c r="X3" s="5">
        <v>100.038</v>
      </c>
      <c r="Y3" s="5">
        <v>100.038</v>
      </c>
      <c r="Z3" s="5">
        <v>100.063</v>
      </c>
    </row>
    <row r="4" spans="1:26" ht="18" x14ac:dyDescent="0.25">
      <c r="A4" s="2">
        <v>2</v>
      </c>
      <c r="B4" s="5">
        <v>101.074</v>
      </c>
      <c r="C4" s="5">
        <v>100.02800000000001</v>
      </c>
      <c r="D4" s="5">
        <v>99.968000000000004</v>
      </c>
      <c r="E4" s="5">
        <v>99.986000000000004</v>
      </c>
      <c r="F4" s="5">
        <v>99.980999999999995</v>
      </c>
      <c r="G4" s="5">
        <v>100.027</v>
      </c>
      <c r="H4" s="5">
        <v>99.947000000000003</v>
      </c>
      <c r="I4" s="5">
        <v>99.998000000000005</v>
      </c>
      <c r="J4" s="5">
        <v>100.08499999999999</v>
      </c>
      <c r="K4" s="5">
        <v>99.950999999999993</v>
      </c>
      <c r="L4" s="5">
        <v>100.914</v>
      </c>
      <c r="M4" s="5">
        <v>99.981999999999999</v>
      </c>
      <c r="N4" s="5">
        <v>100.55200000000001</v>
      </c>
      <c r="O4" s="5">
        <v>100.538</v>
      </c>
      <c r="P4" s="5">
        <v>100.509</v>
      </c>
      <c r="Q4" s="5">
        <v>100.035</v>
      </c>
      <c r="R4" s="5">
        <v>100.521</v>
      </c>
      <c r="S4" s="5">
        <v>99.981999999999999</v>
      </c>
      <c r="T4" s="5">
        <v>99.984999999999999</v>
      </c>
      <c r="U4" s="5">
        <v>99.99</v>
      </c>
      <c r="V4" s="5">
        <v>100.021</v>
      </c>
      <c r="W4" s="5">
        <v>100.075</v>
      </c>
      <c r="X4" s="5">
        <v>100.041</v>
      </c>
      <c r="Y4" s="5">
        <v>100.01600000000001</v>
      </c>
      <c r="Z4" s="5">
        <v>100.11199999999999</v>
      </c>
    </row>
    <row r="5" spans="1:26" ht="18" x14ac:dyDescent="0.25">
      <c r="A5" s="2">
        <v>3</v>
      </c>
      <c r="B5" s="5">
        <v>99.992999999999995</v>
      </c>
      <c r="C5" s="5">
        <v>99.926000000000002</v>
      </c>
      <c r="D5" s="5">
        <v>99.864000000000004</v>
      </c>
      <c r="E5" s="5">
        <v>100.012</v>
      </c>
      <c r="F5" s="5">
        <v>100.04300000000001</v>
      </c>
      <c r="G5" s="5">
        <v>100.03700000000001</v>
      </c>
      <c r="H5" s="5">
        <v>100.04</v>
      </c>
      <c r="I5" s="5">
        <v>100.047</v>
      </c>
      <c r="J5" s="5">
        <v>99.945999999999998</v>
      </c>
      <c r="K5" s="5">
        <v>99.968000000000004</v>
      </c>
      <c r="L5" s="5">
        <v>100.023</v>
      </c>
      <c r="M5" s="5">
        <v>100.017</v>
      </c>
      <c r="N5" s="5">
        <v>99.971000000000004</v>
      </c>
      <c r="O5" s="5">
        <v>99.978999999999999</v>
      </c>
      <c r="P5" s="5">
        <v>99.948999999999998</v>
      </c>
      <c r="Q5" s="5">
        <v>99.936999999999998</v>
      </c>
      <c r="R5" s="5">
        <v>100.08</v>
      </c>
      <c r="S5" s="5">
        <v>99.986000000000004</v>
      </c>
      <c r="T5" s="5">
        <v>99.995000000000005</v>
      </c>
      <c r="U5" s="5">
        <v>99.863</v>
      </c>
      <c r="V5" s="5">
        <v>100.03100000000001</v>
      </c>
      <c r="W5" s="5">
        <v>100.021</v>
      </c>
      <c r="X5" s="5">
        <v>100.08799999999999</v>
      </c>
      <c r="Y5" s="5">
        <v>99.97</v>
      </c>
      <c r="Z5" s="5">
        <v>99.988</v>
      </c>
    </row>
    <row r="6" spans="1:26" ht="18" x14ac:dyDescent="0.25">
      <c r="A6" s="2">
        <v>4</v>
      </c>
      <c r="B6" s="5">
        <v>99.983000000000004</v>
      </c>
      <c r="C6" s="5">
        <v>99.984999999999999</v>
      </c>
      <c r="D6" s="5">
        <v>100.004</v>
      </c>
      <c r="E6" s="5">
        <v>99.912999999999997</v>
      </c>
      <c r="F6" s="5">
        <v>99.945999999999998</v>
      </c>
      <c r="G6" s="5">
        <v>100.038</v>
      </c>
      <c r="H6" s="5">
        <v>100.002</v>
      </c>
      <c r="I6" s="5">
        <v>99.900999999999996</v>
      </c>
      <c r="J6" s="5">
        <v>99.995000000000005</v>
      </c>
      <c r="K6" s="5">
        <v>99.983000000000004</v>
      </c>
      <c r="L6" s="5">
        <v>100.008</v>
      </c>
      <c r="M6" s="5">
        <v>99.947999999999993</v>
      </c>
      <c r="N6" s="5">
        <v>100.017</v>
      </c>
      <c r="O6" s="5">
        <v>99.992999999999995</v>
      </c>
      <c r="P6" s="5">
        <v>99.948999999999998</v>
      </c>
      <c r="Q6" s="5">
        <v>99.549000000000007</v>
      </c>
      <c r="R6" s="5">
        <v>100.009</v>
      </c>
      <c r="S6" s="5">
        <v>99.965999999999994</v>
      </c>
      <c r="T6" s="5">
        <v>99.950999999999993</v>
      </c>
      <c r="U6" s="5">
        <v>99.981999999999999</v>
      </c>
      <c r="V6" s="5">
        <v>99.984999999999999</v>
      </c>
      <c r="W6" s="5">
        <v>100.002</v>
      </c>
      <c r="X6" s="5">
        <v>100.059</v>
      </c>
      <c r="Y6" s="5">
        <v>99.96</v>
      </c>
      <c r="Z6" s="5">
        <v>100.015</v>
      </c>
    </row>
    <row r="7" spans="1:26" ht="18" x14ac:dyDescent="0.25">
      <c r="A7" s="2">
        <v>5</v>
      </c>
      <c r="B7" s="5">
        <v>100.018</v>
      </c>
      <c r="C7" s="5">
        <v>99.995999999999995</v>
      </c>
      <c r="D7" s="5">
        <v>100.03400000000001</v>
      </c>
      <c r="E7" s="5">
        <v>99.929000000000002</v>
      </c>
      <c r="F7" s="5">
        <v>100.024</v>
      </c>
      <c r="G7" s="5">
        <v>99.944000000000003</v>
      </c>
      <c r="H7" s="5">
        <v>100.039</v>
      </c>
      <c r="I7" s="5">
        <v>99.995000000000005</v>
      </c>
      <c r="J7" s="5">
        <v>100.01600000000001</v>
      </c>
      <c r="K7" s="5">
        <v>99.960999999999999</v>
      </c>
      <c r="L7" s="5">
        <v>99.991</v>
      </c>
      <c r="M7" s="5">
        <v>99.956000000000003</v>
      </c>
      <c r="N7" s="5">
        <v>100.009</v>
      </c>
      <c r="O7" s="5">
        <v>99.997</v>
      </c>
      <c r="P7" s="5">
        <v>100.033</v>
      </c>
      <c r="Q7" s="5">
        <v>99.927999999999997</v>
      </c>
      <c r="R7" s="5">
        <v>100.02800000000001</v>
      </c>
      <c r="S7" s="5">
        <v>99.975999999999999</v>
      </c>
      <c r="T7" s="5">
        <v>100.029</v>
      </c>
      <c r="U7" s="5">
        <v>99.994</v>
      </c>
      <c r="V7" s="5">
        <v>99.966999999999999</v>
      </c>
      <c r="W7" s="5">
        <v>100.015</v>
      </c>
      <c r="X7" s="5">
        <v>100.039</v>
      </c>
      <c r="Y7" s="5">
        <v>99.971000000000004</v>
      </c>
      <c r="Z7" s="5">
        <v>99.957999999999998</v>
      </c>
    </row>
    <row r="8" spans="1:26" ht="18" x14ac:dyDescent="0.2">
      <c r="A8" s="6" t="s">
        <v>2</v>
      </c>
      <c r="B8" s="6">
        <f>AVERAGE(B3:B7)</f>
        <v>100.21120000000001</v>
      </c>
      <c r="C8" s="6">
        <f t="shared" ref="C8:Z8" si="0">AVERAGE(C3:C7)</f>
        <v>99.992999999999995</v>
      </c>
      <c r="D8" s="6">
        <f t="shared" si="0"/>
        <v>99.974600000000009</v>
      </c>
      <c r="E8" s="6">
        <f t="shared" si="0"/>
        <v>99.973199999999991</v>
      </c>
      <c r="F8" s="6">
        <f t="shared" si="0"/>
        <v>100.0196</v>
      </c>
      <c r="G8" s="6">
        <f t="shared" si="0"/>
        <v>100.0102</v>
      </c>
      <c r="H8" s="6">
        <f t="shared" si="0"/>
        <v>100.001</v>
      </c>
      <c r="I8" s="6">
        <f t="shared" si="0"/>
        <v>99.997399999999999</v>
      </c>
      <c r="J8" s="6">
        <f t="shared" si="0"/>
        <v>100.00539999999999</v>
      </c>
      <c r="K8" s="6">
        <f t="shared" si="0"/>
        <v>99.971199999999996</v>
      </c>
      <c r="L8" s="6">
        <f t="shared" si="0"/>
        <v>100.17679999999999</v>
      </c>
      <c r="M8" s="6">
        <f t="shared" si="0"/>
        <v>99.964399999999998</v>
      </c>
      <c r="N8" s="6">
        <f t="shared" si="0"/>
        <v>100.10940000000001</v>
      </c>
      <c r="O8" s="6">
        <f t="shared" si="0"/>
        <v>100.09639999999999</v>
      </c>
      <c r="P8" s="6">
        <f t="shared" si="0"/>
        <v>100.07480000000001</v>
      </c>
      <c r="Q8" s="6">
        <f t="shared" si="0"/>
        <v>99.909599999999998</v>
      </c>
      <c r="R8" s="6">
        <f t="shared" si="0"/>
        <v>100.137</v>
      </c>
      <c r="S8" s="6">
        <f t="shared" si="0"/>
        <v>100.0038</v>
      </c>
      <c r="T8" s="6">
        <f t="shared" si="0"/>
        <v>99.987400000000008</v>
      </c>
      <c r="U8" s="6">
        <f t="shared" si="0"/>
        <v>99.960200000000015</v>
      </c>
      <c r="V8" s="6">
        <f t="shared" si="0"/>
        <v>99.999200000000002</v>
      </c>
      <c r="W8" s="6">
        <f t="shared" si="0"/>
        <v>100.0254</v>
      </c>
      <c r="X8" s="6">
        <f t="shared" si="0"/>
        <v>100.053</v>
      </c>
      <c r="Y8" s="6">
        <f t="shared" si="0"/>
        <v>99.991</v>
      </c>
      <c r="Z8" s="6">
        <f t="shared" si="0"/>
        <v>100.02719999999999</v>
      </c>
    </row>
    <row r="9" spans="1:26" ht="18" x14ac:dyDescent="0.2">
      <c r="A9" s="6" t="s">
        <v>3</v>
      </c>
      <c r="B9" s="6">
        <f>MAX(B3:B7)-MIN(B3:B7)</f>
        <v>1.090999999999994</v>
      </c>
      <c r="C9" s="6">
        <f t="shared" ref="C9:Z9" si="1">MAX(C3:C7)-MIN(C3:C7)</f>
        <v>0.1039999999999992</v>
      </c>
      <c r="D9" s="6">
        <f t="shared" si="1"/>
        <v>0.17000000000000171</v>
      </c>
      <c r="E9" s="6">
        <f t="shared" si="1"/>
        <v>0.11299999999999955</v>
      </c>
      <c r="F9" s="6">
        <f t="shared" si="1"/>
        <v>0.15800000000000125</v>
      </c>
      <c r="G9" s="6">
        <f t="shared" si="1"/>
        <v>9.3999999999994088E-2</v>
      </c>
      <c r="H9" s="6">
        <f t="shared" si="1"/>
        <v>9.3000000000003524E-2</v>
      </c>
      <c r="I9" s="6">
        <f t="shared" si="1"/>
        <v>0.1460000000000008</v>
      </c>
      <c r="J9" s="6">
        <f t="shared" si="1"/>
        <v>0.13899999999999579</v>
      </c>
      <c r="K9" s="6">
        <f t="shared" si="1"/>
        <v>4.2000000000001592E-2</v>
      </c>
      <c r="L9" s="6">
        <f t="shared" si="1"/>
        <v>0.96600000000000819</v>
      </c>
      <c r="M9" s="6">
        <f t="shared" si="1"/>
        <v>9.7999999999998977E-2</v>
      </c>
      <c r="N9" s="6">
        <f t="shared" si="1"/>
        <v>0.58100000000000307</v>
      </c>
      <c r="O9" s="6">
        <f t="shared" si="1"/>
        <v>0.56300000000000239</v>
      </c>
      <c r="P9" s="6">
        <f t="shared" si="1"/>
        <v>0.57500000000000284</v>
      </c>
      <c r="Q9" s="6">
        <f t="shared" si="1"/>
        <v>0.54999999999999716</v>
      </c>
      <c r="R9" s="6">
        <f t="shared" si="1"/>
        <v>0.51200000000000045</v>
      </c>
      <c r="S9" s="6">
        <f t="shared" si="1"/>
        <v>0.14300000000000068</v>
      </c>
      <c r="T9" s="6">
        <f t="shared" si="1"/>
        <v>7.8000000000002956E-2</v>
      </c>
      <c r="U9" s="6">
        <f t="shared" si="1"/>
        <v>0.13100000000000023</v>
      </c>
      <c r="V9" s="6">
        <f t="shared" si="1"/>
        <v>6.4000000000007162E-2</v>
      </c>
      <c r="W9" s="6">
        <f t="shared" si="1"/>
        <v>7.3000000000007503E-2</v>
      </c>
      <c r="X9" s="6">
        <f t="shared" si="1"/>
        <v>4.9999999999997158E-2</v>
      </c>
      <c r="Y9" s="6">
        <f t="shared" si="1"/>
        <v>7.8000000000002956E-2</v>
      </c>
      <c r="Z9" s="6">
        <f t="shared" si="1"/>
        <v>0.15399999999999636</v>
      </c>
    </row>
    <row r="14" spans="1:26" ht="20.25" x14ac:dyDescent="0.2">
      <c r="A14" s="7" t="s">
        <v>18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6" ht="20.25" x14ac:dyDescent="0.2">
      <c r="A15" s="11" t="s">
        <v>19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26" ht="20.25" x14ac:dyDescent="0.2">
      <c r="A16" s="12" t="s">
        <v>4</v>
      </c>
      <c r="B16" s="13" t="s">
        <v>5</v>
      </c>
      <c r="C16" s="13" t="s">
        <v>6</v>
      </c>
      <c r="D16" s="13" t="s">
        <v>7</v>
      </c>
      <c r="E16" s="13" t="s">
        <v>8</v>
      </c>
      <c r="F16" s="13" t="s">
        <v>9</v>
      </c>
      <c r="G16" s="13" t="s">
        <v>10</v>
      </c>
      <c r="H16" s="13" t="s">
        <v>11</v>
      </c>
      <c r="I16" s="13" t="s">
        <v>12</v>
      </c>
      <c r="J16" s="13" t="s">
        <v>13</v>
      </c>
      <c r="K16" s="13" t="s">
        <v>14</v>
      </c>
      <c r="L16" s="13" t="s">
        <v>15</v>
      </c>
      <c r="M16" s="13" t="s">
        <v>16</v>
      </c>
      <c r="N16" s="13" t="s">
        <v>17</v>
      </c>
    </row>
    <row r="17" spans="1:14" ht="20.25" x14ac:dyDescent="0.2">
      <c r="A17" s="14">
        <v>2</v>
      </c>
      <c r="B17" s="11">
        <v>2.121</v>
      </c>
      <c r="C17" s="11">
        <v>1.88</v>
      </c>
      <c r="D17" s="11">
        <v>2.6589999999999998</v>
      </c>
      <c r="E17" s="11">
        <v>0</v>
      </c>
      <c r="F17" s="11">
        <v>3.2669999999999999</v>
      </c>
      <c r="G17" s="11">
        <v>0</v>
      </c>
      <c r="H17" s="11">
        <v>2.6059999999999999</v>
      </c>
      <c r="I17" s="11">
        <v>0</v>
      </c>
      <c r="J17" s="11">
        <v>3.6859999999999999</v>
      </c>
      <c r="K17" s="11">
        <v>0</v>
      </c>
      <c r="L17" s="11">
        <v>3.2669999999999999</v>
      </c>
      <c r="M17" s="11">
        <v>0.79790000000000005</v>
      </c>
      <c r="N17" s="11">
        <v>1.1279999999999999</v>
      </c>
    </row>
    <row r="18" spans="1:14" ht="20.25" x14ac:dyDescent="0.2">
      <c r="A18" s="14">
        <v>3</v>
      </c>
      <c r="B18" s="11">
        <v>1.732</v>
      </c>
      <c r="C18" s="11">
        <v>1.0229999999999999</v>
      </c>
      <c r="D18" s="11">
        <v>1.954</v>
      </c>
      <c r="E18" s="11">
        <v>0</v>
      </c>
      <c r="F18" s="11">
        <v>2.5680000000000001</v>
      </c>
      <c r="G18" s="11">
        <v>0</v>
      </c>
      <c r="H18" s="11">
        <v>2.2759999999999998</v>
      </c>
      <c r="I18" s="11">
        <v>0</v>
      </c>
      <c r="J18" s="11">
        <v>4.3579999999999997</v>
      </c>
      <c r="K18" s="11">
        <v>0</v>
      </c>
      <c r="L18" s="11">
        <v>2.5739999999999998</v>
      </c>
      <c r="M18" s="11">
        <v>0.88619999999999999</v>
      </c>
      <c r="N18" s="11">
        <v>1.6930000000000001</v>
      </c>
    </row>
    <row r="19" spans="1:14" ht="20.25" x14ac:dyDescent="0.2">
      <c r="A19" s="14">
        <v>4</v>
      </c>
      <c r="B19" s="11">
        <v>1.5</v>
      </c>
      <c r="C19" s="11">
        <v>0.72899999999999998</v>
      </c>
      <c r="D19" s="11">
        <v>1.6279999999999999</v>
      </c>
      <c r="E19" s="11">
        <v>0</v>
      </c>
      <c r="F19" s="11">
        <v>2.266</v>
      </c>
      <c r="G19" s="11">
        <v>0</v>
      </c>
      <c r="H19" s="11">
        <v>2.0880000000000001</v>
      </c>
      <c r="I19" s="11">
        <v>0</v>
      </c>
      <c r="J19" s="11">
        <v>4.6980000000000004</v>
      </c>
      <c r="K19" s="11">
        <v>0</v>
      </c>
      <c r="L19" s="11">
        <v>2.282</v>
      </c>
      <c r="M19" s="11">
        <v>0.92130000000000001</v>
      </c>
      <c r="N19" s="11">
        <v>2.0590000000000002</v>
      </c>
    </row>
    <row r="20" spans="1:14" ht="20.25" x14ac:dyDescent="0.2">
      <c r="A20" s="14">
        <v>5</v>
      </c>
      <c r="B20" s="11">
        <v>1.3420000000000001</v>
      </c>
      <c r="C20" s="11">
        <v>0.57699999999999996</v>
      </c>
      <c r="D20" s="11">
        <v>1.427</v>
      </c>
      <c r="E20" s="11">
        <v>0</v>
      </c>
      <c r="F20" s="11">
        <v>2.089</v>
      </c>
      <c r="G20" s="11">
        <v>0</v>
      </c>
      <c r="H20" s="11">
        <v>1.964</v>
      </c>
      <c r="I20" s="11">
        <v>0</v>
      </c>
      <c r="J20" s="11">
        <v>4.9180000000000001</v>
      </c>
      <c r="K20" s="11">
        <v>0</v>
      </c>
      <c r="L20" s="11">
        <v>2.1139999999999999</v>
      </c>
      <c r="M20" s="11">
        <v>0.94</v>
      </c>
      <c r="N20" s="11">
        <v>2.3260000000000001</v>
      </c>
    </row>
    <row r="24" spans="1:14" ht="20.25" x14ac:dyDescent="0.2">
      <c r="A24" s="17" t="s">
        <v>21</v>
      </c>
      <c r="B24" s="17" t="s">
        <v>22</v>
      </c>
      <c r="C24" s="17" t="s">
        <v>20</v>
      </c>
      <c r="D24" s="18" t="s">
        <v>25</v>
      </c>
      <c r="E24" s="18" t="s">
        <v>24</v>
      </c>
      <c r="F24" s="18" t="s">
        <v>23</v>
      </c>
      <c r="G24" s="18" t="s">
        <v>26</v>
      </c>
      <c r="H24" s="18" t="s">
        <v>27</v>
      </c>
      <c r="I24" s="18" t="s">
        <v>28</v>
      </c>
    </row>
    <row r="25" spans="1:14" ht="20.25" x14ac:dyDescent="0.2">
      <c r="A25" s="17">
        <f>AVERAGE(B8:Z8)</f>
        <v>100.02689599999999</v>
      </c>
      <c r="B25" s="17">
        <f>AVERAGE(B9:Z9)</f>
        <v>0.27064000000000077</v>
      </c>
      <c r="C25" s="17">
        <f>C20*B25/3</f>
        <v>5.2053093333333474E-2</v>
      </c>
      <c r="D25" s="16">
        <f>A25+3*C25</f>
        <v>100.18305527999999</v>
      </c>
      <c r="E25" s="15">
        <f>A25+2*C25</f>
        <v>100.13100218666666</v>
      </c>
      <c r="F25" s="15">
        <f>A25+C25</f>
        <v>100.07894909333332</v>
      </c>
      <c r="G25" s="15">
        <f>A25-C25</f>
        <v>99.974842906666666</v>
      </c>
      <c r="H25" s="15">
        <f>A25-2*C25</f>
        <v>99.922789813333324</v>
      </c>
      <c r="I25" s="15">
        <f>A25-3*C25</f>
        <v>99.870736719999996</v>
      </c>
    </row>
  </sheetData>
  <phoneticPr fontId="1" type="noConversion"/>
  <conditionalFormatting sqref="B3:Z7">
    <cfRule type="expression" dxfId="2" priority="1" stopIfTrue="1">
      <formula>IF(OR(B3&gt;$Z$6,B3&lt;$Z$7),TRUE,FALSE)</formula>
    </cfRule>
  </conditionalFormatting>
  <conditionalFormatting sqref="P8:Z8">
    <cfRule type="expression" dxfId="1" priority="2" stopIfTrue="1">
      <formula>IF(P$82&gt;0,TRUE,FALSE)</formula>
    </cfRule>
  </conditionalFormatting>
  <conditionalFormatting sqref="B8:O8">
    <cfRule type="expression" dxfId="0" priority="3" stopIfTrue="1">
      <formula>IF(B$81&gt;0,TRUE,FALSE)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cannano</dc:creator>
  <cp:lastModifiedBy>cannano</cp:lastModifiedBy>
  <dcterms:created xsi:type="dcterms:W3CDTF">2021-01-18T02:47:18Z</dcterms:created>
  <dcterms:modified xsi:type="dcterms:W3CDTF">2021-01-31T10:10:39Z</dcterms:modified>
</cp:coreProperties>
</file>