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g\Desktop\"/>
    </mc:Choice>
  </mc:AlternateContent>
  <bookViews>
    <workbookView xWindow="0" yWindow="0" windowWidth="20490" windowHeight="7530"/>
  </bookViews>
  <sheets>
    <sheet name="Ingreso" sheetId="1" r:id="rId1"/>
    <sheet name="Costos" sheetId="2" r:id="rId2"/>
  </sheets>
  <calcPr calcId="171027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0" i="2" l="1"/>
  <c r="L9" i="2"/>
  <c r="J11" i="1"/>
  <c r="J20" i="2"/>
  <c r="I6" i="1"/>
  <c r="D18" i="1"/>
  <c r="I29" i="2"/>
  <c r="I31" i="2"/>
  <c r="I30" i="2"/>
  <c r="E30" i="2"/>
  <c r="H30" i="2"/>
  <c r="H15" i="1"/>
  <c r="F15" i="1"/>
  <c r="E15" i="1"/>
  <c r="F30" i="2"/>
</calcChain>
</file>

<file path=xl/sharedStrings.xml><?xml version="1.0" encoding="utf-8"?>
<sst xmlns="http://schemas.openxmlformats.org/spreadsheetml/2006/main" count="40" uniqueCount="21">
  <si>
    <t>Fecha</t>
  </si>
  <si>
    <t>Asiento</t>
  </si>
  <si>
    <t>Debe</t>
  </si>
  <si>
    <t>Haber</t>
  </si>
  <si>
    <t>Efectivo Equivalente</t>
  </si>
  <si>
    <t>IVA</t>
  </si>
  <si>
    <t>Ingreso</t>
  </si>
  <si>
    <t>Inventario (420*10)</t>
  </si>
  <si>
    <t>Inventario (420*15)</t>
  </si>
  <si>
    <t>Ingreso Servicio(Exento impuesto)</t>
  </si>
  <si>
    <t>Costo Oportunidad</t>
  </si>
  <si>
    <t>Inventario (420*5)</t>
  </si>
  <si>
    <t>insumos  (4*melanina)</t>
  </si>
  <si>
    <t>insumos (70*tapa canto)</t>
  </si>
  <si>
    <t>Insumo (flyers*2000)</t>
  </si>
  <si>
    <t>Insumo (estampado*12)</t>
  </si>
  <si>
    <t>Insumo (Tablet*6)</t>
  </si>
  <si>
    <t>Insumo</t>
  </si>
  <si>
    <t>Insumo(6*Kit ev3)</t>
  </si>
  <si>
    <t>Insumo (pato*600)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</si>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</sst>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2" formatCode="_ &quot;$&quot;* #,##0_ ;_ &quot;$&quot;* \-#,##0_ ;_ &quot;$&quot;* &quot;-&quot;_ ;_ @_ 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" fontId="0" fillId="0" borderId="0" xfId="0" applyNumberFormat="1"/>
    <xf numFmtId="4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8"/>
  <sheetViews>
    <sheetView tabSelected="1" workbookViewId="0">
      <selection activeCell="I6" sqref="I6"/>
    </sheetView>
  </sheetViews>
  <sheetFormatPr baseColWidth="10" defaultRowHeight="15" x14ac:dyDescent="0.25"/>
  <cols>
    <col min="3" max="3" width="30" customWidth="1"/>
    <col min="4" max="4" width="29.5703125" customWidth="1"/>
  </cols>
  <sheetData>
    <row r="2" spans="2:10" x14ac:dyDescent="0.25">
      <c r="B2" t="s">
        <v>0</v>
      </c>
      <c r="C2" t="s">
        <v>1</v>
      </c>
      <c r="E2" t="s">
        <v>2</v>
      </c>
      <c r="F2" t="s">
        <v>3</v>
      </c>
    </row>
    <row r="3" spans="2:10" x14ac:dyDescent="0.25">
      <c r="B3" s="1">
        <v>43081</v>
      </c>
      <c r="C3" t="s">
        <v>6</v>
      </c>
      <c r="F3">
        <v>4998</v>
      </c>
    </row>
    <row r="4" spans="2:10" x14ac:dyDescent="0.25">
      <c r="C4" t="s">
        <v>5</v>
      </c>
      <c r="F4">
        <v>798</v>
      </c>
    </row>
    <row r="5" spans="2:10" x14ac:dyDescent="0.25">
      <c r="C5" t="s">
        <v>7</v>
      </c>
      <c r="E5">
        <v>4200</v>
      </c>
    </row>
    <row r="6" spans="2:10" x14ac:dyDescent="0.25">
      <c r="B6" s="1">
        <v>43081</v>
      </c>
      <c r="C6" t="s">
        <v>6</v>
      </c>
      <c r="F6">
        <v>7497</v>
      </c>
      <c r="I6">
        <f>SUM(F4,F7,F12)</f>
        <v>2394</v>
      </c>
    </row>
    <row r="7" spans="2:10" x14ac:dyDescent="0.25">
      <c r="C7" t="s">
        <v>5</v>
      </c>
      <c r="F7">
        <v>1197</v>
      </c>
    </row>
    <row r="8" spans="2:10" x14ac:dyDescent="0.25">
      <c r="C8" t="s">
        <v>8</v>
      </c>
      <c r="E8">
        <v>6300</v>
      </c>
    </row>
    <row r="9" spans="2:10" x14ac:dyDescent="0.25">
      <c r="B9" s="1">
        <v>43081</v>
      </c>
      <c r="C9" t="s">
        <v>9</v>
      </c>
      <c r="F9">
        <v>35000</v>
      </c>
    </row>
    <row r="10" spans="2:10" x14ac:dyDescent="0.25">
      <c r="C10" t="s">
        <v>10</v>
      </c>
      <c r="E10">
        <v>35000</v>
      </c>
    </row>
    <row r="11" spans="2:10" x14ac:dyDescent="0.25">
      <c r="B11" s="1">
        <v>43088</v>
      </c>
      <c r="C11" t="s">
        <v>6</v>
      </c>
      <c r="F11">
        <v>2499</v>
      </c>
      <c r="J11">
        <f>SUM(F3,F9,F6,F11)</f>
        <v>49994</v>
      </c>
    </row>
    <row r="12" spans="2:10" x14ac:dyDescent="0.25">
      <c r="C12" t="s">
        <v>5</v>
      </c>
      <c r="F12">
        <v>399</v>
      </c>
    </row>
    <row r="13" spans="2:10" x14ac:dyDescent="0.25">
      <c r="C13" t="s">
        <v>11</v>
      </c>
      <c r="E13">
        <v>2100</v>
      </c>
    </row>
    <row r="15" spans="2:10" x14ac:dyDescent="0.25">
      <c r="C15" t="s">
        <v>20</v>
      </c>
      <c r="E15">
        <f>SUM(E3:E13)</f>
        <v>47600</v>
      </c>
      <c r="F15">
        <f>SUM(F3:F13)</f>
        <v>52388</v>
      </c>
      <c r="H15">
        <f>F15-E15</f>
        <v>4788</v>
      </c>
    </row>
    <row r="18" spans="3:4" x14ac:dyDescent="0.25">
      <c r="C18">
        <v>47600</v>
      </c>
      <c r="D18">
        <f>SUM(F3,F6,F9,F11)</f>
        <v>49994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L31"/>
  <sheetViews>
    <sheetView topLeftCell="A7" workbookViewId="0">
      <selection activeCell="H6" sqref="H6"/>
    </sheetView>
  </sheetViews>
  <sheetFormatPr baseColWidth="10" defaultRowHeight="15" x14ac:dyDescent="0.25"/>
  <cols>
    <col min="3" max="3" width="32.28515625" customWidth="1"/>
    <col min="4" max="4" width="26.7109375" customWidth="1"/>
    <col min="10" max="10" width="11.85546875" bestFit="1" customWidth="1"/>
  </cols>
  <sheetData>
    <row r="5" spans="2:12" x14ac:dyDescent="0.25">
      <c r="B5" t="s">
        <v>0</v>
      </c>
      <c r="C5" t="s">
        <v>1</v>
      </c>
      <c r="E5" t="s">
        <v>2</v>
      </c>
      <c r="F5" t="s">
        <v>3</v>
      </c>
    </row>
    <row r="6" spans="2:12" x14ac:dyDescent="0.25">
      <c r="E6" s="2"/>
      <c r="F6" s="2"/>
    </row>
    <row r="7" spans="2:12" x14ac:dyDescent="0.25">
      <c r="B7" s="1">
        <v>42927</v>
      </c>
      <c r="C7" t="s">
        <v>4</v>
      </c>
      <c r="E7" s="2">
        <v>154391</v>
      </c>
      <c r="F7" s="2"/>
    </row>
    <row r="8" spans="2:12" x14ac:dyDescent="0.25">
      <c r="C8" t="s">
        <v>5</v>
      </c>
      <c r="E8" s="2">
        <v>24651</v>
      </c>
      <c r="F8" s="2"/>
    </row>
    <row r="9" spans="2:12" x14ac:dyDescent="0.25">
      <c r="C9" t="s">
        <v>12</v>
      </c>
      <c r="E9" s="2"/>
      <c r="F9" s="2">
        <v>120920</v>
      </c>
      <c r="L9" s="2">
        <f>SUM(F9,F10,F19,F23,F26)</f>
        <v>1625560</v>
      </c>
    </row>
    <row r="10" spans="2:12" x14ac:dyDescent="0.25">
      <c r="C10" t="s">
        <v>13</v>
      </c>
      <c r="E10" s="2"/>
      <c r="F10" s="2">
        <v>8820</v>
      </c>
      <c r="L10" s="2">
        <f>SUM(F13,F16)</f>
        <v>84720</v>
      </c>
    </row>
    <row r="11" spans="2:12" x14ac:dyDescent="0.25">
      <c r="B11" s="1">
        <v>43043</v>
      </c>
      <c r="C11" t="s">
        <v>4</v>
      </c>
      <c r="E11" s="2">
        <v>71400</v>
      </c>
      <c r="F11" s="2"/>
    </row>
    <row r="12" spans="2:12" x14ac:dyDescent="0.25">
      <c r="C12" t="s">
        <v>5</v>
      </c>
      <c r="E12" s="2">
        <v>11400</v>
      </c>
      <c r="F12" s="2"/>
      <c r="K12" s="2"/>
    </row>
    <row r="13" spans="2:12" x14ac:dyDescent="0.25">
      <c r="C13" t="s">
        <v>14</v>
      </c>
      <c r="E13" s="2"/>
      <c r="F13" s="2">
        <v>60000</v>
      </c>
    </row>
    <row r="14" spans="2:12" x14ac:dyDescent="0.25">
      <c r="B14" s="1">
        <v>43020</v>
      </c>
      <c r="C14" t="s">
        <v>4</v>
      </c>
      <c r="E14" s="2">
        <v>29417</v>
      </c>
      <c r="F14" s="2"/>
    </row>
    <row r="15" spans="2:12" x14ac:dyDescent="0.25">
      <c r="C15" t="s">
        <v>5</v>
      </c>
      <c r="E15" s="2">
        <v>4697</v>
      </c>
      <c r="F15" s="2"/>
    </row>
    <row r="16" spans="2:12" x14ac:dyDescent="0.25">
      <c r="C16" t="s">
        <v>15</v>
      </c>
      <c r="E16" s="2"/>
      <c r="F16" s="2">
        <v>24720</v>
      </c>
    </row>
    <row r="17" spans="2:10" x14ac:dyDescent="0.25">
      <c r="B17" s="1">
        <v>43008</v>
      </c>
      <c r="C17" t="s">
        <v>4</v>
      </c>
      <c r="E17" s="2">
        <v>209940</v>
      </c>
      <c r="F17" s="2"/>
    </row>
    <row r="18" spans="2:10" x14ac:dyDescent="0.25">
      <c r="C18" t="s">
        <v>5</v>
      </c>
      <c r="E18" s="2">
        <v>33520</v>
      </c>
      <c r="F18" s="2"/>
    </row>
    <row r="19" spans="2:10" x14ac:dyDescent="0.25">
      <c r="C19" t="s">
        <v>16</v>
      </c>
      <c r="E19" s="2"/>
      <c r="F19" s="2">
        <v>176420</v>
      </c>
    </row>
    <row r="20" spans="2:10" x14ac:dyDescent="0.25">
      <c r="C20" t="s">
        <v>17</v>
      </c>
      <c r="E20" s="2"/>
      <c r="F20" s="2"/>
      <c r="J20" s="2">
        <f>SUM(E8,E12,E15,E18,E23,E22,E23,E23,E25)</f>
        <v>324954</v>
      </c>
    </row>
    <row r="21" spans="2:10" x14ac:dyDescent="0.25">
      <c r="B21" s="1">
        <v>43019</v>
      </c>
      <c r="C21" t="s">
        <v>4</v>
      </c>
      <c r="E21" s="2">
        <v>1428000</v>
      </c>
      <c r="F21" s="2"/>
    </row>
    <row r="22" spans="2:10" x14ac:dyDescent="0.25">
      <c r="C22" t="s">
        <v>5</v>
      </c>
      <c r="E22" s="2">
        <v>228000</v>
      </c>
      <c r="F22" s="2"/>
    </row>
    <row r="23" spans="2:10" x14ac:dyDescent="0.25">
      <c r="C23" t="s">
        <v>18</v>
      </c>
      <c r="E23" s="2"/>
      <c r="F23" s="2">
        <v>1200000</v>
      </c>
    </row>
    <row r="24" spans="2:10" x14ac:dyDescent="0.25">
      <c r="B24" s="1">
        <v>42993</v>
      </c>
      <c r="C24" t="s">
        <v>4</v>
      </c>
      <c r="E24" s="2">
        <v>142086</v>
      </c>
      <c r="F24" s="2"/>
    </row>
    <row r="25" spans="2:10" x14ac:dyDescent="0.25">
      <c r="C25" t="s">
        <v>5</v>
      </c>
      <c r="E25" s="2">
        <v>22686</v>
      </c>
      <c r="F25" s="2"/>
    </row>
    <row r="26" spans="2:10" x14ac:dyDescent="0.25">
      <c r="C26" t="s">
        <v>19</v>
      </c>
      <c r="E26" s="2"/>
      <c r="F26" s="2">
        <v>119400</v>
      </c>
    </row>
    <row r="27" spans="2:10" x14ac:dyDescent="0.25">
      <c r="E27" s="2"/>
      <c r="F27" s="2"/>
    </row>
    <row r="29" spans="2:10" x14ac:dyDescent="0.25">
      <c r="I29" s="2">
        <f>SUM(E8,E12,E15,E18,E22,E25)</f>
        <v>324954</v>
      </c>
    </row>
    <row r="30" spans="2:10" x14ac:dyDescent="0.25">
      <c r="E30">
        <f>SUM(E1:E26)</f>
        <v>2360188</v>
      </c>
      <c r="F30">
        <f>SUM(F7:F26)</f>
        <v>1710280</v>
      </c>
      <c r="H30">
        <f>E30-F30</f>
        <v>649908</v>
      </c>
      <c r="I30">
        <f>H30/2</f>
        <v>324954</v>
      </c>
    </row>
    <row r="31" spans="2:10" x14ac:dyDescent="0.25">
      <c r="I31" s="2">
        <f>SUM(C27,C31,C37,C41,C44)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Ingreso</vt:lpstr>
      <vt:lpstr>Costos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</dc:creator>
  <cp:lastModifiedBy>Ing</cp:lastModifiedBy>
  <dcterms:created xsi:type="dcterms:W3CDTF">2017-03-30T17:49:34Z</dcterms:created>
  <dcterms:modified xsi:type="dcterms:W3CDTF">2017-03-30T20:15:22Z</dcterms:modified>
</cp:coreProperties>
</file>