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Torneo" sheetId="1" r:id="rId1"/>
    <sheet name="Torneo Chic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B32" i="2" l="1"/>
  <c r="F2" i="2" l="1"/>
  <c r="E9" i="2"/>
  <c r="F9" i="2" s="1"/>
  <c r="F12" i="2"/>
  <c r="E13" i="2"/>
  <c r="F13" i="2" s="1"/>
  <c r="E14" i="2"/>
  <c r="F14" i="2" s="1"/>
  <c r="E15" i="2"/>
  <c r="F15" i="2" s="1"/>
  <c r="F22" i="2"/>
  <c r="E20" i="2"/>
  <c r="F20" i="2" s="1"/>
  <c r="E19" i="2"/>
  <c r="F19" i="2" s="1"/>
  <c r="F18" i="2"/>
  <c r="F17" i="2"/>
  <c r="F16" i="2"/>
  <c r="F11" i="2"/>
  <c r="F10" i="2"/>
  <c r="F8" i="2"/>
  <c r="F7" i="2"/>
  <c r="F6" i="2"/>
  <c r="F5" i="2"/>
  <c r="F4" i="2"/>
  <c r="F3" i="2"/>
  <c r="B33" i="2" l="1"/>
  <c r="B29" i="2"/>
  <c r="B33" i="1"/>
  <c r="B32" i="1"/>
  <c r="F19" i="1"/>
  <c r="E21" i="1"/>
  <c r="F21" i="1" s="1"/>
  <c r="E20" i="1"/>
  <c r="F20" i="1" s="1"/>
  <c r="F18" i="1"/>
  <c r="E16" i="1"/>
  <c r="F16" i="1" s="1"/>
  <c r="E12" i="1"/>
  <c r="E13" i="1"/>
  <c r="F13" i="1" s="1"/>
  <c r="E15" i="1"/>
  <c r="F15" i="1" s="1"/>
  <c r="F12" i="1"/>
  <c r="E14" i="1"/>
  <c r="F14" i="1" s="1"/>
  <c r="F11" i="1"/>
  <c r="F17" i="1"/>
  <c r="F23" i="1"/>
  <c r="E10" i="1"/>
  <c r="F10" i="1" s="1"/>
  <c r="E9" i="1"/>
  <c r="F9" i="1" s="1"/>
  <c r="F4" i="1"/>
  <c r="F5" i="1"/>
  <c r="F6" i="1"/>
  <c r="F7" i="1"/>
  <c r="F8" i="1"/>
  <c r="F3" i="1"/>
  <c r="B28" i="1"/>
  <c r="B30" i="1" l="1"/>
</calcChain>
</file>

<file path=xl/sharedStrings.xml><?xml version="1.0" encoding="utf-8"?>
<sst xmlns="http://schemas.openxmlformats.org/spreadsheetml/2006/main" count="101" uniqueCount="43">
  <si>
    <t>Concepto</t>
  </si>
  <si>
    <t>Premio</t>
  </si>
  <si>
    <t>Proveedor</t>
  </si>
  <si>
    <t>Transporte</t>
  </si>
  <si>
    <t>Aseo</t>
  </si>
  <si>
    <t>Pendones</t>
  </si>
  <si>
    <t>Precio por equipo</t>
  </si>
  <si>
    <t>Precio</t>
  </si>
  <si>
    <t>Cantidad</t>
  </si>
  <si>
    <t>Total</t>
  </si>
  <si>
    <t>Numero de equipos</t>
  </si>
  <si>
    <t>Trofeo</t>
  </si>
  <si>
    <t>Broncerias Chile</t>
  </si>
  <si>
    <t>Medalla de oro</t>
  </si>
  <si>
    <t>Medalla de plata</t>
  </si>
  <si>
    <t>Medalla de bronce</t>
  </si>
  <si>
    <t>Jumbo</t>
  </si>
  <si>
    <t>Triton</t>
  </si>
  <si>
    <t>Mckay</t>
  </si>
  <si>
    <t>Galletas otra</t>
  </si>
  <si>
    <t>Jugos</t>
  </si>
  <si>
    <t>Watts</t>
  </si>
  <si>
    <t>Vasos</t>
  </si>
  <si>
    <t>Patronato</t>
  </si>
  <si>
    <t>Pan</t>
  </si>
  <si>
    <t>Chocman</t>
  </si>
  <si>
    <t>Yoguito</t>
  </si>
  <si>
    <t>Colación</t>
  </si>
  <si>
    <t>Almuerzo</t>
  </si>
  <si>
    <t>Vienesa</t>
  </si>
  <si>
    <t>Tomate</t>
  </si>
  <si>
    <t>Palta</t>
  </si>
  <si>
    <t>Ketchup</t>
  </si>
  <si>
    <t>Mayo</t>
  </si>
  <si>
    <t>Pizzas</t>
  </si>
  <si>
    <t>LaTorre</t>
  </si>
  <si>
    <t>Pasajes Rancagua</t>
  </si>
  <si>
    <t>Pasajes Viña</t>
  </si>
  <si>
    <t>TurBus</t>
  </si>
  <si>
    <t>Bebidas</t>
  </si>
  <si>
    <t>Precio Final</t>
  </si>
  <si>
    <t>Presupuesto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</si>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</sst>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E7" sqref="E7"/>
    </sheetView>
  </sheetViews>
  <sheetFormatPr baseColWidth="10" defaultColWidth="9.140625" defaultRowHeight="15" x14ac:dyDescent="0.25"/>
  <cols>
    <col min="1" max="1" width="24" customWidth="1"/>
    <col min="2" max="2" width="17.5703125" bestFit="1" customWidth="1"/>
    <col min="3" max="3" width="28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/>
      <c r="E2" s="1"/>
      <c r="F2" s="1"/>
    </row>
    <row r="3" spans="1:6" x14ac:dyDescent="0.25">
      <c r="A3" s="1"/>
      <c r="B3" s="1" t="s">
        <v>13</v>
      </c>
      <c r="C3" s="1" t="s">
        <v>12</v>
      </c>
      <c r="D3" s="1">
        <v>1200</v>
      </c>
      <c r="E3" s="1">
        <v>24</v>
      </c>
      <c r="F3" s="1">
        <f>D3*E3</f>
        <v>28800</v>
      </c>
    </row>
    <row r="4" spans="1:6" x14ac:dyDescent="0.25">
      <c r="A4" s="1"/>
      <c r="B4" s="1" t="s">
        <v>14</v>
      </c>
      <c r="C4" s="1" t="s">
        <v>12</v>
      </c>
      <c r="D4" s="1">
        <v>1200</v>
      </c>
      <c r="E4" s="1">
        <v>24</v>
      </c>
      <c r="F4" s="1">
        <f t="shared" ref="F4:F19" si="0">D4*E4</f>
        <v>28800</v>
      </c>
    </row>
    <row r="5" spans="1:6" x14ac:dyDescent="0.25">
      <c r="A5" s="1"/>
      <c r="B5" s="1" t="s">
        <v>15</v>
      </c>
      <c r="C5" s="1" t="s">
        <v>12</v>
      </c>
      <c r="D5" s="1">
        <v>1200</v>
      </c>
      <c r="E5" s="1">
        <v>24</v>
      </c>
      <c r="F5" s="1">
        <f t="shared" si="0"/>
        <v>28800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v>72</v>
      </c>
      <c r="F6" s="2">
        <f t="shared" si="0"/>
        <v>28800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v>72</v>
      </c>
      <c r="F7" s="2">
        <f t="shared" si="0"/>
        <v>34560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v>72</v>
      </c>
      <c r="F8" s="2">
        <f t="shared" si="0"/>
        <v>64800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72*4</f>
        <v>288</v>
      </c>
      <c r="F9" s="2">
        <f t="shared" si="0"/>
        <v>12960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72</f>
        <v>72</v>
      </c>
      <c r="F10" s="2">
        <f t="shared" si="0"/>
        <v>11520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v>72</v>
      </c>
      <c r="F11" s="2">
        <f t="shared" si="0"/>
        <v>10800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2*60</f>
        <v>120</v>
      </c>
      <c r="F12" s="3">
        <f t="shared" si="0"/>
        <v>12000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4*2*60/10</f>
        <v>48</v>
      </c>
      <c r="F13" s="3">
        <f t="shared" si="0"/>
        <v>43200</v>
      </c>
    </row>
    <row r="14" spans="1:6" x14ac:dyDescent="0.25">
      <c r="A14" s="3"/>
      <c r="B14" s="3" t="s">
        <v>31</v>
      </c>
      <c r="C14" s="3"/>
      <c r="D14" s="3">
        <v>3000</v>
      </c>
      <c r="E14" s="3">
        <f>60*2*4/12</f>
        <v>40</v>
      </c>
      <c r="F14" s="3">
        <f t="shared" si="0"/>
        <v>120000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60*4*2</f>
        <v>480</v>
      </c>
      <c r="F15" s="3">
        <f t="shared" si="0"/>
        <v>72000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f>2*5</f>
        <v>10</v>
      </c>
      <c r="F16" s="3">
        <f t="shared" si="0"/>
        <v>16000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10</v>
      </c>
      <c r="F17" s="3">
        <f t="shared" si="0"/>
        <v>20000</v>
      </c>
    </row>
    <row r="18" spans="1:6" x14ac:dyDescent="0.25">
      <c r="A18" s="3"/>
      <c r="B18" s="3" t="s">
        <v>34</v>
      </c>
      <c r="C18" s="3" t="s">
        <v>35</v>
      </c>
      <c r="D18" s="3">
        <v>5500</v>
      </c>
      <c r="E18" s="3">
        <v>12</v>
      </c>
      <c r="F18" s="3">
        <f t="shared" si="0"/>
        <v>66000</v>
      </c>
    </row>
    <row r="19" spans="1:6" x14ac:dyDescent="0.25">
      <c r="A19" s="3"/>
      <c r="B19" s="3" t="s">
        <v>39</v>
      </c>
      <c r="C19" s="3" t="s">
        <v>16</v>
      </c>
      <c r="D19" s="3">
        <v>1700</v>
      </c>
      <c r="E19" s="3">
        <v>72</v>
      </c>
      <c r="F19" s="3">
        <f t="shared" si="0"/>
        <v>122400</v>
      </c>
    </row>
    <row r="20" spans="1:6" x14ac:dyDescent="0.25">
      <c r="A20" s="4" t="s">
        <v>3</v>
      </c>
      <c r="B20" s="4" t="s">
        <v>36</v>
      </c>
      <c r="C20" s="4" t="s">
        <v>38</v>
      </c>
      <c r="D20" s="4">
        <v>2500</v>
      </c>
      <c r="E20" s="4">
        <f>8+12</f>
        <v>20</v>
      </c>
      <c r="F20" s="4">
        <f>D20*E20</f>
        <v>50000</v>
      </c>
    </row>
    <row r="21" spans="1:6" x14ac:dyDescent="0.25">
      <c r="A21" s="4"/>
      <c r="B21" s="4" t="s">
        <v>37</v>
      </c>
      <c r="C21" s="4" t="s">
        <v>38</v>
      </c>
      <c r="D21" s="4">
        <v>2000</v>
      </c>
      <c r="E21" s="4">
        <f>8+10</f>
        <v>18</v>
      </c>
      <c r="F21" s="4">
        <f>D21*E21</f>
        <v>36000</v>
      </c>
    </row>
    <row r="22" spans="1:6" x14ac:dyDescent="0.25">
      <c r="A22" s="5" t="s">
        <v>5</v>
      </c>
      <c r="B22" s="5"/>
      <c r="C22" s="5"/>
      <c r="D22" s="5"/>
      <c r="E22" s="5"/>
      <c r="F22" s="5">
        <v>100000</v>
      </c>
    </row>
    <row r="23" spans="1:6" x14ac:dyDescent="0.25">
      <c r="A23" s="5"/>
      <c r="B23" s="5"/>
      <c r="C23" s="5"/>
      <c r="D23" s="5"/>
      <c r="E23" s="5"/>
      <c r="F23" s="5">
        <f>D23*E23</f>
        <v>0</v>
      </c>
    </row>
    <row r="24" spans="1:6" x14ac:dyDescent="0.25">
      <c r="A24" t="s">
        <v>4</v>
      </c>
    </row>
    <row r="28" spans="1:6" x14ac:dyDescent="0.25">
      <c r="A28" t="s">
        <v>10</v>
      </c>
      <c r="B28">
        <f>60-10</f>
        <v>50</v>
      </c>
    </row>
    <row r="30" spans="1:6" x14ac:dyDescent="0.25">
      <c r="A30" t="s">
        <v>6</v>
      </c>
      <c r="B30">
        <f>SUM(F2:F23)/50</f>
        <v>18148.8</v>
      </c>
    </row>
    <row r="32" spans="1:6" x14ac:dyDescent="0.25">
      <c r="A32" t="s">
        <v>40</v>
      </c>
      <c r="B32">
        <f>21000</f>
        <v>21000</v>
      </c>
    </row>
    <row r="33" spans="1:2" x14ac:dyDescent="0.25">
      <c r="A33" t="s">
        <v>41</v>
      </c>
      <c r="B33">
        <f>21000*50</f>
        <v>1050000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D2" sqref="D2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>
        <v>100000</v>
      </c>
      <c r="E2" s="1">
        <v>1</v>
      </c>
      <c r="F2" s="1">
        <f>D2*E2</f>
        <v>100000</v>
      </c>
    </row>
    <row r="3" spans="1:6" x14ac:dyDescent="0.25">
      <c r="A3" s="1"/>
      <c r="B3" s="1" t="s">
        <v>13</v>
      </c>
      <c r="C3" s="1" t="s">
        <v>12</v>
      </c>
      <c r="D3" s="1">
        <v>1535</v>
      </c>
      <c r="E3" s="1">
        <v>32</v>
      </c>
      <c r="F3" s="1">
        <f>D3*E3</f>
        <v>49120</v>
      </c>
    </row>
    <row r="4" spans="1:6" x14ac:dyDescent="0.25">
      <c r="A4" s="1"/>
      <c r="B4" s="1" t="s">
        <v>14</v>
      </c>
      <c r="C4" s="1" t="s">
        <v>12</v>
      </c>
      <c r="D4" s="1">
        <v>1700</v>
      </c>
      <c r="E4" s="1">
        <v>0</v>
      </c>
      <c r="F4" s="1">
        <f t="shared" ref="F4:F18" si="0">D4*E4</f>
        <v>0</v>
      </c>
    </row>
    <row r="5" spans="1:6" x14ac:dyDescent="0.25">
      <c r="A5" s="1"/>
      <c r="B5" s="1" t="s">
        <v>15</v>
      </c>
      <c r="C5" s="1" t="s">
        <v>12</v>
      </c>
      <c r="D5" s="1">
        <v>1700</v>
      </c>
      <c r="E5" s="1">
        <v>0</v>
      </c>
      <c r="F5" s="1">
        <f t="shared" si="0"/>
        <v>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v>36</v>
      </c>
      <c r="F6" s="2">
        <f t="shared" si="0"/>
        <v>14400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v>36</v>
      </c>
      <c r="F7" s="2">
        <f t="shared" si="0"/>
        <v>17280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v>36</v>
      </c>
      <c r="F8" s="2">
        <f t="shared" si="0"/>
        <v>32400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36*4</f>
        <v>144</v>
      </c>
      <c r="F9" s="2">
        <f t="shared" si="0"/>
        <v>6480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36*4</f>
        <v>144</v>
      </c>
      <c r="F10" s="2">
        <f t="shared" si="0"/>
        <v>23040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f>36*4</f>
        <v>144</v>
      </c>
      <c r="F11" s="2">
        <f t="shared" si="0"/>
        <v>21600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2*36*4</f>
        <v>288</v>
      </c>
      <c r="F12" s="3">
        <f t="shared" si="0"/>
        <v>28800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4*2*36/10</f>
        <v>28.8</v>
      </c>
      <c r="F13" s="3">
        <f t="shared" si="0"/>
        <v>25920</v>
      </c>
    </row>
    <row r="14" spans="1:6" x14ac:dyDescent="0.25">
      <c r="A14" s="3"/>
      <c r="B14" s="3" t="s">
        <v>31</v>
      </c>
      <c r="C14" s="3"/>
      <c r="D14" s="3">
        <v>3000</v>
      </c>
      <c r="E14" s="3">
        <f>36*2*4/12</f>
        <v>24</v>
      </c>
      <c r="F14" s="3">
        <f t="shared" si="0"/>
        <v>72000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36*4*2</f>
        <v>288</v>
      </c>
      <c r="F15" s="3">
        <f t="shared" si="0"/>
        <v>43200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v>2</v>
      </c>
      <c r="F16" s="3">
        <f t="shared" si="0"/>
        <v>3200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2</v>
      </c>
      <c r="F17" s="3">
        <f t="shared" si="0"/>
        <v>4000</v>
      </c>
    </row>
    <row r="18" spans="1:6" x14ac:dyDescent="0.25">
      <c r="A18" s="3"/>
      <c r="B18" s="3" t="s">
        <v>39</v>
      </c>
      <c r="C18" s="3" t="s">
        <v>16</v>
      </c>
      <c r="D18" s="3">
        <v>1700</v>
      </c>
      <c r="E18" s="3">
        <v>36</v>
      </c>
      <c r="F18" s="3">
        <f t="shared" si="0"/>
        <v>61200</v>
      </c>
    </row>
    <row r="19" spans="1:6" x14ac:dyDescent="0.25">
      <c r="A19" s="4" t="s">
        <v>3</v>
      </c>
      <c r="B19" s="4" t="s">
        <v>36</v>
      </c>
      <c r="C19" s="4" t="s">
        <v>38</v>
      </c>
      <c r="D19" s="4">
        <v>0</v>
      </c>
      <c r="E19" s="4">
        <f>8+12</f>
        <v>20</v>
      </c>
      <c r="F19" s="4">
        <f>D19*E19</f>
        <v>0</v>
      </c>
    </row>
    <row r="20" spans="1:6" x14ac:dyDescent="0.25">
      <c r="A20" s="4"/>
      <c r="B20" s="4" t="s">
        <v>37</v>
      </c>
      <c r="C20" s="4" t="s">
        <v>38</v>
      </c>
      <c r="D20" s="4">
        <v>0</v>
      </c>
      <c r="E20" s="4">
        <f>8+10</f>
        <v>18</v>
      </c>
      <c r="F20" s="4">
        <f>D20*E20</f>
        <v>0</v>
      </c>
    </row>
    <row r="21" spans="1:6" x14ac:dyDescent="0.25">
      <c r="A21" s="5" t="s">
        <v>5</v>
      </c>
      <c r="B21" s="5"/>
      <c r="C21" s="5"/>
      <c r="D21" s="5"/>
      <c r="E21" s="5"/>
      <c r="F21" s="5">
        <v>100000</v>
      </c>
    </row>
    <row r="22" spans="1:6" x14ac:dyDescent="0.25">
      <c r="A22" s="5"/>
      <c r="B22" s="5"/>
      <c r="C22" s="5"/>
      <c r="D22" s="5"/>
      <c r="E22" s="5"/>
      <c r="F22" s="5">
        <f>D22*E22</f>
        <v>0</v>
      </c>
    </row>
    <row r="23" spans="1:6" x14ac:dyDescent="0.25">
      <c r="A23" t="s">
        <v>4</v>
      </c>
    </row>
    <row r="27" spans="1:6" x14ac:dyDescent="0.25">
      <c r="A27" t="s">
        <v>10</v>
      </c>
      <c r="B27">
        <v>36</v>
      </c>
    </row>
    <row r="29" spans="1:6" x14ac:dyDescent="0.25">
      <c r="A29" t="s">
        <v>6</v>
      </c>
      <c r="B29">
        <f>SUM(F2:F22)/B27</f>
        <v>16740</v>
      </c>
    </row>
    <row r="31" spans="1:6" x14ac:dyDescent="0.25">
      <c r="A31" t="s">
        <v>40</v>
      </c>
      <c r="B31">
        <v>18000</v>
      </c>
    </row>
    <row r="32" spans="1:6" x14ac:dyDescent="0.25">
      <c r="A32" t="s">
        <v>41</v>
      </c>
      <c r="B32">
        <f>B31*B27</f>
        <v>648000</v>
      </c>
    </row>
    <row r="33" spans="1:2" x14ac:dyDescent="0.25">
      <c r="A33" t="s">
        <v>42</v>
      </c>
      <c r="B33">
        <f>B32-SUM(F2:F22)</f>
        <v>45360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Torneo</vt:lpstr>
      <vt:lpstr>Torneo Chico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2017-01-17T17:24:01Z</dcterms:modified>
</cp:coreProperties>
</file>