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filterPrivacy="1" defaultThemeVersion="124226"/>
  <bookViews>
    <workbookView xWindow="240" yWindow="105" windowWidth="14805" windowHeight="8010"/>
  </bookViews>
  <sheets>
    <sheet name="inscritos" sheetId="1" r:id="rId1"/>
    <sheet name="Sheet1" sheetId="4" r:id="rId2"/>
  </sheets>
  <calcPr calcId="171027"/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4" i="1"/>
  <c r="H3" i="1"/>
  <c r="H5" i="1"/>
  <c r="H22" i="1" l="1"/>
  <c r="I21" i="1"/>
  <c r="F24" i="1" l="1"/>
  <c r="F9" i="4" l="1"/>
  <c r="C7" i="4" l="1"/>
</calcChain>
</file>

<file path=xl/sharedStrings.xml><?xml version="1.0" encoding="utf-8"?>
<sst xmlns="http://schemas.openxmlformats.org/spreadsheetml/2006/main" count="107" uniqueCount="84">
  <si>
    <t>Institución</t>
  </si>
  <si>
    <t>Colegio Alcázar de las Condes</t>
  </si>
  <si>
    <t>Colegio Don Orione</t>
  </si>
  <si>
    <t>Colegio Alborada School</t>
  </si>
  <si>
    <t>femirandao@gmail.com</t>
  </si>
  <si>
    <t>Felipe Miranda</t>
  </si>
  <si>
    <t>Fabián Quezada</t>
  </si>
  <si>
    <t xml:space="preserve">Fquezadaaranda@gmail.com </t>
  </si>
  <si>
    <t>jerez.pablo@gmail.com</t>
  </si>
  <si>
    <t>Pablo Jerez</t>
  </si>
  <si>
    <t>Presupuesto</t>
  </si>
  <si>
    <t>Colegio San Ignacio El Bosque</t>
  </si>
  <si>
    <t>Daniel Pinto</t>
  </si>
  <si>
    <t>dpinto@iomaristas.cl</t>
  </si>
  <si>
    <t>anatoliog@gmail.com</t>
  </si>
  <si>
    <t>Martina Alarcón</t>
  </si>
  <si>
    <t>Presupuesto actual</t>
  </si>
  <si>
    <t>Inscritos</t>
  </si>
  <si>
    <t>Steam</t>
  </si>
  <si>
    <t>Comida</t>
  </si>
  <si>
    <t>davidaparicio@liceo1.cl</t>
  </si>
  <si>
    <t>David Aparicio</t>
  </si>
  <si>
    <t>nataly.yanez@institutoingles.cl</t>
  </si>
  <si>
    <t>Nataly Yañez</t>
  </si>
  <si>
    <t>Fundacion Nerds</t>
  </si>
  <si>
    <t>Matías Sir</t>
  </si>
  <si>
    <t>matiassir@gmail.com</t>
  </si>
  <si>
    <t>Colegio José Antonio Lecaros</t>
  </si>
  <si>
    <t>Roberto Rubio</t>
  </si>
  <si>
    <t>Sandra Miranda</t>
  </si>
  <si>
    <t>roberto.rubio@csi.cl</t>
  </si>
  <si>
    <t>slmiranda@uc.cl</t>
  </si>
  <si>
    <t>Colegio Obispo Alvear de Puente Alto</t>
  </si>
  <si>
    <t>profesoralonsogalaz@gmail.com</t>
  </si>
  <si>
    <t>Alonso Galaz</t>
  </si>
  <si>
    <t>Anatolio Gonzalez</t>
  </si>
  <si>
    <t>csaldias@liceocarmelacarvajal.cl</t>
  </si>
  <si>
    <t>Claudio Saldías</t>
  </si>
  <si>
    <t>Liceo Carmela Carvajal de Prat </t>
  </si>
  <si>
    <t>Saint Charles College</t>
  </si>
  <si>
    <t>profealemeza@gmail.com</t>
  </si>
  <si>
    <t>Alejandra Meza</t>
  </si>
  <si>
    <t>carlos.bustamante@css.cl</t>
  </si>
  <si>
    <t>Carlos Bustamante</t>
  </si>
  <si>
    <t>Colegio Suizo de Santiago</t>
  </si>
  <si>
    <t>Colegio Mariano de Schöenstatt</t>
  </si>
  <si>
    <t>Matías Zanforlin</t>
  </si>
  <si>
    <t>mzanforlins@colegiomariano.cl</t>
  </si>
  <si>
    <t>bernardino.garcia@uniacc.edu</t>
  </si>
  <si>
    <t>Alan García</t>
  </si>
  <si>
    <t>Instituto O'higghns de Rancagua</t>
  </si>
  <si>
    <t>Instituto inglés de Rancagua</t>
  </si>
  <si>
    <t>N°</t>
  </si>
  <si>
    <t>1,2,3</t>
  </si>
  <si>
    <t>19,20,21,22</t>
  </si>
  <si>
    <t>24,25,26</t>
  </si>
  <si>
    <t>Liceo N°1 Javiera Carrera</t>
  </si>
  <si>
    <t xml:space="preserve">Centro educacional  Fernando de Aragón </t>
  </si>
  <si>
    <t>martina.alarcon@culinary.cl</t>
  </si>
  <si>
    <t>Colegio Institución Teresiana</t>
  </si>
  <si>
    <t>lestier.guti@gmail.com</t>
  </si>
  <si>
    <t>x</t>
  </si>
  <si>
    <t>v</t>
  </si>
  <si>
    <t>l</t>
  </si>
  <si>
    <t>a</t>
  </si>
  <si>
    <t>xo</t>
  </si>
  <si>
    <t>luis.diaz@cpjk.cl</t>
  </si>
  <si>
    <t>Luis Diaz</t>
  </si>
  <si>
    <t>Colegio Padre José Kentenich</t>
  </si>
  <si>
    <t>Huincha 3M + Galletas + jugo + Papa</t>
  </si>
  <si>
    <t>L = local</t>
  </si>
  <si>
    <t>A = ausente</t>
  </si>
  <si>
    <t>X = Asistió</t>
  </si>
  <si>
    <t>V = No asistió pero ya recibió los materiales</t>
  </si>
  <si>
    <t>XO = Le debemos un pato</t>
  </si>
  <si>
    <t>ex 29</t>
  </si>
  <si>
    <t>4 , 29</t>
  </si>
  <si>
    <t>12, 30</t>
  </si>
  <si>
    <t>Pago</t>
  </si>
  <si>
    <t>Huincha 3M Extra</t>
  </si>
  <si>
    <t>Trofeos/Medallas/Cheque</t>
  </si>
  <si>
    <t>Comprobante</t>
  </si>
  <si>
    <t>S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</si>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</sst>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 &quot;$&quot;* #,##0_ ;_ &quot;$&quot;* \-#,##0_ ;_ &quot;$&quot;* &quot;-&quot;_ ;_ @_ "/>
    <numFmt numFmtId="164" formatCode="_-&quot;$&quot;\ * #,##0.00_-;\-&quot;$&quot;\ * #,##0.00_-;_-&quot;$&quot;\ * &quot;-&quot;??_-;_-@_-"/>
    <numFmt numFmtId="165" formatCode="_-&quot;$&quot;\ * #,##0_-;\-&quot;$&quot;\ * #,##0_-;_-&quot;$&quot;\ 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2" fontId="1" fillId="0" borderId="0" applyFont="0" applyFill="0" applyBorder="0" applyAlignment="0" applyProtection="0"/>
  </cellStyleXfs>
  <cellXfs count="39">
    <xf numFmtId="0" fontId="0" fillId="0" borderId="0" xfId="0"/>
    <xf numFmtId="165" fontId="0" fillId="0" borderId="0" xfId="1" applyNumberFormat="1" applyFont="1"/>
    <xf numFmtId="165" fontId="0" fillId="2" borderId="0" xfId="1" applyNumberFormat="1" applyFont="1" applyFill="1"/>
    <xf numFmtId="165" fontId="0" fillId="2" borderId="0" xfId="0" applyNumberFormat="1" applyFill="1"/>
    <xf numFmtId="165" fontId="0" fillId="0" borderId="0" xfId="0" applyNumberFormat="1" applyFill="1"/>
    <xf numFmtId="165" fontId="0" fillId="0" borderId="0" xfId="0" applyNumberFormat="1"/>
    <xf numFmtId="0" fontId="3" fillId="0" borderId="0" xfId="0" applyFont="1"/>
    <xf numFmtId="0" fontId="3" fillId="0" borderId="1" xfId="0" applyFont="1" applyBorder="1" applyAlignment="1">
      <alignment horizontal="left"/>
    </xf>
    <xf numFmtId="0" fontId="4" fillId="0" borderId="1" xfId="0" applyFont="1" applyBorder="1"/>
    <xf numFmtId="0" fontId="3" fillId="0" borderId="1" xfId="0" applyFont="1" applyBorder="1"/>
    <xf numFmtId="16" fontId="3" fillId="2" borderId="1" xfId="0" applyNumberFormat="1" applyFont="1" applyFill="1" applyBorder="1" applyAlignment="1">
      <alignment horizontal="right"/>
    </xf>
    <xf numFmtId="0" fontId="5" fillId="0" borderId="1" xfId="2" applyFont="1" applyBorder="1"/>
    <xf numFmtId="42" fontId="5" fillId="0" borderId="1" xfId="3" applyFont="1" applyBorder="1"/>
    <xf numFmtId="0" fontId="3" fillId="2" borderId="1" xfId="0" applyFont="1" applyFill="1" applyBorder="1" applyAlignment="1">
      <alignment horizontal="right"/>
    </xf>
    <xf numFmtId="1" fontId="3" fillId="0" borderId="1" xfId="0" applyNumberFormat="1" applyFont="1" applyBorder="1"/>
    <xf numFmtId="0" fontId="6" fillId="0" borderId="0" xfId="0" applyFont="1"/>
    <xf numFmtId="0" fontId="3" fillId="0" borderId="1" xfId="0" applyFont="1" applyFill="1" applyBorder="1"/>
    <xf numFmtId="0" fontId="5" fillId="0" borderId="0" xfId="2" applyFont="1"/>
    <xf numFmtId="0" fontId="3" fillId="3" borderId="1" xfId="0" applyFont="1" applyFill="1" applyBorder="1"/>
    <xf numFmtId="0" fontId="7" fillId="0" borderId="1" xfId="0" applyFont="1" applyBorder="1"/>
    <xf numFmtId="0" fontId="8" fillId="0" borderId="1" xfId="0" applyFont="1" applyFill="1" applyBorder="1"/>
    <xf numFmtId="0" fontId="8" fillId="0" borderId="1" xfId="0" applyFont="1" applyBorder="1"/>
    <xf numFmtId="0" fontId="3" fillId="0" borderId="1" xfId="0" applyFont="1" applyBorder="1" applyAlignment="1">
      <alignment horizontal="right"/>
    </xf>
    <xf numFmtId="1" fontId="3" fillId="2" borderId="1" xfId="0" applyNumberFormat="1" applyFont="1" applyFill="1" applyBorder="1"/>
    <xf numFmtId="0" fontId="3" fillId="4" borderId="0" xfId="0" applyFont="1" applyFill="1"/>
    <xf numFmtId="0" fontId="3" fillId="4" borderId="1" xfId="0" applyFont="1" applyFill="1" applyBorder="1" applyAlignment="1">
      <alignment horizontal="right"/>
    </xf>
    <xf numFmtId="0" fontId="3" fillId="4" borderId="1" xfId="0" applyFont="1" applyFill="1" applyBorder="1"/>
    <xf numFmtId="0" fontId="5" fillId="4" borderId="0" xfId="2" applyFont="1" applyFill="1"/>
    <xf numFmtId="0" fontId="3" fillId="0" borderId="0" xfId="0" applyFont="1" applyAlignment="1">
      <alignment horizontal="right"/>
    </xf>
    <xf numFmtId="165" fontId="3" fillId="2" borderId="0" xfId="1" applyNumberFormat="1" applyFont="1" applyFill="1"/>
    <xf numFmtId="0" fontId="0" fillId="0" borderId="1" xfId="0" applyFont="1" applyBorder="1" applyAlignment="1">
      <alignment horizontal="left"/>
    </xf>
    <xf numFmtId="16" fontId="0" fillId="2" borderId="1" xfId="0" applyNumberFormat="1" applyFont="1" applyFill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0" fontId="9" fillId="2" borderId="1" xfId="0" applyFont="1" applyFill="1" applyBorder="1" applyAlignment="1">
      <alignment horizontal="right"/>
    </xf>
    <xf numFmtId="0" fontId="9" fillId="0" borderId="1" xfId="0" applyFont="1" applyFill="1" applyBorder="1"/>
    <xf numFmtId="0" fontId="9" fillId="0" borderId="1" xfId="0" applyFont="1" applyBorder="1"/>
    <xf numFmtId="0" fontId="10" fillId="0" borderId="1" xfId="2" applyFont="1" applyBorder="1"/>
    <xf numFmtId="42" fontId="10" fillId="0" borderId="1" xfId="3" applyFont="1" applyBorder="1"/>
    <xf numFmtId="0" fontId="10" fillId="0" borderId="0" xfId="2" applyFont="1"/>
  </cellXfs>
  <cellStyles count="4">
    <cellStyle name="Hipervínculo" xfId="2" builtinId="8"/>
    <cellStyle name="Moneda" xfId="1" builtinId="4"/>
    <cellStyle name="Moneda [0]" xfId="3" builtinId="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oberto.rubio@csi.cl" TargetMode="External"/><Relationship Id="rId13" Type="http://schemas.openxmlformats.org/officeDocument/2006/relationships/hyperlink" Target="mailto:dpinto@iomaristas.cl" TargetMode="External"/><Relationship Id="rId18" Type="http://schemas.openxmlformats.org/officeDocument/2006/relationships/hyperlink" Target="mailto:luis.diaz@cpjk.cl" TargetMode="External"/><Relationship Id="rId3" Type="http://schemas.openxmlformats.org/officeDocument/2006/relationships/hyperlink" Target="mailto:Fquezadaaranda@gmail.com" TargetMode="External"/><Relationship Id="rId7" Type="http://schemas.openxmlformats.org/officeDocument/2006/relationships/hyperlink" Target="mailto:matiassir@gmail.com" TargetMode="External"/><Relationship Id="rId12" Type="http://schemas.openxmlformats.org/officeDocument/2006/relationships/hyperlink" Target="mailto:csaldias@liceocarmelacarvajal.cl" TargetMode="External"/><Relationship Id="rId17" Type="http://schemas.openxmlformats.org/officeDocument/2006/relationships/hyperlink" Target="mailto:bernardino.garcia@uniacc.edu" TargetMode="External"/><Relationship Id="rId2" Type="http://schemas.openxmlformats.org/officeDocument/2006/relationships/hyperlink" Target="mailto:jerez.pablo@gmail.com" TargetMode="External"/><Relationship Id="rId16" Type="http://schemas.openxmlformats.org/officeDocument/2006/relationships/hyperlink" Target="mailto:mzanforlins@colegiomariano.cl" TargetMode="External"/><Relationship Id="rId1" Type="http://schemas.openxmlformats.org/officeDocument/2006/relationships/hyperlink" Target="mailto:martina.alarcon@culinary.cl" TargetMode="External"/><Relationship Id="rId6" Type="http://schemas.openxmlformats.org/officeDocument/2006/relationships/hyperlink" Target="mailto:davidaparicio@liceo1.cl" TargetMode="External"/><Relationship Id="rId11" Type="http://schemas.openxmlformats.org/officeDocument/2006/relationships/hyperlink" Target="mailto:anatoliog@gmail.com" TargetMode="External"/><Relationship Id="rId5" Type="http://schemas.openxmlformats.org/officeDocument/2006/relationships/hyperlink" Target="mailto:nataly.yanez@institutoingles.cl" TargetMode="External"/><Relationship Id="rId15" Type="http://schemas.openxmlformats.org/officeDocument/2006/relationships/hyperlink" Target="mailto:carlos.bustamante@css.cl" TargetMode="External"/><Relationship Id="rId10" Type="http://schemas.openxmlformats.org/officeDocument/2006/relationships/hyperlink" Target="mailto:profesoralonsogalaz@gmail.co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femirandao@gmail.com" TargetMode="External"/><Relationship Id="rId9" Type="http://schemas.openxmlformats.org/officeDocument/2006/relationships/hyperlink" Target="mailto:slmiranda@uc.cl" TargetMode="External"/><Relationship Id="rId14" Type="http://schemas.openxmlformats.org/officeDocument/2006/relationships/hyperlink" Target="mailto:profealemez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4"/>
  <sheetViews>
    <sheetView tabSelected="1" workbookViewId="0">
      <selection activeCell="D12" sqref="D12"/>
    </sheetView>
  </sheetViews>
  <sheetFormatPr baseColWidth="10" defaultColWidth="9" defaultRowHeight="15" x14ac:dyDescent="0.25"/>
  <cols>
    <col min="1" max="1" width="9" style="6"/>
    <col min="2" max="2" width="10.7109375" style="28" bestFit="1" customWidth="1"/>
    <col min="3" max="3" width="42.7109375" style="28" customWidth="1"/>
    <col min="4" max="4" width="10.7109375" style="28" customWidth="1"/>
    <col min="5" max="5" width="37.85546875" style="6" bestFit="1" customWidth="1"/>
    <col min="6" max="6" width="17.5703125" style="6" bestFit="1" customWidth="1"/>
    <col min="7" max="7" width="30.28515625" style="6" bestFit="1" customWidth="1"/>
    <col min="8" max="8" width="30.28515625" style="6" customWidth="1"/>
    <col min="9" max="9" width="6.28515625" style="6" customWidth="1"/>
    <col min="10" max="16384" width="9" style="6"/>
  </cols>
  <sheetData>
    <row r="2" spans="1:11" x14ac:dyDescent="0.25">
      <c r="B2" s="7" t="s">
        <v>52</v>
      </c>
      <c r="C2" s="30" t="s">
        <v>81</v>
      </c>
      <c r="D2" s="7" t="s">
        <v>78</v>
      </c>
      <c r="E2" s="8" t="s">
        <v>0</v>
      </c>
      <c r="F2" s="9"/>
      <c r="G2" s="9"/>
      <c r="H2" s="9"/>
      <c r="I2" s="9"/>
    </row>
    <row r="3" spans="1:11" x14ac:dyDescent="0.25">
      <c r="A3" s="6" t="s">
        <v>63</v>
      </c>
      <c r="B3" s="10" t="s">
        <v>53</v>
      </c>
      <c r="C3" s="31" t="s">
        <v>82</v>
      </c>
      <c r="D3" s="10"/>
      <c r="E3" s="9" t="s">
        <v>45</v>
      </c>
      <c r="F3" s="9" t="s">
        <v>46</v>
      </c>
      <c r="G3" s="11" t="s">
        <v>47</v>
      </c>
      <c r="H3" s="12">
        <f>D3*25000</f>
        <v>0</v>
      </c>
      <c r="I3" s="9">
        <v>3</v>
      </c>
    </row>
    <row r="4" spans="1:11" x14ac:dyDescent="0.25">
      <c r="A4" s="6" t="s">
        <v>65</v>
      </c>
      <c r="B4" s="13" t="s">
        <v>76</v>
      </c>
      <c r="C4" s="32" t="s">
        <v>82</v>
      </c>
      <c r="D4" s="13">
        <v>2</v>
      </c>
      <c r="E4" s="9" t="s">
        <v>1</v>
      </c>
      <c r="F4" s="9" t="s">
        <v>5</v>
      </c>
      <c r="G4" s="11" t="s">
        <v>4</v>
      </c>
      <c r="H4" s="12">
        <f>D4*25000</f>
        <v>50000</v>
      </c>
      <c r="I4" s="14">
        <v>2</v>
      </c>
    </row>
    <row r="5" spans="1:11" x14ac:dyDescent="0.25">
      <c r="A5" s="6" t="s">
        <v>61</v>
      </c>
      <c r="B5" s="13">
        <v>5.6</v>
      </c>
      <c r="C5" s="32" t="s">
        <v>82</v>
      </c>
      <c r="D5" s="13">
        <v>2</v>
      </c>
      <c r="E5" s="9" t="s">
        <v>2</v>
      </c>
      <c r="F5" s="9" t="s">
        <v>6</v>
      </c>
      <c r="G5" s="11" t="s">
        <v>7</v>
      </c>
      <c r="H5" s="12">
        <f>25000*D5</f>
        <v>50000</v>
      </c>
      <c r="I5" s="9">
        <v>2</v>
      </c>
    </row>
    <row r="6" spans="1:11" ht="15.75" x14ac:dyDescent="0.25">
      <c r="A6" s="6" t="s">
        <v>61</v>
      </c>
      <c r="B6" s="33">
        <v>7</v>
      </c>
      <c r="C6" s="33"/>
      <c r="D6" s="33"/>
      <c r="E6" s="35" t="s">
        <v>3</v>
      </c>
      <c r="F6" s="35" t="s">
        <v>9</v>
      </c>
      <c r="G6" s="36" t="s">
        <v>8</v>
      </c>
      <c r="H6" s="37">
        <f t="shared" ref="H6:H19" si="0">25000*D6</f>
        <v>0</v>
      </c>
      <c r="I6" s="9">
        <v>1</v>
      </c>
      <c r="J6" s="15" t="s">
        <v>60</v>
      </c>
    </row>
    <row r="7" spans="1:11" x14ac:dyDescent="0.25">
      <c r="A7" s="6" t="s">
        <v>63</v>
      </c>
      <c r="B7" s="13">
        <v>8</v>
      </c>
      <c r="C7" s="13"/>
      <c r="D7" s="13"/>
      <c r="E7" s="9" t="s">
        <v>24</v>
      </c>
      <c r="F7" s="9" t="s">
        <v>15</v>
      </c>
      <c r="G7" s="11" t="s">
        <v>58</v>
      </c>
      <c r="H7" s="12">
        <f t="shared" si="0"/>
        <v>0</v>
      </c>
      <c r="I7" s="9">
        <v>1</v>
      </c>
    </row>
    <row r="8" spans="1:11" x14ac:dyDescent="0.25">
      <c r="A8" s="6" t="s">
        <v>62</v>
      </c>
      <c r="B8" s="13">
        <v>9</v>
      </c>
      <c r="C8" s="32" t="s">
        <v>82</v>
      </c>
      <c r="D8" s="13">
        <v>1</v>
      </c>
      <c r="E8" s="9" t="s">
        <v>51</v>
      </c>
      <c r="F8" s="9" t="s">
        <v>23</v>
      </c>
      <c r="G8" s="11" t="s">
        <v>22</v>
      </c>
      <c r="H8" s="12">
        <f t="shared" si="0"/>
        <v>25000</v>
      </c>
      <c r="I8" s="9">
        <v>1</v>
      </c>
    </row>
    <row r="9" spans="1:11" x14ac:dyDescent="0.25">
      <c r="A9" s="6" t="s">
        <v>61</v>
      </c>
      <c r="B9" s="33">
        <v>10.11</v>
      </c>
      <c r="C9" s="33"/>
      <c r="D9" s="33"/>
      <c r="E9" s="34" t="s">
        <v>57</v>
      </c>
      <c r="F9" s="35" t="s">
        <v>25</v>
      </c>
      <c r="G9" s="38" t="s">
        <v>26</v>
      </c>
      <c r="H9" s="37">
        <f t="shared" si="0"/>
        <v>0</v>
      </c>
      <c r="I9" s="35">
        <v>2</v>
      </c>
    </row>
    <row r="10" spans="1:11" x14ac:dyDescent="0.25">
      <c r="A10" s="6" t="s">
        <v>61</v>
      </c>
      <c r="B10" s="13" t="s">
        <v>77</v>
      </c>
      <c r="C10" s="32" t="s">
        <v>82</v>
      </c>
      <c r="D10" s="13">
        <v>2</v>
      </c>
      <c r="E10" s="16" t="s">
        <v>56</v>
      </c>
      <c r="F10" s="9" t="s">
        <v>21</v>
      </c>
      <c r="G10" s="11" t="s">
        <v>20</v>
      </c>
      <c r="H10" s="12">
        <f t="shared" si="0"/>
        <v>50000</v>
      </c>
      <c r="I10" s="9">
        <v>2</v>
      </c>
      <c r="K10" s="6" t="s">
        <v>70</v>
      </c>
    </row>
    <row r="11" spans="1:11" x14ac:dyDescent="0.25">
      <c r="A11" s="6" t="s">
        <v>61</v>
      </c>
      <c r="B11" s="33">
        <v>13</v>
      </c>
      <c r="C11" s="33"/>
      <c r="D11" s="33">
        <v>1</v>
      </c>
      <c r="E11" s="34" t="s">
        <v>27</v>
      </c>
      <c r="F11" s="35" t="s">
        <v>29</v>
      </c>
      <c r="G11" s="36" t="s">
        <v>31</v>
      </c>
      <c r="H11" s="37">
        <f t="shared" si="0"/>
        <v>25000</v>
      </c>
      <c r="I11" s="35">
        <v>1</v>
      </c>
      <c r="K11" s="6" t="s">
        <v>71</v>
      </c>
    </row>
    <row r="12" spans="1:11" x14ac:dyDescent="0.25">
      <c r="A12" s="6" t="s">
        <v>64</v>
      </c>
      <c r="B12" s="13">
        <v>14.15</v>
      </c>
      <c r="C12" s="32" t="s">
        <v>82</v>
      </c>
      <c r="D12" s="13">
        <v>2</v>
      </c>
      <c r="E12" s="16" t="s">
        <v>11</v>
      </c>
      <c r="F12" s="9" t="s">
        <v>28</v>
      </c>
      <c r="G12" s="11" t="s">
        <v>30</v>
      </c>
      <c r="H12" s="12">
        <f t="shared" si="0"/>
        <v>50000</v>
      </c>
      <c r="I12" s="9">
        <v>2</v>
      </c>
      <c r="K12" s="6" t="s">
        <v>72</v>
      </c>
    </row>
    <row r="13" spans="1:11" x14ac:dyDescent="0.25">
      <c r="A13" s="6" t="s">
        <v>64</v>
      </c>
      <c r="B13" s="13">
        <v>16.170000000000002</v>
      </c>
      <c r="C13" s="32" t="s">
        <v>82</v>
      </c>
      <c r="D13" s="13">
        <v>2</v>
      </c>
      <c r="E13" s="18" t="s">
        <v>11</v>
      </c>
      <c r="F13" s="9" t="s">
        <v>35</v>
      </c>
      <c r="G13" s="11" t="s">
        <v>14</v>
      </c>
      <c r="H13" s="12">
        <f t="shared" si="0"/>
        <v>50000</v>
      </c>
      <c r="I13" s="9">
        <v>2</v>
      </c>
      <c r="K13" s="6" t="s">
        <v>73</v>
      </c>
    </row>
    <row r="14" spans="1:11" x14ac:dyDescent="0.25">
      <c r="A14" s="6" t="s">
        <v>61</v>
      </c>
      <c r="B14" s="13">
        <v>18</v>
      </c>
      <c r="C14" s="32" t="s">
        <v>82</v>
      </c>
      <c r="D14" s="13">
        <v>1</v>
      </c>
      <c r="E14" s="16" t="s">
        <v>32</v>
      </c>
      <c r="F14" s="9" t="s">
        <v>34</v>
      </c>
      <c r="G14" s="11" t="s">
        <v>33</v>
      </c>
      <c r="H14" s="12">
        <f t="shared" si="0"/>
        <v>25000</v>
      </c>
      <c r="I14" s="9">
        <v>1</v>
      </c>
      <c r="K14" s="6" t="s">
        <v>74</v>
      </c>
    </row>
    <row r="15" spans="1:11" x14ac:dyDescent="0.25">
      <c r="A15" s="6" t="s">
        <v>64</v>
      </c>
      <c r="B15" s="13" t="s">
        <v>54</v>
      </c>
      <c r="C15" s="13"/>
      <c r="D15" s="13">
        <v>4</v>
      </c>
      <c r="E15" s="19" t="s">
        <v>39</v>
      </c>
      <c r="F15" s="9" t="s">
        <v>49</v>
      </c>
      <c r="G15" s="11" t="s">
        <v>48</v>
      </c>
      <c r="H15" s="12">
        <f t="shared" si="0"/>
        <v>100000</v>
      </c>
      <c r="I15" s="9">
        <v>4</v>
      </c>
    </row>
    <row r="16" spans="1:11" x14ac:dyDescent="0.25">
      <c r="A16" s="6" t="s">
        <v>61</v>
      </c>
      <c r="B16" s="13">
        <v>23</v>
      </c>
      <c r="C16" s="32" t="s">
        <v>82</v>
      </c>
      <c r="D16" s="13">
        <v>1</v>
      </c>
      <c r="E16" s="20" t="s">
        <v>38</v>
      </c>
      <c r="F16" s="21" t="s">
        <v>37</v>
      </c>
      <c r="G16" s="11" t="s">
        <v>36</v>
      </c>
      <c r="H16" s="12">
        <f t="shared" si="0"/>
        <v>25000</v>
      </c>
      <c r="I16" s="9">
        <v>1</v>
      </c>
    </row>
    <row r="17" spans="1:9" x14ac:dyDescent="0.25">
      <c r="A17" s="6" t="s">
        <v>62</v>
      </c>
      <c r="B17" s="13" t="s">
        <v>55</v>
      </c>
      <c r="C17" s="32" t="s">
        <v>83</v>
      </c>
      <c r="D17" s="13">
        <v>3</v>
      </c>
      <c r="E17" s="20" t="s">
        <v>50</v>
      </c>
      <c r="F17" s="21" t="s">
        <v>12</v>
      </c>
      <c r="G17" s="11" t="s">
        <v>13</v>
      </c>
      <c r="H17" s="12">
        <f t="shared" si="0"/>
        <v>75000</v>
      </c>
      <c r="I17" s="9">
        <v>3</v>
      </c>
    </row>
    <row r="18" spans="1:9" x14ac:dyDescent="0.25">
      <c r="A18" s="6" t="s">
        <v>62</v>
      </c>
      <c r="B18" s="13">
        <v>27</v>
      </c>
      <c r="C18" s="32" t="s">
        <v>83</v>
      </c>
      <c r="D18" s="13">
        <v>1</v>
      </c>
      <c r="E18" s="9" t="s">
        <v>44</v>
      </c>
      <c r="F18" s="9" t="s">
        <v>43</v>
      </c>
      <c r="G18" s="11" t="s">
        <v>42</v>
      </c>
      <c r="H18" s="12">
        <f t="shared" si="0"/>
        <v>25000</v>
      </c>
      <c r="I18" s="9">
        <v>1</v>
      </c>
    </row>
    <row r="19" spans="1:9" ht="15.75" customHeight="1" x14ac:dyDescent="0.25">
      <c r="A19" s="6" t="s">
        <v>61</v>
      </c>
      <c r="B19" s="13">
        <v>28</v>
      </c>
      <c r="C19" s="13"/>
      <c r="D19" s="13"/>
      <c r="E19" s="9" t="s">
        <v>59</v>
      </c>
      <c r="F19" s="9" t="s">
        <v>41</v>
      </c>
      <c r="G19" s="17" t="s">
        <v>40</v>
      </c>
      <c r="H19" s="12">
        <f t="shared" si="0"/>
        <v>0</v>
      </c>
      <c r="I19" s="9">
        <v>1</v>
      </c>
    </row>
    <row r="20" spans="1:9" ht="15.75" customHeight="1" x14ac:dyDescent="0.25">
      <c r="B20" s="13"/>
      <c r="C20" s="13"/>
      <c r="D20" s="13"/>
      <c r="E20" s="9"/>
      <c r="F20" s="9"/>
      <c r="G20" s="17"/>
      <c r="H20" s="17"/>
      <c r="I20" s="9"/>
    </row>
    <row r="21" spans="1:9" x14ac:dyDescent="0.25">
      <c r="B21" s="22"/>
      <c r="C21" s="22"/>
      <c r="D21" s="22"/>
      <c r="E21" s="9"/>
      <c r="F21" s="9"/>
      <c r="G21" s="9"/>
      <c r="H21" s="9"/>
      <c r="I21" s="23">
        <f>SUM(I3:I20)</f>
        <v>30</v>
      </c>
    </row>
    <row r="22" spans="1:9" x14ac:dyDescent="0.25">
      <c r="A22" s="24" t="s">
        <v>64</v>
      </c>
      <c r="B22" s="25" t="s">
        <v>75</v>
      </c>
      <c r="C22" s="25"/>
      <c r="D22" s="25"/>
      <c r="E22" s="26" t="s">
        <v>68</v>
      </c>
      <c r="F22" s="26" t="s">
        <v>67</v>
      </c>
      <c r="G22" s="27" t="s">
        <v>66</v>
      </c>
      <c r="H22" s="27">
        <f>SUM(H3:H20)</f>
        <v>550000</v>
      </c>
      <c r="I22" s="26">
        <v>1</v>
      </c>
    </row>
    <row r="24" spans="1:9" x14ac:dyDescent="0.25">
      <c r="E24" s="6" t="s">
        <v>10</v>
      </c>
      <c r="F24" s="29">
        <f>(I21-3)*25000</f>
        <v>675000</v>
      </c>
    </row>
  </sheetData>
  <hyperlinks>
    <hyperlink ref="G7" r:id="rId1"/>
    <hyperlink ref="G6" r:id="rId2"/>
    <hyperlink ref="G5" r:id="rId3"/>
    <hyperlink ref="G4" r:id="rId4"/>
    <hyperlink ref="G8" r:id="rId5"/>
    <hyperlink ref="G10" r:id="rId6"/>
    <hyperlink ref="G9" r:id="rId7"/>
    <hyperlink ref="G12" r:id="rId8"/>
    <hyperlink ref="G11" r:id="rId9"/>
    <hyperlink ref="G14" r:id="rId10"/>
    <hyperlink ref="G13" r:id="rId11"/>
    <hyperlink ref="G16" r:id="rId12"/>
    <hyperlink ref="G17" r:id="rId13"/>
    <hyperlink ref="G19" r:id="rId14"/>
    <hyperlink ref="G18" r:id="rId15"/>
    <hyperlink ref="G3" r:id="rId16"/>
    <hyperlink ref="G15" r:id="rId17"/>
    <hyperlink ref="G22" r:id="rId18"/>
  </hyperlinks>
  <pageMargins left="0.7" right="0.7" top="0.75" bottom="0.75" header="0.3" footer="0.3"/>
  <pageSetup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"/>
  <sheetViews>
    <sheetView workbookViewId="0">
      <selection activeCell="F4" sqref="F4"/>
    </sheetView>
  </sheetViews>
  <sheetFormatPr baseColWidth="10" defaultColWidth="9" defaultRowHeight="15" x14ac:dyDescent="0.25"/>
  <cols>
    <col min="2" max="2" width="19.140625" customWidth="1"/>
    <col min="3" max="3" width="10.42578125" bestFit="1" customWidth="1"/>
    <col min="5" max="5" width="32.7109375" bestFit="1" customWidth="1"/>
    <col min="6" max="6" width="19.5703125" customWidth="1"/>
  </cols>
  <sheetData>
    <row r="2" spans="2:6" x14ac:dyDescent="0.25">
      <c r="B2" t="s">
        <v>16</v>
      </c>
    </row>
    <row r="4" spans="2:6" x14ac:dyDescent="0.25">
      <c r="B4" t="s">
        <v>17</v>
      </c>
      <c r="C4" s="1">
        <v>675000</v>
      </c>
      <c r="E4" t="s">
        <v>80</v>
      </c>
      <c r="F4" s="1">
        <v>140000</v>
      </c>
    </row>
    <row r="5" spans="2:6" x14ac:dyDescent="0.25">
      <c r="C5" s="1"/>
      <c r="E5" t="s">
        <v>18</v>
      </c>
      <c r="F5" s="1">
        <v>140000</v>
      </c>
    </row>
    <row r="6" spans="2:6" x14ac:dyDescent="0.25">
      <c r="C6" s="1"/>
      <c r="E6" t="s">
        <v>79</v>
      </c>
      <c r="F6" s="1">
        <v>3000</v>
      </c>
    </row>
    <row r="7" spans="2:6" x14ac:dyDescent="0.25">
      <c r="C7" s="3">
        <f>SUM(C4:C5)</f>
        <v>675000</v>
      </c>
      <c r="E7" t="s">
        <v>19</v>
      </c>
      <c r="F7" s="1">
        <v>367000</v>
      </c>
    </row>
    <row r="8" spans="2:6" x14ac:dyDescent="0.25">
      <c r="C8" s="4"/>
      <c r="E8" t="s">
        <v>69</v>
      </c>
      <c r="F8" s="1">
        <v>38000</v>
      </c>
    </row>
    <row r="9" spans="2:6" x14ac:dyDescent="0.25">
      <c r="F9" s="2">
        <f>SUM(F4:F8)</f>
        <v>688000</v>
      </c>
    </row>
    <row r="11" spans="2:6" x14ac:dyDescent="0.25">
      <c r="F1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inscritos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2017-05-21T16:16:39Z</dcterms:modified>
</cp:coreProperties>
</file>