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Torneo" sheetId="1" r:id="rId1"/>
    <sheet name="Torneo Chic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" l="1"/>
  <c r="F9" i="2"/>
  <c r="F8" i="2"/>
  <c r="F7" i="2"/>
  <c r="F5" i="2"/>
  <c r="F6" i="2"/>
  <c r="E29" i="2" l="1"/>
  <c r="E15" i="2"/>
  <c r="E14" i="2"/>
  <c r="E13" i="2"/>
  <c r="E12" i="2"/>
  <c r="E11" i="2"/>
  <c r="E10" i="2"/>
  <c r="B39" i="2" l="1"/>
  <c r="F2" i="2" l="1"/>
  <c r="F13" i="2"/>
  <c r="F16" i="2"/>
  <c r="F17" i="2"/>
  <c r="F18" i="2"/>
  <c r="F19" i="2"/>
  <c r="F29" i="2"/>
  <c r="E27" i="2"/>
  <c r="F27" i="2" s="1"/>
  <c r="E26" i="2"/>
  <c r="F26" i="2" s="1"/>
  <c r="F22" i="2"/>
  <c r="F21" i="2"/>
  <c r="F20" i="2"/>
  <c r="F15" i="2"/>
  <c r="F14" i="2"/>
  <c r="F12" i="2"/>
  <c r="F11" i="2"/>
  <c r="F10" i="2"/>
  <c r="F4" i="2"/>
  <c r="B40" i="2" l="1"/>
  <c r="B36" i="2"/>
  <c r="B33" i="1"/>
  <c r="F19" i="1"/>
  <c r="E21" i="1"/>
  <c r="F21" i="1" s="1"/>
  <c r="E20" i="1"/>
  <c r="F20" i="1" s="1"/>
  <c r="F18" i="1"/>
  <c r="E16" i="1"/>
  <c r="F16" i="1" s="1"/>
  <c r="E12" i="1"/>
  <c r="E13" i="1"/>
  <c r="F13" i="1" s="1"/>
  <c r="E15" i="1"/>
  <c r="F15" i="1" s="1"/>
  <c r="F12" i="1"/>
  <c r="E14" i="1"/>
  <c r="F14" i="1" s="1"/>
  <c r="F11" i="1"/>
  <c r="F17" i="1"/>
  <c r="F23" i="1"/>
  <c r="E10" i="1"/>
  <c r="F10" i="1" s="1"/>
  <c r="E9" i="1"/>
  <c r="F9" i="1" s="1"/>
  <c r="F4" i="1"/>
  <c r="F5" i="1"/>
  <c r="F6" i="1"/>
  <c r="F7" i="1"/>
  <c r="F8" i="1"/>
  <c r="F3" i="1"/>
  <c r="B30" i="1" l="1"/>
</calcChain>
</file>

<file path=xl/sharedStrings.xml><?xml version="1.0" encoding="utf-8"?>
<sst xmlns="http://schemas.openxmlformats.org/spreadsheetml/2006/main" count="112" uniqueCount="49">
  <si>
    <t>Concepto</t>
  </si>
  <si>
    <t>Premio</t>
  </si>
  <si>
    <t>Proveedor</t>
  </si>
  <si>
    <t>Transporte</t>
  </si>
  <si>
    <t>Aseo</t>
  </si>
  <si>
    <t>Pendones</t>
  </si>
  <si>
    <t>Precio por equipo</t>
  </si>
  <si>
    <t>Precio</t>
  </si>
  <si>
    <t>Cantidad</t>
  </si>
  <si>
    <t>Total</t>
  </si>
  <si>
    <t>Numero de equipos</t>
  </si>
  <si>
    <t>Trofeo</t>
  </si>
  <si>
    <t>Broncerias Chile</t>
  </si>
  <si>
    <t>Medalla de oro</t>
  </si>
  <si>
    <t>Medalla de plata</t>
  </si>
  <si>
    <t>Medalla de bronce</t>
  </si>
  <si>
    <t>Jumbo</t>
  </si>
  <si>
    <t>Triton</t>
  </si>
  <si>
    <t>Mckay</t>
  </si>
  <si>
    <t>Galletas otra</t>
  </si>
  <si>
    <t>Jugos</t>
  </si>
  <si>
    <t>Watts</t>
  </si>
  <si>
    <t>Vasos</t>
  </si>
  <si>
    <t>Patronato</t>
  </si>
  <si>
    <t>Pan</t>
  </si>
  <si>
    <t>Chocman</t>
  </si>
  <si>
    <t>Yoguito</t>
  </si>
  <si>
    <t>Colación</t>
  </si>
  <si>
    <t>Almuerzo</t>
  </si>
  <si>
    <t>Vienesa</t>
  </si>
  <si>
    <t>Tomate</t>
  </si>
  <si>
    <t>Palta</t>
  </si>
  <si>
    <t>Ketchup</t>
  </si>
  <si>
    <t>Mayo</t>
  </si>
  <si>
    <t>Pizzas</t>
  </si>
  <si>
    <t>LaTorre</t>
  </si>
  <si>
    <t>Pasajes Rancagua</t>
  </si>
  <si>
    <t>Pasajes Viña</t>
  </si>
  <si>
    <t>TurBus</t>
  </si>
  <si>
    <t>Bebidas</t>
  </si>
  <si>
    <t>Precio Final</t>
  </si>
  <si>
    <t>Presupuesto</t>
  </si>
  <si>
    <t>Ganancia</t>
  </si>
  <si>
    <t>Patos</t>
  </si>
  <si>
    <t>Primer lugar</t>
  </si>
  <si>
    <t>Steam</t>
  </si>
  <si>
    <t>Segundo Lugar</t>
  </si>
  <si>
    <t>Tercer Lugar</t>
  </si>
  <si>
    <t>Copa de Plata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</si>
</sst>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7" workbookViewId="0">
      <selection activeCell="B28" sqref="B28"/>
    </sheetView>
  </sheetViews>
  <sheetFormatPr baseColWidth="10" defaultColWidth="9.140625" defaultRowHeight="15" x14ac:dyDescent="0.25"/>
  <cols>
    <col min="1" max="1" width="24" customWidth="1"/>
    <col min="2" max="2" width="17.5703125" bestFit="1" customWidth="1"/>
    <col min="3" max="3" width="28.28515625" customWidth="1"/>
  </cols>
  <sheetData>
    <row r="1" spans="1:6" x14ac:dyDescent="0.25">
      <c r="B1" t="s">
        <v>0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 t="s">
        <v>1</v>
      </c>
      <c r="B2" s="1" t="s">
        <v>11</v>
      </c>
      <c r="C2" s="1" t="s">
        <v>12</v>
      </c>
      <c r="D2" s="1"/>
      <c r="E2" s="1"/>
      <c r="F2" s="1"/>
    </row>
    <row r="3" spans="1:6" x14ac:dyDescent="0.25">
      <c r="A3" s="1"/>
      <c r="B3" s="1" t="s">
        <v>13</v>
      </c>
      <c r="C3" s="1" t="s">
        <v>12</v>
      </c>
      <c r="D3" s="1">
        <v>1200</v>
      </c>
      <c r="E3" s="1">
        <v>24</v>
      </c>
      <c r="F3" s="1">
        <f>D3*E3</f>
        <v>28800</v>
      </c>
    </row>
    <row r="4" spans="1:6" x14ac:dyDescent="0.25">
      <c r="A4" s="1"/>
      <c r="B4" s="1" t="s">
        <v>14</v>
      </c>
      <c r="C4" s="1" t="s">
        <v>12</v>
      </c>
      <c r="D4" s="1">
        <v>1200</v>
      </c>
      <c r="E4" s="1">
        <v>24</v>
      </c>
      <c r="F4" s="1">
        <f t="shared" ref="F4:F19" si="0">D4*E4</f>
        <v>28800</v>
      </c>
    </row>
    <row r="5" spans="1:6" x14ac:dyDescent="0.25">
      <c r="A5" s="1"/>
      <c r="B5" s="1" t="s">
        <v>15</v>
      </c>
      <c r="C5" s="1" t="s">
        <v>12</v>
      </c>
      <c r="D5" s="1">
        <v>1200</v>
      </c>
      <c r="E5" s="1">
        <v>24</v>
      </c>
      <c r="F5" s="1">
        <f t="shared" si="0"/>
        <v>28800</v>
      </c>
    </row>
    <row r="6" spans="1:6" x14ac:dyDescent="0.25">
      <c r="A6" s="2" t="s">
        <v>27</v>
      </c>
      <c r="B6" s="2" t="s">
        <v>17</v>
      </c>
      <c r="C6" s="2" t="s">
        <v>18</v>
      </c>
      <c r="D6" s="2">
        <v>400</v>
      </c>
      <c r="E6" s="2">
        <v>72</v>
      </c>
      <c r="F6" s="2">
        <f t="shared" si="0"/>
        <v>28800</v>
      </c>
    </row>
    <row r="7" spans="1:6" x14ac:dyDescent="0.25">
      <c r="A7" s="2"/>
      <c r="B7" s="2" t="s">
        <v>19</v>
      </c>
      <c r="C7" s="2" t="s">
        <v>18</v>
      </c>
      <c r="D7" s="2">
        <v>480</v>
      </c>
      <c r="E7" s="2">
        <v>72</v>
      </c>
      <c r="F7" s="2">
        <f t="shared" si="0"/>
        <v>34560</v>
      </c>
    </row>
    <row r="8" spans="1:6" x14ac:dyDescent="0.25">
      <c r="A8" s="2"/>
      <c r="B8" s="2" t="s">
        <v>20</v>
      </c>
      <c r="C8" s="2" t="s">
        <v>21</v>
      </c>
      <c r="D8" s="2">
        <v>900</v>
      </c>
      <c r="E8" s="2">
        <v>72</v>
      </c>
      <c r="F8" s="2">
        <f t="shared" si="0"/>
        <v>64800</v>
      </c>
    </row>
    <row r="9" spans="1:6" x14ac:dyDescent="0.25">
      <c r="A9" s="2"/>
      <c r="B9" s="2" t="s">
        <v>22</v>
      </c>
      <c r="C9" s="2" t="s">
        <v>23</v>
      </c>
      <c r="D9" s="2">
        <v>45</v>
      </c>
      <c r="E9" s="2">
        <f>72*4</f>
        <v>288</v>
      </c>
      <c r="F9" s="2">
        <f t="shared" si="0"/>
        <v>12960</v>
      </c>
    </row>
    <row r="10" spans="1:6" x14ac:dyDescent="0.25">
      <c r="A10" s="2"/>
      <c r="B10" s="2" t="s">
        <v>25</v>
      </c>
      <c r="C10" s="2" t="s">
        <v>16</v>
      </c>
      <c r="D10" s="2">
        <v>160</v>
      </c>
      <c r="E10" s="2">
        <f>72</f>
        <v>72</v>
      </c>
      <c r="F10" s="2">
        <f t="shared" si="0"/>
        <v>11520</v>
      </c>
    </row>
    <row r="11" spans="1:6" x14ac:dyDescent="0.25">
      <c r="A11" s="2"/>
      <c r="B11" s="2" t="s">
        <v>26</v>
      </c>
      <c r="C11" s="2" t="s">
        <v>16</v>
      </c>
      <c r="D11" s="2">
        <v>150</v>
      </c>
      <c r="E11" s="2">
        <v>72</v>
      </c>
      <c r="F11" s="2">
        <f t="shared" si="0"/>
        <v>10800</v>
      </c>
    </row>
    <row r="12" spans="1:6" x14ac:dyDescent="0.25">
      <c r="A12" s="3" t="s">
        <v>28</v>
      </c>
      <c r="B12" s="3" t="s">
        <v>29</v>
      </c>
      <c r="C12" s="3"/>
      <c r="D12" s="3">
        <v>100</v>
      </c>
      <c r="E12" s="3">
        <f>2*60</f>
        <v>120</v>
      </c>
      <c r="F12" s="3">
        <f t="shared" si="0"/>
        <v>12000</v>
      </c>
    </row>
    <row r="13" spans="1:6" x14ac:dyDescent="0.25">
      <c r="A13" s="3"/>
      <c r="B13" s="3" t="s">
        <v>30</v>
      </c>
      <c r="C13" s="3"/>
      <c r="D13" s="3">
        <v>900</v>
      </c>
      <c r="E13" s="3">
        <f>4*2*60/10</f>
        <v>48</v>
      </c>
      <c r="F13" s="3">
        <f t="shared" si="0"/>
        <v>43200</v>
      </c>
    </row>
    <row r="14" spans="1:6" x14ac:dyDescent="0.25">
      <c r="A14" s="3"/>
      <c r="B14" s="3" t="s">
        <v>31</v>
      </c>
      <c r="C14" s="3"/>
      <c r="D14" s="3">
        <v>3000</v>
      </c>
      <c r="E14" s="3">
        <f>60*2*4/12</f>
        <v>40</v>
      </c>
      <c r="F14" s="3">
        <f t="shared" si="0"/>
        <v>120000</v>
      </c>
    </row>
    <row r="15" spans="1:6" x14ac:dyDescent="0.25">
      <c r="A15" s="3"/>
      <c r="B15" s="3" t="s">
        <v>24</v>
      </c>
      <c r="C15" s="3"/>
      <c r="D15" s="3">
        <v>150</v>
      </c>
      <c r="E15" s="3">
        <f>60*4*2</f>
        <v>480</v>
      </c>
      <c r="F15" s="3">
        <f t="shared" si="0"/>
        <v>72000</v>
      </c>
    </row>
    <row r="16" spans="1:6" x14ac:dyDescent="0.25">
      <c r="A16" s="3"/>
      <c r="B16" s="3" t="s">
        <v>32</v>
      </c>
      <c r="C16" s="3" t="s">
        <v>16</v>
      </c>
      <c r="D16" s="3">
        <v>1600</v>
      </c>
      <c r="E16" s="3">
        <f>2*5</f>
        <v>10</v>
      </c>
      <c r="F16" s="3">
        <f t="shared" si="0"/>
        <v>16000</v>
      </c>
    </row>
    <row r="17" spans="1:6" x14ac:dyDescent="0.25">
      <c r="A17" s="3"/>
      <c r="B17" s="3" t="s">
        <v>33</v>
      </c>
      <c r="C17" s="3" t="s">
        <v>16</v>
      </c>
      <c r="D17" s="3">
        <v>2000</v>
      </c>
      <c r="E17" s="3">
        <v>10</v>
      </c>
      <c r="F17" s="3">
        <f t="shared" si="0"/>
        <v>20000</v>
      </c>
    </row>
    <row r="18" spans="1:6" x14ac:dyDescent="0.25">
      <c r="A18" s="3"/>
      <c r="B18" s="3" t="s">
        <v>34</v>
      </c>
      <c r="C18" s="3" t="s">
        <v>35</v>
      </c>
      <c r="D18" s="3">
        <v>5500</v>
      </c>
      <c r="E18" s="3">
        <v>12</v>
      </c>
      <c r="F18" s="3">
        <f t="shared" si="0"/>
        <v>66000</v>
      </c>
    </row>
    <row r="19" spans="1:6" x14ac:dyDescent="0.25">
      <c r="A19" s="3"/>
      <c r="B19" s="3" t="s">
        <v>39</v>
      </c>
      <c r="C19" s="3" t="s">
        <v>16</v>
      </c>
      <c r="D19" s="3">
        <v>1700</v>
      </c>
      <c r="E19" s="3">
        <v>72</v>
      </c>
      <c r="F19" s="3">
        <f t="shared" si="0"/>
        <v>122400</v>
      </c>
    </row>
    <row r="20" spans="1:6" x14ac:dyDescent="0.25">
      <c r="A20" s="4" t="s">
        <v>3</v>
      </c>
      <c r="B20" s="4" t="s">
        <v>36</v>
      </c>
      <c r="C20" s="4" t="s">
        <v>38</v>
      </c>
      <c r="D20" s="4">
        <v>2500</v>
      </c>
      <c r="E20" s="4">
        <f>8+12</f>
        <v>20</v>
      </c>
      <c r="F20" s="4">
        <f>D20*E20</f>
        <v>50000</v>
      </c>
    </row>
    <row r="21" spans="1:6" x14ac:dyDescent="0.25">
      <c r="A21" s="4"/>
      <c r="B21" s="4" t="s">
        <v>37</v>
      </c>
      <c r="C21" s="4" t="s">
        <v>38</v>
      </c>
      <c r="D21" s="4">
        <v>2000</v>
      </c>
      <c r="E21" s="4">
        <f>8+10</f>
        <v>18</v>
      </c>
      <c r="F21" s="4">
        <f>D21*E21</f>
        <v>36000</v>
      </c>
    </row>
    <row r="22" spans="1:6" x14ac:dyDescent="0.25">
      <c r="A22" s="5" t="s">
        <v>5</v>
      </c>
      <c r="B22" s="5"/>
      <c r="C22" s="5"/>
      <c r="D22" s="5"/>
      <c r="E22" s="5"/>
      <c r="F22" s="5">
        <v>100000</v>
      </c>
    </row>
    <row r="23" spans="1:6" x14ac:dyDescent="0.25">
      <c r="A23" s="5"/>
      <c r="B23" s="5"/>
      <c r="C23" s="5"/>
      <c r="D23" s="5"/>
      <c r="E23" s="5"/>
      <c r="F23" s="5">
        <f>D23*E23</f>
        <v>0</v>
      </c>
    </row>
    <row r="24" spans="1:6" x14ac:dyDescent="0.25">
      <c r="A24" t="s">
        <v>4</v>
      </c>
    </row>
    <row r="28" spans="1:6" x14ac:dyDescent="0.25">
      <c r="A28" t="s">
        <v>10</v>
      </c>
      <c r="B28">
        <v>36</v>
      </c>
    </row>
    <row r="30" spans="1:6" x14ac:dyDescent="0.25">
      <c r="A30" t="s">
        <v>6</v>
      </c>
      <c r="B30">
        <f>SUM(F2:F23)/50</f>
        <v>18148.8</v>
      </c>
    </row>
    <row r="32" spans="1:6" x14ac:dyDescent="0.25">
      <c r="A32" t="s">
        <v>40</v>
      </c>
      <c r="B32">
        <v>25000</v>
      </c>
    </row>
    <row r="33" spans="1:2" x14ac:dyDescent="0.25">
      <c r="A33" t="s">
        <v>41</v>
      </c>
      <c r="B33">
        <f>21000*50</f>
        <v>1050000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8" workbookViewId="0">
      <selection activeCell="F23" sqref="F10:F23"/>
    </sheetView>
  </sheetViews>
  <sheetFormatPr baseColWidth="10" defaultRowHeight="15" x14ac:dyDescent="0.25"/>
  <cols>
    <col min="2" max="2" width="25.28515625" customWidth="1"/>
  </cols>
  <sheetData>
    <row r="1" spans="1:6" x14ac:dyDescent="0.25">
      <c r="B1" t="s">
        <v>0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s="1" t="s">
        <v>1</v>
      </c>
      <c r="B2" s="1" t="s">
        <v>11</v>
      </c>
      <c r="C2" s="1" t="s">
        <v>12</v>
      </c>
      <c r="D2" s="1">
        <v>100000</v>
      </c>
      <c r="E2" s="1">
        <v>1</v>
      </c>
      <c r="F2" s="1">
        <f>D2*E2</f>
        <v>100000</v>
      </c>
    </row>
    <row r="3" spans="1:6" x14ac:dyDescent="0.25">
      <c r="A3" s="1"/>
      <c r="B3" s="1" t="s">
        <v>13</v>
      </c>
      <c r="C3" s="1" t="s">
        <v>12</v>
      </c>
      <c r="D3" s="1">
        <v>1535</v>
      </c>
      <c r="E3" s="1">
        <v>1</v>
      </c>
      <c r="F3" s="1">
        <v>50000</v>
      </c>
    </row>
    <row r="4" spans="1:6" x14ac:dyDescent="0.25">
      <c r="A4" s="1"/>
      <c r="B4" s="1" t="s">
        <v>14</v>
      </c>
      <c r="C4" s="1" t="s">
        <v>12</v>
      </c>
      <c r="D4" s="1">
        <v>1700</v>
      </c>
      <c r="E4" s="1">
        <v>0</v>
      </c>
      <c r="F4" s="1">
        <f t="shared" ref="F4:F23" si="0">D4*E4</f>
        <v>0</v>
      </c>
    </row>
    <row r="5" spans="1:6" x14ac:dyDescent="0.25">
      <c r="A5" s="1"/>
      <c r="B5" s="1" t="s">
        <v>15</v>
      </c>
      <c r="C5" s="1" t="s">
        <v>12</v>
      </c>
      <c r="D5" s="1">
        <v>1700</v>
      </c>
      <c r="E5" s="1">
        <v>0</v>
      </c>
      <c r="F5" s="1">
        <f t="shared" ref="F5" si="1">D5*E5</f>
        <v>0</v>
      </c>
    </row>
    <row r="6" spans="1:6" x14ac:dyDescent="0.25">
      <c r="A6" s="1"/>
      <c r="B6" s="1" t="s">
        <v>44</v>
      </c>
      <c r="C6" s="1" t="s">
        <v>45</v>
      </c>
      <c r="D6" s="1">
        <v>20000</v>
      </c>
      <c r="E6" s="1">
        <v>1</v>
      </c>
      <c r="F6" s="1">
        <f t="shared" si="0"/>
        <v>20000</v>
      </c>
    </row>
    <row r="7" spans="1:6" x14ac:dyDescent="0.25">
      <c r="A7" s="1"/>
      <c r="B7" s="1" t="s">
        <v>46</v>
      </c>
      <c r="C7" s="1" t="s">
        <v>45</v>
      </c>
      <c r="D7" s="1">
        <v>60000</v>
      </c>
      <c r="E7" s="1">
        <v>1</v>
      </c>
      <c r="F7" s="1">
        <f t="shared" si="0"/>
        <v>60000</v>
      </c>
    </row>
    <row r="8" spans="1:6" x14ac:dyDescent="0.25">
      <c r="A8" s="1"/>
      <c r="B8" s="1" t="s">
        <v>47</v>
      </c>
      <c r="C8" s="1" t="s">
        <v>45</v>
      </c>
      <c r="D8" s="1">
        <v>30000</v>
      </c>
      <c r="E8" s="1">
        <v>1</v>
      </c>
      <c r="F8" s="1">
        <f t="shared" si="0"/>
        <v>30000</v>
      </c>
    </row>
    <row r="9" spans="1:6" x14ac:dyDescent="0.25">
      <c r="A9" s="1"/>
      <c r="B9" s="1" t="s">
        <v>48</v>
      </c>
      <c r="C9" s="1" t="s">
        <v>45</v>
      </c>
      <c r="D9" s="1">
        <v>30000</v>
      </c>
      <c r="E9" s="1">
        <v>1</v>
      </c>
      <c r="F9" s="1">
        <f t="shared" si="0"/>
        <v>30000</v>
      </c>
    </row>
    <row r="10" spans="1:6" x14ac:dyDescent="0.25">
      <c r="A10" s="2" t="s">
        <v>27</v>
      </c>
      <c r="B10" s="2" t="s">
        <v>17</v>
      </c>
      <c r="C10" s="2" t="s">
        <v>18</v>
      </c>
      <c r="D10" s="2">
        <v>400</v>
      </c>
      <c r="E10" s="2">
        <f>B34</f>
        <v>36</v>
      </c>
      <c r="F10" s="2">
        <f t="shared" si="0"/>
        <v>14400</v>
      </c>
    </row>
    <row r="11" spans="1:6" x14ac:dyDescent="0.25">
      <c r="A11" s="2"/>
      <c r="B11" s="2" t="s">
        <v>19</v>
      </c>
      <c r="C11" s="2" t="s">
        <v>18</v>
      </c>
      <c r="D11" s="2">
        <v>480</v>
      </c>
      <c r="E11" s="2">
        <f>B34</f>
        <v>36</v>
      </c>
      <c r="F11" s="2">
        <f t="shared" si="0"/>
        <v>17280</v>
      </c>
    </row>
    <row r="12" spans="1:6" x14ac:dyDescent="0.25">
      <c r="A12" s="2"/>
      <c r="B12" s="2" t="s">
        <v>20</v>
      </c>
      <c r="C12" s="2" t="s">
        <v>21</v>
      </c>
      <c r="D12" s="2">
        <v>900</v>
      </c>
      <c r="E12" s="2">
        <f>B34</f>
        <v>36</v>
      </c>
      <c r="F12" s="2">
        <f t="shared" si="0"/>
        <v>32400</v>
      </c>
    </row>
    <row r="13" spans="1:6" x14ac:dyDescent="0.25">
      <c r="A13" s="2"/>
      <c r="B13" s="2" t="s">
        <v>22</v>
      </c>
      <c r="C13" s="2" t="s">
        <v>23</v>
      </c>
      <c r="D13" s="2">
        <v>45</v>
      </c>
      <c r="E13" s="2">
        <f>B34*4</f>
        <v>144</v>
      </c>
      <c r="F13" s="2">
        <f t="shared" si="0"/>
        <v>6480</v>
      </c>
    </row>
    <row r="14" spans="1:6" x14ac:dyDescent="0.25">
      <c r="A14" s="2"/>
      <c r="B14" s="2" t="s">
        <v>25</v>
      </c>
      <c r="C14" s="2" t="s">
        <v>16</v>
      </c>
      <c r="D14" s="2">
        <v>160</v>
      </c>
      <c r="E14" s="2">
        <f>B34*4</f>
        <v>144</v>
      </c>
      <c r="F14" s="2">
        <f t="shared" si="0"/>
        <v>23040</v>
      </c>
    </row>
    <row r="15" spans="1:6" x14ac:dyDescent="0.25">
      <c r="A15" s="2"/>
      <c r="B15" s="2" t="s">
        <v>26</v>
      </c>
      <c r="C15" s="2" t="s">
        <v>16</v>
      </c>
      <c r="D15" s="2">
        <v>150</v>
      </c>
      <c r="E15" s="2">
        <f>B34*4</f>
        <v>144</v>
      </c>
      <c r="F15" s="2">
        <f t="shared" si="0"/>
        <v>21600</v>
      </c>
    </row>
    <row r="16" spans="1:6" x14ac:dyDescent="0.25">
      <c r="A16" s="3" t="s">
        <v>28</v>
      </c>
      <c r="B16" s="3" t="s">
        <v>29</v>
      </c>
      <c r="C16" s="3"/>
      <c r="D16" s="3">
        <v>100</v>
      </c>
      <c r="E16" s="3">
        <v>0</v>
      </c>
      <c r="F16" s="3">
        <f t="shared" si="0"/>
        <v>0</v>
      </c>
    </row>
    <row r="17" spans="1:6" x14ac:dyDescent="0.25">
      <c r="A17" s="3"/>
      <c r="B17" s="3" t="s">
        <v>30</v>
      </c>
      <c r="C17" s="3"/>
      <c r="D17" s="3">
        <v>900</v>
      </c>
      <c r="E17" s="3">
        <v>0</v>
      </c>
      <c r="F17" s="3">
        <f t="shared" si="0"/>
        <v>0</v>
      </c>
    </row>
    <row r="18" spans="1:6" x14ac:dyDescent="0.25">
      <c r="A18" s="3"/>
      <c r="B18" s="3" t="s">
        <v>31</v>
      </c>
      <c r="C18" s="3"/>
      <c r="D18" s="3">
        <v>3000</v>
      </c>
      <c r="E18" s="3">
        <v>0</v>
      </c>
      <c r="F18" s="3">
        <f t="shared" si="0"/>
        <v>0</v>
      </c>
    </row>
    <row r="19" spans="1:6" x14ac:dyDescent="0.25">
      <c r="A19" s="3"/>
      <c r="B19" s="3" t="s">
        <v>24</v>
      </c>
      <c r="C19" s="3"/>
      <c r="D19" s="3">
        <v>150</v>
      </c>
      <c r="E19" s="3">
        <v>0</v>
      </c>
      <c r="F19" s="3">
        <f t="shared" si="0"/>
        <v>0</v>
      </c>
    </row>
    <row r="20" spans="1:6" x14ac:dyDescent="0.25">
      <c r="A20" s="3"/>
      <c r="B20" s="3" t="s">
        <v>32</v>
      </c>
      <c r="C20" s="3" t="s">
        <v>16</v>
      </c>
      <c r="D20" s="3">
        <v>1600</v>
      </c>
      <c r="E20" s="3">
        <v>0</v>
      </c>
      <c r="F20" s="3">
        <f t="shared" si="0"/>
        <v>0</v>
      </c>
    </row>
    <row r="21" spans="1:6" x14ac:dyDescent="0.25">
      <c r="A21" s="3"/>
      <c r="B21" s="3" t="s">
        <v>33</v>
      </c>
      <c r="C21" s="3" t="s">
        <v>16</v>
      </c>
      <c r="D21" s="3">
        <v>2000</v>
      </c>
      <c r="E21" s="3">
        <v>0</v>
      </c>
      <c r="F21" s="3">
        <f t="shared" si="0"/>
        <v>0</v>
      </c>
    </row>
    <row r="22" spans="1:6" x14ac:dyDescent="0.25">
      <c r="A22" s="3"/>
      <c r="B22" s="3" t="s">
        <v>39</v>
      </c>
      <c r="C22" s="3" t="s">
        <v>16</v>
      </c>
      <c r="D22" s="3">
        <v>1700</v>
      </c>
      <c r="E22" s="3">
        <v>36</v>
      </c>
      <c r="F22" s="3">
        <f t="shared" si="0"/>
        <v>61200</v>
      </c>
    </row>
    <row r="23" spans="1:6" x14ac:dyDescent="0.25">
      <c r="A23" s="3"/>
      <c r="B23" s="3" t="s">
        <v>34</v>
      </c>
      <c r="C23" s="3" t="s">
        <v>35</v>
      </c>
      <c r="D23" s="3">
        <v>5500</v>
      </c>
      <c r="E23" s="3">
        <v>40</v>
      </c>
      <c r="F23" s="3">
        <f t="shared" si="0"/>
        <v>220000</v>
      </c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4" t="s">
        <v>3</v>
      </c>
      <c r="B26" s="4" t="s">
        <v>36</v>
      </c>
      <c r="C26" s="4" t="s">
        <v>38</v>
      </c>
      <c r="D26" s="4">
        <v>0</v>
      </c>
      <c r="E26" s="4">
        <f>8+12</f>
        <v>20</v>
      </c>
      <c r="F26" s="4">
        <f>D26*E26</f>
        <v>0</v>
      </c>
    </row>
    <row r="27" spans="1:6" x14ac:dyDescent="0.25">
      <c r="A27" s="4"/>
      <c r="B27" s="4" t="s">
        <v>37</v>
      </c>
      <c r="C27" s="4" t="s">
        <v>38</v>
      </c>
      <c r="D27" s="4">
        <v>0</v>
      </c>
      <c r="E27" s="4">
        <f>8+10</f>
        <v>18</v>
      </c>
      <c r="F27" s="4">
        <f>D27*E27</f>
        <v>0</v>
      </c>
    </row>
    <row r="28" spans="1:6" x14ac:dyDescent="0.25">
      <c r="A28" s="5" t="s">
        <v>5</v>
      </c>
      <c r="B28" s="5"/>
      <c r="C28" s="5"/>
      <c r="D28" s="5"/>
      <c r="E28" s="5"/>
      <c r="F28" s="5">
        <v>100000</v>
      </c>
    </row>
    <row r="29" spans="1:6" x14ac:dyDescent="0.25">
      <c r="A29" s="5" t="s">
        <v>43</v>
      </c>
      <c r="B29" s="5"/>
      <c r="C29" s="5"/>
      <c r="D29" s="5">
        <v>250</v>
      </c>
      <c r="E29" s="5">
        <f>B34</f>
        <v>36</v>
      </c>
      <c r="F29" s="5">
        <f>D29*E29</f>
        <v>9000</v>
      </c>
    </row>
    <row r="30" spans="1:6" x14ac:dyDescent="0.25">
      <c r="A30" t="s">
        <v>4</v>
      </c>
    </row>
    <row r="34" spans="1:2" x14ac:dyDescent="0.25">
      <c r="A34" t="s">
        <v>10</v>
      </c>
      <c r="B34">
        <v>36</v>
      </c>
    </row>
    <row r="36" spans="1:2" x14ac:dyDescent="0.25">
      <c r="A36" t="s">
        <v>6</v>
      </c>
      <c r="B36">
        <f>SUM(F2:F29)/B34</f>
        <v>22094.444444444445</v>
      </c>
    </row>
    <row r="38" spans="1:2" x14ac:dyDescent="0.25">
      <c r="A38" t="s">
        <v>40</v>
      </c>
      <c r="B38">
        <v>25000</v>
      </c>
    </row>
    <row r="39" spans="1:2" x14ac:dyDescent="0.25">
      <c r="A39" t="s">
        <v>41</v>
      </c>
      <c r="B39">
        <f>B38*B34</f>
        <v>900000</v>
      </c>
    </row>
    <row r="40" spans="1:2" x14ac:dyDescent="0.25">
      <c r="A40" t="s">
        <v>42</v>
      </c>
      <c r="B40">
        <f>B39-SUM(F2:F29)</f>
        <v>104600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Torneo</vt:lpstr>
      <vt:lpstr>Torneo Chico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2017-05-10T17:27:31Z</dcterms:modified>
</cp:coreProperties>
</file>