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B8AF3EC1-606E-465C-A7EF-0250011CDF2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ean, median and mode" sheetId="9" r:id="rId1"/>
    <sheet name="skewness" sheetId="10" r:id="rId2"/>
    <sheet name="standard deviation and variance" sheetId="11" r:id="rId3"/>
    <sheet name="Correlation" sheetId="12" r:id="rId4"/>
    <sheet name="Scatter plot" sheetId="13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2" l="1"/>
  <c r="G20" i="12"/>
  <c r="O10" i="12" s="1"/>
  <c r="G19" i="12"/>
  <c r="G18" i="12"/>
  <c r="G13" i="12"/>
  <c r="G17" i="12" s="1"/>
  <c r="G15" i="12"/>
  <c r="G14" i="12"/>
  <c r="G12" i="12"/>
  <c r="G11" i="12"/>
  <c r="H8" i="11"/>
  <c r="G8" i="11"/>
  <c r="H7" i="11"/>
  <c r="G7" i="11"/>
  <c r="X17" i="10"/>
  <c r="W17" i="10"/>
  <c r="V17" i="10"/>
  <c r="O17" i="10"/>
  <c r="N17" i="10"/>
  <c r="M17" i="10"/>
  <c r="G17" i="10"/>
  <c r="F17" i="10"/>
  <c r="E17" i="10"/>
  <c r="H7" i="9"/>
  <c r="H6" i="9"/>
  <c r="H5" i="9"/>
  <c r="G7" i="9"/>
  <c r="G6" i="9"/>
  <c r="G5" i="9"/>
  <c r="D17" i="12"/>
  <c r="C17" i="12"/>
  <c r="D14" i="11" l="1"/>
  <c r="D13" i="11"/>
  <c r="D12" i="11"/>
  <c r="D11" i="11"/>
  <c r="D10" i="11"/>
  <c r="D9" i="11"/>
  <c r="D8" i="11"/>
  <c r="D7" i="11"/>
  <c r="D6" i="11"/>
  <c r="G5" i="11"/>
  <c r="D5" i="11"/>
  <c r="H5" i="11" s="1"/>
</calcChain>
</file>

<file path=xl/sharedStrings.xml><?xml version="1.0" encoding="utf-8"?>
<sst xmlns="http://schemas.openxmlformats.org/spreadsheetml/2006/main" count="93" uniqueCount="59">
  <si>
    <t>Mean</t>
  </si>
  <si>
    <t>Median</t>
  </si>
  <si>
    <t>Mode</t>
  </si>
  <si>
    <t>New York City</t>
  </si>
  <si>
    <t>Los Angeles</t>
  </si>
  <si>
    <t>Pizza prices example</t>
  </si>
  <si>
    <t>Position</t>
  </si>
  <si>
    <t>Mean, median and mode</t>
  </si>
  <si>
    <t>Skewness</t>
  </si>
  <si>
    <t>Positive (right)</t>
  </si>
  <si>
    <t>Zero (no skew)</t>
  </si>
  <si>
    <t>Negative (left)</t>
  </si>
  <si>
    <t>Dataset 1</t>
  </si>
  <si>
    <t>Interval</t>
  </si>
  <si>
    <t>Frequency</t>
  </si>
  <si>
    <t>Dataset 2</t>
  </si>
  <si>
    <t>Dataset 3</t>
  </si>
  <si>
    <t>0 to 1</t>
  </si>
  <si>
    <t>1 to 2</t>
  </si>
  <si>
    <t>2 to 3</t>
  </si>
  <si>
    <t>3 to 4</t>
  </si>
  <si>
    <t>4 to 5</t>
  </si>
  <si>
    <t>5 to 6</t>
  </si>
  <si>
    <t>6 to 7</t>
  </si>
  <si>
    <t>Standard deviation and coefficient of variation</t>
  </si>
  <si>
    <t>Pizza price example</t>
  </si>
  <si>
    <t>NY Dollars</t>
  </si>
  <si>
    <t>Pesos</t>
  </si>
  <si>
    <t>Dollars</t>
  </si>
  <si>
    <t>Sample standard deviation</t>
  </si>
  <si>
    <t>Sample coefficient of variation</t>
  </si>
  <si>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</si>
  <si>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</si>
  <si>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</si>
  <si>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</si>
  <si>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</si>
  <si>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</si>
  <si>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</si>
  <si>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</si>
  <si>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Solution:</t>
  </si>
  <si>
    <t>Writing</t>
  </si>
  <si>
    <t>Reading</t>
  </si>
  <si>
    <t>(x-x̅)*(y-ȳ)</t>
  </si>
  <si>
    <t xml:space="preserve">Task 1: </t>
  </si>
  <si>
    <t>The correlation coefficient is equal to</t>
  </si>
  <si>
    <t>Task 2:</t>
  </si>
  <si>
    <t>0.94 is extremely close to 1, therefore there is a very strong positive correlation between the two datasets</t>
  </si>
  <si>
    <t>Sum</t>
  </si>
  <si>
    <t>Sample size</t>
  </si>
  <si>
    <t>Cov. Sample</t>
  </si>
  <si>
    <t>Correlation coefficient</t>
  </si>
  <si>
    <t>Cross table and scatter plot</t>
  </si>
  <si>
    <t>Scatter plot</t>
  </si>
  <si>
    <t>Student ID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</si>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</sst>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_([$MXN]\ * #,##0.00_);_([$MXN]\ * \(#,##0.00\);_([$MXN]\ * &quot;-&quot;??_);_(@_)"/>
    <numFmt numFmtId="168" formatCode="#,##0.00_);\-\ #,##0.00_)"/>
    <numFmt numFmtId="169" formatCode="_(* #,##0_);_(* \(#,##0\);_(* &quot;-&quot;??_);_(@_)"/>
    <numFmt numFmtId="170" formatCode="#,##0_);\-\ #,##0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164" fontId="2" fillId="2" borderId="0" xfId="1" applyFont="1" applyFill="1"/>
    <xf numFmtId="164" fontId="2" fillId="2" borderId="1" xfId="1" applyFont="1" applyFill="1" applyBorder="1"/>
    <xf numFmtId="164" fontId="2" fillId="2" borderId="3" xfId="1" applyFont="1" applyFill="1" applyBorder="1"/>
    <xf numFmtId="164" fontId="2" fillId="2" borderId="3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2" fillId="2" borderId="4" xfId="0" applyFont="1" applyFill="1" applyBorder="1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2" borderId="0" xfId="0" applyFont="1" applyFill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2" fontId="2" fillId="2" borderId="0" xfId="0" applyNumberFormat="1" applyFont="1" applyFill="1" applyAlignment="1">
      <alignment horizontal="right"/>
    </xf>
    <xf numFmtId="166" fontId="5" fillId="2" borderId="0" xfId="0" applyNumberFormat="1" applyFont="1" applyFill="1"/>
    <xf numFmtId="167" fontId="2" fillId="2" borderId="0" xfId="0" applyNumberFormat="1" applyFont="1" applyFill="1"/>
    <xf numFmtId="0" fontId="4" fillId="2" borderId="0" xfId="0" applyFont="1" applyFill="1" applyAlignment="1">
      <alignment horizontal="left"/>
    </xf>
    <xf numFmtId="164" fontId="2" fillId="2" borderId="0" xfId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0" fontId="4" fillId="2" borderId="3" xfId="0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/>
    <xf numFmtId="167" fontId="2" fillId="2" borderId="3" xfId="1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2" fontId="6" fillId="2" borderId="0" xfId="0" applyNumberFormat="1" applyFont="1" applyFill="1"/>
    <xf numFmtId="0" fontId="9" fillId="2" borderId="0" xfId="0" applyFont="1" applyFill="1" applyAlignment="1">
      <alignment vertical="center"/>
    </xf>
    <xf numFmtId="168" fontId="6" fillId="2" borderId="0" xfId="2" applyNumberFormat="1" applyFont="1" applyFill="1"/>
    <xf numFmtId="165" fontId="6" fillId="2" borderId="0" xfId="2" applyFont="1" applyFill="1"/>
    <xf numFmtId="0" fontId="9" fillId="2" borderId="3" xfId="0" applyFont="1" applyFill="1" applyBorder="1" applyAlignment="1">
      <alignment vertical="center"/>
    </xf>
    <xf numFmtId="169" fontId="6" fillId="2" borderId="0" xfId="2" applyNumberFormat="1" applyFont="1" applyFill="1"/>
    <xf numFmtId="168" fontId="6" fillId="2" borderId="0" xfId="2" applyNumberFormat="1" applyFont="1" applyFill="1" applyBorder="1"/>
    <xf numFmtId="170" fontId="6" fillId="2" borderId="0" xfId="2" applyNumberFormat="1" applyFont="1" applyFill="1" applyBorder="1"/>
    <xf numFmtId="165" fontId="6" fillId="2" borderId="0" xfId="0" applyNumberFormat="1" applyFont="1" applyFill="1"/>
    <xf numFmtId="0" fontId="10" fillId="2" borderId="0" xfId="0" applyFont="1" applyFill="1"/>
    <xf numFmtId="0" fontId="4" fillId="2" borderId="5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left" vertical="center" indent="2"/>
    </xf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168" fontId="6" fillId="2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  <a:r>
              <a:rPr lang="en-US" baseline="0"/>
              <a:t>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3937007874015"/>
          <c:y val="0.15782407407407409"/>
          <c:w val="0.73763648293963258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skewness!$E$6</c:f>
              <c:strCache>
                <c:ptCount val="1"/>
                <c:pt idx="0">
                  <c:v>0 to 1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AFF-8111-17DF28585D67}"/>
            </c:ext>
          </c:extLst>
        </c:ser>
        <c:ser>
          <c:idx val="1"/>
          <c:order val="1"/>
          <c:tx>
            <c:strRef>
              <c:f>skewness!$E$7</c:f>
              <c:strCache>
                <c:ptCount val="1"/>
                <c:pt idx="0">
                  <c:v>1 to 2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A-4AFF-8111-17DF28585D67}"/>
            </c:ext>
          </c:extLst>
        </c:ser>
        <c:ser>
          <c:idx val="2"/>
          <c:order val="2"/>
          <c:tx>
            <c:strRef>
              <c:f>skewness!$E$8</c:f>
              <c:strCache>
                <c:ptCount val="1"/>
                <c:pt idx="0">
                  <c:v>2 to 3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A-4AFF-8111-17DF28585D67}"/>
            </c:ext>
          </c:extLst>
        </c:ser>
        <c:ser>
          <c:idx val="3"/>
          <c:order val="3"/>
          <c:tx>
            <c:strRef>
              <c:f>skewness!$E$9</c:f>
              <c:strCache>
                <c:ptCount val="1"/>
                <c:pt idx="0">
                  <c:v>3 to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A-4AFF-8111-17DF28585D67}"/>
            </c:ext>
          </c:extLst>
        </c:ser>
        <c:ser>
          <c:idx val="4"/>
          <c:order val="4"/>
          <c:tx>
            <c:strRef>
              <c:f>skewness!$E$10</c:f>
              <c:strCache>
                <c:ptCount val="1"/>
                <c:pt idx="0">
                  <c:v>4 to 5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A-4AFF-8111-17DF28585D67}"/>
            </c:ext>
          </c:extLst>
        </c:ser>
        <c:ser>
          <c:idx val="5"/>
          <c:order val="5"/>
          <c:tx>
            <c:strRef>
              <c:f>skewness!$E$11</c:f>
              <c:strCache>
                <c:ptCount val="1"/>
                <c:pt idx="0">
                  <c:v>5 to 6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DA-4AFF-8111-17DF28585D67}"/>
            </c:ext>
          </c:extLst>
        </c:ser>
        <c:ser>
          <c:idx val="6"/>
          <c:order val="6"/>
          <c:tx>
            <c:strRef>
              <c:f>skewness!$E$12</c:f>
              <c:strCache>
                <c:ptCount val="1"/>
                <c:pt idx="0">
                  <c:v>6 to 7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A-4AFF-8111-17DF28585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214751"/>
        <c:axId val="1022215167"/>
      </c:barChart>
      <c:catAx>
        <c:axId val="10222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15167"/>
        <c:crosses val="autoZero"/>
        <c:auto val="1"/>
        <c:lblAlgn val="ctr"/>
        <c:lblOffset val="100"/>
        <c:noMultiLvlLbl val="0"/>
      </c:catAx>
      <c:valAx>
        <c:axId val="10222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Zero</a:t>
            </a:r>
            <a:r>
              <a:rPr lang="en-GB" baseline="0"/>
              <a:t> Skew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skewness!$M$6</c:f>
              <c:strCache>
                <c:ptCount val="1"/>
                <c:pt idx="0">
                  <c:v>0 to 1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D-4CD4-B42E-115CB161AA7B}"/>
            </c:ext>
          </c:extLst>
        </c:ser>
        <c:ser>
          <c:idx val="1"/>
          <c:order val="1"/>
          <c:tx>
            <c:strRef>
              <c:f>skewness!$M$7</c:f>
              <c:strCache>
                <c:ptCount val="1"/>
                <c:pt idx="0">
                  <c:v>1 to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D-4CD4-B42E-115CB161AA7B}"/>
            </c:ext>
          </c:extLst>
        </c:ser>
        <c:ser>
          <c:idx val="2"/>
          <c:order val="2"/>
          <c:tx>
            <c:strRef>
              <c:f>skewness!$M$8</c:f>
              <c:strCache>
                <c:ptCount val="1"/>
                <c:pt idx="0">
                  <c:v>2 to 3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D-4CD4-B42E-115CB161AA7B}"/>
            </c:ext>
          </c:extLst>
        </c:ser>
        <c:ser>
          <c:idx val="3"/>
          <c:order val="3"/>
          <c:tx>
            <c:strRef>
              <c:f>skewness!$M$9</c:f>
              <c:strCache>
                <c:ptCount val="1"/>
                <c:pt idx="0">
                  <c:v>3 to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D-4CD4-B42E-115CB161AA7B}"/>
            </c:ext>
          </c:extLst>
        </c:ser>
        <c:ser>
          <c:idx val="4"/>
          <c:order val="4"/>
          <c:tx>
            <c:strRef>
              <c:f>skewness!$M$10</c:f>
              <c:strCache>
                <c:ptCount val="1"/>
                <c:pt idx="0">
                  <c:v>4 to 5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D-4CD4-B42E-115CB161AA7B}"/>
            </c:ext>
          </c:extLst>
        </c:ser>
        <c:ser>
          <c:idx val="5"/>
          <c:order val="5"/>
          <c:tx>
            <c:strRef>
              <c:f>skewness!$M$11</c:f>
              <c:strCache>
                <c:ptCount val="1"/>
                <c:pt idx="0">
                  <c:v>5 to 6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5D-4CD4-B42E-115CB161AA7B}"/>
            </c:ext>
          </c:extLst>
        </c:ser>
        <c:ser>
          <c:idx val="6"/>
          <c:order val="6"/>
          <c:tx>
            <c:strRef>
              <c:f>skewness!$M$12</c:f>
              <c:strCache>
                <c:ptCount val="1"/>
                <c:pt idx="0">
                  <c:v>6 to 7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skewness!$N$12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5D-4CD4-B42E-115CB161A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673167"/>
        <c:axId val="905674415"/>
      </c:barChart>
      <c:catAx>
        <c:axId val="90567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4415"/>
        <c:crosses val="autoZero"/>
        <c:auto val="1"/>
        <c:lblAlgn val="ctr"/>
        <c:lblOffset val="100"/>
        <c:noMultiLvlLbl val="0"/>
      </c:catAx>
      <c:valAx>
        <c:axId val="905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Negative 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skewness!$V$6</c:f>
              <c:strCache>
                <c:ptCount val="1"/>
                <c:pt idx="0">
                  <c:v>0 to 1</c:v>
                </c:pt>
              </c:strCache>
            </c:strRef>
          </c:tx>
          <c:spPr>
            <a:solidFill>
              <a:schemeClr val="accent6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5-4B30-8A48-7F4321D674DE}"/>
            </c:ext>
          </c:extLst>
        </c:ser>
        <c:ser>
          <c:idx val="1"/>
          <c:order val="1"/>
          <c:tx>
            <c:strRef>
              <c:f>skewness!$V$7</c:f>
              <c:strCache>
                <c:ptCount val="1"/>
                <c:pt idx="0">
                  <c:v>1 to 2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5-4B30-8A48-7F4321D674DE}"/>
            </c:ext>
          </c:extLst>
        </c:ser>
        <c:ser>
          <c:idx val="2"/>
          <c:order val="2"/>
          <c:tx>
            <c:strRef>
              <c:f>skewness!$V$8</c:f>
              <c:strCache>
                <c:ptCount val="1"/>
                <c:pt idx="0">
                  <c:v>2 to 3</c:v>
                </c:pt>
              </c:strCache>
            </c:strRef>
          </c:tx>
          <c:spPr>
            <a:solidFill>
              <a:schemeClr val="accent6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5-4B30-8A48-7F4321D674DE}"/>
            </c:ext>
          </c:extLst>
        </c:ser>
        <c:ser>
          <c:idx val="3"/>
          <c:order val="3"/>
          <c:tx>
            <c:strRef>
              <c:f>skewness!$V$9</c:f>
              <c:strCache>
                <c:ptCount val="1"/>
                <c:pt idx="0">
                  <c:v>3 to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5-4B30-8A48-7F4321D674DE}"/>
            </c:ext>
          </c:extLst>
        </c:ser>
        <c:ser>
          <c:idx val="4"/>
          <c:order val="4"/>
          <c:tx>
            <c:strRef>
              <c:f>skewness!$V$10</c:f>
              <c:strCache>
                <c:ptCount val="1"/>
                <c:pt idx="0">
                  <c:v>4 to 5</c:v>
                </c:pt>
              </c:strCache>
            </c:strRef>
          </c:tx>
          <c:spPr>
            <a:solidFill>
              <a:schemeClr val="accent6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B30-8A48-7F4321D674DE}"/>
            </c:ext>
          </c:extLst>
        </c:ser>
        <c:ser>
          <c:idx val="5"/>
          <c:order val="5"/>
          <c:tx>
            <c:strRef>
              <c:f>skewness!$V$11</c:f>
              <c:strCache>
                <c:ptCount val="1"/>
                <c:pt idx="0">
                  <c:v>5 to 6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5-4B30-8A48-7F4321D674DE}"/>
            </c:ext>
          </c:extLst>
        </c:ser>
        <c:ser>
          <c:idx val="6"/>
          <c:order val="6"/>
          <c:tx>
            <c:strRef>
              <c:f>skewness!$V$12</c:f>
              <c:strCache>
                <c:ptCount val="1"/>
                <c:pt idx="0">
                  <c:v>6 to 7</c:v>
                </c:pt>
              </c:strCache>
            </c:strRef>
          </c:tx>
          <c:spPr>
            <a:solidFill>
              <a:schemeClr val="accent6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skewness!$W$12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A5-4B30-8A48-7F4321D67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2710015"/>
        <c:axId val="902711679"/>
      </c:barChart>
      <c:catAx>
        <c:axId val="90271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1679"/>
        <c:crosses val="autoZero"/>
        <c:auto val="1"/>
        <c:lblAlgn val="ctr"/>
        <c:lblOffset val="100"/>
        <c:noMultiLvlLbl val="0"/>
      </c:catAx>
      <c:valAx>
        <c:axId val="9027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[1]Correlation!$D$11:$D$15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2-4EE3-830F-D8945449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[1]Correlation!$C$11:$C$15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1-4A25-8C1B-65059F7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Correlation!$D$10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7-4873-AE3A-DBBA7A9F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65648"/>
        <c:axId val="1919968560"/>
      </c:scatterChart>
      <c:valAx>
        <c:axId val="19199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8560"/>
        <c:crosses val="autoZero"/>
        <c:crossBetween val="midCat"/>
      </c:valAx>
      <c:valAx>
        <c:axId val="19199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SAT scores</a:t>
            </a:r>
          </a:p>
        </c:rich>
      </c:tx>
      <c:layout>
        <c:manualLayout>
          <c:xMode val="edge"/>
          <c:yMode val="edge"/>
          <c:x val="0.13026711536560814"/>
          <c:y val="2.7566192777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'[2]Scatter plot'!$D$4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'[2]Scatter plot'!$C$5:$C$100</c:f>
              <c:numCache>
                <c:formatCode>General</c:formatCode>
                <c:ptCount val="96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</c:numCache>
            </c:numRef>
          </c:xVal>
          <c:yVal>
            <c:numRef>
              <c:f>'[2]Scatter plot'!$D$5:$D$100</c:f>
              <c:numCache>
                <c:formatCode>General</c:formatCode>
                <c:ptCount val="96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5-4C7E-BC09-A5745289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62480"/>
        <c:axId val="535963792"/>
      </c:scatterChart>
      <c:valAx>
        <c:axId val="53596248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3792"/>
        <c:crosses val="autoZero"/>
        <c:crossBetween val="midCat"/>
      </c:valAx>
      <c:valAx>
        <c:axId val="53596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2480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278027</xdr:colOff>
      <xdr:row>27</xdr:row>
      <xdr:rowOff>90616</xdr:rowOff>
    </xdr:from>
    <xdr:to>
      <xdr:col>8</xdr:col>
      <xdr:colOff>535460</xdr:colOff>
      <xdr:row>46</xdr:row>
      <xdr:rowOff>63843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424E8-DCD6-4F4C-8B1E-E5EC860B5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278027</xdr:colOff>
      <xdr:row>27</xdr:row>
      <xdr:rowOff>28832</xdr:rowOff>
    </xdr:from>
    <xdr:to>
      <xdr:col>16</xdr:col>
      <xdr:colOff>360406</xdr:colOff>
      <xdr:row>46</xdr:row>
      <xdr:rowOff>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BFE63-BC2B-45CA-8EE1-F1EF2B6C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607541</xdr:colOff>
      <xdr:row>27</xdr:row>
      <xdr:rowOff>80318</xdr:rowOff>
    </xdr:from>
    <xdr:to>
      <xdr:col>25</xdr:col>
      <xdr:colOff>123568</xdr:colOff>
      <xdr:row>46</xdr:row>
      <xdr:rowOff>53545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C7E24-721F-45E3-ACD9-A7CD22BE2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4454A-514C-4CE5-BAB5-A38477F89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6831A-0848-4D5E-B1AB-B4550E37E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87630</xdr:rowOff>
    </xdr:from>
    <xdr:to>
      <xdr:col>7</xdr:col>
      <xdr:colOff>83820</xdr:colOff>
      <xdr:row>36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593CF-5CE8-47B3-B60C-7373A16A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541019</xdr:colOff>
      <xdr:row>7</xdr:row>
      <xdr:rowOff>0</xdr:rowOff>
    </xdr:from>
    <xdr:to>
      <xdr:col>18</xdr:col>
      <xdr:colOff>396640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EA5F4-BE61-40B0-83D4-D1ED9FD80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deema/Downloads/2.12.+Correlation_exercise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deema/Downloads/2.6.+Cross+table+and+scatter+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"/>
      <sheetName val="cov"/>
      <sheetName val="Covariance2"/>
    </sheetNames>
    <sheetDataSet>
      <sheetData sheetId="0">
        <row r="11">
          <cell r="C11">
            <v>344</v>
          </cell>
          <cell r="D11">
            <v>378</v>
          </cell>
        </row>
        <row r="12">
          <cell r="C12">
            <v>383</v>
          </cell>
          <cell r="D12">
            <v>349</v>
          </cell>
        </row>
        <row r="13">
          <cell r="C13">
            <v>611</v>
          </cell>
          <cell r="D13">
            <v>503</v>
          </cell>
        </row>
        <row r="14">
          <cell r="C14">
            <v>713</v>
          </cell>
          <cell r="D14">
            <v>719</v>
          </cell>
        </row>
        <row r="15">
          <cell r="C15">
            <v>536</v>
          </cell>
          <cell r="D15">
            <v>503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 table"/>
      <sheetName val="Scatter plot"/>
    </sheetNames>
    <sheetDataSet>
      <sheetData sheetId="0"/>
      <sheetData sheetId="1">
        <row r="4">
          <cell r="D4" t="str">
            <v>Writing</v>
          </cell>
        </row>
        <row r="5">
          <cell r="C5">
            <v>273</v>
          </cell>
          <cell r="D5">
            <v>216</v>
          </cell>
        </row>
        <row r="6">
          <cell r="C6">
            <v>292</v>
          </cell>
          <cell r="D6">
            <v>282</v>
          </cell>
        </row>
        <row r="7">
          <cell r="C7">
            <v>219</v>
          </cell>
          <cell r="D7">
            <v>250</v>
          </cell>
        </row>
        <row r="8">
          <cell r="C8">
            <v>241</v>
          </cell>
          <cell r="D8">
            <v>217</v>
          </cell>
        </row>
        <row r="9">
          <cell r="C9">
            <v>284</v>
          </cell>
          <cell r="D9">
            <v>266</v>
          </cell>
        </row>
        <row r="10">
          <cell r="C10">
            <v>247</v>
          </cell>
          <cell r="D10">
            <v>294</v>
          </cell>
        </row>
        <row r="11">
          <cell r="C11">
            <v>237</v>
          </cell>
          <cell r="D11">
            <v>215</v>
          </cell>
        </row>
        <row r="12">
          <cell r="C12">
            <v>286</v>
          </cell>
          <cell r="D12">
            <v>203</v>
          </cell>
        </row>
        <row r="13">
          <cell r="C13">
            <v>237</v>
          </cell>
          <cell r="D13">
            <v>286</v>
          </cell>
        </row>
        <row r="14">
          <cell r="C14">
            <v>266</v>
          </cell>
          <cell r="D14">
            <v>263</v>
          </cell>
        </row>
        <row r="15">
          <cell r="C15">
            <v>311</v>
          </cell>
          <cell r="D15">
            <v>270</v>
          </cell>
        </row>
        <row r="16">
          <cell r="C16">
            <v>324</v>
          </cell>
          <cell r="D16">
            <v>211</v>
          </cell>
        </row>
        <row r="17">
          <cell r="C17">
            <v>330</v>
          </cell>
          <cell r="D17">
            <v>243</v>
          </cell>
        </row>
        <row r="18">
          <cell r="C18">
            <v>331</v>
          </cell>
          <cell r="D18">
            <v>275</v>
          </cell>
        </row>
        <row r="19">
          <cell r="C19">
            <v>336</v>
          </cell>
          <cell r="D19">
            <v>367</v>
          </cell>
        </row>
        <row r="20">
          <cell r="C20">
            <v>344</v>
          </cell>
          <cell r="D20">
            <v>378</v>
          </cell>
        </row>
        <row r="21">
          <cell r="C21">
            <v>346</v>
          </cell>
          <cell r="D21">
            <v>315</v>
          </cell>
        </row>
        <row r="22">
          <cell r="C22">
            <v>346</v>
          </cell>
          <cell r="D22">
            <v>208</v>
          </cell>
        </row>
        <row r="23">
          <cell r="C23">
            <v>356</v>
          </cell>
          <cell r="D23">
            <v>451</v>
          </cell>
        </row>
        <row r="24">
          <cell r="C24">
            <v>364</v>
          </cell>
          <cell r="D24">
            <v>346</v>
          </cell>
        </row>
        <row r="25">
          <cell r="C25">
            <v>365</v>
          </cell>
          <cell r="D25">
            <v>435</v>
          </cell>
        </row>
        <row r="26">
          <cell r="C26">
            <v>365</v>
          </cell>
          <cell r="D26">
            <v>579</v>
          </cell>
        </row>
        <row r="27">
          <cell r="C27">
            <v>369</v>
          </cell>
          <cell r="D27">
            <v>390</v>
          </cell>
        </row>
        <row r="28">
          <cell r="C28">
            <v>436</v>
          </cell>
          <cell r="D28">
            <v>589</v>
          </cell>
        </row>
        <row r="29">
          <cell r="C29">
            <v>393</v>
          </cell>
          <cell r="D29">
            <v>365</v>
          </cell>
        </row>
        <row r="30">
          <cell r="C30">
            <v>394</v>
          </cell>
          <cell r="D30">
            <v>480</v>
          </cell>
        </row>
        <row r="31">
          <cell r="C31">
            <v>417</v>
          </cell>
          <cell r="D31">
            <v>499</v>
          </cell>
        </row>
        <row r="32">
          <cell r="C32">
            <v>438</v>
          </cell>
          <cell r="D32">
            <v>414</v>
          </cell>
        </row>
        <row r="33">
          <cell r="C33">
            <v>398</v>
          </cell>
          <cell r="D33">
            <v>530</v>
          </cell>
        </row>
        <row r="34">
          <cell r="C34">
            <v>409</v>
          </cell>
          <cell r="D34">
            <v>366</v>
          </cell>
        </row>
        <row r="35">
          <cell r="C35">
            <v>437</v>
          </cell>
          <cell r="D35">
            <v>453</v>
          </cell>
        </row>
        <row r="36">
          <cell r="C36">
            <v>442</v>
          </cell>
          <cell r="D36">
            <v>396</v>
          </cell>
        </row>
        <row r="37">
          <cell r="C37">
            <v>442</v>
          </cell>
          <cell r="D37">
            <v>531</v>
          </cell>
        </row>
        <row r="38">
          <cell r="C38">
            <v>408</v>
          </cell>
          <cell r="D38">
            <v>453</v>
          </cell>
        </row>
        <row r="39">
          <cell r="C39">
            <v>387</v>
          </cell>
          <cell r="D39">
            <v>444</v>
          </cell>
        </row>
        <row r="40">
          <cell r="C40">
            <v>418</v>
          </cell>
          <cell r="D40">
            <v>597</v>
          </cell>
        </row>
        <row r="41">
          <cell r="C41">
            <v>461</v>
          </cell>
          <cell r="D41">
            <v>407</v>
          </cell>
        </row>
        <row r="42">
          <cell r="C42">
            <v>457</v>
          </cell>
          <cell r="D42">
            <v>589</v>
          </cell>
        </row>
        <row r="43">
          <cell r="C43">
            <v>371</v>
          </cell>
          <cell r="D43">
            <v>489</v>
          </cell>
        </row>
        <row r="44">
          <cell r="C44">
            <v>383</v>
          </cell>
          <cell r="D44">
            <v>349</v>
          </cell>
        </row>
        <row r="45">
          <cell r="C45">
            <v>372</v>
          </cell>
          <cell r="D45">
            <v>584</v>
          </cell>
        </row>
        <row r="46">
          <cell r="C46">
            <v>463</v>
          </cell>
          <cell r="D46">
            <v>446</v>
          </cell>
        </row>
        <row r="47">
          <cell r="C47">
            <v>452</v>
          </cell>
          <cell r="D47">
            <v>451</v>
          </cell>
        </row>
        <row r="48">
          <cell r="C48">
            <v>550</v>
          </cell>
          <cell r="D48">
            <v>300</v>
          </cell>
        </row>
        <row r="49">
          <cell r="C49">
            <v>529</v>
          </cell>
          <cell r="D49">
            <v>480</v>
          </cell>
        </row>
        <row r="50">
          <cell r="C50">
            <v>578</v>
          </cell>
          <cell r="D50">
            <v>580</v>
          </cell>
        </row>
        <row r="51">
          <cell r="C51">
            <v>454</v>
          </cell>
          <cell r="D51">
            <v>457</v>
          </cell>
        </row>
        <row r="52">
          <cell r="C52">
            <v>522</v>
          </cell>
          <cell r="D52">
            <v>525</v>
          </cell>
        </row>
        <row r="53">
          <cell r="C53">
            <v>554</v>
          </cell>
          <cell r="D53">
            <v>483</v>
          </cell>
        </row>
        <row r="54">
          <cell r="C54">
            <v>591</v>
          </cell>
          <cell r="D54">
            <v>470</v>
          </cell>
        </row>
        <row r="55">
          <cell r="C55">
            <v>601</v>
          </cell>
          <cell r="D55">
            <v>585</v>
          </cell>
        </row>
        <row r="56">
          <cell r="C56">
            <v>610</v>
          </cell>
          <cell r="D56">
            <v>406</v>
          </cell>
        </row>
        <row r="57">
          <cell r="C57">
            <v>611</v>
          </cell>
          <cell r="D57">
            <v>503</v>
          </cell>
        </row>
        <row r="58">
          <cell r="C58">
            <v>613</v>
          </cell>
          <cell r="D58">
            <v>516</v>
          </cell>
        </row>
        <row r="59">
          <cell r="C59">
            <v>614</v>
          </cell>
          <cell r="D59">
            <v>639</v>
          </cell>
        </row>
        <row r="60">
          <cell r="C60">
            <v>619</v>
          </cell>
          <cell r="D60">
            <v>546</v>
          </cell>
        </row>
        <row r="61">
          <cell r="C61">
            <v>634</v>
          </cell>
          <cell r="D61">
            <v>556</v>
          </cell>
        </row>
        <row r="62">
          <cell r="C62">
            <v>646</v>
          </cell>
          <cell r="D62">
            <v>599</v>
          </cell>
        </row>
        <row r="63">
          <cell r="C63">
            <v>668</v>
          </cell>
          <cell r="D63">
            <v>534</v>
          </cell>
        </row>
        <row r="64">
          <cell r="C64">
            <v>673</v>
          </cell>
          <cell r="D64">
            <v>526</v>
          </cell>
        </row>
        <row r="65">
          <cell r="C65">
            <v>696</v>
          </cell>
          <cell r="D65">
            <v>613</v>
          </cell>
        </row>
        <row r="66">
          <cell r="C66">
            <v>704</v>
          </cell>
          <cell r="D66">
            <v>536</v>
          </cell>
        </row>
        <row r="67">
          <cell r="C67">
            <v>705</v>
          </cell>
          <cell r="D67">
            <v>578</v>
          </cell>
        </row>
        <row r="68">
          <cell r="C68">
            <v>705</v>
          </cell>
          <cell r="D68">
            <v>608</v>
          </cell>
        </row>
        <row r="69">
          <cell r="C69">
            <v>708</v>
          </cell>
          <cell r="D69">
            <v>717</v>
          </cell>
        </row>
        <row r="70">
          <cell r="C70">
            <v>713</v>
          </cell>
          <cell r="D70">
            <v>718</v>
          </cell>
        </row>
        <row r="71">
          <cell r="C71">
            <v>713</v>
          </cell>
          <cell r="D71">
            <v>719</v>
          </cell>
        </row>
        <row r="72">
          <cell r="C72">
            <v>727</v>
          </cell>
          <cell r="D72">
            <v>720</v>
          </cell>
        </row>
        <row r="73">
          <cell r="C73">
            <v>735</v>
          </cell>
          <cell r="D73">
            <v>724</v>
          </cell>
        </row>
        <row r="74">
          <cell r="C74">
            <v>763</v>
          </cell>
          <cell r="D74">
            <v>734</v>
          </cell>
        </row>
        <row r="75">
          <cell r="C75">
            <v>776</v>
          </cell>
          <cell r="D75">
            <v>735</v>
          </cell>
        </row>
        <row r="76">
          <cell r="C76">
            <v>777</v>
          </cell>
          <cell r="D76">
            <v>736</v>
          </cell>
        </row>
        <row r="77">
          <cell r="C77">
            <v>785</v>
          </cell>
          <cell r="D77">
            <v>738</v>
          </cell>
        </row>
        <row r="78">
          <cell r="C78">
            <v>785</v>
          </cell>
          <cell r="D78">
            <v>740</v>
          </cell>
        </row>
        <row r="79">
          <cell r="C79">
            <v>547</v>
          </cell>
          <cell r="D79">
            <v>476</v>
          </cell>
        </row>
        <row r="80">
          <cell r="C80">
            <v>507</v>
          </cell>
          <cell r="D80">
            <v>452</v>
          </cell>
        </row>
        <row r="81">
          <cell r="C81">
            <v>474</v>
          </cell>
          <cell r="D81">
            <v>451</v>
          </cell>
        </row>
        <row r="82">
          <cell r="C82">
            <v>536</v>
          </cell>
          <cell r="D82">
            <v>503</v>
          </cell>
        </row>
        <row r="83">
          <cell r="C83">
            <v>455</v>
          </cell>
          <cell r="D83">
            <v>499</v>
          </cell>
        </row>
        <row r="84">
          <cell r="C84">
            <v>470</v>
          </cell>
          <cell r="D84">
            <v>509</v>
          </cell>
        </row>
        <row r="85">
          <cell r="C85">
            <v>536</v>
          </cell>
          <cell r="D85">
            <v>540</v>
          </cell>
        </row>
        <row r="86">
          <cell r="C86">
            <v>522</v>
          </cell>
          <cell r="D86">
            <v>496</v>
          </cell>
        </row>
        <row r="87">
          <cell r="C87">
            <v>462</v>
          </cell>
          <cell r="D87">
            <v>507</v>
          </cell>
        </row>
        <row r="88">
          <cell r="C88">
            <v>467</v>
          </cell>
          <cell r="D88">
            <v>457</v>
          </cell>
        </row>
        <row r="89">
          <cell r="C89">
            <v>477</v>
          </cell>
          <cell r="D89">
            <v>549</v>
          </cell>
        </row>
        <row r="90">
          <cell r="C90">
            <v>505</v>
          </cell>
          <cell r="D90">
            <v>519</v>
          </cell>
        </row>
        <row r="91">
          <cell r="C91">
            <v>515</v>
          </cell>
          <cell r="D91">
            <v>491</v>
          </cell>
        </row>
        <row r="92">
          <cell r="C92">
            <v>450</v>
          </cell>
          <cell r="D92">
            <v>487</v>
          </cell>
        </row>
        <row r="93">
          <cell r="C93">
            <v>542</v>
          </cell>
          <cell r="D93">
            <v>455</v>
          </cell>
        </row>
        <row r="94">
          <cell r="C94">
            <v>509</v>
          </cell>
          <cell r="D94">
            <v>546</v>
          </cell>
        </row>
        <row r="95">
          <cell r="C95">
            <v>455</v>
          </cell>
          <cell r="D95">
            <v>514</v>
          </cell>
        </row>
        <row r="96">
          <cell r="C96">
            <v>524</v>
          </cell>
          <cell r="D96">
            <v>533</v>
          </cell>
        </row>
        <row r="97">
          <cell r="C97">
            <v>451</v>
          </cell>
          <cell r="D97">
            <v>536</v>
          </cell>
        </row>
        <row r="98">
          <cell r="C98">
            <v>505</v>
          </cell>
          <cell r="D98">
            <v>503</v>
          </cell>
        </row>
        <row r="99">
          <cell r="C99">
            <v>465</v>
          </cell>
          <cell r="D99">
            <v>507</v>
          </cell>
        </row>
        <row r="100">
          <cell r="C100">
            <v>525</v>
          </cell>
          <cell r="D100">
            <v>489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opLeftCell="A2" zoomScaleNormal="100" workbookViewId="0">
      <selection activeCell="E35" sqref="E35"/>
    </sheetView>
  </sheetViews>
  <sheetFormatPr defaultColWidth="8.88671875" defaultRowHeight="11.4" x14ac:dyDescent="0.2"/>
  <cols>
    <col min="1" max="1" width="2" style="1" customWidth="1"/>
    <col min="2" max="2" width="7.6640625" style="1" customWidth="1"/>
    <col min="3" max="3" width="12.109375" style="1" customWidth="1"/>
    <col min="4" max="5" width="10.44140625" style="1" customWidth="1"/>
    <col min="6" max="6" width="6.5546875" style="1" customWidth="1"/>
    <col min="7" max="7" width="12.10937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7</v>
      </c>
    </row>
    <row r="2" spans="2:8" ht="12" x14ac:dyDescent="0.25">
      <c r="B2" s="4" t="s">
        <v>5</v>
      </c>
    </row>
    <row r="4" spans="2:8" ht="12.6" thickBot="1" x14ac:dyDescent="0.3">
      <c r="B4" s="12" t="s">
        <v>6</v>
      </c>
      <c r="C4" s="3" t="s">
        <v>3</v>
      </c>
      <c r="D4" s="3" t="s">
        <v>4</v>
      </c>
      <c r="F4" s="5"/>
      <c r="G4" s="3" t="s">
        <v>3</v>
      </c>
      <c r="H4" s="3" t="s">
        <v>4</v>
      </c>
    </row>
    <row r="5" spans="2:8" ht="12" x14ac:dyDescent="0.25">
      <c r="B5" s="6">
        <v>1</v>
      </c>
      <c r="C5" s="8">
        <v>1</v>
      </c>
      <c r="D5" s="8">
        <v>1</v>
      </c>
      <c r="F5" s="4" t="s">
        <v>0</v>
      </c>
      <c r="G5" s="8">
        <f>AVERAGE(C5:C15)</f>
        <v>11</v>
      </c>
      <c r="H5" s="8">
        <f>AVERAGE(D5:D14)</f>
        <v>5.5</v>
      </c>
    </row>
    <row r="6" spans="2:8" ht="12" x14ac:dyDescent="0.25">
      <c r="B6" s="6">
        <v>2</v>
      </c>
      <c r="C6" s="8">
        <v>2</v>
      </c>
      <c r="D6" s="8">
        <v>2</v>
      </c>
      <c r="F6" s="4" t="s">
        <v>1</v>
      </c>
      <c r="G6" s="8">
        <f>MEDIAN(C5:C15)</f>
        <v>6</v>
      </c>
      <c r="H6" s="8">
        <f>MEDIAN(D5:D14)</f>
        <v>5.5</v>
      </c>
    </row>
    <row r="7" spans="2:8" ht="12" x14ac:dyDescent="0.25">
      <c r="B7" s="6">
        <v>3</v>
      </c>
      <c r="C7" s="8">
        <v>3</v>
      </c>
      <c r="D7" s="8">
        <v>3</v>
      </c>
      <c r="F7" s="7" t="s">
        <v>2</v>
      </c>
      <c r="G7" s="10">
        <f>MODE(C5:C15)</f>
        <v>3</v>
      </c>
      <c r="H7" s="11" t="e">
        <f>MODE(D5:D14)</f>
        <v>#N/A</v>
      </c>
    </row>
    <row r="8" spans="2:8" x14ac:dyDescent="0.2">
      <c r="B8" s="6">
        <v>4</v>
      </c>
      <c r="C8" s="8">
        <v>3</v>
      </c>
      <c r="D8" s="8">
        <v>4</v>
      </c>
    </row>
    <row r="9" spans="2:8" x14ac:dyDescent="0.2">
      <c r="B9" s="6">
        <v>5</v>
      </c>
      <c r="C9" s="8">
        <v>5</v>
      </c>
      <c r="D9" s="8">
        <v>5</v>
      </c>
    </row>
    <row r="10" spans="2:8" x14ac:dyDescent="0.2">
      <c r="B10" s="6">
        <v>6</v>
      </c>
      <c r="C10" s="8">
        <v>6</v>
      </c>
      <c r="D10" s="8">
        <v>6</v>
      </c>
    </row>
    <row r="11" spans="2:8" x14ac:dyDescent="0.2">
      <c r="B11" s="6">
        <v>7</v>
      </c>
      <c r="C11" s="8">
        <v>7</v>
      </c>
      <c r="D11" s="8">
        <v>7</v>
      </c>
    </row>
    <row r="12" spans="2:8" x14ac:dyDescent="0.2">
      <c r="B12" s="6">
        <v>8</v>
      </c>
      <c r="C12" s="8">
        <v>8</v>
      </c>
      <c r="D12" s="8">
        <v>8</v>
      </c>
    </row>
    <row r="13" spans="2:8" x14ac:dyDescent="0.2">
      <c r="B13" s="6">
        <v>9</v>
      </c>
      <c r="C13" s="8">
        <v>9</v>
      </c>
      <c r="D13" s="8">
        <v>9</v>
      </c>
    </row>
    <row r="14" spans="2:8" x14ac:dyDescent="0.2">
      <c r="B14" s="6">
        <v>10</v>
      </c>
      <c r="C14" s="8">
        <v>11</v>
      </c>
      <c r="D14" s="8">
        <v>10</v>
      </c>
    </row>
    <row r="15" spans="2:8" ht="12" thickBot="1" x14ac:dyDescent="0.25">
      <c r="B15" s="13">
        <v>11</v>
      </c>
      <c r="C15" s="9">
        <v>66</v>
      </c>
      <c r="D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2EDF-C7D1-46D0-BB45-971CC11F2001}">
  <dimension ref="B1:AE41"/>
  <sheetViews>
    <sheetView zoomScale="74" zoomScaleNormal="74" workbookViewId="0">
      <selection activeCell="AC18" sqref="AC18"/>
    </sheetView>
  </sheetViews>
  <sheetFormatPr defaultColWidth="8.88671875" defaultRowHeight="11.4" x14ac:dyDescent="0.2"/>
  <cols>
    <col min="1" max="1" width="2" style="1" customWidth="1"/>
    <col min="2" max="2" width="6.6640625" style="1" customWidth="1"/>
    <col min="3" max="3" width="10.44140625" style="1" customWidth="1"/>
    <col min="4" max="4" width="7" style="1" customWidth="1"/>
    <col min="5" max="5" width="8.6640625" style="1" bestFit="1" customWidth="1"/>
    <col min="6" max="6" width="11.6640625" style="1" bestFit="1" customWidth="1"/>
    <col min="7" max="9" width="9.109375" style="1" customWidth="1"/>
    <col min="10" max="10" width="8.88671875" style="1"/>
    <col min="11" max="11" width="10.21875" style="1" bestFit="1" customWidth="1"/>
    <col min="12" max="12" width="7.6640625" style="1" customWidth="1"/>
    <col min="13" max="13" width="8.6640625" style="1" bestFit="1" customWidth="1"/>
    <col min="14" max="14" width="11.6640625" style="1" bestFit="1" customWidth="1"/>
    <col min="15" max="18" width="9.109375" style="1" customWidth="1"/>
    <col min="19" max="19" width="8.88671875" style="1"/>
    <col min="20" max="20" width="10.21875" style="1" bestFit="1" customWidth="1"/>
    <col min="21" max="21" width="8.88671875" style="1"/>
    <col min="22" max="22" width="8.6640625" style="1" bestFit="1" customWidth="1"/>
    <col min="23" max="23" width="11.6640625" style="1" bestFit="1" customWidth="1"/>
    <col min="24" max="24" width="7" style="1" customWidth="1"/>
    <col min="25" max="25" width="9.109375" style="1" customWidth="1"/>
    <col min="26" max="16384" width="8.88671875" style="1"/>
  </cols>
  <sheetData>
    <row r="1" spans="2:24" ht="15.6" x14ac:dyDescent="0.3">
      <c r="B1" s="2" t="s">
        <v>8</v>
      </c>
    </row>
    <row r="3" spans="2:24" ht="12" x14ac:dyDescent="0.25">
      <c r="C3" s="4" t="s">
        <v>9</v>
      </c>
      <c r="K3" s="4" t="s">
        <v>10</v>
      </c>
      <c r="T3" s="4" t="s">
        <v>11</v>
      </c>
    </row>
    <row r="4" spans="2:24" ht="12" x14ac:dyDescent="0.25">
      <c r="C4" s="4"/>
      <c r="K4" s="4"/>
      <c r="T4" s="4"/>
    </row>
    <row r="5" spans="2:24" ht="12.6" thickBot="1" x14ac:dyDescent="0.3">
      <c r="C5" s="3" t="s">
        <v>12</v>
      </c>
      <c r="E5" s="3" t="s">
        <v>13</v>
      </c>
      <c r="F5" s="3" t="s">
        <v>14</v>
      </c>
      <c r="G5" s="14"/>
      <c r="H5" s="14"/>
      <c r="I5" s="14"/>
      <c r="K5" s="3" t="s">
        <v>15</v>
      </c>
      <c r="M5" s="3" t="s">
        <v>13</v>
      </c>
      <c r="N5" s="3" t="s">
        <v>14</v>
      </c>
      <c r="P5" s="14"/>
      <c r="Q5" s="14"/>
      <c r="R5" s="14"/>
      <c r="T5" s="3" t="s">
        <v>16</v>
      </c>
      <c r="V5" s="3" t="s">
        <v>13</v>
      </c>
      <c r="W5" s="3" t="s">
        <v>14</v>
      </c>
    </row>
    <row r="6" spans="2:24" x14ac:dyDescent="0.2">
      <c r="C6" s="1">
        <v>1</v>
      </c>
      <c r="E6" s="15" t="s">
        <v>17</v>
      </c>
      <c r="F6" s="1">
        <v>4</v>
      </c>
      <c r="K6" s="1">
        <v>1</v>
      </c>
      <c r="M6" s="15" t="s">
        <v>17</v>
      </c>
      <c r="N6" s="1">
        <v>2</v>
      </c>
      <c r="T6" s="1">
        <v>1</v>
      </c>
      <c r="V6" s="15" t="s">
        <v>17</v>
      </c>
      <c r="W6" s="1">
        <v>1</v>
      </c>
    </row>
    <row r="7" spans="2:24" x14ac:dyDescent="0.2">
      <c r="C7" s="1">
        <v>1</v>
      </c>
      <c r="E7" s="15" t="s">
        <v>18</v>
      </c>
      <c r="F7" s="1">
        <v>6</v>
      </c>
      <c r="K7" s="1">
        <v>1</v>
      </c>
      <c r="M7" s="15" t="s">
        <v>18</v>
      </c>
      <c r="N7" s="1">
        <v>2</v>
      </c>
      <c r="T7" s="1">
        <v>2</v>
      </c>
      <c r="V7" s="15" t="s">
        <v>18</v>
      </c>
      <c r="W7" s="1">
        <v>1</v>
      </c>
    </row>
    <row r="8" spans="2:24" x14ac:dyDescent="0.2">
      <c r="C8" s="1">
        <v>1</v>
      </c>
      <c r="E8" s="15" t="s">
        <v>19</v>
      </c>
      <c r="F8" s="1">
        <v>4</v>
      </c>
      <c r="K8" s="1">
        <v>2</v>
      </c>
      <c r="M8" s="15" t="s">
        <v>19</v>
      </c>
      <c r="N8" s="1">
        <v>3</v>
      </c>
      <c r="T8" s="1">
        <v>3</v>
      </c>
      <c r="V8" s="15" t="s">
        <v>19</v>
      </c>
      <c r="W8" s="1">
        <v>2</v>
      </c>
    </row>
    <row r="9" spans="2:24" ht="12" x14ac:dyDescent="0.25">
      <c r="C9" s="1">
        <v>1</v>
      </c>
      <c r="D9" s="16"/>
      <c r="E9" s="15" t="s">
        <v>20</v>
      </c>
      <c r="F9" s="1">
        <v>2</v>
      </c>
      <c r="K9" s="1">
        <v>2</v>
      </c>
      <c r="M9" s="15" t="s">
        <v>20</v>
      </c>
      <c r="N9" s="1">
        <v>5</v>
      </c>
      <c r="T9" s="1">
        <v>3</v>
      </c>
      <c r="V9" s="15" t="s">
        <v>20</v>
      </c>
      <c r="W9" s="1">
        <v>3</v>
      </c>
    </row>
    <row r="10" spans="2:24" ht="12" x14ac:dyDescent="0.25">
      <c r="C10" s="1">
        <v>2</v>
      </c>
      <c r="D10" s="16"/>
      <c r="E10" s="15" t="s">
        <v>21</v>
      </c>
      <c r="F10" s="1">
        <v>2</v>
      </c>
      <c r="K10" s="1">
        <v>3</v>
      </c>
      <c r="M10" s="15" t="s">
        <v>21</v>
      </c>
      <c r="N10" s="1">
        <v>3</v>
      </c>
      <c r="T10" s="1">
        <v>4</v>
      </c>
      <c r="V10" s="15" t="s">
        <v>21</v>
      </c>
      <c r="W10" s="1">
        <v>4</v>
      </c>
    </row>
    <row r="11" spans="2:24" x14ac:dyDescent="0.2">
      <c r="C11" s="1">
        <v>2</v>
      </c>
      <c r="E11" s="15" t="s">
        <v>22</v>
      </c>
      <c r="F11" s="1">
        <v>0</v>
      </c>
      <c r="K11" s="1">
        <v>3</v>
      </c>
      <c r="M11" s="15" t="s">
        <v>22</v>
      </c>
      <c r="N11" s="1">
        <v>2</v>
      </c>
      <c r="T11" s="1">
        <v>4</v>
      </c>
      <c r="V11" s="15" t="s">
        <v>22</v>
      </c>
      <c r="W11" s="1">
        <v>6</v>
      </c>
    </row>
    <row r="12" spans="2:24" x14ac:dyDescent="0.2">
      <c r="C12" s="1">
        <v>2</v>
      </c>
      <c r="E12" s="17" t="s">
        <v>23</v>
      </c>
      <c r="F12" s="18">
        <v>1</v>
      </c>
      <c r="K12" s="1">
        <v>3</v>
      </c>
      <c r="M12" s="17" t="s">
        <v>23</v>
      </c>
      <c r="N12" s="18">
        <v>2</v>
      </c>
      <c r="T12" s="1">
        <v>4</v>
      </c>
      <c r="V12" s="17" t="s">
        <v>23</v>
      </c>
      <c r="W12" s="18">
        <v>3</v>
      </c>
    </row>
    <row r="13" spans="2:24" x14ac:dyDescent="0.2">
      <c r="C13" s="1">
        <v>2</v>
      </c>
      <c r="K13" s="1">
        <v>4</v>
      </c>
      <c r="T13" s="1">
        <v>5</v>
      </c>
    </row>
    <row r="14" spans="2:24" x14ac:dyDescent="0.2">
      <c r="C14" s="1">
        <v>2</v>
      </c>
      <c r="K14" s="1">
        <v>4</v>
      </c>
      <c r="T14" s="1">
        <v>5</v>
      </c>
    </row>
    <row r="15" spans="2:24" x14ac:dyDescent="0.2">
      <c r="C15" s="1">
        <v>2</v>
      </c>
      <c r="K15" s="1">
        <v>4</v>
      </c>
      <c r="T15" s="1">
        <v>5</v>
      </c>
    </row>
    <row r="16" spans="2:24" ht="12.6" thickBot="1" x14ac:dyDescent="0.3">
      <c r="C16" s="1">
        <v>3</v>
      </c>
      <c r="E16" s="3" t="s">
        <v>0</v>
      </c>
      <c r="F16" s="3" t="s">
        <v>1</v>
      </c>
      <c r="G16" s="3" t="s">
        <v>2</v>
      </c>
      <c r="K16" s="1">
        <v>4</v>
      </c>
      <c r="M16" s="3" t="s">
        <v>0</v>
      </c>
      <c r="N16" s="3" t="s">
        <v>1</v>
      </c>
      <c r="O16" s="3" t="s">
        <v>2</v>
      </c>
      <c r="T16" s="1">
        <v>5</v>
      </c>
      <c r="V16" s="3" t="s">
        <v>0</v>
      </c>
      <c r="W16" s="3" t="s">
        <v>1</v>
      </c>
      <c r="X16" s="3" t="s">
        <v>2</v>
      </c>
    </row>
    <row r="17" spans="3:31" x14ac:dyDescent="0.2">
      <c r="C17" s="1">
        <v>3</v>
      </c>
      <c r="E17" s="19">
        <f>AVERAGE(C6:C24)</f>
        <v>2.7894736842105261</v>
      </c>
      <c r="F17" s="19">
        <f>MEDIAN(C6:C24)</f>
        <v>2</v>
      </c>
      <c r="G17" s="19">
        <f>MODE(C6:C24)</f>
        <v>2</v>
      </c>
      <c r="K17" s="1">
        <v>4</v>
      </c>
      <c r="M17" s="19">
        <f>AVERAGE(K6:K24)</f>
        <v>4</v>
      </c>
      <c r="N17" s="19">
        <f>MEDIAN(K6:K24)</f>
        <v>4</v>
      </c>
      <c r="O17" s="19">
        <f>MODE(K6:K24)</f>
        <v>4</v>
      </c>
      <c r="T17" s="1">
        <v>6</v>
      </c>
      <c r="V17" s="19">
        <f>AVERAGE(T6:T25)</f>
        <v>4.9000000000000004</v>
      </c>
      <c r="W17" s="19">
        <f>MEDIAN(T6:T25)</f>
        <v>5</v>
      </c>
      <c r="X17" s="19">
        <f>MODE(T6:T25)</f>
        <v>6</v>
      </c>
    </row>
    <row r="18" spans="3:31" x14ac:dyDescent="0.2">
      <c r="C18" s="1">
        <v>3</v>
      </c>
      <c r="K18" s="1">
        <v>5</v>
      </c>
      <c r="T18" s="1">
        <v>6</v>
      </c>
    </row>
    <row r="19" spans="3:31" x14ac:dyDescent="0.2">
      <c r="C19" s="1">
        <v>3</v>
      </c>
      <c r="K19" s="1">
        <v>5</v>
      </c>
      <c r="T19" s="1">
        <v>6</v>
      </c>
    </row>
    <row r="20" spans="3:31" x14ac:dyDescent="0.2">
      <c r="C20" s="1">
        <v>4</v>
      </c>
      <c r="K20" s="1">
        <v>5</v>
      </c>
      <c r="T20" s="1">
        <v>6</v>
      </c>
    </row>
    <row r="21" spans="3:31" x14ac:dyDescent="0.2">
      <c r="C21" s="1">
        <v>4</v>
      </c>
      <c r="K21" s="1">
        <v>6</v>
      </c>
      <c r="T21" s="1">
        <v>6</v>
      </c>
    </row>
    <row r="22" spans="3:31" x14ac:dyDescent="0.2">
      <c r="C22" s="1">
        <v>5</v>
      </c>
      <c r="K22" s="1">
        <v>6</v>
      </c>
      <c r="T22" s="1">
        <v>6</v>
      </c>
    </row>
    <row r="23" spans="3:31" x14ac:dyDescent="0.2">
      <c r="C23" s="1">
        <v>5</v>
      </c>
      <c r="K23" s="1">
        <v>7</v>
      </c>
      <c r="T23" s="1">
        <v>7</v>
      </c>
    </row>
    <row r="24" spans="3:31" x14ac:dyDescent="0.2">
      <c r="C24" s="18">
        <v>7</v>
      </c>
      <c r="K24" s="18">
        <v>7</v>
      </c>
      <c r="T24" s="1">
        <v>7</v>
      </c>
    </row>
    <row r="25" spans="3:31" ht="12" x14ac:dyDescent="0.25">
      <c r="C25" s="16"/>
      <c r="T25" s="18">
        <v>7</v>
      </c>
    </row>
    <row r="29" spans="3:31" ht="12" x14ac:dyDescent="0.25">
      <c r="AE29" s="16"/>
    </row>
    <row r="40" spans="3:3" ht="12" x14ac:dyDescent="0.25">
      <c r="C40" s="20"/>
    </row>
    <row r="41" spans="3:3" ht="12" x14ac:dyDescent="0.25">
      <c r="C4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4D59-0414-4E0C-B326-20481741F01D}">
  <dimension ref="A1:I17"/>
  <sheetViews>
    <sheetView topLeftCell="A2" workbookViewId="0">
      <selection activeCell="H9" sqref="H9"/>
    </sheetView>
  </sheetViews>
  <sheetFormatPr defaultRowHeight="14.4" x14ac:dyDescent="0.3"/>
  <cols>
    <col min="1" max="1" width="2" customWidth="1"/>
    <col min="3" max="3" width="9.109375" customWidth="1"/>
    <col min="4" max="4" width="15.109375" customWidth="1"/>
    <col min="6" max="6" width="25" bestFit="1" customWidth="1"/>
    <col min="7" max="7" width="7.6640625" customWidth="1"/>
    <col min="8" max="8" width="11.6640625" customWidth="1"/>
  </cols>
  <sheetData>
    <row r="1" spans="1:9" ht="15.6" x14ac:dyDescent="0.3">
      <c r="A1" s="1"/>
      <c r="B1" s="2" t="s">
        <v>24</v>
      </c>
      <c r="C1" s="1"/>
      <c r="D1" s="1"/>
      <c r="E1" s="1"/>
      <c r="F1" s="1"/>
      <c r="G1" s="1"/>
      <c r="H1" s="1"/>
      <c r="I1" s="1"/>
    </row>
    <row r="2" spans="1:9" x14ac:dyDescent="0.3">
      <c r="A2" s="1"/>
      <c r="B2" s="4" t="s">
        <v>25</v>
      </c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" thickBot="1" x14ac:dyDescent="0.35">
      <c r="A4" s="1"/>
      <c r="B4" s="14"/>
      <c r="C4" s="3" t="s">
        <v>26</v>
      </c>
      <c r="D4" s="3" t="s">
        <v>27</v>
      </c>
      <c r="E4" s="1"/>
      <c r="F4" s="5"/>
      <c r="G4" s="3" t="s">
        <v>28</v>
      </c>
      <c r="H4" s="3" t="s">
        <v>27</v>
      </c>
      <c r="I4" s="1"/>
    </row>
    <row r="5" spans="1:9" x14ac:dyDescent="0.3">
      <c r="A5" s="1"/>
      <c r="B5" s="1"/>
      <c r="C5" s="8">
        <v>1</v>
      </c>
      <c r="D5" s="21">
        <f t="shared" ref="D5:D14" si="0">C5*18.81</f>
        <v>18.809999999999999</v>
      </c>
      <c r="E5" s="1"/>
      <c r="F5" s="22" t="s">
        <v>0</v>
      </c>
      <c r="G5" s="23">
        <f>AVERAGE(C5:C14)</f>
        <v>5.5</v>
      </c>
      <c r="H5" s="24">
        <f>AVERAGE(D5:D14)</f>
        <v>103.455</v>
      </c>
      <c r="I5" s="1"/>
    </row>
    <row r="6" spans="1:9" x14ac:dyDescent="0.3">
      <c r="A6" s="1"/>
      <c r="B6" s="1"/>
      <c r="C6" s="8">
        <v>2</v>
      </c>
      <c r="D6" s="21">
        <f t="shared" si="0"/>
        <v>37.619999999999997</v>
      </c>
      <c r="E6" s="1"/>
      <c r="F6" s="22"/>
      <c r="G6" s="19"/>
      <c r="H6" s="19"/>
      <c r="I6" s="1"/>
    </row>
    <row r="7" spans="1:9" x14ac:dyDescent="0.3">
      <c r="A7" s="1"/>
      <c r="B7" s="1"/>
      <c r="C7" s="8">
        <v>3</v>
      </c>
      <c r="D7" s="21">
        <f t="shared" si="0"/>
        <v>56.429999999999993</v>
      </c>
      <c r="E7" s="1"/>
      <c r="F7" s="22" t="s">
        <v>29</v>
      </c>
      <c r="G7" s="23">
        <f>_xlfn.STDEV.S(C5:C14)</f>
        <v>3.2744804507314167</v>
      </c>
      <c r="H7" s="21">
        <f>_xlfn.STDEV.S(D5:D14)</f>
        <v>61.592977278257962</v>
      </c>
      <c r="I7" s="1"/>
    </row>
    <row r="8" spans="1:9" x14ac:dyDescent="0.3">
      <c r="A8" s="1"/>
      <c r="B8" s="1"/>
      <c r="C8" s="8">
        <v>3</v>
      </c>
      <c r="D8" s="21">
        <f t="shared" si="0"/>
        <v>56.429999999999993</v>
      </c>
      <c r="E8" s="1"/>
      <c r="F8" s="25" t="s">
        <v>30</v>
      </c>
      <c r="G8" s="26">
        <f>G7/G5</f>
        <v>0.59536008195116663</v>
      </c>
      <c r="H8" s="26">
        <f>H7/H5</f>
        <v>0.59536008195116685</v>
      </c>
      <c r="I8" s="27"/>
    </row>
    <row r="9" spans="1:9" x14ac:dyDescent="0.3">
      <c r="A9" s="1"/>
      <c r="B9" s="1"/>
      <c r="C9" s="8">
        <v>5</v>
      </c>
      <c r="D9" s="21">
        <f t="shared" si="0"/>
        <v>94.05</v>
      </c>
      <c r="E9" s="1"/>
      <c r="F9" s="1"/>
      <c r="G9" s="1"/>
      <c r="H9" s="1"/>
      <c r="I9" s="1"/>
    </row>
    <row r="10" spans="1:9" x14ac:dyDescent="0.3">
      <c r="A10" s="1"/>
      <c r="B10" s="1"/>
      <c r="C10" s="8">
        <v>6</v>
      </c>
      <c r="D10" s="21">
        <f t="shared" si="0"/>
        <v>112.85999999999999</v>
      </c>
      <c r="E10" s="1"/>
      <c r="F10" s="1"/>
      <c r="G10" s="1"/>
      <c r="H10" s="1"/>
      <c r="I10" s="1"/>
    </row>
    <row r="11" spans="1:9" x14ac:dyDescent="0.3">
      <c r="A11" s="1"/>
      <c r="B11" s="1"/>
      <c r="C11" s="8">
        <v>7</v>
      </c>
      <c r="D11" s="21">
        <f t="shared" si="0"/>
        <v>131.66999999999999</v>
      </c>
      <c r="E11" s="1"/>
      <c r="F11" s="4"/>
      <c r="G11" s="1"/>
      <c r="H11" s="1"/>
      <c r="I11" s="1"/>
    </row>
    <row r="12" spans="1:9" x14ac:dyDescent="0.3">
      <c r="A12" s="1"/>
      <c r="B12" s="1"/>
      <c r="C12" s="8">
        <v>8</v>
      </c>
      <c r="D12" s="21">
        <f t="shared" si="0"/>
        <v>150.47999999999999</v>
      </c>
      <c r="E12" s="1"/>
      <c r="F12" s="1"/>
      <c r="G12" s="1"/>
      <c r="H12" s="1"/>
      <c r="I12" s="1"/>
    </row>
    <row r="13" spans="1:9" x14ac:dyDescent="0.3">
      <c r="A13" s="1"/>
      <c r="B13" s="1"/>
      <c r="C13" s="8">
        <v>9</v>
      </c>
      <c r="D13" s="21">
        <f t="shared" si="0"/>
        <v>169.29</v>
      </c>
      <c r="E13" s="1"/>
      <c r="F13" s="1"/>
      <c r="G13" s="1"/>
      <c r="H13" s="1"/>
      <c r="I13" s="1"/>
    </row>
    <row r="14" spans="1:9" x14ac:dyDescent="0.3">
      <c r="A14" s="1"/>
      <c r="B14" s="1"/>
      <c r="C14" s="10">
        <v>11</v>
      </c>
      <c r="D14" s="28">
        <f t="shared" si="0"/>
        <v>206.91</v>
      </c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86EA-B8C0-41F4-9EEF-2F597B883FC1}">
  <dimension ref="A1:U51"/>
  <sheetViews>
    <sheetView tabSelected="1" topLeftCell="B5" workbookViewId="0">
      <selection activeCell="C22" sqref="C22"/>
    </sheetView>
  </sheetViews>
  <sheetFormatPr defaultRowHeight="14.4" x14ac:dyDescent="0.3"/>
  <cols>
    <col min="1" max="1" width="2" customWidth="1"/>
    <col min="2" max="2" width="5.44140625" customWidth="1"/>
    <col min="3" max="3" width="7.5546875" customWidth="1"/>
    <col min="4" max="4" width="11.109375" customWidth="1"/>
    <col min="5" max="5" width="9.109375"/>
    <col min="6" max="6" width="18.77734375" customWidth="1"/>
    <col min="7" max="7" width="11.44140625" bestFit="1" customWidth="1"/>
    <col min="8" max="11" width="9.109375"/>
    <col min="12" max="12" width="4.88671875" customWidth="1"/>
    <col min="13" max="13" width="9.109375"/>
    <col min="14" max="14" width="4.21875" customWidth="1"/>
    <col min="15" max="15" width="3.88671875" bestFit="1" customWidth="1"/>
  </cols>
  <sheetData>
    <row r="1" spans="1:21" ht="15.6" x14ac:dyDescent="0.3">
      <c r="A1" s="29"/>
      <c r="B1" s="30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x14ac:dyDescent="0.3">
      <c r="A2" s="29"/>
      <c r="B2" s="4" t="s">
        <v>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29"/>
      <c r="B3" s="4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x14ac:dyDescent="0.3">
      <c r="A4" s="29"/>
      <c r="B4" s="4" t="s">
        <v>33</v>
      </c>
      <c r="C4" s="29"/>
      <c r="D4" s="29" t="s">
        <v>34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 x14ac:dyDescent="0.3">
      <c r="A5" s="29"/>
      <c r="B5" s="4" t="s">
        <v>35</v>
      </c>
      <c r="C5" s="29"/>
      <c r="D5" s="29" t="s">
        <v>36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x14ac:dyDescent="0.3">
      <c r="A6" s="29"/>
      <c r="B6" s="4" t="s">
        <v>37</v>
      </c>
      <c r="C6" s="29"/>
      <c r="D6" s="29" t="s">
        <v>38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x14ac:dyDescent="0.3">
      <c r="A7" s="29"/>
      <c r="B7" s="4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x14ac:dyDescent="0.3">
      <c r="A8" s="29"/>
      <c r="B8" s="4" t="s">
        <v>39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1:21" x14ac:dyDescent="0.3">
      <c r="A9" s="29"/>
      <c r="B9" s="4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16.2" thickBot="1" x14ac:dyDescent="0.35">
      <c r="A10" s="29"/>
      <c r="B10" s="29"/>
      <c r="C10" s="31" t="s">
        <v>40</v>
      </c>
      <c r="D10" s="31" t="s">
        <v>41</v>
      </c>
      <c r="E10" s="29"/>
      <c r="F10" s="29"/>
      <c r="G10" s="32" t="s">
        <v>42</v>
      </c>
      <c r="H10" s="29"/>
      <c r="I10" s="29"/>
      <c r="J10" s="4" t="s">
        <v>43</v>
      </c>
      <c r="K10" s="29" t="s">
        <v>44</v>
      </c>
      <c r="L10" s="29"/>
      <c r="M10" s="29"/>
      <c r="N10" s="29"/>
      <c r="O10" s="33">
        <f>G20</f>
        <v>0.93812571333175809</v>
      </c>
      <c r="P10" s="29"/>
      <c r="Q10" s="29"/>
      <c r="R10" s="29"/>
      <c r="S10" s="29"/>
      <c r="T10" s="29"/>
      <c r="U10" s="29"/>
    </row>
    <row r="11" spans="1:21" x14ac:dyDescent="0.3">
      <c r="A11" s="29"/>
      <c r="B11" s="29" t="s">
        <v>54</v>
      </c>
      <c r="C11" s="34">
        <v>344</v>
      </c>
      <c r="D11" s="34">
        <v>378</v>
      </c>
      <c r="E11" s="29"/>
      <c r="F11" s="29"/>
      <c r="G11" s="35">
        <f>(C11-C17)*(D11-D17)</f>
        <v>19490.159999999993</v>
      </c>
      <c r="H11" s="29"/>
      <c r="I11" s="29"/>
      <c r="J11" s="4" t="s">
        <v>45</v>
      </c>
      <c r="K11" s="29" t="s">
        <v>46</v>
      </c>
      <c r="L11" s="29"/>
      <c r="M11" s="36"/>
      <c r="N11" s="29"/>
      <c r="O11" s="29"/>
      <c r="P11" s="29"/>
      <c r="Q11" s="29"/>
      <c r="R11" s="29"/>
      <c r="S11" s="29"/>
      <c r="T11" s="29"/>
      <c r="U11" s="29"/>
    </row>
    <row r="12" spans="1:21" x14ac:dyDescent="0.3">
      <c r="A12" s="29"/>
      <c r="B12" s="29" t="s">
        <v>55</v>
      </c>
      <c r="C12" s="34">
        <v>383</v>
      </c>
      <c r="D12" s="34">
        <v>349</v>
      </c>
      <c r="E12" s="29"/>
      <c r="F12" s="29"/>
      <c r="G12" s="35">
        <f>(C12-C17)*(D12-D17)</f>
        <v>19004.159999999993</v>
      </c>
      <c r="H12" s="29"/>
      <c r="I12" s="29"/>
      <c r="J12" s="4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1" x14ac:dyDescent="0.3">
      <c r="A13" s="29"/>
      <c r="B13" s="29" t="s">
        <v>56</v>
      </c>
      <c r="C13" s="34">
        <v>611</v>
      </c>
      <c r="D13" s="34">
        <v>503</v>
      </c>
      <c r="E13" s="29"/>
      <c r="F13" s="29"/>
      <c r="G13" s="35">
        <f>(C13-C17)*(D13-D17)</f>
        <v>1179.3600000000024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1" x14ac:dyDescent="0.3">
      <c r="A14" s="29"/>
      <c r="B14" s="29" t="s">
        <v>57</v>
      </c>
      <c r="C14" s="34">
        <v>713</v>
      </c>
      <c r="D14" s="34">
        <v>719</v>
      </c>
      <c r="E14" s="29"/>
      <c r="F14" s="29"/>
      <c r="G14" s="35">
        <f>(C14-C17)*(D14-D17)</f>
        <v>44714.160000000011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x14ac:dyDescent="0.3">
      <c r="A15" s="29"/>
      <c r="B15" s="29" t="s">
        <v>58</v>
      </c>
      <c r="C15" s="37">
        <v>536</v>
      </c>
      <c r="D15" s="37">
        <v>503</v>
      </c>
      <c r="E15" s="29"/>
      <c r="F15" s="29"/>
      <c r="G15" s="35">
        <f>(C15-C17)*(D15-D17)</f>
        <v>234.3600000000007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1" ht="15" thickBot="1" x14ac:dyDescent="0.35">
      <c r="A16" s="29"/>
      <c r="B16" s="29"/>
      <c r="C16" s="29"/>
      <c r="D16" s="29"/>
      <c r="E16" s="29"/>
      <c r="F16" s="29"/>
      <c r="G16" s="4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x14ac:dyDescent="0.3">
      <c r="A17" s="29"/>
      <c r="B17" s="14" t="s">
        <v>0</v>
      </c>
      <c r="C17" s="38">
        <f>AVERAGE(C11:C15)</f>
        <v>517.4</v>
      </c>
      <c r="D17" s="38">
        <f>AVERAGE(D11:D15)</f>
        <v>490.4</v>
      </c>
      <c r="E17" s="29"/>
      <c r="F17" s="4" t="s">
        <v>47</v>
      </c>
      <c r="G17" s="39">
        <f>SUM(G11:G15)</f>
        <v>84622.2</v>
      </c>
      <c r="H17" s="29"/>
      <c r="I17" s="29"/>
      <c r="J17" s="47"/>
      <c r="K17" s="47"/>
      <c r="L17" s="47"/>
      <c r="M17" s="29"/>
      <c r="N17" s="29"/>
      <c r="O17" s="29"/>
      <c r="P17" s="29"/>
      <c r="Q17" s="29"/>
      <c r="R17" s="29"/>
      <c r="S17" s="29"/>
      <c r="T17" s="29"/>
      <c r="U17" s="29"/>
    </row>
    <row r="18" spans="1:21" x14ac:dyDescent="0.3">
      <c r="A18" s="29"/>
      <c r="B18" s="4"/>
      <c r="C18" s="36"/>
      <c r="D18" s="36"/>
      <c r="E18" s="29"/>
      <c r="F18" s="4" t="s">
        <v>48</v>
      </c>
      <c r="G18" s="40">
        <f>COUNT(D11:D15)</f>
        <v>5</v>
      </c>
      <c r="H18" s="29"/>
      <c r="I18" s="29"/>
      <c r="J18" s="45"/>
      <c r="K18" s="45"/>
      <c r="L18" s="45"/>
      <c r="M18" s="29"/>
      <c r="N18" s="29"/>
      <c r="O18" s="29"/>
      <c r="P18" s="29"/>
      <c r="Q18" s="29"/>
      <c r="R18" s="29"/>
      <c r="S18" s="29"/>
      <c r="T18" s="29"/>
      <c r="U18" s="29"/>
    </row>
    <row r="19" spans="1:21" ht="15" thickBot="1" x14ac:dyDescent="0.35">
      <c r="A19" s="29"/>
      <c r="B19" s="4"/>
      <c r="C19" s="38"/>
      <c r="D19" s="38"/>
      <c r="E19" s="29"/>
      <c r="F19" s="4" t="s">
        <v>49</v>
      </c>
      <c r="G19" s="35">
        <f>G17/(G18-1)</f>
        <v>21155.55</v>
      </c>
      <c r="H19" s="29"/>
      <c r="I19" s="29"/>
      <c r="J19" s="46"/>
      <c r="K19" s="46"/>
      <c r="L19" s="46"/>
      <c r="M19" s="29"/>
      <c r="N19" s="29"/>
      <c r="O19" s="29"/>
      <c r="P19" s="29"/>
      <c r="Q19" s="29"/>
      <c r="R19" s="29"/>
      <c r="S19" s="29"/>
      <c r="T19" s="29"/>
      <c r="U19" s="29"/>
    </row>
    <row r="20" spans="1:21" x14ac:dyDescent="0.3">
      <c r="A20" s="29"/>
      <c r="B20" s="29"/>
      <c r="C20" s="29"/>
      <c r="D20" s="29"/>
      <c r="E20" s="29"/>
      <c r="F20" s="4" t="s">
        <v>50</v>
      </c>
      <c r="G20" s="33">
        <f>CORREL(C11:C15,D11:D15)</f>
        <v>0.93812571333175809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x14ac:dyDescent="0.3">
      <c r="A21" s="29"/>
      <c r="B21" s="29"/>
      <c r="C21" s="29">
        <f>_xlfn.COVARIANCE.S(C11:C15,D11:D15)</f>
        <v>21155.55</v>
      </c>
      <c r="D21" s="29"/>
      <c r="E21" s="29"/>
      <c r="F21" s="4"/>
      <c r="G21" s="4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x14ac:dyDescent="0.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x14ac:dyDescent="0.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x14ac:dyDescent="0.3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x14ac:dyDescent="0.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x14ac:dyDescent="0.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x14ac:dyDescent="0.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3B41-E80A-4773-84F0-09B7BC6E2597}">
  <dimension ref="A1:V132"/>
  <sheetViews>
    <sheetView workbookViewId="0">
      <selection activeCell="C18" sqref="C18"/>
    </sheetView>
  </sheetViews>
  <sheetFormatPr defaultRowHeight="14.4" x14ac:dyDescent="0.3"/>
  <cols>
    <col min="1" max="1" width="2" customWidth="1"/>
    <col min="3" max="3" width="7.33203125" bestFit="1" customWidth="1"/>
    <col min="4" max="4" width="6.33203125" bestFit="1" customWidth="1"/>
  </cols>
  <sheetData>
    <row r="1" spans="1:22" ht="15.6" x14ac:dyDescent="0.3">
      <c r="A1" s="1"/>
      <c r="B1" s="2" t="s">
        <v>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1"/>
      <c r="B2" s="42" t="s">
        <v>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thickBot="1" x14ac:dyDescent="0.35">
      <c r="A4" s="1"/>
      <c r="B4" s="43" t="s">
        <v>53</v>
      </c>
      <c r="C4" s="43" t="s">
        <v>41</v>
      </c>
      <c r="D4" s="43" t="s">
        <v>40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/>
      <c r="B5" s="1">
        <v>1</v>
      </c>
      <c r="C5" s="34">
        <v>273</v>
      </c>
      <c r="D5" s="34">
        <v>216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/>
      <c r="B6" s="1">
        <v>2</v>
      </c>
      <c r="C6" s="34">
        <v>292</v>
      </c>
      <c r="D6" s="34">
        <v>282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/>
      <c r="B7" s="1">
        <v>3</v>
      </c>
      <c r="C7" s="34">
        <v>219</v>
      </c>
      <c r="D7" s="34">
        <v>250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/>
      <c r="B8" s="1">
        <v>4</v>
      </c>
      <c r="C8" s="34">
        <v>241</v>
      </c>
      <c r="D8" s="34">
        <v>217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/>
      <c r="B9" s="1">
        <v>5</v>
      </c>
      <c r="C9" s="34">
        <v>284</v>
      </c>
      <c r="D9" s="34">
        <v>266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/>
      <c r="B10" s="1">
        <v>6</v>
      </c>
      <c r="C10" s="34">
        <v>247</v>
      </c>
      <c r="D10" s="34">
        <v>294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/>
      <c r="B11" s="1">
        <v>7</v>
      </c>
      <c r="C11" s="34">
        <v>237</v>
      </c>
      <c r="D11" s="34">
        <v>215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/>
      <c r="B12" s="1">
        <v>8</v>
      </c>
      <c r="C12" s="34">
        <v>286</v>
      </c>
      <c r="D12" s="34">
        <v>203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1"/>
      <c r="B13" s="1">
        <v>9</v>
      </c>
      <c r="C13" s="34">
        <v>237</v>
      </c>
      <c r="D13" s="34">
        <v>286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1"/>
      <c r="B14" s="1">
        <v>10</v>
      </c>
      <c r="C14" s="34">
        <v>266</v>
      </c>
      <c r="D14" s="34">
        <v>263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1"/>
      <c r="B15" s="1">
        <v>11</v>
      </c>
      <c r="C15" s="34">
        <v>311</v>
      </c>
      <c r="D15" s="34">
        <v>270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1"/>
      <c r="B16" s="1">
        <v>12</v>
      </c>
      <c r="C16" s="34">
        <v>324</v>
      </c>
      <c r="D16" s="34">
        <v>211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1"/>
      <c r="B17" s="1">
        <v>13</v>
      </c>
      <c r="C17" s="34">
        <v>330</v>
      </c>
      <c r="D17" s="34">
        <v>243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/>
      <c r="B18" s="1">
        <v>14</v>
      </c>
      <c r="C18" s="34">
        <v>331</v>
      </c>
      <c r="D18" s="34">
        <v>275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/>
      <c r="B19" s="1">
        <v>15</v>
      </c>
      <c r="C19" s="34">
        <v>336</v>
      </c>
      <c r="D19" s="34">
        <v>367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/>
      <c r="B20" s="1">
        <v>16</v>
      </c>
      <c r="C20" s="34">
        <v>344</v>
      </c>
      <c r="D20" s="34">
        <v>378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/>
      <c r="B21" s="1">
        <v>17</v>
      </c>
      <c r="C21" s="34">
        <v>346</v>
      </c>
      <c r="D21" s="34">
        <v>315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/>
      <c r="B22" s="1">
        <v>18</v>
      </c>
      <c r="C22" s="34">
        <v>346</v>
      </c>
      <c r="D22" s="34">
        <v>208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/>
      <c r="B23" s="1">
        <v>19</v>
      </c>
      <c r="C23" s="34">
        <v>356</v>
      </c>
      <c r="D23" s="34">
        <v>451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1"/>
      <c r="B24" s="1">
        <v>20</v>
      </c>
      <c r="C24" s="34">
        <v>364</v>
      </c>
      <c r="D24" s="34">
        <v>346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1"/>
      <c r="B25" s="1">
        <v>21</v>
      </c>
      <c r="C25" s="34">
        <v>365</v>
      </c>
      <c r="D25" s="34">
        <v>435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/>
      <c r="B26" s="1">
        <v>22</v>
      </c>
      <c r="C26" s="34">
        <v>365</v>
      </c>
      <c r="D26" s="34">
        <v>579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/>
      <c r="B27" s="1">
        <v>23</v>
      </c>
      <c r="C27" s="34">
        <v>369</v>
      </c>
      <c r="D27" s="34">
        <v>390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/>
      <c r="B28" s="1">
        <v>24</v>
      </c>
      <c r="C28" s="34">
        <v>436</v>
      </c>
      <c r="D28" s="34">
        <v>589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1"/>
      <c r="B29" s="1">
        <v>25</v>
      </c>
      <c r="C29" s="34">
        <v>393</v>
      </c>
      <c r="D29" s="34">
        <v>365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/>
      <c r="B30" s="1">
        <v>26</v>
      </c>
      <c r="C30" s="34">
        <v>394</v>
      </c>
      <c r="D30" s="34">
        <v>480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1"/>
      <c r="B31" s="1">
        <v>27</v>
      </c>
      <c r="C31" s="34">
        <v>417</v>
      </c>
      <c r="D31" s="34">
        <v>499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>
        <v>28</v>
      </c>
      <c r="C32" s="34">
        <v>438</v>
      </c>
      <c r="D32" s="34">
        <v>414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>
        <v>29</v>
      </c>
      <c r="C33" s="34">
        <v>398</v>
      </c>
      <c r="D33" s="34">
        <v>530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>
        <v>30</v>
      </c>
      <c r="C34" s="34">
        <v>409</v>
      </c>
      <c r="D34" s="34">
        <v>366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>
        <v>31</v>
      </c>
      <c r="C35" s="34">
        <v>437</v>
      </c>
      <c r="D35" s="34">
        <v>453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1"/>
      <c r="B36" s="1">
        <v>32</v>
      </c>
      <c r="C36" s="34">
        <v>442</v>
      </c>
      <c r="D36" s="34">
        <v>396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1"/>
      <c r="B37" s="1">
        <v>33</v>
      </c>
      <c r="C37" s="34">
        <v>442</v>
      </c>
      <c r="D37" s="34">
        <v>531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1"/>
      <c r="B38" s="1">
        <v>34</v>
      </c>
      <c r="C38" s="34">
        <v>408</v>
      </c>
      <c r="D38" s="34">
        <v>453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">
      <c r="A39" s="1"/>
      <c r="B39" s="1">
        <v>35</v>
      </c>
      <c r="C39" s="34">
        <v>387</v>
      </c>
      <c r="D39" s="34">
        <v>444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1"/>
      <c r="B40" s="1">
        <v>36</v>
      </c>
      <c r="C40" s="34">
        <v>418</v>
      </c>
      <c r="D40" s="34">
        <v>597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1"/>
      <c r="B41" s="1">
        <v>37</v>
      </c>
      <c r="C41" s="34">
        <v>461</v>
      </c>
      <c r="D41" s="34">
        <v>407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">
      <c r="A42" s="1"/>
      <c r="B42" s="1">
        <v>38</v>
      </c>
      <c r="C42" s="34">
        <v>457</v>
      </c>
      <c r="D42" s="34">
        <v>589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s="1"/>
      <c r="B43" s="1">
        <v>39</v>
      </c>
      <c r="C43" s="34">
        <v>371</v>
      </c>
      <c r="D43" s="34">
        <v>489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1"/>
      <c r="B44" s="1">
        <v>40</v>
      </c>
      <c r="C44" s="34">
        <v>383</v>
      </c>
      <c r="D44" s="34">
        <v>349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">
      <c r="A45" s="1"/>
      <c r="B45" s="1">
        <v>41</v>
      </c>
      <c r="C45" s="34">
        <v>372</v>
      </c>
      <c r="D45" s="34">
        <v>584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1"/>
      <c r="B46" s="1">
        <v>42</v>
      </c>
      <c r="C46" s="34">
        <v>463</v>
      </c>
      <c r="D46" s="34">
        <v>446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">
      <c r="A47" s="1"/>
      <c r="B47" s="1">
        <v>43</v>
      </c>
      <c r="C47" s="34">
        <v>452</v>
      </c>
      <c r="D47" s="34">
        <v>451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1"/>
      <c r="B48" s="1">
        <v>44</v>
      </c>
      <c r="C48" s="34">
        <v>550</v>
      </c>
      <c r="D48" s="34">
        <v>300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">
      <c r="A49" s="1"/>
      <c r="B49" s="1">
        <v>45</v>
      </c>
      <c r="C49" s="34">
        <v>529</v>
      </c>
      <c r="D49" s="34">
        <v>480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">
      <c r="A50" s="1"/>
      <c r="B50" s="1">
        <v>46</v>
      </c>
      <c r="C50" s="34">
        <v>578</v>
      </c>
      <c r="D50" s="34">
        <v>580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3">
      <c r="A51" s="1"/>
      <c r="B51" s="1">
        <v>47</v>
      </c>
      <c r="C51" s="34">
        <v>454</v>
      </c>
      <c r="D51" s="34">
        <v>457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"/>
      <c r="B52" s="1">
        <v>48</v>
      </c>
      <c r="C52" s="34">
        <v>522</v>
      </c>
      <c r="D52" s="34">
        <v>525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1"/>
      <c r="B53" s="1">
        <v>49</v>
      </c>
      <c r="C53" s="34">
        <v>554</v>
      </c>
      <c r="D53" s="34">
        <v>483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/>
      <c r="B54" s="1">
        <v>50</v>
      </c>
      <c r="C54" s="34">
        <v>591</v>
      </c>
      <c r="D54" s="34">
        <v>470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/>
      <c r="B55" s="1">
        <v>51</v>
      </c>
      <c r="C55" s="34">
        <v>601</v>
      </c>
      <c r="D55" s="34">
        <v>585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1"/>
      <c r="B56" s="1">
        <v>52</v>
      </c>
      <c r="C56" s="34">
        <v>610</v>
      </c>
      <c r="D56" s="34">
        <v>406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A57" s="1"/>
      <c r="B57" s="1">
        <v>53</v>
      </c>
      <c r="C57" s="34">
        <v>611</v>
      </c>
      <c r="D57" s="34">
        <v>503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1"/>
      <c r="B58" s="1">
        <v>54</v>
      </c>
      <c r="C58" s="34">
        <v>613</v>
      </c>
      <c r="D58" s="34">
        <v>516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">
      <c r="A59" s="1"/>
      <c r="B59" s="1">
        <v>55</v>
      </c>
      <c r="C59" s="34">
        <v>614</v>
      </c>
      <c r="D59" s="34">
        <v>639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">
      <c r="A60" s="1"/>
      <c r="B60" s="1">
        <v>56</v>
      </c>
      <c r="C60" s="34">
        <v>619</v>
      </c>
      <c r="D60" s="34">
        <v>546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s="1"/>
      <c r="B61" s="1">
        <v>57</v>
      </c>
      <c r="C61" s="34">
        <v>634</v>
      </c>
      <c r="D61" s="34">
        <v>556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">
      <c r="A62" s="1"/>
      <c r="B62" s="1">
        <v>58</v>
      </c>
      <c r="C62" s="34">
        <v>646</v>
      </c>
      <c r="D62" s="34">
        <v>599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">
      <c r="A63" s="1"/>
      <c r="B63" s="1">
        <v>59</v>
      </c>
      <c r="C63" s="34">
        <v>668</v>
      </c>
      <c r="D63" s="34">
        <v>534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A64" s="1"/>
      <c r="B64" s="1">
        <v>60</v>
      </c>
      <c r="C64" s="34">
        <v>673</v>
      </c>
      <c r="D64" s="34">
        <v>526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">
      <c r="A65" s="1"/>
      <c r="B65" s="1">
        <v>61</v>
      </c>
      <c r="C65" s="34">
        <v>696</v>
      </c>
      <c r="D65" s="34">
        <v>613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/>
      <c r="B66" s="1">
        <v>62</v>
      </c>
      <c r="C66" s="34">
        <v>704</v>
      </c>
      <c r="D66" s="34">
        <v>536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/>
      <c r="B67" s="1">
        <v>63</v>
      </c>
      <c r="C67" s="34">
        <v>705</v>
      </c>
      <c r="D67" s="34">
        <v>578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/>
      <c r="B68" s="1">
        <v>64</v>
      </c>
      <c r="C68" s="34">
        <v>705</v>
      </c>
      <c r="D68" s="34">
        <v>608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">
      <c r="A69" s="1"/>
      <c r="B69" s="1">
        <v>65</v>
      </c>
      <c r="C69" s="34">
        <v>708</v>
      </c>
      <c r="D69" s="34">
        <v>717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1"/>
      <c r="B70" s="1">
        <v>66</v>
      </c>
      <c r="C70" s="34">
        <v>713</v>
      </c>
      <c r="D70" s="34">
        <v>718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">
      <c r="A71" s="1"/>
      <c r="B71" s="1">
        <v>67</v>
      </c>
      <c r="C71" s="34">
        <v>713</v>
      </c>
      <c r="D71" s="34">
        <v>719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">
      <c r="A72" s="1"/>
      <c r="B72" s="1">
        <v>68</v>
      </c>
      <c r="C72" s="34">
        <v>727</v>
      </c>
      <c r="D72" s="34">
        <v>720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">
      <c r="A73" s="1"/>
      <c r="B73" s="1">
        <v>69</v>
      </c>
      <c r="C73" s="34">
        <v>735</v>
      </c>
      <c r="D73" s="34">
        <v>724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/>
      <c r="B74" s="1">
        <v>70</v>
      </c>
      <c r="C74" s="34">
        <v>763</v>
      </c>
      <c r="D74" s="34">
        <v>734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/>
      <c r="B75" s="1">
        <v>71</v>
      </c>
      <c r="C75" s="34">
        <v>776</v>
      </c>
      <c r="D75" s="34">
        <v>735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/>
      <c r="B76" s="1">
        <v>72</v>
      </c>
      <c r="C76" s="34">
        <v>777</v>
      </c>
      <c r="D76" s="34">
        <v>736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/>
      <c r="B77" s="1">
        <v>73</v>
      </c>
      <c r="C77" s="34">
        <v>785</v>
      </c>
      <c r="D77" s="34">
        <v>738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/>
      <c r="B78" s="1">
        <v>74</v>
      </c>
      <c r="C78" s="34">
        <v>785</v>
      </c>
      <c r="D78" s="34">
        <v>740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/>
      <c r="B79" s="1">
        <v>75</v>
      </c>
      <c r="C79" s="34">
        <v>547</v>
      </c>
      <c r="D79" s="34">
        <v>476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">
      <c r="A80" s="1"/>
      <c r="B80" s="1">
        <v>76</v>
      </c>
      <c r="C80" s="34">
        <v>507</v>
      </c>
      <c r="D80" s="34">
        <v>452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">
      <c r="A81" s="1"/>
      <c r="B81" s="1">
        <v>77</v>
      </c>
      <c r="C81" s="34">
        <v>474</v>
      </c>
      <c r="D81" s="34">
        <v>451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3">
      <c r="A82" s="1"/>
      <c r="B82" s="1">
        <v>78</v>
      </c>
      <c r="C82" s="34">
        <v>536</v>
      </c>
      <c r="D82" s="34">
        <v>503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3">
      <c r="A83" s="1"/>
      <c r="B83" s="1">
        <v>79</v>
      </c>
      <c r="C83" s="34">
        <v>455</v>
      </c>
      <c r="D83" s="34">
        <v>499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">
      <c r="A84" s="1"/>
      <c r="B84" s="1">
        <v>80</v>
      </c>
      <c r="C84" s="34">
        <v>470</v>
      </c>
      <c r="D84" s="34">
        <v>509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">
      <c r="A85" s="1"/>
      <c r="B85" s="1">
        <v>81</v>
      </c>
      <c r="C85" s="34">
        <v>536</v>
      </c>
      <c r="D85" s="34">
        <v>540</v>
      </c>
      <c r="E85" s="1"/>
      <c r="F85" s="44"/>
      <c r="G85" s="4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">
      <c r="A86" s="1"/>
      <c r="B86" s="1">
        <v>82</v>
      </c>
      <c r="C86" s="34">
        <v>522</v>
      </c>
      <c r="D86" s="34">
        <v>496</v>
      </c>
      <c r="E86" s="1"/>
      <c r="F86" s="44"/>
      <c r="G86" s="4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3">
      <c r="A87" s="1"/>
      <c r="B87" s="1">
        <v>83</v>
      </c>
      <c r="C87" s="34">
        <v>462</v>
      </c>
      <c r="D87" s="34">
        <v>507</v>
      </c>
      <c r="E87" s="1"/>
      <c r="F87" s="44"/>
      <c r="G87" s="4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">
      <c r="A88" s="1"/>
      <c r="B88" s="1">
        <v>84</v>
      </c>
      <c r="C88" s="34">
        <v>467</v>
      </c>
      <c r="D88" s="34">
        <v>457</v>
      </c>
      <c r="E88" s="1"/>
      <c r="F88" s="44"/>
      <c r="G88" s="4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3">
      <c r="A89" s="1"/>
      <c r="B89" s="1">
        <v>85</v>
      </c>
      <c r="C89" s="34">
        <v>477</v>
      </c>
      <c r="D89" s="34">
        <v>549</v>
      </c>
      <c r="E89" s="1"/>
      <c r="F89" s="44"/>
      <c r="G89" s="4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3">
      <c r="A90" s="1"/>
      <c r="B90" s="1">
        <v>86</v>
      </c>
      <c r="C90" s="34">
        <v>505</v>
      </c>
      <c r="D90" s="34">
        <v>519</v>
      </c>
      <c r="E90" s="1"/>
      <c r="F90" s="44"/>
      <c r="G90" s="4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3">
      <c r="A91" s="1"/>
      <c r="B91" s="1">
        <v>87</v>
      </c>
      <c r="C91" s="34">
        <v>515</v>
      </c>
      <c r="D91" s="34">
        <v>491</v>
      </c>
      <c r="E91" s="1"/>
      <c r="F91" s="44"/>
      <c r="G91" s="4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3">
      <c r="A92" s="1"/>
      <c r="B92" s="1">
        <v>88</v>
      </c>
      <c r="C92" s="34">
        <v>450</v>
      </c>
      <c r="D92" s="34">
        <v>487</v>
      </c>
      <c r="E92" s="1"/>
      <c r="F92" s="44"/>
      <c r="G92" s="4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3">
      <c r="A93" s="1"/>
      <c r="B93" s="1">
        <v>89</v>
      </c>
      <c r="C93" s="34">
        <v>542</v>
      </c>
      <c r="D93" s="34">
        <v>455</v>
      </c>
      <c r="E93" s="1"/>
      <c r="F93" s="44"/>
      <c r="G93" s="4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3">
      <c r="A94" s="1"/>
      <c r="B94" s="1">
        <v>90</v>
      </c>
      <c r="C94" s="34">
        <v>509</v>
      </c>
      <c r="D94" s="34">
        <v>546</v>
      </c>
      <c r="E94" s="1"/>
      <c r="F94" s="44"/>
      <c r="G94" s="4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3">
      <c r="A95" s="1"/>
      <c r="B95" s="1">
        <v>91</v>
      </c>
      <c r="C95" s="34">
        <v>455</v>
      </c>
      <c r="D95" s="34">
        <v>514</v>
      </c>
      <c r="E95" s="1"/>
      <c r="F95" s="44"/>
      <c r="G95" s="4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3">
      <c r="A96" s="1"/>
      <c r="B96" s="1">
        <v>92</v>
      </c>
      <c r="C96" s="34">
        <v>524</v>
      </c>
      <c r="D96" s="34">
        <v>533</v>
      </c>
      <c r="E96" s="1"/>
      <c r="F96" s="44"/>
      <c r="G96" s="4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3">
      <c r="A97" s="1"/>
      <c r="B97" s="1">
        <v>93</v>
      </c>
      <c r="C97" s="34">
        <v>451</v>
      </c>
      <c r="D97" s="34">
        <v>536</v>
      </c>
      <c r="E97" s="1"/>
      <c r="F97" s="44"/>
      <c r="G97" s="4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3">
      <c r="A98" s="1"/>
      <c r="B98" s="1">
        <v>94</v>
      </c>
      <c r="C98" s="34">
        <v>505</v>
      </c>
      <c r="D98" s="34">
        <v>503</v>
      </c>
      <c r="E98" s="1"/>
      <c r="F98" s="44"/>
      <c r="G98" s="4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3">
      <c r="A99" s="1"/>
      <c r="B99" s="1">
        <v>95</v>
      </c>
      <c r="C99" s="34">
        <v>465</v>
      </c>
      <c r="D99" s="34">
        <v>507</v>
      </c>
      <c r="E99" s="1"/>
      <c r="F99" s="44"/>
      <c r="G99" s="4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3">
      <c r="A100" s="1"/>
      <c r="B100" s="1">
        <v>96</v>
      </c>
      <c r="C100" s="34">
        <v>525</v>
      </c>
      <c r="D100" s="34">
        <v>489</v>
      </c>
      <c r="E100" s="1"/>
      <c r="F100" s="44"/>
      <c r="G100" s="4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3">
      <c r="A101" s="1"/>
      <c r="B101" s="1">
        <v>97</v>
      </c>
      <c r="C101" s="34">
        <v>508</v>
      </c>
      <c r="D101" s="34">
        <v>488</v>
      </c>
      <c r="E101" s="1"/>
      <c r="F101" s="44"/>
      <c r="G101" s="4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3">
      <c r="A102" s="1"/>
      <c r="B102" s="1">
        <v>98</v>
      </c>
      <c r="C102" s="34">
        <v>511</v>
      </c>
      <c r="D102" s="34">
        <v>520</v>
      </c>
      <c r="E102" s="1"/>
      <c r="F102" s="44"/>
      <c r="G102" s="4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3">
      <c r="A103" s="1"/>
      <c r="B103" s="1">
        <v>99</v>
      </c>
      <c r="C103" s="34">
        <v>469</v>
      </c>
      <c r="D103" s="34">
        <v>527</v>
      </c>
      <c r="E103" s="1"/>
      <c r="F103" s="44"/>
      <c r="G103" s="4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3">
      <c r="A104" s="1"/>
      <c r="B104" s="1">
        <v>100</v>
      </c>
      <c r="C104" s="34">
        <v>457</v>
      </c>
      <c r="D104" s="34">
        <v>521</v>
      </c>
      <c r="E104" s="1"/>
      <c r="F104" s="44"/>
      <c r="G104" s="4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3">
      <c r="A105" s="1"/>
      <c r="B105" s="1">
        <v>101</v>
      </c>
      <c r="C105" s="34">
        <v>499</v>
      </c>
      <c r="D105" s="34">
        <v>462</v>
      </c>
      <c r="E105" s="1"/>
      <c r="F105" s="44"/>
      <c r="G105" s="4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3">
      <c r="A106" s="1"/>
      <c r="B106" s="1">
        <v>102</v>
      </c>
      <c r="C106" s="34">
        <v>528</v>
      </c>
      <c r="D106" s="34">
        <v>536</v>
      </c>
      <c r="E106" s="1"/>
      <c r="F106" s="44"/>
      <c r="G106" s="4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3">
      <c r="A107" s="1"/>
      <c r="B107" s="1">
        <v>103</v>
      </c>
      <c r="C107" s="34">
        <v>539</v>
      </c>
      <c r="D107" s="34">
        <v>549</v>
      </c>
      <c r="E107" s="1"/>
      <c r="F107" s="44"/>
      <c r="G107" s="4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3">
      <c r="A108" s="1"/>
      <c r="B108" s="1">
        <v>104</v>
      </c>
      <c r="C108" s="34">
        <v>549</v>
      </c>
      <c r="D108" s="34">
        <v>521</v>
      </c>
      <c r="E108" s="1"/>
      <c r="F108" s="44"/>
      <c r="G108" s="4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3">
      <c r="A109" s="1"/>
      <c r="B109" s="1"/>
      <c r="C109" s="1"/>
      <c r="D109" s="1"/>
      <c r="E109" s="1"/>
      <c r="F109" s="44"/>
      <c r="G109" s="4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3">
      <c r="A110" s="1"/>
      <c r="B110" s="1"/>
      <c r="C110" s="1"/>
      <c r="D110" s="1"/>
      <c r="E110" s="1"/>
      <c r="F110" s="44"/>
      <c r="G110" s="4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3">
      <c r="A111" s="1"/>
      <c r="B111" s="1"/>
      <c r="C111" s="1"/>
      <c r="D111" s="1"/>
      <c r="E111" s="1"/>
      <c r="F111" s="44"/>
      <c r="G111" s="4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3">
      <c r="A112" s="1"/>
      <c r="B112" s="1"/>
      <c r="C112" s="1"/>
      <c r="D112" s="1"/>
      <c r="E112" s="1"/>
      <c r="F112" s="44"/>
      <c r="G112" s="4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3">
      <c r="A113" s="1"/>
      <c r="B113" s="1"/>
      <c r="C113" s="1"/>
      <c r="D113" s="1"/>
      <c r="E113" s="1"/>
      <c r="F113" s="44"/>
      <c r="G113" s="4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3">
      <c r="A114" s="1"/>
      <c r="B114" s="1"/>
      <c r="C114" s="1"/>
      <c r="D114" s="1"/>
      <c r="E114" s="1"/>
      <c r="F114" s="44"/>
      <c r="G114" s="4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3">
      <c r="A115" s="1"/>
      <c r="B115" s="1"/>
      <c r="C115" s="1"/>
      <c r="D115" s="1"/>
      <c r="E115" s="1"/>
      <c r="F115" s="44"/>
      <c r="G115" s="4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3">
      <c r="A116" s="1"/>
      <c r="B116" s="1"/>
      <c r="C116" s="1"/>
      <c r="D116" s="1"/>
      <c r="E116" s="1"/>
      <c r="F116" s="44"/>
      <c r="G116" s="4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3">
      <c r="A117" s="1"/>
      <c r="B117" s="1"/>
      <c r="C117" s="1"/>
      <c r="D117" s="1"/>
      <c r="E117" s="1"/>
      <c r="F117" s="44"/>
      <c r="G117" s="4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3">
      <c r="A118" s="1"/>
      <c r="B118" s="1"/>
      <c r="C118" s="1"/>
      <c r="D118" s="1"/>
      <c r="E118" s="1"/>
      <c r="F118" s="44"/>
      <c r="G118" s="4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3">
      <c r="A119" s="1"/>
      <c r="B119" s="1"/>
      <c r="C119" s="1"/>
      <c r="D119" s="1"/>
      <c r="E119" s="1"/>
      <c r="F119" s="44"/>
      <c r="G119" s="4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3">
      <c r="A120" s="1"/>
      <c r="B120" s="1"/>
      <c r="C120" s="1"/>
      <c r="D120" s="1"/>
      <c r="E120" s="1"/>
      <c r="F120" s="44"/>
      <c r="G120" s="4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3">
      <c r="A121" s="1"/>
      <c r="B121" s="1"/>
      <c r="C121" s="1"/>
      <c r="D121" s="1"/>
      <c r="E121" s="1"/>
      <c r="F121" s="44"/>
      <c r="G121" s="4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3">
      <c r="A122" s="1"/>
      <c r="B122" s="1"/>
      <c r="C122" s="1"/>
      <c r="D122" s="1"/>
      <c r="E122" s="1"/>
      <c r="F122" s="44"/>
      <c r="G122" s="4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3">
      <c r="A123" s="1"/>
      <c r="B123" s="1"/>
      <c r="C123" s="1"/>
      <c r="D123" s="1"/>
      <c r="E123" s="1"/>
      <c r="F123" s="44"/>
      <c r="G123" s="4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3">
      <c r="A124" s="1"/>
      <c r="B124" s="1"/>
      <c r="C124" s="1"/>
      <c r="D124" s="1"/>
      <c r="E124" s="1"/>
      <c r="F124" s="44"/>
      <c r="G124" s="4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3">
      <c r="A125" s="1"/>
      <c r="B125" s="1"/>
      <c r="C125" s="1"/>
      <c r="D125" s="1"/>
      <c r="E125" s="1"/>
      <c r="F125" s="44"/>
      <c r="G125" s="4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3">
      <c r="A126" s="1"/>
      <c r="B126" s="1"/>
      <c r="C126" s="1"/>
      <c r="D126" s="1"/>
      <c r="E126" s="1"/>
      <c r="F126" s="44"/>
      <c r="G126" s="4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3">
      <c r="A127" s="1"/>
      <c r="B127" s="1"/>
      <c r="C127" s="1"/>
      <c r="D127" s="1"/>
      <c r="E127" s="1"/>
      <c r="F127" s="44"/>
      <c r="G127" s="4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3">
      <c r="A128" s="1"/>
      <c r="B128" s="1"/>
      <c r="C128" s="1"/>
      <c r="D128" s="1"/>
      <c r="E128" s="1"/>
      <c r="F128" s="44"/>
      <c r="G128" s="4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3">
      <c r="A129" s="1"/>
      <c r="B129" s="1"/>
      <c r="C129" s="1"/>
      <c r="D129" s="1"/>
      <c r="E129" s="1"/>
      <c r="F129" s="44"/>
      <c r="G129" s="4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3">
      <c r="A130" s="1"/>
      <c r="B130" s="1"/>
      <c r="C130" s="1"/>
      <c r="D130" s="1"/>
      <c r="E130" s="1"/>
      <c r="F130" s="44"/>
      <c r="G130" s="4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3">
      <c r="A131" s="1"/>
      <c r="B131" s="1"/>
      <c r="C131" s="1"/>
      <c r="D131" s="1"/>
      <c r="E131" s="1"/>
      <c r="F131" s="44"/>
      <c r="G131" s="4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3">
      <c r="A132" s="1"/>
      <c r="B132" s="1"/>
      <c r="C132" s="1"/>
      <c r="D132" s="1"/>
      <c r="E132" s="1"/>
      <c r="F132" s="44"/>
      <c r="G132" s="4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Mean, median and mode</vt:lpstr>
      <vt:lpstr>skewness</vt:lpstr>
      <vt:lpstr>standard deviation and variance</vt:lpstr>
      <vt:lpstr>Correlation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Blessing Chizaram</cp:lastModifiedBy>
  <dcterms:created xsi:type="dcterms:W3CDTF">2017-04-19T13:21:25Z</dcterms:created>
  <dcterms:modified xsi:type="dcterms:W3CDTF">2024-08-15T06:00:59Z</dcterms:modified>
</cp:coreProperties>
</file>