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Linear" sheetId="2" r:id="rId1"/>
    <sheet name="Logistic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J2" i="2"/>
  <c r="H2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<sst xmlns="http://schemas.openxmlformats.org/spreadsheetml/2006/main" count="19" uniqueCount="10">
  <si>
    <t>Y</t>
  </si>
  <si>
    <t>X6</t>
  </si>
  <si>
    <t>X8</t>
  </si>
  <si>
    <t>Y_Hat</t>
  </si>
  <si>
    <t>Intercept</t>
  </si>
  <si>
    <t>Logit</t>
  </si>
  <si>
    <t>Odds</t>
  </si>
  <si>
    <t>Prob</t>
  </si>
  <si>
    <t>Error</t>
  </si>
  <si>
    <t>Y-Hat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</si>
</sst>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3" workbookViewId="0">
      <selection activeCell="K18" sqref="K18"/>
    </sheetView>
  </sheetViews>
  <sheetFormatPr defaultRowHeight="14.5" x14ac:dyDescent="0.35"/>
  <cols>
    <col min="1" max="16384" width="8.7265625" style="1"/>
  </cols>
  <sheetData>
    <row r="1" spans="1:10" x14ac:dyDescent="0.35">
      <c r="D1" s="1" t="s">
        <v>0</v>
      </c>
      <c r="E1" s="1" t="s">
        <v>1</v>
      </c>
      <c r="F1" s="1" t="s">
        <v>2</v>
      </c>
      <c r="H1" s="1" t="s">
        <v>9</v>
      </c>
      <c r="J1" s="1" t="s">
        <v>8</v>
      </c>
    </row>
    <row r="2" spans="1:10" x14ac:dyDescent="0.35">
      <c r="A2" s="1" t="s">
        <v>4</v>
      </c>
      <c r="B2" s="3">
        <v>9.1300000000000008</v>
      </c>
      <c r="D2" s="1">
        <v>10.98</v>
      </c>
      <c r="E2" s="1">
        <v>20</v>
      </c>
      <c r="F2" s="1">
        <v>35.299999999999997</v>
      </c>
      <c r="H2" s="3">
        <f>B$2+E2*B$3+F2*B$4</f>
        <v>10.659000000000001</v>
      </c>
      <c r="J2" s="3">
        <f>D2-H2</f>
        <v>0.32099999999999973</v>
      </c>
    </row>
    <row r="3" spans="1:10" x14ac:dyDescent="0.35">
      <c r="A3" s="1" t="s">
        <v>1</v>
      </c>
      <c r="B3" s="1">
        <v>0.2</v>
      </c>
      <c r="D3" s="1">
        <v>11.13</v>
      </c>
      <c r="E3" s="1">
        <v>20</v>
      </c>
      <c r="F3" s="1">
        <v>29.7</v>
      </c>
      <c r="H3" s="3">
        <f t="shared" ref="H3:H26" si="0">B$2+E3*B$3+F3*B$4</f>
        <v>11.051</v>
      </c>
      <c r="J3" s="3">
        <f t="shared" ref="J3:J26" si="1">D3-H3</f>
        <v>7.9000000000000625E-2</v>
      </c>
    </row>
    <row r="4" spans="1:10" x14ac:dyDescent="0.35">
      <c r="A4" s="1" t="s">
        <v>2</v>
      </c>
      <c r="B4" s="1">
        <v>-7.0000000000000007E-2</v>
      </c>
      <c r="D4" s="1">
        <v>12.51</v>
      </c>
      <c r="E4" s="1">
        <v>23</v>
      </c>
      <c r="F4" s="1">
        <v>30.8</v>
      </c>
      <c r="H4" s="3">
        <f t="shared" si="0"/>
        <v>11.574</v>
      </c>
      <c r="J4" s="3">
        <f t="shared" si="1"/>
        <v>0.93599999999999994</v>
      </c>
    </row>
    <row r="5" spans="1:10" x14ac:dyDescent="0.35">
      <c r="D5" s="1">
        <v>8.4</v>
      </c>
      <c r="E5" s="1">
        <v>20</v>
      </c>
      <c r="F5" s="1">
        <v>58.8</v>
      </c>
      <c r="H5" s="3">
        <f t="shared" si="0"/>
        <v>9.0139999999999993</v>
      </c>
      <c r="J5" s="3">
        <f t="shared" si="1"/>
        <v>-0.61399999999999899</v>
      </c>
    </row>
    <row r="6" spans="1:10" x14ac:dyDescent="0.35">
      <c r="D6" s="1">
        <v>9.27</v>
      </c>
      <c r="E6" s="1">
        <v>21</v>
      </c>
      <c r="F6" s="1">
        <v>61.4</v>
      </c>
      <c r="H6" s="3">
        <f t="shared" si="0"/>
        <v>9.0320000000000018</v>
      </c>
      <c r="J6" s="3">
        <f t="shared" si="1"/>
        <v>0.23799999999999777</v>
      </c>
    </row>
    <row r="7" spans="1:10" x14ac:dyDescent="0.35">
      <c r="D7" s="1">
        <v>8.73</v>
      </c>
      <c r="E7" s="1">
        <v>22</v>
      </c>
      <c r="F7" s="1">
        <v>71.3</v>
      </c>
      <c r="H7" s="3">
        <f t="shared" si="0"/>
        <v>8.5390000000000015</v>
      </c>
      <c r="J7" s="3">
        <f t="shared" si="1"/>
        <v>0.19099999999999895</v>
      </c>
    </row>
    <row r="8" spans="1:10" x14ac:dyDescent="0.35">
      <c r="D8" s="1">
        <v>6.36</v>
      </c>
      <c r="E8" s="1">
        <v>11</v>
      </c>
      <c r="F8" s="1">
        <v>74.400000000000006</v>
      </c>
      <c r="H8" s="3">
        <f t="shared" si="0"/>
        <v>6.1220000000000008</v>
      </c>
      <c r="J8" s="3">
        <f t="shared" si="1"/>
        <v>0.23799999999999955</v>
      </c>
    </row>
    <row r="9" spans="1:10" x14ac:dyDescent="0.35">
      <c r="D9" s="1">
        <v>8.5</v>
      </c>
      <c r="E9" s="1">
        <v>23</v>
      </c>
      <c r="F9" s="1">
        <v>76.7</v>
      </c>
      <c r="H9" s="3">
        <f t="shared" si="0"/>
        <v>8.3610000000000007</v>
      </c>
      <c r="J9" s="3">
        <f t="shared" si="1"/>
        <v>0.13899999999999935</v>
      </c>
    </row>
    <row r="10" spans="1:10" x14ac:dyDescent="0.35">
      <c r="D10" s="1">
        <v>7.82</v>
      </c>
      <c r="E10" s="1">
        <v>21</v>
      </c>
      <c r="F10" s="1">
        <v>70.7</v>
      </c>
      <c r="H10" s="3">
        <f t="shared" si="0"/>
        <v>8.3810000000000002</v>
      </c>
      <c r="J10" s="3">
        <f t="shared" si="1"/>
        <v>-0.56099999999999994</v>
      </c>
    </row>
    <row r="11" spans="1:10" x14ac:dyDescent="0.35">
      <c r="D11" s="1">
        <v>9.14</v>
      </c>
      <c r="E11" s="1">
        <v>20</v>
      </c>
      <c r="F11" s="1">
        <v>57.5</v>
      </c>
      <c r="H11" s="3">
        <f t="shared" si="0"/>
        <v>9.1050000000000004</v>
      </c>
      <c r="J11" s="3">
        <f t="shared" si="1"/>
        <v>3.5000000000000142E-2</v>
      </c>
    </row>
    <row r="12" spans="1:10" x14ac:dyDescent="0.35">
      <c r="D12" s="1">
        <v>8.24</v>
      </c>
      <c r="E12" s="1">
        <v>20</v>
      </c>
      <c r="F12" s="1">
        <v>46.4</v>
      </c>
      <c r="H12" s="3">
        <f t="shared" si="0"/>
        <v>9.8820000000000014</v>
      </c>
      <c r="J12" s="3">
        <f t="shared" si="1"/>
        <v>-1.6420000000000012</v>
      </c>
    </row>
    <row r="13" spans="1:10" x14ac:dyDescent="0.35">
      <c r="D13" s="1">
        <v>12.19</v>
      </c>
      <c r="E13" s="1">
        <v>21</v>
      </c>
      <c r="F13" s="1">
        <v>28.9</v>
      </c>
      <c r="H13" s="3">
        <f t="shared" si="0"/>
        <v>11.307000000000002</v>
      </c>
      <c r="J13" s="3">
        <f t="shared" si="1"/>
        <v>0.88299999999999734</v>
      </c>
    </row>
    <row r="14" spans="1:10" x14ac:dyDescent="0.35">
      <c r="D14" s="1">
        <v>11.88</v>
      </c>
      <c r="E14" s="1">
        <v>21</v>
      </c>
      <c r="F14" s="1">
        <v>28.1</v>
      </c>
      <c r="H14" s="3">
        <f t="shared" si="0"/>
        <v>11.363000000000001</v>
      </c>
      <c r="J14" s="3">
        <f t="shared" si="1"/>
        <v>0.51699999999999946</v>
      </c>
    </row>
    <row r="15" spans="1:10" x14ac:dyDescent="0.35">
      <c r="D15" s="1">
        <v>9.57</v>
      </c>
      <c r="E15" s="1">
        <v>19</v>
      </c>
      <c r="F15" s="1">
        <v>39.1</v>
      </c>
      <c r="H15" s="3">
        <f t="shared" si="0"/>
        <v>10.193000000000001</v>
      </c>
      <c r="J15" s="3">
        <f t="shared" si="1"/>
        <v>-0.62300000000000111</v>
      </c>
    </row>
    <row r="16" spans="1:10" x14ac:dyDescent="0.35">
      <c r="D16" s="1">
        <v>10.94</v>
      </c>
      <c r="E16" s="1">
        <v>23</v>
      </c>
      <c r="F16" s="1">
        <v>46.8</v>
      </c>
      <c r="H16" s="3">
        <f t="shared" si="0"/>
        <v>10.454000000000001</v>
      </c>
      <c r="J16" s="3">
        <f t="shared" si="1"/>
        <v>0.48599999999999888</v>
      </c>
    </row>
    <row r="17" spans="4:10" x14ac:dyDescent="0.35">
      <c r="D17" s="1">
        <v>9.58</v>
      </c>
      <c r="E17" s="1">
        <v>20</v>
      </c>
      <c r="F17" s="1">
        <v>48.5</v>
      </c>
      <c r="H17" s="3">
        <f t="shared" si="0"/>
        <v>9.7349999999999994</v>
      </c>
      <c r="J17" s="3">
        <f t="shared" si="1"/>
        <v>-0.15499999999999936</v>
      </c>
    </row>
    <row r="18" spans="4:10" x14ac:dyDescent="0.35">
      <c r="D18" s="1">
        <v>10.09</v>
      </c>
      <c r="E18" s="1">
        <v>22</v>
      </c>
      <c r="F18" s="1">
        <v>59.3</v>
      </c>
      <c r="H18" s="3">
        <f t="shared" si="0"/>
        <v>9.3790000000000013</v>
      </c>
      <c r="J18" s="3">
        <f t="shared" si="1"/>
        <v>0.71099999999999852</v>
      </c>
    </row>
    <row r="19" spans="4:10" x14ac:dyDescent="0.35">
      <c r="D19" s="1">
        <v>8.11</v>
      </c>
      <c r="E19" s="1">
        <v>22</v>
      </c>
      <c r="F19" s="1">
        <v>70</v>
      </c>
      <c r="H19" s="3">
        <f t="shared" si="0"/>
        <v>8.6300000000000008</v>
      </c>
      <c r="J19" s="3">
        <f t="shared" si="1"/>
        <v>-0.52000000000000135</v>
      </c>
    </row>
    <row r="20" spans="4:10" x14ac:dyDescent="0.35">
      <c r="D20" s="1">
        <v>6.83</v>
      </c>
      <c r="E20" s="1">
        <v>11</v>
      </c>
      <c r="F20" s="1">
        <v>70</v>
      </c>
      <c r="H20" s="3">
        <f t="shared" si="0"/>
        <v>6.4300000000000015</v>
      </c>
      <c r="J20" s="3">
        <f t="shared" si="1"/>
        <v>0.39999999999999858</v>
      </c>
    </row>
    <row r="21" spans="4:10" x14ac:dyDescent="0.35">
      <c r="D21" s="1">
        <v>8.8800000000000008</v>
      </c>
      <c r="E21" s="1">
        <v>23</v>
      </c>
      <c r="F21" s="1">
        <v>74.5</v>
      </c>
      <c r="H21" s="3">
        <f t="shared" si="0"/>
        <v>8.5150000000000006</v>
      </c>
      <c r="J21" s="3">
        <f t="shared" si="1"/>
        <v>0.36500000000000021</v>
      </c>
    </row>
    <row r="22" spans="4:10" x14ac:dyDescent="0.35">
      <c r="D22" s="1">
        <v>7.68</v>
      </c>
      <c r="E22" s="1">
        <v>20</v>
      </c>
      <c r="F22" s="1">
        <v>72.099999999999994</v>
      </c>
      <c r="H22" s="3">
        <f t="shared" si="0"/>
        <v>8.083000000000002</v>
      </c>
      <c r="J22" s="3">
        <f t="shared" si="1"/>
        <v>-0.40300000000000225</v>
      </c>
    </row>
    <row r="23" spans="4:10" x14ac:dyDescent="0.35">
      <c r="D23" s="1">
        <v>8.4700000000000006</v>
      </c>
      <c r="E23" s="1">
        <v>21</v>
      </c>
      <c r="F23" s="1">
        <v>58.1</v>
      </c>
      <c r="H23" s="3">
        <f t="shared" si="0"/>
        <v>9.2630000000000017</v>
      </c>
      <c r="J23" s="3">
        <f t="shared" si="1"/>
        <v>-0.79300000000000104</v>
      </c>
    </row>
    <row r="24" spans="4:10" x14ac:dyDescent="0.35">
      <c r="D24" s="1">
        <v>8.86</v>
      </c>
      <c r="E24" s="1">
        <v>20</v>
      </c>
      <c r="F24" s="1">
        <v>44.6</v>
      </c>
      <c r="H24" s="3">
        <f t="shared" si="0"/>
        <v>10.008000000000001</v>
      </c>
      <c r="J24" s="3">
        <f t="shared" si="1"/>
        <v>-1.1480000000000015</v>
      </c>
    </row>
    <row r="25" spans="4:10" x14ac:dyDescent="0.35">
      <c r="D25" s="1">
        <v>10.36</v>
      </c>
      <c r="E25" s="1">
        <v>20</v>
      </c>
      <c r="F25" s="1">
        <v>33.4</v>
      </c>
      <c r="H25" s="3">
        <f t="shared" si="0"/>
        <v>10.792000000000002</v>
      </c>
      <c r="J25" s="3">
        <f t="shared" si="1"/>
        <v>-0.43200000000000216</v>
      </c>
    </row>
    <row r="26" spans="4:10" x14ac:dyDescent="0.35">
      <c r="D26" s="1">
        <v>11.08</v>
      </c>
      <c r="E26" s="1">
        <v>22</v>
      </c>
      <c r="F26" s="1">
        <v>28.6</v>
      </c>
      <c r="H26" s="3">
        <f t="shared" si="0"/>
        <v>11.528</v>
      </c>
      <c r="J26" s="3">
        <f t="shared" si="1"/>
        <v>-0.4480000000000004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2" sqref="H2"/>
    </sheetView>
  </sheetViews>
  <sheetFormatPr defaultRowHeight="14.5" x14ac:dyDescent="0.35"/>
  <cols>
    <col min="1" max="16384" width="8.7265625" style="1"/>
  </cols>
  <sheetData>
    <row r="1" spans="1:13" x14ac:dyDescent="0.35">
      <c r="D1" s="1" t="s">
        <v>0</v>
      </c>
      <c r="E1" s="1" t="s">
        <v>1</v>
      </c>
      <c r="F1" s="1" t="s">
        <v>2</v>
      </c>
      <c r="H1" s="1" t="s">
        <v>5</v>
      </c>
      <c r="I1" s="1" t="s">
        <v>6</v>
      </c>
      <c r="J1" s="1" t="s">
        <v>7</v>
      </c>
      <c r="L1" s="1" t="s">
        <v>3</v>
      </c>
      <c r="M1" s="1" t="s">
        <v>8</v>
      </c>
    </row>
    <row r="2" spans="1:13" x14ac:dyDescent="0.35">
      <c r="A2" s="1" t="s">
        <v>4</v>
      </c>
      <c r="B2" s="1">
        <v>-0.15080520918667001</v>
      </c>
      <c r="D2" s="1">
        <v>1</v>
      </c>
      <c r="E2" s="1">
        <v>20</v>
      </c>
      <c r="F2" s="1">
        <v>35.299999999999997</v>
      </c>
      <c r="H2" s="1">
        <f>B$2+E2*B$3+F2*B$4</f>
        <v>1.6060385090529836</v>
      </c>
      <c r="I2" s="1">
        <f>EXP(H2)</f>
        <v>4.9830318402444931</v>
      </c>
      <c r="J2" s="1">
        <f>I2/(1+I2)</f>
        <v>0.8328606588262556</v>
      </c>
      <c r="L2" s="1">
        <f>IF(J2&gt;0.5,1,0)</f>
        <v>1</v>
      </c>
      <c r="M2" s="1">
        <f>D2-L2</f>
        <v>0</v>
      </c>
    </row>
    <row r="3" spans="1:13" x14ac:dyDescent="0.35">
      <c r="A3" s="1" t="s">
        <v>1</v>
      </c>
      <c r="B3" s="1">
        <v>0.44544265496956198</v>
      </c>
      <c r="D3" s="1">
        <v>1</v>
      </c>
      <c r="E3" s="1">
        <v>20</v>
      </c>
      <c r="F3" s="1">
        <v>29.7</v>
      </c>
      <c r="H3" s="1">
        <f t="shared" ref="H3:H26" si="0">B$2+E3*B$3+F3*B$4</f>
        <v>2.740634898130855</v>
      </c>
      <c r="I3" s="1">
        <f t="shared" ref="I3:I26" si="1">EXP(H3)</f>
        <v>15.496820876258926</v>
      </c>
      <c r="J3" s="1">
        <f t="shared" ref="J3:J26" si="2">I3/(1+I3)</f>
        <v>0.93938225992141733</v>
      </c>
      <c r="L3" s="1">
        <f t="shared" ref="L3:L26" si="3">IF(J3&gt;0.5,1,0)</f>
        <v>1</v>
      </c>
      <c r="M3" s="1">
        <f t="shared" ref="M3:M26" si="4">D3-L3</f>
        <v>0</v>
      </c>
    </row>
    <row r="4" spans="1:13" x14ac:dyDescent="0.35">
      <c r="A4" s="1" t="s">
        <v>2</v>
      </c>
      <c r="B4" s="1">
        <v>-0.20260649804962</v>
      </c>
      <c r="D4" s="1">
        <v>1</v>
      </c>
      <c r="E4" s="1">
        <v>23</v>
      </c>
      <c r="F4" s="1">
        <v>30.8</v>
      </c>
      <c r="H4" s="1">
        <f t="shared" si="0"/>
        <v>3.8540957151849602</v>
      </c>
      <c r="I4" s="1">
        <f t="shared" si="1"/>
        <v>47.185928124472802</v>
      </c>
      <c r="J4" s="1">
        <f t="shared" si="2"/>
        <v>0.97924705325968153</v>
      </c>
      <c r="L4" s="1">
        <f t="shared" si="3"/>
        <v>1</v>
      </c>
      <c r="M4" s="1">
        <f t="shared" si="4"/>
        <v>0</v>
      </c>
    </row>
    <row r="5" spans="1:13" x14ac:dyDescent="0.35">
      <c r="D5" s="1">
        <v>0</v>
      </c>
      <c r="E5" s="1">
        <v>20</v>
      </c>
      <c r="F5" s="1">
        <v>58.8</v>
      </c>
      <c r="H5" s="1">
        <f t="shared" si="0"/>
        <v>-3.1552141951130857</v>
      </c>
      <c r="I5" s="1">
        <f t="shared" si="1"/>
        <v>4.2629269033576007E-2</v>
      </c>
      <c r="J5" s="1">
        <f t="shared" si="2"/>
        <v>4.0886315298907273E-2</v>
      </c>
      <c r="L5" s="1">
        <f t="shared" si="3"/>
        <v>0</v>
      </c>
      <c r="M5" s="1">
        <f t="shared" si="4"/>
        <v>0</v>
      </c>
    </row>
    <row r="6" spans="1:13" x14ac:dyDescent="0.35">
      <c r="D6" s="1">
        <v>0</v>
      </c>
      <c r="E6" s="1">
        <v>21</v>
      </c>
      <c r="F6" s="1">
        <v>61.4</v>
      </c>
      <c r="H6" s="1">
        <f t="shared" si="0"/>
        <v>-3.2365484350725353</v>
      </c>
      <c r="I6" s="1">
        <f t="shared" si="1"/>
        <v>3.9299305379990088E-2</v>
      </c>
      <c r="J6" s="1">
        <f t="shared" si="2"/>
        <v>3.7813270129745169E-2</v>
      </c>
      <c r="L6" s="1">
        <f t="shared" si="3"/>
        <v>0</v>
      </c>
      <c r="M6" s="1">
        <f t="shared" si="4"/>
        <v>0</v>
      </c>
    </row>
    <row r="7" spans="1:13" x14ac:dyDescent="0.35">
      <c r="D7" s="1">
        <v>0</v>
      </c>
      <c r="E7" s="1">
        <v>22</v>
      </c>
      <c r="F7" s="1">
        <v>71.3</v>
      </c>
      <c r="H7" s="1">
        <f t="shared" si="0"/>
        <v>-4.7969101107942116</v>
      </c>
      <c r="I7" s="1">
        <f t="shared" si="1"/>
        <v>8.2552153824944508E-3</v>
      </c>
      <c r="J7" s="1">
        <f t="shared" si="2"/>
        <v>8.1876247764934504E-3</v>
      </c>
      <c r="L7" s="1">
        <f t="shared" si="3"/>
        <v>0</v>
      </c>
      <c r="M7" s="1">
        <f t="shared" si="4"/>
        <v>0</v>
      </c>
    </row>
    <row r="8" spans="1:13" x14ac:dyDescent="0.35">
      <c r="D8" s="1">
        <v>0</v>
      </c>
      <c r="E8" s="1">
        <v>11</v>
      </c>
      <c r="F8" s="1">
        <v>74.400000000000006</v>
      </c>
      <c r="H8" s="1">
        <f t="shared" si="0"/>
        <v>-10.324859459413217</v>
      </c>
      <c r="I8" s="1">
        <f t="shared" si="1"/>
        <v>3.2807301540249272E-5</v>
      </c>
      <c r="J8" s="1">
        <f t="shared" si="2"/>
        <v>3.2806225256524883E-5</v>
      </c>
      <c r="L8" s="1">
        <f t="shared" si="3"/>
        <v>0</v>
      </c>
      <c r="M8" s="1">
        <f t="shared" si="4"/>
        <v>0</v>
      </c>
    </row>
    <row r="9" spans="1:13" x14ac:dyDescent="0.35">
      <c r="D9" s="1">
        <v>0</v>
      </c>
      <c r="E9" s="1">
        <v>23</v>
      </c>
      <c r="F9" s="1">
        <v>76.7</v>
      </c>
      <c r="H9" s="1">
        <f t="shared" si="0"/>
        <v>-5.4455425452925983</v>
      </c>
      <c r="I9" s="1">
        <f t="shared" si="1"/>
        <v>4.315498019237583E-3</v>
      </c>
      <c r="J9" s="1">
        <f t="shared" si="2"/>
        <v>4.2969545205155443E-3</v>
      </c>
      <c r="L9" s="1">
        <f t="shared" si="3"/>
        <v>0</v>
      </c>
      <c r="M9" s="1">
        <f t="shared" si="4"/>
        <v>0</v>
      </c>
    </row>
    <row r="10" spans="1:13" x14ac:dyDescent="0.35">
      <c r="D10" s="1">
        <v>0</v>
      </c>
      <c r="E10" s="1">
        <v>21</v>
      </c>
      <c r="F10" s="1">
        <v>70.7</v>
      </c>
      <c r="H10" s="1">
        <f t="shared" si="0"/>
        <v>-5.1207888669340029</v>
      </c>
      <c r="I10" s="1">
        <f t="shared" si="1"/>
        <v>5.9713104671308762E-3</v>
      </c>
      <c r="J10" s="1">
        <f t="shared" si="2"/>
        <v>5.9358655709157854E-3</v>
      </c>
      <c r="L10" s="1">
        <f t="shared" si="3"/>
        <v>0</v>
      </c>
      <c r="M10" s="1">
        <f t="shared" si="4"/>
        <v>0</v>
      </c>
    </row>
    <row r="11" spans="1:13" x14ac:dyDescent="0.35">
      <c r="D11" s="1">
        <v>0</v>
      </c>
      <c r="E11" s="1">
        <v>20</v>
      </c>
      <c r="F11" s="1">
        <v>57.5</v>
      </c>
      <c r="H11" s="1">
        <f t="shared" si="0"/>
        <v>-2.8918257476485802</v>
      </c>
      <c r="I11" s="1">
        <f t="shared" si="1"/>
        <v>5.5474837043253372E-2</v>
      </c>
      <c r="J11" s="1">
        <f t="shared" si="2"/>
        <v>5.2559127983247231E-2</v>
      </c>
      <c r="L11" s="1">
        <f t="shared" si="3"/>
        <v>0</v>
      </c>
      <c r="M11" s="1">
        <f t="shared" si="4"/>
        <v>0</v>
      </c>
    </row>
    <row r="12" spans="1:13" x14ac:dyDescent="0.35">
      <c r="D12" s="1">
        <v>0</v>
      </c>
      <c r="E12" s="1">
        <v>20</v>
      </c>
      <c r="F12" s="1">
        <v>46.4</v>
      </c>
      <c r="H12" s="1">
        <f t="shared" si="0"/>
        <v>-0.64289361929779787</v>
      </c>
      <c r="I12" s="1">
        <f t="shared" si="1"/>
        <v>0.52576884589989403</v>
      </c>
      <c r="J12" s="1">
        <f t="shared" si="2"/>
        <v>0.34459272602973956</v>
      </c>
      <c r="L12" s="1">
        <f t="shared" si="3"/>
        <v>0</v>
      </c>
      <c r="M12" s="1">
        <f t="shared" si="4"/>
        <v>0</v>
      </c>
    </row>
    <row r="13" spans="1:13" x14ac:dyDescent="0.35">
      <c r="D13" s="1">
        <v>1</v>
      </c>
      <c r="E13" s="1">
        <v>21</v>
      </c>
      <c r="F13" s="1">
        <v>28.9</v>
      </c>
      <c r="H13" s="1">
        <f t="shared" si="0"/>
        <v>3.348162751540114</v>
      </c>
      <c r="I13" s="1">
        <f t="shared" si="1"/>
        <v>28.450415116061638</v>
      </c>
      <c r="J13" s="1">
        <f t="shared" si="2"/>
        <v>0.9660446212367777</v>
      </c>
      <c r="L13" s="1">
        <f t="shared" si="3"/>
        <v>1</v>
      </c>
      <c r="M13" s="1">
        <f t="shared" si="4"/>
        <v>0</v>
      </c>
    </row>
    <row r="14" spans="1:13" x14ac:dyDescent="0.35">
      <c r="D14" s="1">
        <v>1</v>
      </c>
      <c r="E14" s="1">
        <v>21</v>
      </c>
      <c r="F14" s="1">
        <v>28.1</v>
      </c>
      <c r="H14" s="1">
        <f t="shared" si="0"/>
        <v>3.51024794997981</v>
      </c>
      <c r="I14" s="1">
        <f t="shared" si="1"/>
        <v>33.456562309537851</v>
      </c>
      <c r="J14" s="1">
        <f t="shared" si="2"/>
        <v>0.97097795215272553</v>
      </c>
      <c r="L14" s="1">
        <f t="shared" si="3"/>
        <v>1</v>
      </c>
      <c r="M14" s="1">
        <f t="shared" si="4"/>
        <v>0</v>
      </c>
    </row>
    <row r="15" spans="1:13" x14ac:dyDescent="0.35">
      <c r="D15" s="1">
        <v>0</v>
      </c>
      <c r="E15" s="1">
        <v>19</v>
      </c>
      <c r="F15" s="1">
        <v>39.1</v>
      </c>
      <c r="H15" s="1">
        <f t="shared" si="0"/>
        <v>0.39069116149486582</v>
      </c>
      <c r="I15" s="1">
        <f t="shared" si="1"/>
        <v>1.4780019789972938</v>
      </c>
      <c r="J15" s="1">
        <f t="shared" si="2"/>
        <v>0.59644907127772229</v>
      </c>
      <c r="L15" s="1">
        <f t="shared" si="3"/>
        <v>1</v>
      </c>
      <c r="M15" s="2">
        <f t="shared" si="4"/>
        <v>-1</v>
      </c>
    </row>
    <row r="16" spans="1:13" x14ac:dyDescent="0.35">
      <c r="D16" s="1">
        <v>1</v>
      </c>
      <c r="E16" s="1">
        <v>23</v>
      </c>
      <c r="F16" s="1">
        <v>46.8</v>
      </c>
      <c r="H16" s="1">
        <f t="shared" si="0"/>
        <v>0.61239174639104021</v>
      </c>
      <c r="I16" s="1">
        <f t="shared" si="1"/>
        <v>1.8448385121855304</v>
      </c>
      <c r="J16" s="1">
        <f t="shared" si="2"/>
        <v>0.64848619852528777</v>
      </c>
      <c r="L16" s="1">
        <f t="shared" si="3"/>
        <v>1</v>
      </c>
      <c r="M16" s="1">
        <f t="shared" si="4"/>
        <v>0</v>
      </c>
    </row>
    <row r="17" spans="4:13" x14ac:dyDescent="0.35">
      <c r="D17" s="1">
        <v>0</v>
      </c>
      <c r="E17" s="1">
        <v>20</v>
      </c>
      <c r="F17" s="1">
        <v>48.5</v>
      </c>
      <c r="H17" s="1">
        <f t="shared" si="0"/>
        <v>-1.0683672652020011</v>
      </c>
      <c r="I17" s="1">
        <f t="shared" si="1"/>
        <v>0.34356901681002044</v>
      </c>
      <c r="J17" s="1">
        <f t="shared" si="2"/>
        <v>0.25571370916675495</v>
      </c>
      <c r="L17" s="1">
        <f t="shared" si="3"/>
        <v>0</v>
      </c>
      <c r="M17" s="1">
        <f t="shared" si="4"/>
        <v>0</v>
      </c>
    </row>
    <row r="18" spans="4:13" x14ac:dyDescent="0.35">
      <c r="D18" s="1">
        <v>1</v>
      </c>
      <c r="E18" s="1">
        <v>22</v>
      </c>
      <c r="F18" s="1">
        <v>59.3</v>
      </c>
      <c r="H18" s="1">
        <f t="shared" si="0"/>
        <v>-2.3656321341987727</v>
      </c>
      <c r="I18" s="1">
        <f t="shared" si="1"/>
        <v>9.3889930569582628E-2</v>
      </c>
      <c r="J18" s="1">
        <f t="shared" si="2"/>
        <v>8.5831241284664392E-2</v>
      </c>
      <c r="L18" s="1">
        <f t="shared" si="3"/>
        <v>0</v>
      </c>
      <c r="M18" s="2">
        <f t="shared" si="4"/>
        <v>1</v>
      </c>
    </row>
    <row r="19" spans="4:13" x14ac:dyDescent="0.35">
      <c r="D19" s="1">
        <v>0</v>
      </c>
      <c r="E19" s="1">
        <v>22</v>
      </c>
      <c r="F19" s="1">
        <v>70</v>
      </c>
      <c r="H19" s="1">
        <f t="shared" si="0"/>
        <v>-4.5335216633297062</v>
      </c>
      <c r="I19" s="1">
        <f t="shared" si="1"/>
        <v>1.0742776934320377E-2</v>
      </c>
      <c r="J19" s="1">
        <f t="shared" si="2"/>
        <v>1.0628596295196141E-2</v>
      </c>
      <c r="L19" s="1">
        <f t="shared" si="3"/>
        <v>0</v>
      </c>
      <c r="M19" s="1">
        <f t="shared" si="4"/>
        <v>0</v>
      </c>
    </row>
    <row r="20" spans="4:13" x14ac:dyDescent="0.35">
      <c r="D20" s="1">
        <v>0</v>
      </c>
      <c r="E20" s="1">
        <v>11</v>
      </c>
      <c r="F20" s="1">
        <v>70</v>
      </c>
      <c r="H20" s="1">
        <f t="shared" si="0"/>
        <v>-9.4333908679948877</v>
      </c>
      <c r="I20" s="1">
        <f t="shared" si="1"/>
        <v>8.0007444770022646E-5</v>
      </c>
      <c r="J20" s="1">
        <f t="shared" si="2"/>
        <v>8.0001044090905997E-5</v>
      </c>
      <c r="L20" s="1">
        <f t="shared" si="3"/>
        <v>0</v>
      </c>
      <c r="M20" s="1">
        <f t="shared" si="4"/>
        <v>0</v>
      </c>
    </row>
    <row r="21" spans="4:13" x14ac:dyDescent="0.35">
      <c r="D21" s="1">
        <v>0</v>
      </c>
      <c r="E21" s="1">
        <v>23</v>
      </c>
      <c r="F21" s="1">
        <v>74.5</v>
      </c>
      <c r="H21" s="1">
        <f t="shared" si="0"/>
        <v>-4.9998082495834346</v>
      </c>
      <c r="I21" s="1">
        <f t="shared" si="1"/>
        <v>6.7392391271084212E-3</v>
      </c>
      <c r="J21" s="1">
        <f t="shared" si="2"/>
        <v>6.6941258125109608E-3</v>
      </c>
      <c r="L21" s="1">
        <f t="shared" si="3"/>
        <v>0</v>
      </c>
      <c r="M21" s="1">
        <f t="shared" si="4"/>
        <v>0</v>
      </c>
    </row>
    <row r="22" spans="4:13" x14ac:dyDescent="0.35">
      <c r="D22" s="1">
        <v>0</v>
      </c>
      <c r="E22" s="1">
        <v>20</v>
      </c>
      <c r="F22" s="1">
        <v>72.099999999999994</v>
      </c>
      <c r="H22" s="1">
        <f t="shared" si="0"/>
        <v>-5.8498806191730317</v>
      </c>
      <c r="I22" s="1">
        <f t="shared" si="1"/>
        <v>2.8802429833539836E-3</v>
      </c>
      <c r="J22" s="1">
        <f t="shared" si="2"/>
        <v>2.8719710090068956E-3</v>
      </c>
      <c r="L22" s="1">
        <f t="shared" si="3"/>
        <v>0</v>
      </c>
      <c r="M22" s="1">
        <f t="shared" si="4"/>
        <v>0</v>
      </c>
    </row>
    <row r="23" spans="4:13" x14ac:dyDescent="0.35">
      <c r="D23" s="1">
        <v>0</v>
      </c>
      <c r="E23" s="1">
        <v>21</v>
      </c>
      <c r="F23" s="1">
        <v>58.1</v>
      </c>
      <c r="H23" s="1">
        <f t="shared" si="0"/>
        <v>-2.5679469915087907</v>
      </c>
      <c r="I23" s="1">
        <f t="shared" si="1"/>
        <v>7.6692834951668259E-2</v>
      </c>
      <c r="J23" s="1">
        <f t="shared" si="2"/>
        <v>7.1230004010485432E-2</v>
      </c>
      <c r="L23" s="1">
        <f t="shared" si="3"/>
        <v>0</v>
      </c>
      <c r="M23" s="1">
        <f t="shared" si="4"/>
        <v>0</v>
      </c>
    </row>
    <row r="24" spans="4:13" x14ac:dyDescent="0.35">
      <c r="D24" s="1">
        <v>0</v>
      </c>
      <c r="E24" s="1">
        <v>20</v>
      </c>
      <c r="F24" s="1">
        <v>44.6</v>
      </c>
      <c r="H24" s="1">
        <f t="shared" si="0"/>
        <v>-0.2782019228084831</v>
      </c>
      <c r="I24" s="1">
        <f t="shared" si="1"/>
        <v>0.75714392145080467</v>
      </c>
      <c r="J24" s="1">
        <f t="shared" si="2"/>
        <v>0.43089465365230906</v>
      </c>
      <c r="L24" s="1">
        <f t="shared" si="3"/>
        <v>0</v>
      </c>
      <c r="M24" s="1">
        <f t="shared" si="4"/>
        <v>0</v>
      </c>
    </row>
    <row r="25" spans="4:13" x14ac:dyDescent="0.35">
      <c r="D25" s="1">
        <v>1</v>
      </c>
      <c r="E25" s="1">
        <v>20</v>
      </c>
      <c r="F25" s="1">
        <v>33.4</v>
      </c>
      <c r="H25" s="1">
        <f t="shared" si="0"/>
        <v>1.9909908553472615</v>
      </c>
      <c r="I25" s="1">
        <f t="shared" si="1"/>
        <v>7.3227859904171737</v>
      </c>
      <c r="J25" s="1">
        <f t="shared" si="2"/>
        <v>0.87984792578453941</v>
      </c>
      <c r="L25" s="1">
        <f t="shared" si="3"/>
        <v>1</v>
      </c>
      <c r="M25" s="1">
        <f t="shared" si="4"/>
        <v>0</v>
      </c>
    </row>
    <row r="26" spans="4:13" x14ac:dyDescent="0.35">
      <c r="D26" s="1">
        <v>1</v>
      </c>
      <c r="E26" s="1">
        <v>22</v>
      </c>
      <c r="F26" s="1">
        <v>28.6</v>
      </c>
      <c r="H26" s="1">
        <f t="shared" si="0"/>
        <v>3.8543873559245609</v>
      </c>
      <c r="I26" s="1">
        <f t="shared" si="1"/>
        <v>47.199691470328396</v>
      </c>
      <c r="J26" s="1">
        <f t="shared" si="2"/>
        <v>0.97925297923088162</v>
      </c>
      <c r="L26" s="1">
        <f t="shared" si="3"/>
        <v>1</v>
      </c>
      <c r="M26" s="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Logistic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2020-06-12T04:06:17Z</dcterms:modified>
</cp:coreProperties>
</file>