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7" i="1" l="1"/>
  <c r="J7" i="1"/>
  <c r="K7" i="1" s="1"/>
  <c r="I9" i="1"/>
  <c r="J10" i="1"/>
  <c r="I10" i="1"/>
  <c r="K10" i="1" s="1"/>
  <c r="I11" i="1"/>
  <c r="J11" i="1" s="1"/>
  <c r="K11" i="1" s="1"/>
  <c r="I12" i="1"/>
  <c r="I8" i="1"/>
  <c r="K12" i="1" l="1"/>
  <c r="J9" i="1"/>
  <c r="K9" i="1" s="1"/>
  <c r="J12" i="1"/>
  <c r="J8" i="1"/>
  <c r="K8" i="1" s="1"/>
</calcChain>
</file>

<file path=xl/sharedStrings.xml><?xml version="1.0" encoding="utf-8"?>
<sst xmlns="http://schemas.openxmlformats.org/spreadsheetml/2006/main" count="32" uniqueCount="32">
  <si>
    <t>Rн</t>
  </si>
  <si>
    <t>R0</t>
  </si>
  <si>
    <t>R1</t>
  </si>
  <si>
    <t>Uv2</t>
  </si>
  <si>
    <t>Uv1</t>
  </si>
  <si>
    <t>Pw1</t>
  </si>
  <si>
    <t>Pw2</t>
  </si>
  <si>
    <t>P0</t>
  </si>
  <si>
    <t>Pe</t>
  </si>
  <si>
    <t>η</t>
  </si>
  <si>
    <t>Ia, мА</t>
  </si>
  <si>
    <t>P0=</t>
  </si>
  <si>
    <t>Pн</t>
  </si>
  <si>
    <t>Pи</t>
  </si>
  <si>
    <t>Iн</t>
  </si>
  <si>
    <t>Uн</t>
  </si>
  <si>
    <t>Ответы на контрольные вопросы</t>
  </si>
  <si>
    <t>1. Какой вид имеет внешняя характеристика для данной цепи</t>
  </si>
  <si>
    <r>
      <t xml:space="preserve">Iн=f(Uн) </t>
    </r>
    <r>
      <rPr>
        <sz val="11"/>
        <color rgb="FF000000"/>
        <rFont val="Times New Roman"/>
        <family val="1"/>
        <charset val="204"/>
      </rPr>
      <t>и как ее построить по данным двух режимов: короткое</t>
    </r>
  </si>
  <si>
    <r>
      <t>замыкание (</t>
    </r>
    <r>
      <rPr>
        <i/>
        <sz val="11"/>
        <color rgb="FF000000"/>
        <rFont val="Times New Roman"/>
        <family val="1"/>
        <charset val="204"/>
      </rPr>
      <t>Rн=0</t>
    </r>
    <r>
      <rPr>
        <sz val="11"/>
        <color rgb="FF000000"/>
        <rFont val="Times New Roman"/>
        <family val="1"/>
        <charset val="204"/>
      </rPr>
      <t>) и холостой ход (</t>
    </r>
    <r>
      <rPr>
        <i/>
        <sz val="11"/>
        <color rgb="FF000000"/>
        <rFont val="Times New Roman"/>
        <family val="1"/>
        <charset val="204"/>
      </rPr>
      <t>Rн=</t>
    </r>
    <r>
      <rPr>
        <sz val="12"/>
        <color rgb="FF000000"/>
        <rFont val="Symbol"/>
        <family val="1"/>
        <charset val="2"/>
      </rPr>
      <t></t>
    </r>
    <r>
      <rPr>
        <sz val="11"/>
        <color rgb="FF000000"/>
        <rFont val="Times New Roman"/>
        <family val="1"/>
        <charset val="204"/>
      </rPr>
      <t>)?</t>
    </r>
  </si>
  <si>
    <t>Про график этой зависимости как раз и был вопрос</t>
  </si>
  <si>
    <t>Тангенс угла наклона ВАХ пропорционален сопротивлению</t>
  </si>
  <si>
    <t>Ток в одной параллельной ветви равен произведению подтекающего тока на сопротивление остальных ветвей делённые на эквивалентное сопротивление параллельных ветвей</t>
  </si>
  <si>
    <t>В нашем случае максимальное значение мощности нагрузки равно 4.556 ватта, ток при этом равен 67.262 мА</t>
  </si>
  <si>
    <t>Это пока не знаю</t>
  </si>
  <si>
    <t>2. Чему пропорционален тангенс угла наклона вольтамперной характеристики?</t>
  </si>
  <si>
    <t>3. Сформулировать правило расчета тока в параллельной ветви, если найден ток в неразветвленной части цепи.</t>
  </si>
  <si>
    <t>4. При каких значениях сопротивления нагрузки на выход</t>
  </si>
  <si>
    <t>цепи передается максимальная мощность и чему при этом равен</t>
  </si>
  <si>
    <t>ток?</t>
  </si>
  <si>
    <t>5. Какие директивы СМ МАРС используются для построения</t>
  </si>
  <si>
    <t>зависимостей, указанных в задании?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</si>
</sst>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rgb="FF00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2"/>
      <color rgb="FF00000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I</a:t>
            </a:r>
            <a:r>
              <a:rPr lang="ru-RU" baseline="0"/>
              <a:t>н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R</a:t>
            </a:r>
            <a:r>
              <a:rPr lang="ru-RU" baseline="0"/>
              <a:t>н</a:t>
            </a:r>
            <a:endParaRPr lang="ru-RU"/>
          </a:p>
        </c:rich>
      </c:tx>
      <c:layout>
        <c:manualLayout>
          <c:xMode val="edge"/>
          <c:yMode val="edge"/>
          <c:x val="0.2479514435695538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624974707708548E-2"/>
          <c:y val="8.3949573417416781E-2"/>
          <c:w val="0.83555421421448317"/>
          <c:h val="0.77937559818445523"/>
        </c:manualLayout>
      </c:layout>
      <c:scatterChart>
        <c:scatterStyle val="lineMarker"/>
        <c:varyColors val="0"/>
        <c:ser>
          <c:idx val="0"/>
          <c:order val="0"/>
          <c:xVal>
            <c:numRef>
              <c:f>Лист1!$A$7:$A$12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Лист1!$D$7:$D$12</c:f>
              <c:numCache>
                <c:formatCode>General</c:formatCode>
                <c:ptCount val="6"/>
                <c:pt idx="0">
                  <c:v>135</c:v>
                </c:pt>
                <c:pt idx="1">
                  <c:v>67.262</c:v>
                </c:pt>
                <c:pt idx="2">
                  <c:v>44.920999999999999</c:v>
                </c:pt>
                <c:pt idx="3">
                  <c:v>33.72</c:v>
                </c:pt>
                <c:pt idx="4">
                  <c:v>26.908999999999999</c:v>
                </c:pt>
                <c:pt idx="5">
                  <c:v>22.5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0576"/>
        <c:axId val="65321152"/>
      </c:scatterChart>
      <c:valAx>
        <c:axId val="653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</a:t>
                </a:r>
                <a:r>
                  <a:rPr lang="ru-RU"/>
                  <a:t>н</a:t>
                </a:r>
              </a:p>
            </c:rich>
          </c:tx>
          <c:layout>
            <c:manualLayout>
              <c:xMode val="edge"/>
              <c:yMode val="edge"/>
              <c:x val="0.38582471650543665"/>
              <c:y val="0.929101915951781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5321152"/>
        <c:crosses val="autoZero"/>
        <c:crossBetween val="midCat"/>
      </c:valAx>
      <c:valAx>
        <c:axId val="653211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32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</a:t>
            </a:r>
            <a:r>
              <a:rPr lang="en-US"/>
              <a:t>U</a:t>
            </a:r>
            <a:r>
              <a:rPr lang="ru-RU"/>
              <a:t>н от </a:t>
            </a:r>
            <a:r>
              <a:rPr lang="en-US"/>
              <a:t>R</a:t>
            </a:r>
            <a:r>
              <a:rPr lang="ru-RU"/>
              <a:t>н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Лист1!$Q$12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Лист1!$A$7:$A$12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Лист1!$F$7:$F$12</c:f>
              <c:numCache>
                <c:formatCode>General</c:formatCode>
                <c:ptCount val="6"/>
                <c:pt idx="0">
                  <c:v>0</c:v>
                </c:pt>
                <c:pt idx="1">
                  <c:v>67.738</c:v>
                </c:pt>
                <c:pt idx="2">
                  <c:v>90.078999999999994</c:v>
                </c:pt>
                <c:pt idx="3">
                  <c:v>101.28</c:v>
                </c:pt>
                <c:pt idx="4">
                  <c:v>108.01</c:v>
                </c:pt>
                <c:pt idx="5">
                  <c:v>112.5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40928"/>
        <c:axId val="87179264"/>
      </c:lineChart>
      <c:catAx>
        <c:axId val="8454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</a:t>
                </a:r>
                <a:r>
                  <a:rPr lang="ru-RU"/>
                  <a:t>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79264"/>
        <c:crosses val="autoZero"/>
        <c:auto val="1"/>
        <c:lblAlgn val="ctr"/>
        <c:lblOffset val="100"/>
        <c:noMultiLvlLbl val="0"/>
      </c:catAx>
      <c:valAx>
        <c:axId val="871792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540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</a:t>
            </a:r>
            <a:r>
              <a:rPr lang="en-US"/>
              <a:t>P</a:t>
            </a:r>
            <a:r>
              <a:rPr lang="ru-RU"/>
              <a:t>н от </a:t>
            </a:r>
            <a:r>
              <a:rPr lang="en-US"/>
              <a:t>R</a:t>
            </a:r>
            <a:r>
              <a:rPr lang="ru-RU"/>
              <a:t>н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678018372703413"/>
          <c:y val="0.18554425488480605"/>
          <c:w val="0.733344706911636"/>
          <c:h val="0.689216608340624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Лист1!$A$7:$A$12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Лист1!$H$7:$H$12</c:f>
              <c:numCache>
                <c:formatCode>General</c:formatCode>
                <c:ptCount val="6"/>
                <c:pt idx="0">
                  <c:v>0</c:v>
                </c:pt>
                <c:pt idx="1">
                  <c:v>4.556</c:v>
                </c:pt>
                <c:pt idx="2">
                  <c:v>4.0460000000000003</c:v>
                </c:pt>
                <c:pt idx="3">
                  <c:v>3.415</c:v>
                </c:pt>
                <c:pt idx="4">
                  <c:v>2.915</c:v>
                </c:pt>
                <c:pt idx="5">
                  <c:v>2.5310000000000001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3600"/>
        <c:axId val="87180992"/>
      </c:lineChart>
      <c:catAx>
        <c:axId val="8591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</a:t>
                </a:r>
                <a:r>
                  <a:rPr lang="ru-RU"/>
                  <a:t>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80992"/>
        <c:crosses val="autoZero"/>
        <c:auto val="1"/>
        <c:lblAlgn val="ctr"/>
        <c:lblOffset val="100"/>
        <c:noMultiLvlLbl val="0"/>
      </c:catAx>
      <c:valAx>
        <c:axId val="871809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</a:t>
                </a:r>
                <a:r>
                  <a:rPr lang="ru-RU"/>
                  <a:t>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1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</a:t>
            </a:r>
            <a:r>
              <a:rPr lang="el-GR"/>
              <a:t>η</a:t>
            </a:r>
            <a:r>
              <a:rPr lang="ru-RU"/>
              <a:t> от </a:t>
            </a:r>
            <a:r>
              <a:rPr lang="en-US"/>
              <a:t>R</a:t>
            </a:r>
            <a:r>
              <a:rPr lang="ru-RU"/>
              <a:t>н</a:t>
            </a:r>
          </a:p>
        </c:rich>
      </c:tx>
      <c:layout>
        <c:manualLayout>
          <c:xMode val="edge"/>
          <c:yMode val="edge"/>
          <c:x val="0.27144444444444443"/>
          <c:y val="1.388888888888888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Лист1!$A$7:$A$12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Лист1!$K$7:$K$12</c:f>
              <c:numCache>
                <c:formatCode>General</c:formatCode>
                <c:ptCount val="6"/>
                <c:pt idx="0">
                  <c:v>1</c:v>
                </c:pt>
                <c:pt idx="1">
                  <c:v>0.30884658813169069</c:v>
                </c:pt>
                <c:pt idx="2">
                  <c:v>0.18329502165452216</c:v>
                </c:pt>
                <c:pt idx="3">
                  <c:v>0.13030573856005442</c:v>
                </c:pt>
                <c:pt idx="4">
                  <c:v>0.1005425082659529</c:v>
                </c:pt>
                <c:pt idx="5">
                  <c:v>8.2576289617362533E-2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4112"/>
        <c:axId val="87182720"/>
      </c:lineChart>
      <c:catAx>
        <c:axId val="8591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</a:t>
                </a:r>
                <a:r>
                  <a:rPr lang="ru-RU"/>
                  <a:t>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82720"/>
        <c:crosses val="autoZero"/>
        <c:auto val="1"/>
        <c:lblAlgn val="ctr"/>
        <c:lblOffset val="100"/>
        <c:noMultiLvlLbl val="0"/>
      </c:catAx>
      <c:valAx>
        <c:axId val="8718272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η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14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</a:t>
            </a:r>
            <a:r>
              <a:rPr lang="en-US"/>
              <a:t>U</a:t>
            </a:r>
            <a:r>
              <a:rPr lang="ru-RU"/>
              <a:t>н от </a:t>
            </a:r>
            <a:r>
              <a:rPr lang="en-US"/>
              <a:t>I</a:t>
            </a:r>
            <a:r>
              <a:rPr lang="ru-RU"/>
              <a:t>н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Лист1!$D$7:$D$12</c:f>
              <c:numCache>
                <c:formatCode>General</c:formatCode>
                <c:ptCount val="6"/>
                <c:pt idx="0">
                  <c:v>135</c:v>
                </c:pt>
                <c:pt idx="1">
                  <c:v>67.262</c:v>
                </c:pt>
                <c:pt idx="2">
                  <c:v>44.920999999999999</c:v>
                </c:pt>
                <c:pt idx="3">
                  <c:v>33.72</c:v>
                </c:pt>
                <c:pt idx="4">
                  <c:v>26.908999999999999</c:v>
                </c:pt>
                <c:pt idx="5">
                  <c:v>22.5</c:v>
                </c:pt>
              </c:numCache>
            </c:numRef>
          </c:cat>
          <c:val>
            <c:numRef>
              <c:f>Лист1!$F$7:$F$12</c:f>
              <c:numCache>
                <c:formatCode>General</c:formatCode>
                <c:ptCount val="6"/>
                <c:pt idx="0">
                  <c:v>0</c:v>
                </c:pt>
                <c:pt idx="1">
                  <c:v>67.738</c:v>
                </c:pt>
                <c:pt idx="2">
                  <c:v>90.078999999999994</c:v>
                </c:pt>
                <c:pt idx="3">
                  <c:v>101.28</c:v>
                </c:pt>
                <c:pt idx="4">
                  <c:v>108.01</c:v>
                </c:pt>
                <c:pt idx="5">
                  <c:v>112.5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4624"/>
        <c:axId val="87184448"/>
      </c:lineChart>
      <c:catAx>
        <c:axId val="859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84448"/>
        <c:crosses val="autoZero"/>
        <c:auto val="1"/>
        <c:lblAlgn val="ctr"/>
        <c:lblOffset val="100"/>
        <c:noMultiLvlLbl val="0"/>
      </c:catAx>
      <c:valAx>
        <c:axId val="871844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1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</a:t>
            </a:r>
            <a:r>
              <a:rPr lang="en-US"/>
              <a:t>P</a:t>
            </a:r>
            <a:r>
              <a:rPr lang="ru-RU"/>
              <a:t>н</a:t>
            </a:r>
            <a:r>
              <a:rPr lang="ru-RU" baseline="0"/>
              <a:t> от </a:t>
            </a:r>
            <a:r>
              <a:rPr lang="en-US" baseline="0"/>
              <a:t>I</a:t>
            </a:r>
            <a:r>
              <a:rPr lang="ru-RU" baseline="0"/>
              <a:t>н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Лист1!$H$7:$H$12</c:f>
              <c:strCache>
                <c:ptCount val="1"/>
                <c:pt idx="0">
                  <c:v>0 4.556 4.046 3.415 2.915 2.531</c:v>
                </c:pt>
              </c:strCache>
            </c:strRef>
          </c:tx>
          <c:marker>
            <c:symbol val="none"/>
          </c:marker>
          <c:cat>
            <c:numRef>
              <c:f>Лист1!$D$7:$D$12</c:f>
              <c:numCache>
                <c:formatCode>General</c:formatCode>
                <c:ptCount val="6"/>
                <c:pt idx="0">
                  <c:v>135</c:v>
                </c:pt>
                <c:pt idx="1">
                  <c:v>67.262</c:v>
                </c:pt>
                <c:pt idx="2">
                  <c:v>44.920999999999999</c:v>
                </c:pt>
                <c:pt idx="3">
                  <c:v>33.72</c:v>
                </c:pt>
                <c:pt idx="4">
                  <c:v>26.908999999999999</c:v>
                </c:pt>
                <c:pt idx="5">
                  <c:v>22.5</c:v>
                </c:pt>
              </c:numCache>
            </c:numRef>
          </c:cat>
          <c:val>
            <c:numRef>
              <c:f>Лист1!$H$7:$H$12</c:f>
              <c:numCache>
                <c:formatCode>General</c:formatCode>
                <c:ptCount val="6"/>
                <c:pt idx="0">
                  <c:v>0</c:v>
                </c:pt>
                <c:pt idx="1">
                  <c:v>4.556</c:v>
                </c:pt>
                <c:pt idx="2">
                  <c:v>4.0460000000000003</c:v>
                </c:pt>
                <c:pt idx="3">
                  <c:v>3.415</c:v>
                </c:pt>
                <c:pt idx="4">
                  <c:v>2.915</c:v>
                </c:pt>
                <c:pt idx="5">
                  <c:v>2.5310000000000001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5136"/>
        <c:axId val="87186176"/>
      </c:lineChart>
      <c:catAx>
        <c:axId val="8591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86176"/>
        <c:crosses val="autoZero"/>
        <c:auto val="1"/>
        <c:lblAlgn val="ctr"/>
        <c:lblOffset val="100"/>
        <c:noMultiLvlLbl val="0"/>
      </c:catAx>
      <c:valAx>
        <c:axId val="871861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</a:t>
                </a:r>
                <a:r>
                  <a:rPr lang="ru-RU"/>
                  <a:t>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15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</a:t>
            </a:r>
            <a:r>
              <a:rPr lang="el-GR"/>
              <a:t>η</a:t>
            </a:r>
            <a:r>
              <a:rPr lang="ru-RU"/>
              <a:t> от </a:t>
            </a:r>
            <a:r>
              <a:rPr lang="en-US"/>
              <a:t>I</a:t>
            </a:r>
            <a:r>
              <a:rPr lang="ru-RU"/>
              <a:t>н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Лист1!$D$7:$D$12</c:f>
              <c:numCache>
                <c:formatCode>General</c:formatCode>
                <c:ptCount val="6"/>
                <c:pt idx="0">
                  <c:v>135</c:v>
                </c:pt>
                <c:pt idx="1">
                  <c:v>67.262</c:v>
                </c:pt>
                <c:pt idx="2">
                  <c:v>44.920999999999999</c:v>
                </c:pt>
                <c:pt idx="3">
                  <c:v>33.72</c:v>
                </c:pt>
                <c:pt idx="4">
                  <c:v>26.908999999999999</c:v>
                </c:pt>
                <c:pt idx="5">
                  <c:v>22.5</c:v>
                </c:pt>
              </c:numCache>
            </c:numRef>
          </c:cat>
          <c:val>
            <c:numRef>
              <c:f>Лист1!$K$7:$K$12</c:f>
              <c:numCache>
                <c:formatCode>General</c:formatCode>
                <c:ptCount val="6"/>
                <c:pt idx="0">
                  <c:v>1</c:v>
                </c:pt>
                <c:pt idx="1">
                  <c:v>0.30884658813169069</c:v>
                </c:pt>
                <c:pt idx="2">
                  <c:v>0.18329502165452216</c:v>
                </c:pt>
                <c:pt idx="3">
                  <c:v>0.13030573856005442</c:v>
                </c:pt>
                <c:pt idx="4">
                  <c:v>0.1005425082659529</c:v>
                </c:pt>
                <c:pt idx="5">
                  <c:v>8.2576289617362533E-2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5648"/>
        <c:axId val="88326720"/>
      </c:lineChart>
      <c:catAx>
        <c:axId val="8591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326720"/>
        <c:crosses val="autoZero"/>
        <c:auto val="1"/>
        <c:lblAlgn val="ctr"/>
        <c:lblOffset val="100"/>
        <c:noMultiLvlLbl val="0"/>
      </c:catAx>
      <c:valAx>
        <c:axId val="883267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η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15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I</a:t>
            </a:r>
            <a:r>
              <a:rPr lang="ru-RU" baseline="0"/>
              <a:t>н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 baseline="0"/>
              <a:t>U</a:t>
            </a:r>
            <a:r>
              <a:rPr lang="ru-RU" baseline="0"/>
              <a:t>н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Лист1!$D$6</c:f>
              <c:strCache>
                <c:ptCount val="1"/>
                <c:pt idx="0">
                  <c:v>Ia, мА</c:v>
                </c:pt>
              </c:strCache>
            </c:strRef>
          </c:tx>
          <c:marker>
            <c:symbol val="none"/>
          </c:marker>
          <c:cat>
            <c:numRef>
              <c:f>Лист1!$F$7:$F$12</c:f>
              <c:numCache>
                <c:formatCode>General</c:formatCode>
                <c:ptCount val="6"/>
                <c:pt idx="0">
                  <c:v>0</c:v>
                </c:pt>
                <c:pt idx="1">
                  <c:v>67.738</c:v>
                </c:pt>
                <c:pt idx="2">
                  <c:v>90.078999999999994</c:v>
                </c:pt>
                <c:pt idx="3">
                  <c:v>101.28</c:v>
                </c:pt>
                <c:pt idx="4">
                  <c:v>108.01</c:v>
                </c:pt>
                <c:pt idx="5">
                  <c:v>112.5</c:v>
                </c:pt>
              </c:numCache>
            </c:numRef>
          </c:cat>
          <c:val>
            <c:numRef>
              <c:f>Лист1!$D$7:$D$12</c:f>
              <c:numCache>
                <c:formatCode>General</c:formatCode>
                <c:ptCount val="6"/>
                <c:pt idx="0">
                  <c:v>135</c:v>
                </c:pt>
                <c:pt idx="1">
                  <c:v>67.262</c:v>
                </c:pt>
                <c:pt idx="2">
                  <c:v>44.920999999999999</c:v>
                </c:pt>
                <c:pt idx="3">
                  <c:v>33.72</c:v>
                </c:pt>
                <c:pt idx="4">
                  <c:v>26.908999999999999</c:v>
                </c:pt>
                <c:pt idx="5">
                  <c:v>22.5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2400"/>
        <c:axId val="82010112"/>
      </c:lineChart>
      <c:catAx>
        <c:axId val="4906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</a:t>
                </a:r>
                <a:r>
                  <a:rPr lang="ru-RU"/>
                  <a:t>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010112"/>
        <c:crosses val="autoZero"/>
        <c:auto val="1"/>
        <c:lblAlgn val="ctr"/>
        <c:lblOffset val="100"/>
        <c:noMultiLvlLbl val="0"/>
      </c:catAx>
      <c:valAx>
        <c:axId val="820101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</a:t>
                </a:r>
                <a:r>
                  <a:rPr lang="ru-RU"/>
                  <a:t>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62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3</xdr:row>
      <xdr:rowOff>0</xdr:rowOff>
    </xdr:from>
    <xdr:to>
      <xdr:col>10</xdr:col>
      <xdr:colOff>590483</xdr:colOff>
      <xdr:row>4</xdr:row>
      <xdr:rowOff>180929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3150" y="0"/>
          <a:ext cx="533333" cy="371429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0</xdr:row>
      <xdr:rowOff>161925</xdr:rowOff>
    </xdr:from>
    <xdr:to>
      <xdr:col>13</xdr:col>
      <xdr:colOff>495144</xdr:colOff>
      <xdr:row>4</xdr:row>
      <xdr:rowOff>171354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2325" y="161925"/>
          <a:ext cx="1247619" cy="771429"/>
        </a:xfrm>
        <a:prstGeom prst="rect">
          <a:avLst/>
        </a:prstGeom>
      </xdr:spPr>
    </xdr:pic>
    <xdr:clientData/>
  </xdr:twoCellAnchor>
  <xdr:twoCellAnchor>
    <xdr:from>
      <xdr:col>8</xdr:col>
      <xdr:colOff>138112</xdr:colOff>
      <xdr:row>19</xdr:row>
      <xdr:rowOff>152400</xdr:rowOff>
    </xdr:from>
    <xdr:to>
      <xdr:col>16</xdr:col>
      <xdr:colOff>114300</xdr:colOff>
      <xdr:row>39</xdr:row>
      <xdr:rowOff>152399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</xdr:colOff>
      <xdr:row>24</xdr:row>
      <xdr:rowOff>28575</xdr:rowOff>
    </xdr:from>
    <xdr:to>
      <xdr:col>24</xdr:col>
      <xdr:colOff>309562</xdr:colOff>
      <xdr:row>38</xdr:row>
      <xdr:rowOff>104775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585787</xdr:colOff>
      <xdr:row>4</xdr:row>
      <xdr:rowOff>28575</xdr:rowOff>
    </xdr:from>
    <xdr:to>
      <xdr:col>20</xdr:col>
      <xdr:colOff>461962</xdr:colOff>
      <xdr:row>18</xdr:row>
      <xdr:rowOff>104775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328612</xdr:colOff>
      <xdr:row>3</xdr:row>
      <xdr:rowOff>133350</xdr:rowOff>
    </xdr:from>
    <xdr:to>
      <xdr:col>29</xdr:col>
      <xdr:colOff>23812</xdr:colOff>
      <xdr:row>18</xdr:row>
      <xdr:rowOff>19050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204787</xdr:colOff>
      <xdr:row>26</xdr:row>
      <xdr:rowOff>180975</xdr:rowOff>
    </xdr:from>
    <xdr:to>
      <xdr:col>32</xdr:col>
      <xdr:colOff>509587</xdr:colOff>
      <xdr:row>41</xdr:row>
      <xdr:rowOff>66675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233362</xdr:colOff>
      <xdr:row>43</xdr:row>
      <xdr:rowOff>104775</xdr:rowOff>
    </xdr:from>
    <xdr:to>
      <xdr:col>18</xdr:col>
      <xdr:colOff>109537</xdr:colOff>
      <xdr:row>57</xdr:row>
      <xdr:rowOff>180975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442912</xdr:colOff>
      <xdr:row>45</xdr:row>
      <xdr:rowOff>38100</xdr:rowOff>
    </xdr:from>
    <xdr:to>
      <xdr:col>27</xdr:col>
      <xdr:colOff>138112</xdr:colOff>
      <xdr:row>59</xdr:row>
      <xdr:rowOff>114300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543485</xdr:colOff>
      <xdr:row>32</xdr:row>
      <xdr:rowOff>152400</xdr:rowOff>
    </xdr:from>
    <xdr:to>
      <xdr:col>8</xdr:col>
      <xdr:colOff>274544</xdr:colOff>
      <xdr:row>47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31"/>
  <sheetViews>
    <sheetView tabSelected="1" topLeftCell="A7" zoomScale="85" zoomScaleNormal="85" workbookViewId="0">
      <selection activeCell="H29" sqref="H29"/>
    </sheetView>
  </sheetViews>
  <sheetFormatPr defaultRowHeight="15" x14ac:dyDescent="0.25"/>
  <cols>
    <col min="15" max="15" width="15.5703125" customWidth="1"/>
  </cols>
  <sheetData>
    <row r="3" spans="1:34" x14ac:dyDescent="0.25">
      <c r="AH3">
        <v>1</v>
      </c>
    </row>
    <row r="5" spans="1:34" x14ac:dyDescent="0.25">
      <c r="D5" t="s">
        <v>14</v>
      </c>
      <c r="F5" t="s">
        <v>15</v>
      </c>
      <c r="G5" t="s">
        <v>13</v>
      </c>
      <c r="H5" t="s">
        <v>12</v>
      </c>
      <c r="I5" t="s">
        <v>11</v>
      </c>
    </row>
    <row r="6" spans="1:34" x14ac:dyDescent="0.25">
      <c r="A6" t="s">
        <v>0</v>
      </c>
      <c r="B6" t="s">
        <v>1</v>
      </c>
      <c r="C6" t="s">
        <v>2</v>
      </c>
      <c r="D6" t="s">
        <v>10</v>
      </c>
      <c r="E6" t="s">
        <v>4</v>
      </c>
      <c r="F6" t="s">
        <v>3</v>
      </c>
      <c r="G6" t="s">
        <v>5</v>
      </c>
      <c r="H6" t="s">
        <v>6</v>
      </c>
      <c r="I6" t="s">
        <v>7</v>
      </c>
      <c r="J6" t="s">
        <v>8</v>
      </c>
      <c r="K6" s="1" t="s">
        <v>9</v>
      </c>
    </row>
    <row r="7" spans="1:34" x14ac:dyDescent="0.25">
      <c r="A7">
        <v>0</v>
      </c>
      <c r="B7" s="2">
        <v>450</v>
      </c>
      <c r="C7" s="2">
        <v>1650</v>
      </c>
      <c r="D7">
        <v>135</v>
      </c>
      <c r="E7">
        <v>74.5</v>
      </c>
      <c r="F7">
        <v>0</v>
      </c>
      <c r="G7">
        <v>10.023999999999999</v>
      </c>
      <c r="H7">
        <v>0</v>
      </c>
      <c r="I7">
        <f>(D7/1000)^2*B7</f>
        <v>8.2012499999999999</v>
      </c>
      <c r="J7">
        <f>H7+I7</f>
        <v>8.2012499999999999</v>
      </c>
      <c r="K7">
        <f>I7/J7</f>
        <v>1</v>
      </c>
    </row>
    <row r="8" spans="1:34" x14ac:dyDescent="0.25">
      <c r="A8">
        <v>1000</v>
      </c>
      <c r="B8" s="2">
        <v>450</v>
      </c>
      <c r="C8" s="2">
        <v>1650</v>
      </c>
      <c r="D8">
        <v>67.262</v>
      </c>
      <c r="E8">
        <v>36.994</v>
      </c>
      <c r="F8">
        <v>67.738</v>
      </c>
      <c r="G8">
        <v>7.0449999999999999</v>
      </c>
      <c r="H8">
        <v>4.556</v>
      </c>
      <c r="I8">
        <f>(D8/1000)^2*B7</f>
        <v>2.0358794898000001</v>
      </c>
      <c r="J8">
        <f t="shared" ref="J8:J12" si="0">H8+I8</f>
        <v>6.5918794898000002</v>
      </c>
      <c r="K8">
        <f t="shared" ref="K8:K12" si="1">I8/J8</f>
        <v>0.30884658813169069</v>
      </c>
    </row>
    <row r="9" spans="1:34" x14ac:dyDescent="0.25">
      <c r="A9">
        <v>2000</v>
      </c>
      <c r="B9" s="2">
        <v>450</v>
      </c>
      <c r="C9" s="2">
        <v>1650</v>
      </c>
      <c r="D9">
        <v>44.920999999999999</v>
      </c>
      <c r="E9">
        <v>27.706</v>
      </c>
      <c r="F9">
        <v>90.078999999999994</v>
      </c>
      <c r="G9">
        <v>5.1559999999999997</v>
      </c>
      <c r="H9">
        <v>4.0460000000000003</v>
      </c>
      <c r="I9">
        <f>(D9/1000)^2*B8</f>
        <v>0.9080533084500001</v>
      </c>
      <c r="J9">
        <f t="shared" si="0"/>
        <v>4.9540533084500007</v>
      </c>
      <c r="K9">
        <f t="shared" si="1"/>
        <v>0.18329502165452216</v>
      </c>
    </row>
    <row r="10" spans="1:34" x14ac:dyDescent="0.25">
      <c r="A10">
        <v>3000</v>
      </c>
      <c r="B10" s="2">
        <v>450</v>
      </c>
      <c r="C10" s="2">
        <v>1650</v>
      </c>
      <c r="D10">
        <v>33.72</v>
      </c>
      <c r="E10">
        <v>18.545999999999999</v>
      </c>
      <c r="F10">
        <v>101.28</v>
      </c>
      <c r="G10">
        <v>4.0410000000000004</v>
      </c>
      <c r="H10">
        <v>3.415</v>
      </c>
      <c r="I10">
        <f t="shared" ref="I10:I12" si="2">(D10/1000)^2*B9</f>
        <v>0.51166728000000006</v>
      </c>
      <c r="J10">
        <f t="shared" si="0"/>
        <v>3.9266672800000002</v>
      </c>
      <c r="K10">
        <f t="shared" si="1"/>
        <v>0.13030573856005442</v>
      </c>
    </row>
    <row r="11" spans="1:34" x14ac:dyDescent="0.25">
      <c r="A11">
        <v>4000</v>
      </c>
      <c r="B11" s="2">
        <v>450</v>
      </c>
      <c r="C11" s="2">
        <v>1650</v>
      </c>
      <c r="D11">
        <v>26.908999999999999</v>
      </c>
      <c r="E11">
        <v>14.845000000000001</v>
      </c>
      <c r="F11">
        <v>108.01</v>
      </c>
      <c r="G11">
        <v>3.3159999999999998</v>
      </c>
      <c r="H11">
        <v>2.915</v>
      </c>
      <c r="I11">
        <f t="shared" si="2"/>
        <v>0.32584242645</v>
      </c>
      <c r="J11">
        <f t="shared" si="0"/>
        <v>3.24084242645</v>
      </c>
      <c r="K11">
        <f t="shared" si="1"/>
        <v>0.1005425082659529</v>
      </c>
    </row>
    <row r="12" spans="1:34" x14ac:dyDescent="0.25">
      <c r="A12">
        <v>5000</v>
      </c>
      <c r="B12" s="2">
        <v>450</v>
      </c>
      <c r="C12" s="2">
        <v>1650</v>
      </c>
      <c r="D12">
        <v>22.5</v>
      </c>
      <c r="E12">
        <v>12.375</v>
      </c>
      <c r="F12">
        <v>112.5</v>
      </c>
      <c r="G12">
        <v>2.81</v>
      </c>
      <c r="H12">
        <v>2.5310000000000001</v>
      </c>
      <c r="I12">
        <f t="shared" si="2"/>
        <v>0.2278125</v>
      </c>
      <c r="J12">
        <f t="shared" si="0"/>
        <v>2.7588125000000003</v>
      </c>
      <c r="K12">
        <f t="shared" si="1"/>
        <v>8.2576289617362533E-2</v>
      </c>
    </row>
    <row r="15" spans="1:34" x14ac:dyDescent="0.25">
      <c r="A15" t="s">
        <v>16</v>
      </c>
    </row>
    <row r="16" spans="1:34" x14ac:dyDescent="0.25">
      <c r="A16">
        <v>1</v>
      </c>
      <c r="B16" t="s">
        <v>20</v>
      </c>
    </row>
    <row r="17" spans="1:2" x14ac:dyDescent="0.25">
      <c r="A17">
        <v>2</v>
      </c>
      <c r="B17" t="s">
        <v>21</v>
      </c>
    </row>
    <row r="18" spans="1:2" x14ac:dyDescent="0.25">
      <c r="A18">
        <v>3</v>
      </c>
      <c r="B18" t="s">
        <v>22</v>
      </c>
    </row>
    <row r="19" spans="1:2" x14ac:dyDescent="0.25">
      <c r="A19">
        <v>4</v>
      </c>
      <c r="B19" t="s">
        <v>23</v>
      </c>
    </row>
    <row r="20" spans="1:2" x14ac:dyDescent="0.25">
      <c r="A20">
        <v>5</v>
      </c>
      <c r="B20" t="s">
        <v>24</v>
      </c>
    </row>
    <row r="22" spans="1:2" x14ac:dyDescent="0.25">
      <c r="A22" s="3" t="s">
        <v>17</v>
      </c>
    </row>
    <row r="23" spans="1:2" x14ac:dyDescent="0.25">
      <c r="A23" s="4" t="s">
        <v>18</v>
      </c>
    </row>
    <row r="24" spans="1:2" ht="15.75" x14ac:dyDescent="0.25">
      <c r="A24" s="3" t="s">
        <v>19</v>
      </c>
    </row>
    <row r="25" spans="1:2" x14ac:dyDescent="0.25">
      <c r="A25" s="3" t="s">
        <v>25</v>
      </c>
    </row>
    <row r="26" spans="1:2" x14ac:dyDescent="0.25">
      <c r="A26" s="3" t="s">
        <v>26</v>
      </c>
    </row>
    <row r="27" spans="1:2" x14ac:dyDescent="0.25">
      <c r="A27" s="3" t="s">
        <v>27</v>
      </c>
    </row>
    <row r="28" spans="1:2" x14ac:dyDescent="0.25">
      <c r="A28" s="3" t="s">
        <v>28</v>
      </c>
    </row>
    <row r="29" spans="1:2" x14ac:dyDescent="0.25">
      <c r="A29" s="3" t="s">
        <v>29</v>
      </c>
    </row>
    <row r="30" spans="1:2" x14ac:dyDescent="0.25">
      <c r="A30" s="3" t="s">
        <v>30</v>
      </c>
    </row>
    <row r="31" spans="1:2" x14ac:dyDescent="0.25">
      <c r="A31" s="3" t="s">
        <v>31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2024-10-17T13:43:15Z</dcterms:modified>
</cp:coreProperties>
</file>